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comments4.xml" ContentType="application/vnd.openxmlformats-officedocument.spreadsheetml.comments+xml"/>
  <Override PartName="/xl/drawings/drawing14.xml" ContentType="application/vnd.openxmlformats-officedocument.drawing+xml"/>
  <Override PartName="/xl/comments5.xml" ContentType="application/vnd.openxmlformats-officedocument.spreadsheetml.comments+xml"/>
  <Override PartName="/xl/drawings/drawing15.xml" ContentType="application/vnd.openxmlformats-officedocument.drawing+xml"/>
  <Override PartName="/xl/comments6.xml" ContentType="application/vnd.openxmlformats-officedocument.spreadsheetml.comments+xml"/>
  <Override PartName="/xl/drawings/drawing16.xml" ContentType="application/vnd.openxmlformats-officedocument.drawing+xml"/>
  <Override PartName="/xl/comments7.xml" ContentType="application/vnd.openxmlformats-officedocument.spreadsheetml.comments+xml"/>
  <Override PartName="/xl/drawings/drawing17.xml" ContentType="application/vnd.openxmlformats-officedocument.drawing+xml"/>
  <Override PartName="/xl/comments8.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comments9.xml" ContentType="application/vnd.openxmlformats-officedocument.spreadsheetml.comments+xml"/>
  <Override PartName="/xl/drawings/drawing20.xml" ContentType="application/vnd.openxmlformats-officedocument.drawing+xml"/>
  <Override PartName="/xl/comments10.xml" ContentType="application/vnd.openxmlformats-officedocument.spreadsheetml.comments+xml"/>
  <Override PartName="/xl/drawings/drawing2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Fs00e\共有フォルダ31\11000280-400男女共同参画班\R７年度関係\㉑女性活躍推進企業認定制度\★R7申請・自己評価シート修正案\★最新の自己評価シート\"/>
    </mc:Choice>
  </mc:AlternateContent>
  <xr:revisionPtr revIDLastSave="0" documentId="13_ncr:1_{25072DB0-94AC-4420-AD1E-CB5ECF290023}" xr6:coauthVersionLast="47" xr6:coauthVersionMax="47" xr10:uidLastSave="{00000000-0000-0000-0000-000000000000}"/>
  <bookViews>
    <workbookView xWindow="-120" yWindow="-120" windowWidth="19440" windowHeight="11520" tabRatio="891" xr2:uid="{00000000-000D-0000-FFFF-FFFF00000000}"/>
  </bookViews>
  <sheets>
    <sheet name="説明資料" sheetId="55" r:id="rId1"/>
    <sheet name="☆自己評価シート☆" sheetId="51" r:id="rId2"/>
    <sheet name="項目１" sheetId="61" r:id="rId3"/>
    <sheet name="項目２" sheetId="60" r:id="rId4"/>
    <sheet name="項目３ " sheetId="62" r:id="rId5"/>
    <sheet name="項目４" sheetId="63" r:id="rId6"/>
    <sheet name="項目５ " sheetId="64" r:id="rId7"/>
    <sheet name="項目６ " sheetId="65" r:id="rId8"/>
    <sheet name="項目7・8" sheetId="10" r:id="rId9"/>
    <sheet name="項目９" sheetId="11" r:id="rId10"/>
    <sheet name="項目10" sheetId="66" r:id="rId11"/>
    <sheet name="項目11" sheetId="13" r:id="rId12"/>
    <sheet name="項目12" sheetId="14" r:id="rId13"/>
    <sheet name="項目13" sheetId="33" r:id="rId14"/>
    <sheet name="項目14" sheetId="67" r:id="rId15"/>
    <sheet name="項目15" sheetId="23" r:id="rId16"/>
    <sheet name="項目16" sheetId="69" r:id="rId17"/>
    <sheet name="項目17" sheetId="16" r:id="rId18"/>
    <sheet name="項目18" sheetId="70" r:id="rId19"/>
    <sheet name="項目19" sheetId="24" r:id="rId20"/>
    <sheet name="項目20" sheetId="71" r:id="rId21"/>
    <sheet name="参照用データ" sheetId="52" r:id="rId22"/>
  </sheets>
  <definedNames>
    <definedName name="_xlnm.Print_Area" localSheetId="1">☆自己評価シート☆!$A$1:$K$32</definedName>
    <definedName name="_xlnm.Print_Area" localSheetId="2">項目１!$A$1:$AC$54</definedName>
    <definedName name="_xlnm.Print_Area" localSheetId="10">項目10!$A$1:$AC$47</definedName>
    <definedName name="_xlnm.Print_Area" localSheetId="11">項目11!$A$1:$M$48</definedName>
    <definedName name="_xlnm.Print_Area" localSheetId="12">項目12!$A$1:$L$41</definedName>
    <definedName name="_xlnm.Print_Area" localSheetId="13">項目13!$A$1:$K$39</definedName>
    <definedName name="_xlnm.Print_Area" localSheetId="14">項目14!$A$1:$AC$49</definedName>
    <definedName name="_xlnm.Print_Area" localSheetId="15">項目15!$A$1:$M$70</definedName>
    <definedName name="_xlnm.Print_Area" localSheetId="16">項目16!$A$1:$AC$50</definedName>
    <definedName name="_xlnm.Print_Area" localSheetId="17">項目17!$A$1:$J$36</definedName>
    <definedName name="_xlnm.Print_Area" localSheetId="18">項目18!$A$1:$AC$41</definedName>
    <definedName name="_xlnm.Print_Area" localSheetId="19">項目19!$A$1:$N$40</definedName>
    <definedName name="_xlnm.Print_Area" localSheetId="3">項目２!$A$1:$AC$53</definedName>
    <definedName name="_xlnm.Print_Area" localSheetId="20">項目20!$A$1:$AC$91</definedName>
    <definedName name="_xlnm.Print_Area" localSheetId="4">'項目３ '!$A$1:$AC$47</definedName>
    <definedName name="_xlnm.Print_Area" localSheetId="5">項目４!$A$1:$AC$97</definedName>
    <definedName name="_xlnm.Print_Area" localSheetId="6">'項目５ '!$A$1:$AC$58</definedName>
    <definedName name="_xlnm.Print_Area" localSheetId="7">'項目６ '!$A$1:$AC$56</definedName>
    <definedName name="_xlnm.Print_Area" localSheetId="8">項目7・8!$A$1:$J$53</definedName>
    <definedName name="_xlnm.Print_Area" localSheetId="9">項目９!$A$1:$M$51</definedName>
    <definedName name="_xlnm.Print_Area" localSheetId="0">説明資料!$A$1:$J$63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0" l="1"/>
  <c r="H28" i="10"/>
  <c r="H25" i="10"/>
  <c r="H24" i="10"/>
  <c r="H26" i="10" s="1"/>
  <c r="H21" i="10"/>
  <c r="H20" i="10"/>
  <c r="H22" i="10" s="1"/>
  <c r="E38" i="10"/>
  <c r="D22" i="10"/>
  <c r="D23" i="10" s="1"/>
  <c r="F22" i="10"/>
  <c r="F23" i="10" s="1"/>
  <c r="D26" i="10"/>
  <c r="D27" i="10" s="1"/>
  <c r="F26" i="10"/>
  <c r="F27" i="10" s="1"/>
  <c r="D30" i="10"/>
  <c r="D31" i="10" s="1"/>
  <c r="F30" i="10"/>
  <c r="F31" i="10" s="1"/>
  <c r="D32" i="10"/>
  <c r="F32" i="10"/>
  <c r="D33" i="10"/>
  <c r="F33" i="10"/>
  <c r="H13" i="24"/>
  <c r="J33" i="14"/>
  <c r="E20" i="51" s="1"/>
  <c r="K18" i="13"/>
  <c r="E27" i="51"/>
  <c r="I19" i="16"/>
  <c r="I20" i="16" s="1"/>
  <c r="E19" i="51"/>
  <c r="H14" i="51"/>
  <c r="U15" i="67"/>
  <c r="F31" i="13"/>
  <c r="K31" i="13" s="1"/>
  <c r="D18" i="13"/>
  <c r="G38" i="10"/>
  <c r="H25" i="51"/>
  <c r="J13" i="24"/>
  <c r="J16" i="24" s="1"/>
  <c r="H18" i="51"/>
  <c r="H30" i="10" l="1"/>
  <c r="H32" i="10"/>
  <c r="H33" i="10"/>
  <c r="H34" i="10" s="1"/>
  <c r="F34" i="10"/>
  <c r="H23" i="10"/>
  <c r="H31" i="10"/>
  <c r="F35" i="10"/>
  <c r="H27" i="10"/>
  <c r="D34" i="10"/>
  <c r="D35" i="10"/>
  <c r="H19" i="51"/>
  <c r="K19" i="51" s="1"/>
  <c r="E18" i="51"/>
  <c r="H35" i="10" l="1"/>
  <c r="K20" i="13"/>
  <c r="D84" i="52"/>
  <c r="D33" i="14" s="1"/>
  <c r="H27" i="51" l="1"/>
  <c r="H20" i="51"/>
  <c r="H15" i="51"/>
  <c r="D80" i="52"/>
  <c r="D79" i="52"/>
  <c r="D78" i="52"/>
  <c r="D77" i="52"/>
  <c r="D76" i="52"/>
  <c r="D75" i="52"/>
  <c r="D74" i="52"/>
  <c r="D73" i="52"/>
  <c r="D72" i="52"/>
  <c r="D71" i="52"/>
  <c r="D70" i="52"/>
  <c r="D69" i="52"/>
  <c r="D68" i="52"/>
  <c r="D67" i="52"/>
  <c r="D66" i="52"/>
  <c r="D65" i="52"/>
  <c r="D64" i="52"/>
  <c r="D63" i="52"/>
  <c r="D62" i="52"/>
  <c r="D61" i="52"/>
  <c r="D60" i="52"/>
  <c r="D59" i="52"/>
  <c r="D58" i="52"/>
  <c r="D57" i="52"/>
  <c r="D56" i="52"/>
  <c r="D55" i="52"/>
  <c r="D54" i="52"/>
  <c r="D114" i="52" l="1"/>
  <c r="D106" i="52"/>
  <c r="D105" i="52"/>
  <c r="D104" i="52"/>
  <c r="D103" i="52"/>
  <c r="D102" i="52"/>
  <c r="D101" i="52"/>
  <c r="D100" i="52"/>
  <c r="D99" i="52"/>
  <c r="D98" i="52"/>
  <c r="D97" i="52"/>
  <c r="D96" i="52"/>
  <c r="D95" i="52"/>
  <c r="D94" i="52"/>
  <c r="D93" i="52"/>
  <c r="D92" i="52"/>
  <c r="D91" i="52"/>
  <c r="D90" i="52"/>
  <c r="G46" i="52"/>
  <c r="F46" i="52"/>
  <c r="E46" i="52"/>
  <c r="D42" i="52"/>
  <c r="D41" i="52"/>
  <c r="D40" i="52"/>
  <c r="D39" i="52"/>
  <c r="D38" i="52"/>
  <c r="D37" i="52"/>
  <c r="D36" i="52"/>
  <c r="D35" i="52"/>
  <c r="D34" i="52"/>
  <c r="D33" i="52"/>
  <c r="D32" i="52"/>
  <c r="D31" i="52"/>
  <c r="D30" i="52"/>
  <c r="D29" i="52"/>
  <c r="D28" i="52"/>
  <c r="D27" i="52"/>
  <c r="D21" i="52"/>
  <c r="D20" i="52"/>
  <c r="D19" i="52"/>
  <c r="D18" i="52"/>
  <c r="D17" i="52"/>
  <c r="D16" i="52"/>
  <c r="D15" i="52"/>
  <c r="D14" i="52"/>
  <c r="D13" i="52"/>
  <c r="D12" i="52"/>
  <c r="D11" i="52"/>
  <c r="D10" i="52"/>
  <c r="D9" i="52"/>
  <c r="D8" i="52"/>
  <c r="D7" i="52"/>
  <c r="D6" i="52"/>
  <c r="K28" i="51"/>
  <c r="K26" i="51"/>
  <c r="K24" i="51"/>
  <c r="K23" i="51"/>
  <c r="K22" i="51"/>
  <c r="K21" i="51"/>
  <c r="K17" i="51"/>
  <c r="K16" i="51"/>
  <c r="K13" i="51"/>
  <c r="K12" i="51"/>
  <c r="K11" i="51"/>
  <c r="K10" i="51"/>
  <c r="K9" i="51"/>
  <c r="K8" i="51"/>
  <c r="D46" i="52" l="1"/>
  <c r="J17" i="11"/>
  <c r="L17" i="11" s="1"/>
  <c r="E25" i="51" l="1"/>
  <c r="K25" i="51" s="1"/>
  <c r="K27" i="51"/>
  <c r="K18" i="51" l="1"/>
  <c r="J19" i="11"/>
  <c r="L19" i="11" s="1"/>
  <c r="J18" i="11"/>
  <c r="L18" i="11" s="1"/>
  <c r="E15" i="51" l="1"/>
  <c r="E14" i="51"/>
  <c r="K20" i="51"/>
  <c r="J36" i="14"/>
  <c r="E41" i="10" l="1"/>
  <c r="G41" i="10"/>
  <c r="K14" i="51"/>
  <c r="K15" i="51"/>
  <c r="K29" i="51" l="1"/>
  <c r="K32" i="51" l="1"/>
  <c r="K31"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20" authorId="0" shapeId="0" xr:uid="{E50E4B4B-AEC3-4C4B-B4B6-5F63E7B48638}">
      <text>
        <r>
          <rPr>
            <b/>
            <sz val="9"/>
            <color indexed="81"/>
            <rFont val="MS P ゴシック"/>
            <family val="3"/>
            <charset val="128"/>
          </rPr>
          <t>年度は変更しないでください。</t>
        </r>
      </text>
    </comment>
    <comment ref="B24" authorId="0" shapeId="0" xr:uid="{4EA31589-23AF-4385-8278-47A5F1CBEC2E}">
      <text>
        <r>
          <rPr>
            <b/>
            <sz val="9"/>
            <color indexed="81"/>
            <rFont val="MS P ゴシック"/>
            <family val="3"/>
            <charset val="128"/>
          </rPr>
          <t>年度は変更しないでください。</t>
        </r>
        <r>
          <rPr>
            <sz val="9"/>
            <color indexed="81"/>
            <rFont val="MS P ゴシック"/>
            <family val="3"/>
            <charset val="128"/>
          </rPr>
          <t xml:space="preserve">
</t>
        </r>
      </text>
    </comment>
    <comment ref="B28" authorId="0" shapeId="0" xr:uid="{B7C4F2B5-3482-4BEC-89DA-CBFF35EF8014}">
      <text>
        <r>
          <rPr>
            <b/>
            <sz val="9"/>
            <color indexed="81"/>
            <rFont val="MS P ゴシック"/>
            <family val="3"/>
            <charset val="128"/>
          </rPr>
          <t>年度は変更しないでください。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3" authorId="0" shapeId="0" xr:uid="{E39DD2D3-1186-457C-98EB-C112A02458DB}">
      <text>
        <r>
          <rPr>
            <b/>
            <sz val="9"/>
            <color indexed="81"/>
            <rFont val="MS P ゴシック"/>
            <family val="3"/>
            <charset val="128"/>
          </rPr>
          <t>年度は変更しないでください。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A17" authorId="0" shapeId="0" xr:uid="{1BA5C701-8283-4AC8-BB5D-F5ABC180EA45}">
      <text>
        <r>
          <rPr>
            <b/>
            <sz val="9"/>
            <color indexed="81"/>
            <rFont val="MS P ゴシック"/>
            <family val="3"/>
            <charset val="128"/>
          </rPr>
          <t>年度は変更しないでください。</t>
        </r>
      </text>
    </comment>
    <comment ref="A18" authorId="0" shapeId="0" xr:uid="{B8B597EA-A5A5-4778-A6FF-7B6F84CF19D8}">
      <text>
        <r>
          <rPr>
            <b/>
            <sz val="9"/>
            <color indexed="81"/>
            <rFont val="MS P ゴシック"/>
            <family val="3"/>
            <charset val="128"/>
          </rPr>
          <t>年度は変更しないでください。</t>
        </r>
        <r>
          <rPr>
            <sz val="9"/>
            <color indexed="81"/>
            <rFont val="MS P ゴシック"/>
            <family val="3"/>
            <charset val="128"/>
          </rPr>
          <t xml:space="preserve">
</t>
        </r>
      </text>
    </comment>
    <comment ref="A19" authorId="0" shapeId="0" xr:uid="{9D746CE3-029E-4107-9B98-5595C06D863C}">
      <text>
        <r>
          <rPr>
            <b/>
            <sz val="9"/>
            <color indexed="81"/>
            <rFont val="MS P ゴシック"/>
            <family val="3"/>
            <charset val="128"/>
          </rPr>
          <t>年度は変更しないでください。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18" authorId="0" shapeId="0" xr:uid="{8B006AB7-F83D-4BB0-A03B-E0D6F8A9F990}">
      <text>
        <r>
          <rPr>
            <b/>
            <sz val="9"/>
            <color indexed="81"/>
            <rFont val="MS P ゴシック"/>
            <family val="3"/>
            <charset val="128"/>
          </rPr>
          <t>年度は変更しないでください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33" authorId="0" shapeId="0" xr:uid="{2F3CEFF6-EE35-4DDC-8EDD-C8B9EC0CA745}">
      <text>
        <r>
          <rPr>
            <b/>
            <sz val="9"/>
            <color indexed="81"/>
            <rFont val="MS P ゴシック"/>
            <family val="3"/>
            <charset val="128"/>
          </rPr>
          <t>年度は変更しないでください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22" authorId="0" shapeId="0" xr:uid="{0A506F6A-0549-449C-B0B6-2FF13D335A82}">
      <text>
        <r>
          <rPr>
            <b/>
            <sz val="9"/>
            <color indexed="81"/>
            <rFont val="MS P ゴシック"/>
            <family val="3"/>
            <charset val="128"/>
          </rPr>
          <t>年度は変更しないでください。</t>
        </r>
      </text>
    </comment>
    <comment ref="B23" authorId="0" shapeId="0" xr:uid="{D1DF6D54-80DA-487A-AE6D-5DD769C5CDAB}">
      <text>
        <r>
          <rPr>
            <b/>
            <sz val="9"/>
            <color indexed="81"/>
            <rFont val="MS P ゴシック"/>
            <family val="3"/>
            <charset val="128"/>
          </rPr>
          <t>年度は変更しないでください。</t>
        </r>
        <r>
          <rPr>
            <sz val="9"/>
            <color indexed="81"/>
            <rFont val="MS P ゴシック"/>
            <family val="3"/>
            <charset val="128"/>
          </rPr>
          <t xml:space="preserve">
</t>
        </r>
      </text>
    </comment>
    <comment ref="B24" authorId="0" shapeId="0" xr:uid="{07E483EE-728D-46F7-BD89-26CEDFEF0F04}">
      <text>
        <r>
          <rPr>
            <b/>
            <sz val="9"/>
            <color indexed="81"/>
            <rFont val="MS P ゴシック"/>
            <family val="3"/>
            <charset val="128"/>
          </rPr>
          <t>年度は変更しないでください。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I14" authorId="0" shapeId="0" xr:uid="{B7C0E8AA-768A-4B8F-88A2-7A567517E2A6}">
      <text>
        <r>
          <rPr>
            <b/>
            <sz val="9"/>
            <color indexed="81"/>
            <rFont val="MS P ゴシック"/>
            <family val="3"/>
            <charset val="128"/>
          </rPr>
          <t>年度は変更しないでください。</t>
        </r>
      </text>
    </comment>
    <comment ref="M14" authorId="0" shapeId="0" xr:uid="{655567CC-E18F-4F69-89BC-C12AFDEAD4BE}">
      <text>
        <r>
          <rPr>
            <b/>
            <sz val="9"/>
            <color indexed="81"/>
            <rFont val="MS P ゴシック"/>
            <family val="3"/>
            <charset val="128"/>
          </rPr>
          <t>年度は変更しないでください。</t>
        </r>
      </text>
    </comment>
    <comment ref="Q14" authorId="0" shapeId="0" xr:uid="{01869845-4972-4E55-900C-1159BBB5F657}">
      <text>
        <r>
          <rPr>
            <b/>
            <sz val="9"/>
            <color indexed="81"/>
            <rFont val="MS P ゴシック"/>
            <family val="3"/>
            <charset val="128"/>
          </rPr>
          <t>年度は変更しないでください。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50" authorId="0" shapeId="0" xr:uid="{D44A88DB-8457-4402-959C-543D5752CC17}">
      <text>
        <r>
          <rPr>
            <b/>
            <sz val="9"/>
            <color indexed="81"/>
            <rFont val="MS P ゴシック"/>
            <family val="3"/>
            <charset val="128"/>
          </rPr>
          <t>年度は変更しないでください。</t>
        </r>
      </text>
    </comment>
    <comment ref="B51" authorId="0" shapeId="0" xr:uid="{C958656F-AFDB-49A2-8FA0-78AA9E73B638}">
      <text>
        <r>
          <rPr>
            <b/>
            <sz val="9"/>
            <color indexed="81"/>
            <rFont val="MS P ゴシック"/>
            <family val="3"/>
            <charset val="128"/>
          </rPr>
          <t>年度は変更しないでください。</t>
        </r>
        <r>
          <rPr>
            <sz val="9"/>
            <color indexed="81"/>
            <rFont val="MS P ゴシック"/>
            <family val="3"/>
            <charset val="128"/>
          </rPr>
          <t xml:space="preserve">
</t>
        </r>
      </text>
    </comment>
    <comment ref="B52" authorId="0" shapeId="0" xr:uid="{0A10CD8F-5133-4EEC-AFA7-7C6E9E6913A3}">
      <text>
        <r>
          <rPr>
            <b/>
            <sz val="9"/>
            <color indexed="81"/>
            <rFont val="MS P ゴシック"/>
            <family val="3"/>
            <charset val="128"/>
          </rPr>
          <t>年度は変更しないでください。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9" authorId="0" shapeId="0" xr:uid="{B1A6F598-1716-420B-8A1B-37FED80F470E}">
      <text>
        <r>
          <rPr>
            <b/>
            <sz val="9"/>
            <color indexed="81"/>
            <rFont val="MS P ゴシック"/>
            <family val="3"/>
            <charset val="128"/>
          </rPr>
          <t>年度は変更しないでください。</t>
        </r>
      </text>
    </comment>
    <comment ref="E20" authorId="0" shapeId="0" xr:uid="{E40735C0-4874-471E-8FE5-5C3548B5F8BB}">
      <text>
        <r>
          <rPr>
            <b/>
            <sz val="9"/>
            <color indexed="81"/>
            <rFont val="MS P ゴシック"/>
            <family val="3"/>
            <charset val="128"/>
          </rPr>
          <t>年度は変更しないでください。</t>
        </r>
        <r>
          <rPr>
            <sz val="9"/>
            <color indexed="81"/>
            <rFont val="MS P ゴシック"/>
            <family val="3"/>
            <charset val="128"/>
          </rPr>
          <t xml:space="preserve">
</t>
        </r>
      </text>
    </comment>
    <comment ref="E21" authorId="0" shapeId="0" xr:uid="{C07EAAC4-1049-4C65-A623-D340F1979167}">
      <text>
        <r>
          <rPr>
            <b/>
            <sz val="9"/>
            <color indexed="81"/>
            <rFont val="MS P ゴシック"/>
            <family val="3"/>
            <charset val="128"/>
          </rPr>
          <t>年度は変更しないでください。</t>
        </r>
      </text>
    </comment>
    <comment ref="E26" authorId="0" shapeId="0" xr:uid="{63568314-CE40-4979-9B50-0F1EB4F89716}">
      <text>
        <r>
          <rPr>
            <b/>
            <sz val="9"/>
            <color indexed="81"/>
            <rFont val="MS P ゴシック"/>
            <family val="3"/>
            <charset val="128"/>
          </rPr>
          <t>年度は変更しないでください。</t>
        </r>
      </text>
    </comment>
    <comment ref="E27" authorId="0" shapeId="0" xr:uid="{BE543D5B-CEA4-4F6B-8334-4CADF651FD14}">
      <text>
        <r>
          <rPr>
            <b/>
            <sz val="9"/>
            <color indexed="81"/>
            <rFont val="MS P ゴシック"/>
            <family val="3"/>
            <charset val="128"/>
          </rPr>
          <t>年度は変更しないでください。</t>
        </r>
        <r>
          <rPr>
            <sz val="9"/>
            <color indexed="81"/>
            <rFont val="MS P ゴシック"/>
            <family val="3"/>
            <charset val="128"/>
          </rPr>
          <t xml:space="preserve">
</t>
        </r>
      </text>
    </comment>
    <comment ref="E28" authorId="0" shapeId="0" xr:uid="{92DD4BBD-2C64-40B2-A551-11628B607EF8}">
      <text>
        <r>
          <rPr>
            <b/>
            <sz val="9"/>
            <color indexed="81"/>
            <rFont val="MS P ゴシック"/>
            <family val="3"/>
            <charset val="128"/>
          </rPr>
          <t>年度は変更しないでください。</t>
        </r>
      </text>
    </comment>
    <comment ref="E43" authorId="0" shapeId="0" xr:uid="{0545CD64-917E-453A-BD0A-01B717048B24}">
      <text>
        <r>
          <rPr>
            <b/>
            <sz val="9"/>
            <color indexed="81"/>
            <rFont val="MS P ゴシック"/>
            <family val="3"/>
            <charset val="128"/>
          </rPr>
          <t>年度は変更しないでください。</t>
        </r>
      </text>
    </comment>
    <comment ref="E44" authorId="0" shapeId="0" xr:uid="{DA75C705-3311-4D6A-8FB5-8C1A3B2D3839}">
      <text>
        <r>
          <rPr>
            <b/>
            <sz val="9"/>
            <color indexed="81"/>
            <rFont val="MS P ゴシック"/>
            <family val="3"/>
            <charset val="128"/>
          </rPr>
          <t>年度は変更しないでください。</t>
        </r>
        <r>
          <rPr>
            <sz val="9"/>
            <color indexed="81"/>
            <rFont val="MS P ゴシック"/>
            <family val="3"/>
            <charset val="128"/>
          </rPr>
          <t xml:space="preserve">
</t>
        </r>
      </text>
    </comment>
    <comment ref="E45" authorId="0" shapeId="0" xr:uid="{B4117FAE-166F-4B1D-B2FB-453AD4B0F5A4}">
      <text>
        <r>
          <rPr>
            <b/>
            <sz val="9"/>
            <color indexed="81"/>
            <rFont val="MS P ゴシック"/>
            <family val="3"/>
            <charset val="128"/>
          </rPr>
          <t>年度は変更しないでください。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E17" authorId="0" shapeId="0" xr:uid="{ABAF5983-3FC0-4E4E-9AA8-C5A76FABF0F2}">
      <text>
        <r>
          <rPr>
            <b/>
            <sz val="9"/>
            <color indexed="81"/>
            <rFont val="MS P ゴシック"/>
            <family val="3"/>
            <charset val="128"/>
          </rPr>
          <t>年度は変更しないでください。</t>
        </r>
      </text>
    </comment>
    <comment ref="E18" authorId="0" shapeId="0" xr:uid="{425B6425-16DB-4BE9-A26F-3B526DF4631D}">
      <text>
        <r>
          <rPr>
            <b/>
            <sz val="9"/>
            <color indexed="81"/>
            <rFont val="MS P ゴシック"/>
            <family val="3"/>
            <charset val="128"/>
          </rPr>
          <t>年度は変更しないでください。</t>
        </r>
        <r>
          <rPr>
            <sz val="9"/>
            <color indexed="81"/>
            <rFont val="MS P ゴシック"/>
            <family val="3"/>
            <charset val="128"/>
          </rPr>
          <t xml:space="preserve">
</t>
        </r>
      </text>
    </comment>
    <comment ref="E19" authorId="0" shapeId="0" xr:uid="{7BCD87A2-D7A7-435D-91D0-F43138F8FCD9}">
      <text>
        <r>
          <rPr>
            <b/>
            <sz val="9"/>
            <color indexed="81"/>
            <rFont val="MS P ゴシック"/>
            <family val="3"/>
            <charset val="128"/>
          </rPr>
          <t>年度は変更しないでください。</t>
        </r>
      </text>
    </comment>
    <comment ref="E24" authorId="0" shapeId="0" xr:uid="{6932DFEA-005F-4FA9-98B2-B2D2A87C4AC2}">
      <text>
        <r>
          <rPr>
            <b/>
            <sz val="9"/>
            <color indexed="81"/>
            <rFont val="MS P ゴシック"/>
            <family val="3"/>
            <charset val="128"/>
          </rPr>
          <t>年度は変更しないでください。</t>
        </r>
      </text>
    </comment>
    <comment ref="E25" authorId="0" shapeId="0" xr:uid="{99AD0772-A418-470B-BA62-9C863CBED143}">
      <text>
        <r>
          <rPr>
            <b/>
            <sz val="9"/>
            <color indexed="81"/>
            <rFont val="MS P ゴシック"/>
            <family val="3"/>
            <charset val="128"/>
          </rPr>
          <t>年度は変更しないでください。</t>
        </r>
        <r>
          <rPr>
            <sz val="9"/>
            <color indexed="81"/>
            <rFont val="MS P ゴシック"/>
            <family val="3"/>
            <charset val="128"/>
          </rPr>
          <t xml:space="preserve">
</t>
        </r>
      </text>
    </comment>
    <comment ref="E26" authorId="0" shapeId="0" xr:uid="{9ECB41BB-1119-436D-8E79-CD8AD6F01C75}">
      <text>
        <r>
          <rPr>
            <b/>
            <sz val="9"/>
            <color indexed="81"/>
            <rFont val="MS P ゴシック"/>
            <family val="3"/>
            <charset val="128"/>
          </rPr>
          <t>年度は変更しないでください。</t>
        </r>
      </text>
    </comment>
    <comment ref="E31" authorId="0" shapeId="0" xr:uid="{F039E79A-F2FD-4297-AE90-35806F6D928B}">
      <text>
        <r>
          <rPr>
            <b/>
            <sz val="9"/>
            <color indexed="81"/>
            <rFont val="MS P ゴシック"/>
            <family val="3"/>
            <charset val="128"/>
          </rPr>
          <t>年度は変更しないでください。</t>
        </r>
      </text>
    </comment>
    <comment ref="E32" authorId="0" shapeId="0" xr:uid="{85448795-9C10-4A2A-8936-B11EB9219608}">
      <text>
        <r>
          <rPr>
            <b/>
            <sz val="9"/>
            <color indexed="81"/>
            <rFont val="MS P ゴシック"/>
            <family val="3"/>
            <charset val="128"/>
          </rPr>
          <t>年度は変更しないでください。</t>
        </r>
        <r>
          <rPr>
            <sz val="9"/>
            <color indexed="81"/>
            <rFont val="MS P ゴシック"/>
            <family val="3"/>
            <charset val="128"/>
          </rPr>
          <t xml:space="preserve">
</t>
        </r>
      </text>
    </comment>
    <comment ref="E33" authorId="0" shapeId="0" xr:uid="{B10C512A-0398-4F96-975D-3A3129501775}">
      <text>
        <r>
          <rPr>
            <b/>
            <sz val="9"/>
            <color indexed="81"/>
            <rFont val="MS P ゴシック"/>
            <family val="3"/>
            <charset val="128"/>
          </rPr>
          <t>年度は変更しないでください。</t>
        </r>
      </text>
    </comment>
  </commentList>
</comments>
</file>

<file path=xl/sharedStrings.xml><?xml version="1.0" encoding="utf-8"?>
<sst xmlns="http://schemas.openxmlformats.org/spreadsheetml/2006/main" count="918" uniqueCount="414">
  <si>
    <t>（A）</t>
    <phoneticPr fontId="2"/>
  </si>
  <si>
    <t>（B）</t>
    <phoneticPr fontId="2"/>
  </si>
  <si>
    <t>ｈ</t>
    <phoneticPr fontId="2"/>
  </si>
  <si>
    <t>人</t>
    <rPh sb="0" eb="1">
      <t>ニン</t>
    </rPh>
    <phoneticPr fontId="2"/>
  </si>
  <si>
    <t>ｈ</t>
    <phoneticPr fontId="2"/>
  </si>
  <si>
    <t>柱</t>
    <rPh sb="0" eb="1">
      <t>ハシラ</t>
    </rPh>
    <phoneticPr fontId="16"/>
  </si>
  <si>
    <t>項目及び取組内容例</t>
    <rPh sb="0" eb="2">
      <t>コウモク</t>
    </rPh>
    <rPh sb="2" eb="3">
      <t>オヨ</t>
    </rPh>
    <rPh sb="4" eb="6">
      <t>トリクミ</t>
    </rPh>
    <rPh sb="6" eb="8">
      <t>ナイヨウ</t>
    </rPh>
    <rPh sb="8" eb="9">
      <t>レイ</t>
    </rPh>
    <phoneticPr fontId="16"/>
  </si>
  <si>
    <t>１企業の取組姿勢</t>
    <rPh sb="1" eb="3">
      <t>キギョウ</t>
    </rPh>
    <rPh sb="4" eb="6">
      <t>トリクミ</t>
    </rPh>
    <rPh sb="6" eb="8">
      <t>シセイ</t>
    </rPh>
    <phoneticPr fontId="16"/>
  </si>
  <si>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16"/>
  </si>
  <si>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16"/>
  </si>
  <si>
    <t>２キャリア形成支援</t>
    <rPh sb="5" eb="7">
      <t>ケイセイ</t>
    </rPh>
    <rPh sb="7" eb="9">
      <t>シエン</t>
    </rPh>
    <phoneticPr fontId="16"/>
  </si>
  <si>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16"/>
  </si>
  <si>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16"/>
  </si>
  <si>
    <t>３女性の登用促進</t>
    <rPh sb="1" eb="3">
      <t>ジョセイ</t>
    </rPh>
    <rPh sb="4" eb="6">
      <t>トウヨウ</t>
    </rPh>
    <rPh sb="6" eb="8">
      <t>ソクシン</t>
    </rPh>
    <phoneticPr fontId="16"/>
  </si>
  <si>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16"/>
  </si>
  <si>
    <t>４女性の定着促進</t>
    <rPh sb="1" eb="3">
      <t>ジョセイ</t>
    </rPh>
    <rPh sb="4" eb="6">
      <t>テイチャク</t>
    </rPh>
    <rPh sb="6" eb="8">
      <t>ソクシン</t>
    </rPh>
    <phoneticPr fontId="16"/>
  </si>
  <si>
    <t>処遇・定着</t>
    <rPh sb="0" eb="2">
      <t>ショグウ</t>
    </rPh>
    <rPh sb="3" eb="5">
      <t>テイチャク</t>
    </rPh>
    <phoneticPr fontId="16"/>
  </si>
  <si>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16"/>
  </si>
  <si>
    <t>過去３年間で、非正規従業員から正規従業員へ転換した女性従業員がいる</t>
    <rPh sb="0" eb="2">
      <t>カコ</t>
    </rPh>
    <rPh sb="3" eb="5">
      <t>ネンカン</t>
    </rPh>
    <phoneticPr fontId="16"/>
  </si>
  <si>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16"/>
  </si>
  <si>
    <t>多様な働き方の支援</t>
    <rPh sb="0" eb="2">
      <t>タヨウ</t>
    </rPh>
    <rPh sb="3" eb="4">
      <t>ハタラ</t>
    </rPh>
    <rPh sb="5" eb="6">
      <t>カタ</t>
    </rPh>
    <rPh sb="7" eb="9">
      <t>シエン</t>
    </rPh>
    <phoneticPr fontId="16"/>
  </si>
  <si>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16"/>
  </si>
  <si>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16"/>
  </si>
  <si>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16"/>
  </si>
  <si>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16"/>
  </si>
  <si>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16"/>
  </si>
  <si>
    <t>係長相当職</t>
    <rPh sb="0" eb="2">
      <t>カカリチョウ</t>
    </rPh>
    <rPh sb="2" eb="4">
      <t>ソウトウ</t>
    </rPh>
    <rPh sb="4" eb="5">
      <t>ショク</t>
    </rPh>
    <phoneticPr fontId="16"/>
  </si>
  <si>
    <t>合計</t>
    <rPh sb="0" eb="2">
      <t>ゴウケイ</t>
    </rPh>
    <phoneticPr fontId="16"/>
  </si>
  <si>
    <t>R4</t>
    <phoneticPr fontId="16"/>
  </si>
  <si>
    <t>男性</t>
    <rPh sb="0" eb="2">
      <t>ダンセイ</t>
    </rPh>
    <phoneticPr fontId="16"/>
  </si>
  <si>
    <t>人</t>
    <rPh sb="0" eb="1">
      <t>ヒト</t>
    </rPh>
    <phoneticPr fontId="16"/>
  </si>
  <si>
    <t>女性</t>
    <rPh sb="0" eb="2">
      <t>ジョセイ</t>
    </rPh>
    <phoneticPr fontId="16"/>
  </si>
  <si>
    <t>割合</t>
    <rPh sb="0" eb="2">
      <t>ワリアイ</t>
    </rPh>
    <phoneticPr fontId="16"/>
  </si>
  <si>
    <t>％</t>
    <phoneticPr fontId="16"/>
  </si>
  <si>
    <t>R3</t>
    <phoneticPr fontId="16"/>
  </si>
  <si>
    <t>R2</t>
    <phoneticPr fontId="16"/>
  </si>
  <si>
    <t>平均</t>
    <rPh sb="0" eb="2">
      <t>ヘイキン</t>
    </rPh>
    <phoneticPr fontId="16"/>
  </si>
  <si>
    <t>新卒者</t>
    <rPh sb="0" eb="3">
      <t>シンソツシャ</t>
    </rPh>
    <phoneticPr fontId="16"/>
  </si>
  <si>
    <t>中途採用</t>
    <rPh sb="0" eb="4">
      <t>チュウトサイヨウ</t>
    </rPh>
    <phoneticPr fontId="16"/>
  </si>
  <si>
    <t>平均勤続年数</t>
    <rPh sb="0" eb="2">
      <t>ヘイキン</t>
    </rPh>
    <rPh sb="2" eb="4">
      <t>キンゾク</t>
    </rPh>
    <rPh sb="4" eb="6">
      <t>ネンスウ</t>
    </rPh>
    <phoneticPr fontId="16"/>
  </si>
  <si>
    <t>年</t>
    <rPh sb="0" eb="1">
      <t>ネン</t>
    </rPh>
    <phoneticPr fontId="16"/>
  </si>
  <si>
    <t>%</t>
    <phoneticPr fontId="16"/>
  </si>
  <si>
    <t>年間平均賃金（月額）</t>
    <rPh sb="0" eb="2">
      <t>ネンカン</t>
    </rPh>
    <rPh sb="2" eb="4">
      <t>ヘイキン</t>
    </rPh>
    <rPh sb="4" eb="6">
      <t>チンギン</t>
    </rPh>
    <rPh sb="7" eb="9">
      <t>ゲツガク</t>
    </rPh>
    <phoneticPr fontId="16"/>
  </si>
  <si>
    <t>円</t>
    <rPh sb="0" eb="1">
      <t>エン</t>
    </rPh>
    <phoneticPr fontId="16"/>
  </si>
  <si>
    <t>転換者数</t>
    <rPh sb="0" eb="2">
      <t>テンカン</t>
    </rPh>
    <rPh sb="2" eb="3">
      <t>シャ</t>
    </rPh>
    <rPh sb="3" eb="4">
      <t>スウ</t>
    </rPh>
    <phoneticPr fontId="16"/>
  </si>
  <si>
    <t>男性の育児休業
取得者数</t>
    <rPh sb="0" eb="2">
      <t>ダンセイ</t>
    </rPh>
    <rPh sb="3" eb="5">
      <t>イクジ</t>
    </rPh>
    <rPh sb="5" eb="7">
      <t>キュウギョウ</t>
    </rPh>
    <rPh sb="8" eb="11">
      <t>シュトクシャ</t>
    </rPh>
    <rPh sb="11" eb="12">
      <t>スウ</t>
    </rPh>
    <phoneticPr fontId="16"/>
  </si>
  <si>
    <t>配偶者が出産した
男性従業員数</t>
    <rPh sb="0" eb="3">
      <t>ハイグウシャ</t>
    </rPh>
    <rPh sb="4" eb="6">
      <t>シュッサン</t>
    </rPh>
    <rPh sb="9" eb="11">
      <t>ダンセイ</t>
    </rPh>
    <rPh sb="11" eb="14">
      <t>ジュウギョウイン</t>
    </rPh>
    <rPh sb="14" eb="15">
      <t>スウ</t>
    </rPh>
    <phoneticPr fontId="16"/>
  </si>
  <si>
    <t>実施年度</t>
    <rPh sb="0" eb="2">
      <t>ジッシ</t>
    </rPh>
    <rPh sb="2" eb="4">
      <t>ネンド</t>
    </rPh>
    <phoneticPr fontId="2"/>
  </si>
  <si>
    <t>人</t>
    <rPh sb="0" eb="1">
      <t>ニン</t>
    </rPh>
    <phoneticPr fontId="2"/>
  </si>
  <si>
    <t>R4</t>
    <phoneticPr fontId="2"/>
  </si>
  <si>
    <t>制度名</t>
    <rPh sb="0" eb="3">
      <t>セイドメイ</t>
    </rPh>
    <phoneticPr fontId="2"/>
  </si>
  <si>
    <t>正規従業員の法定時間外労働（法定休日労働時間を含む）の合計時間数の月平均</t>
    <phoneticPr fontId="2"/>
  </si>
  <si>
    <t>正規従業員数（対象労働者数）　　　　　　　　　　　（注2）</t>
    <rPh sb="0" eb="2">
      <t>セイキ</t>
    </rPh>
    <rPh sb="2" eb="5">
      <t>ジュウギョウイン</t>
    </rPh>
    <rPh sb="5" eb="6">
      <t>スウ</t>
    </rPh>
    <rPh sb="7" eb="9">
      <t>タイショウ</t>
    </rPh>
    <rPh sb="9" eb="12">
      <t>ロウドウシャ</t>
    </rPh>
    <rPh sb="12" eb="13">
      <t>スウ</t>
    </rPh>
    <rPh sb="26" eb="27">
      <t>チュウ</t>
    </rPh>
    <phoneticPr fontId="2"/>
  </si>
  <si>
    <t>前年度の正規従業員（対象労働者）の（法定時間外労働＋法定休日労働）の総時間数の合計　　　　　（注1）</t>
    <rPh sb="4" eb="6">
      <t>セイキ</t>
    </rPh>
    <rPh sb="47" eb="48">
      <t>チュウ</t>
    </rPh>
    <phoneticPr fontId="2"/>
  </si>
  <si>
    <t>（C＝A/B）</t>
    <phoneticPr fontId="2"/>
  </si>
  <si>
    <t>正規従業員（労働者）の一年間の平均時間外労働時間</t>
    <rPh sb="0" eb="2">
      <t>セイキ</t>
    </rPh>
    <rPh sb="2" eb="5">
      <t>ジュウギョウイン</t>
    </rPh>
    <rPh sb="6" eb="9">
      <t>ロウドウシャ</t>
    </rPh>
    <rPh sb="11" eb="12">
      <t>イチ</t>
    </rPh>
    <rPh sb="12" eb="14">
      <t>ネンカン</t>
    </rPh>
    <rPh sb="15" eb="17">
      <t>ヘイキン</t>
    </rPh>
    <rPh sb="17" eb="20">
      <t>ジカンガイ</t>
    </rPh>
    <rPh sb="20" eb="22">
      <t>ロウドウ</t>
    </rPh>
    <rPh sb="22" eb="24">
      <t>ジカン</t>
    </rPh>
    <phoneticPr fontId="2"/>
  </si>
  <si>
    <t>月平均</t>
    <rPh sb="0" eb="3">
      <t>ゲツヘイキン</t>
    </rPh>
    <phoneticPr fontId="2"/>
  </si>
  <si>
    <t>C/12</t>
    <phoneticPr fontId="2"/>
  </si>
  <si>
    <t>前年度における男性育休取得率</t>
    <rPh sb="0" eb="1">
      <t>ゼン</t>
    </rPh>
    <rPh sb="1" eb="3">
      <t>ネンド</t>
    </rPh>
    <rPh sb="7" eb="9">
      <t>ダンセイ</t>
    </rPh>
    <rPh sb="9" eb="11">
      <t>イクキュウ</t>
    </rPh>
    <rPh sb="11" eb="14">
      <t>シュトクリツ</t>
    </rPh>
    <phoneticPr fontId="16"/>
  </si>
  <si>
    <t>ひょうご・こうべ女性活躍推進企業（ミモザ企業）認定
項目別取組概要書</t>
    <rPh sb="8" eb="10">
      <t>ジョセイ</t>
    </rPh>
    <rPh sb="10" eb="12">
      <t>カツヤク</t>
    </rPh>
    <rPh sb="12" eb="14">
      <t>スイシン</t>
    </rPh>
    <rPh sb="14" eb="16">
      <t>キギョウ</t>
    </rPh>
    <rPh sb="20" eb="22">
      <t>キギョウ</t>
    </rPh>
    <rPh sb="23" eb="25">
      <t>ニンテイ</t>
    </rPh>
    <rPh sb="26" eb="29">
      <t>コウモクベツ</t>
    </rPh>
    <rPh sb="29" eb="34">
      <t>トリクミガイヨウショ</t>
    </rPh>
    <phoneticPr fontId="2"/>
  </si>
  <si>
    <t>女性の採用比率（正規雇用に限る）</t>
    <phoneticPr fontId="16"/>
  </si>
  <si>
    <t>制度名、制度の概要又は内容</t>
    <rPh sb="0" eb="3">
      <t>セイドメイ</t>
    </rPh>
    <rPh sb="4" eb="6">
      <t>セイド</t>
    </rPh>
    <rPh sb="7" eb="9">
      <t>ガイヨウ</t>
    </rPh>
    <rPh sb="9" eb="10">
      <t>マタ</t>
    </rPh>
    <rPh sb="11" eb="13">
      <t>ナイヨウ</t>
    </rPh>
    <phoneticPr fontId="16"/>
  </si>
  <si>
    <t>№７数字</t>
    <rPh sb="2" eb="4">
      <t>スウジ</t>
    </rPh>
    <phoneticPr fontId="2"/>
  </si>
  <si>
    <t>№８数字</t>
    <rPh sb="2" eb="4">
      <t>スウジ</t>
    </rPh>
    <phoneticPr fontId="2"/>
  </si>
  <si>
    <t>内容</t>
    <rPh sb="0" eb="2">
      <t>ナイヨウ</t>
    </rPh>
    <phoneticPr fontId="2"/>
  </si>
  <si>
    <t>自己評価
記入欄</t>
    <rPh sb="0" eb="2">
      <t>ジコ</t>
    </rPh>
    <rPh sb="2" eb="4">
      <t>ヒョウカ</t>
    </rPh>
    <rPh sb="5" eb="7">
      <t>キニュウ</t>
    </rPh>
    <rPh sb="7" eb="8">
      <t>ラン</t>
    </rPh>
    <phoneticPr fontId="16"/>
  </si>
  <si>
    <t>産業別
全国平均値</t>
    <rPh sb="0" eb="3">
      <t>サンギョウベツ</t>
    </rPh>
    <rPh sb="4" eb="6">
      <t>ゼンコク</t>
    </rPh>
    <rPh sb="6" eb="8">
      <t>ヘイキン</t>
    </rPh>
    <rPh sb="8" eb="9">
      <t>チ</t>
    </rPh>
    <phoneticPr fontId="16"/>
  </si>
  <si>
    <t>達成状況
(自動入力)</t>
    <rPh sb="0" eb="2">
      <t>タッセイ</t>
    </rPh>
    <rPh sb="2" eb="4">
      <t>ジョウキョウ</t>
    </rPh>
    <rPh sb="6" eb="8">
      <t>ジドウ</t>
    </rPh>
    <rPh sb="8" eb="10">
      <t>ニュウリョク</t>
    </rPh>
    <phoneticPr fontId="16"/>
  </si>
  <si>
    <t>時間</t>
    <rPh sb="0" eb="2">
      <t>ジカン</t>
    </rPh>
    <phoneticPr fontId="16"/>
  </si>
  <si>
    <t>達成状況合計</t>
    <phoneticPr fontId="16"/>
  </si>
  <si>
    <t>○</t>
    <phoneticPr fontId="16"/>
  </si>
  <si>
    <t>×</t>
    <phoneticPr fontId="16"/>
  </si>
  <si>
    <t>鉱業、採石業、砂利採取業</t>
    <rPh sb="0" eb="2">
      <t>コウギョウ</t>
    </rPh>
    <rPh sb="3" eb="5">
      <t>サイセキ</t>
    </rPh>
    <rPh sb="5" eb="6">
      <t>ギョウ</t>
    </rPh>
    <rPh sb="7" eb="9">
      <t>ジャリ</t>
    </rPh>
    <rPh sb="9" eb="11">
      <t>サイシュ</t>
    </rPh>
    <rPh sb="11" eb="12">
      <t>ギョウ</t>
    </rPh>
    <phoneticPr fontId="16"/>
  </si>
  <si>
    <t>建設業</t>
    <rPh sb="0" eb="3">
      <t>ケンセツギョウ</t>
    </rPh>
    <phoneticPr fontId="16"/>
  </si>
  <si>
    <t>製造業</t>
    <rPh sb="0" eb="3">
      <t>セイゾウギョウ</t>
    </rPh>
    <phoneticPr fontId="16"/>
  </si>
  <si>
    <t>電気・ガス・熱供給・水道業</t>
    <rPh sb="0" eb="2">
      <t>デンキ</t>
    </rPh>
    <rPh sb="6" eb="9">
      <t>ネツキョウキュウ</t>
    </rPh>
    <rPh sb="10" eb="13">
      <t>スイドウギョウ</t>
    </rPh>
    <phoneticPr fontId="16"/>
  </si>
  <si>
    <t>情報通信業</t>
    <rPh sb="0" eb="2">
      <t>ジョウホウ</t>
    </rPh>
    <rPh sb="2" eb="5">
      <t>ツウシンギョウ</t>
    </rPh>
    <phoneticPr fontId="16"/>
  </si>
  <si>
    <t>運輸業、郵便業</t>
    <rPh sb="0" eb="3">
      <t>ウンユギョウ</t>
    </rPh>
    <rPh sb="4" eb="6">
      <t>ユウビン</t>
    </rPh>
    <rPh sb="6" eb="7">
      <t>ギョウ</t>
    </rPh>
    <phoneticPr fontId="16"/>
  </si>
  <si>
    <t>卸売業、小売業</t>
    <rPh sb="0" eb="3">
      <t>オロシウリギョウ</t>
    </rPh>
    <rPh sb="4" eb="7">
      <t>コウリギョウ</t>
    </rPh>
    <phoneticPr fontId="16"/>
  </si>
  <si>
    <t>金融業、保険業</t>
    <rPh sb="0" eb="3">
      <t>キンユウギョウ</t>
    </rPh>
    <rPh sb="4" eb="7">
      <t>ホケンギョウ</t>
    </rPh>
    <phoneticPr fontId="16"/>
  </si>
  <si>
    <t>不動産業、物品賃貸業</t>
    <rPh sb="0" eb="4">
      <t>フドウサンギョウ</t>
    </rPh>
    <rPh sb="5" eb="7">
      <t>ブッピン</t>
    </rPh>
    <rPh sb="7" eb="10">
      <t>チンタイギョウ</t>
    </rPh>
    <phoneticPr fontId="16"/>
  </si>
  <si>
    <t>学術研究、専門・技術サービス業</t>
    <rPh sb="0" eb="2">
      <t>ガクジュツ</t>
    </rPh>
    <rPh sb="2" eb="4">
      <t>ケンキュウ</t>
    </rPh>
    <rPh sb="5" eb="7">
      <t>センモン</t>
    </rPh>
    <rPh sb="8" eb="10">
      <t>ギジュツ</t>
    </rPh>
    <rPh sb="14" eb="15">
      <t>ギョウ</t>
    </rPh>
    <phoneticPr fontId="16"/>
  </si>
  <si>
    <t>宿泊業、飲食サービス業</t>
    <rPh sb="0" eb="2">
      <t>シュクハク</t>
    </rPh>
    <rPh sb="2" eb="3">
      <t>ギョウ</t>
    </rPh>
    <rPh sb="4" eb="6">
      <t>インショク</t>
    </rPh>
    <rPh sb="10" eb="11">
      <t>ギョウ</t>
    </rPh>
    <phoneticPr fontId="16"/>
  </si>
  <si>
    <t>生活関連サービス業、娯楽業</t>
    <rPh sb="0" eb="2">
      <t>セイカツ</t>
    </rPh>
    <rPh sb="2" eb="4">
      <t>カンレン</t>
    </rPh>
    <rPh sb="8" eb="9">
      <t>ギョウ</t>
    </rPh>
    <rPh sb="10" eb="13">
      <t>ゴラクギョウ</t>
    </rPh>
    <phoneticPr fontId="16"/>
  </si>
  <si>
    <t>教育、学習支援業</t>
    <rPh sb="0" eb="2">
      <t>キョウイク</t>
    </rPh>
    <rPh sb="3" eb="5">
      <t>ガクシュウ</t>
    </rPh>
    <rPh sb="5" eb="8">
      <t>シエンギョウ</t>
    </rPh>
    <phoneticPr fontId="16"/>
  </si>
  <si>
    <t>医療、福祉</t>
    <rPh sb="0" eb="2">
      <t>イリョウ</t>
    </rPh>
    <rPh sb="3" eb="5">
      <t>フクシ</t>
    </rPh>
    <phoneticPr fontId="16"/>
  </si>
  <si>
    <t>サービス業（他に分類されないもの）</t>
    <rPh sb="4" eb="5">
      <t>ギョウ</t>
    </rPh>
    <rPh sb="6" eb="7">
      <t>ホカ</t>
    </rPh>
    <rPh sb="8" eb="10">
      <t>ブンルイ</t>
    </rPh>
    <phoneticPr fontId="16"/>
  </si>
  <si>
    <t>（製造業）食料品・飲料・たばこ・飼料製造業</t>
    <rPh sb="1" eb="4">
      <t>セイゾウギョウ</t>
    </rPh>
    <rPh sb="5" eb="8">
      <t>ショクリョウヒン</t>
    </rPh>
    <rPh sb="9" eb="11">
      <t>インリョウ</t>
    </rPh>
    <rPh sb="16" eb="18">
      <t>シリョウ</t>
    </rPh>
    <rPh sb="18" eb="21">
      <t>セイゾウギョウ</t>
    </rPh>
    <phoneticPr fontId="16"/>
  </si>
  <si>
    <t>（製造業）繊維工業</t>
    <rPh sb="1" eb="4">
      <t>セイゾウギョウ</t>
    </rPh>
    <rPh sb="5" eb="7">
      <t>センイ</t>
    </rPh>
    <rPh sb="7" eb="9">
      <t>コウギョウ</t>
    </rPh>
    <phoneticPr fontId="16"/>
  </si>
  <si>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16"/>
  </si>
  <si>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16"/>
  </si>
  <si>
    <t>（製造業）化学工業</t>
    <rPh sb="1" eb="4">
      <t>セイゾウギョウ</t>
    </rPh>
    <rPh sb="5" eb="7">
      <t>カガク</t>
    </rPh>
    <rPh sb="7" eb="9">
      <t>コウギョウ</t>
    </rPh>
    <phoneticPr fontId="16"/>
  </si>
  <si>
    <t>（製造業）石油製品・石炭製品製造業</t>
    <rPh sb="1" eb="4">
      <t>セイゾウギョウ</t>
    </rPh>
    <rPh sb="5" eb="7">
      <t>セキユ</t>
    </rPh>
    <rPh sb="7" eb="9">
      <t>セイヒン</t>
    </rPh>
    <rPh sb="10" eb="12">
      <t>セキタン</t>
    </rPh>
    <rPh sb="12" eb="14">
      <t>セイヒン</t>
    </rPh>
    <rPh sb="14" eb="17">
      <t>セイゾウギョウ</t>
    </rPh>
    <phoneticPr fontId="16"/>
  </si>
  <si>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16"/>
  </si>
  <si>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16"/>
  </si>
  <si>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16"/>
  </si>
  <si>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16"/>
  </si>
  <si>
    <t>（製造業）輸送用機械器具製造業</t>
    <rPh sb="1" eb="4">
      <t>セイゾウギョウ</t>
    </rPh>
    <rPh sb="5" eb="8">
      <t>ユソウヨウ</t>
    </rPh>
    <rPh sb="8" eb="10">
      <t>キカイ</t>
    </rPh>
    <rPh sb="10" eb="12">
      <t>キグ</t>
    </rPh>
    <rPh sb="12" eb="15">
      <t>セイゾウギョウ</t>
    </rPh>
    <phoneticPr fontId="16"/>
  </si>
  <si>
    <t>その他の製造業</t>
    <rPh sb="2" eb="3">
      <t>タ</t>
    </rPh>
    <rPh sb="4" eb="7">
      <t>セイゾウギョウ</t>
    </rPh>
    <phoneticPr fontId="16"/>
  </si>
  <si>
    <t>（参照用）産業別の全国平均値</t>
    <rPh sb="1" eb="4">
      <t>サンショウヨウ</t>
    </rPh>
    <rPh sb="5" eb="8">
      <t>サンギョウベツ</t>
    </rPh>
    <rPh sb="9" eb="11">
      <t>ゼンコク</t>
    </rPh>
    <rPh sb="11" eb="14">
      <t>ヘイキンチ</t>
    </rPh>
    <phoneticPr fontId="16"/>
  </si>
  <si>
    <t>国平均</t>
    <rPh sb="0" eb="1">
      <t>クニ</t>
    </rPh>
    <rPh sb="1" eb="3">
      <t>ヘイキン</t>
    </rPh>
    <phoneticPr fontId="16"/>
  </si>
  <si>
    <t>(%)</t>
    <phoneticPr fontId="16"/>
  </si>
  <si>
    <t>設問No</t>
    <rPh sb="0" eb="2">
      <t>セツモン</t>
    </rPh>
    <phoneticPr fontId="16"/>
  </si>
  <si>
    <t>根拠</t>
    <rPh sb="0" eb="2">
      <t>コンキョ</t>
    </rPh>
    <phoneticPr fontId="16"/>
  </si>
  <si>
    <t>3カ年平均</t>
    <rPh sb="2" eb="3">
      <t>ネン</t>
    </rPh>
    <rPh sb="3" eb="5">
      <t>ヘイキン</t>
    </rPh>
    <phoneticPr fontId="16"/>
  </si>
  <si>
    <t>R1</t>
    <phoneticPr fontId="16"/>
  </si>
  <si>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16"/>
  </si>
  <si>
    <t>雇用均等基本調査</t>
    <rPh sb="0" eb="2">
      <t>コヨウ</t>
    </rPh>
    <rPh sb="2" eb="4">
      <t>キントウ</t>
    </rPh>
    <rPh sb="4" eb="6">
      <t>キホン</t>
    </rPh>
    <rPh sb="6" eb="8">
      <t>チョウサ</t>
    </rPh>
    <phoneticPr fontId="16"/>
  </si>
  <si>
    <t>運輸業、郵便業</t>
    <rPh sb="0" eb="3">
      <t>ウンユギョウ</t>
    </rPh>
    <rPh sb="4" eb="7">
      <t>ユウビンギョウ</t>
    </rPh>
    <phoneticPr fontId="16"/>
  </si>
  <si>
    <t>複合サービス事業</t>
    <rPh sb="0" eb="2">
      <t>フクゴウ</t>
    </rPh>
    <rPh sb="6" eb="8">
      <t>ジギョウ</t>
    </rPh>
    <phoneticPr fontId="16"/>
  </si>
  <si>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16"/>
  </si>
  <si>
    <t>2020年</t>
    <rPh sb="4" eb="5">
      <t>ネン</t>
    </rPh>
    <phoneticPr fontId="16"/>
  </si>
  <si>
    <t>2019年</t>
    <rPh sb="4" eb="5">
      <t>ネン</t>
    </rPh>
    <phoneticPr fontId="16"/>
  </si>
  <si>
    <t>2018年</t>
    <rPh sb="4" eb="5">
      <t>ネン</t>
    </rPh>
    <phoneticPr fontId="16"/>
  </si>
  <si>
    <t>女性採用割合（兵庫県）</t>
    <rPh sb="0" eb="2">
      <t>ジョセイ</t>
    </rPh>
    <rPh sb="2" eb="4">
      <t>サイヨウ</t>
    </rPh>
    <rPh sb="4" eb="6">
      <t>ワリアイ</t>
    </rPh>
    <rPh sb="7" eb="10">
      <t>ヒョウゴケン</t>
    </rPh>
    <phoneticPr fontId="16"/>
  </si>
  <si>
    <t>雇用動向調査</t>
    <rPh sb="0" eb="2">
      <t>コヨウ</t>
    </rPh>
    <rPh sb="2" eb="4">
      <t>ドウコウ</t>
    </rPh>
    <rPh sb="4" eb="6">
      <t>チョウサ</t>
    </rPh>
    <phoneticPr fontId="16"/>
  </si>
  <si>
    <t>（男女計採用者数）</t>
    <rPh sb="1" eb="3">
      <t>ダンジョ</t>
    </rPh>
    <rPh sb="3" eb="4">
      <t>ケイ</t>
    </rPh>
    <rPh sb="4" eb="7">
      <t>サイヨウシャ</t>
    </rPh>
    <rPh sb="7" eb="8">
      <t>スウ</t>
    </rPh>
    <phoneticPr fontId="16"/>
  </si>
  <si>
    <t>（男性採用者数）</t>
    <rPh sb="1" eb="3">
      <t>ダンセイ</t>
    </rPh>
    <rPh sb="3" eb="6">
      <t>サイヨウシャ</t>
    </rPh>
    <rPh sb="6" eb="7">
      <t>スウ</t>
    </rPh>
    <phoneticPr fontId="16"/>
  </si>
  <si>
    <t>（女性採用者数）</t>
    <rPh sb="1" eb="3">
      <t>ジョセイ</t>
    </rPh>
    <rPh sb="3" eb="6">
      <t>サイヨウシャ</t>
    </rPh>
    <rPh sb="6" eb="7">
      <t>スウ</t>
    </rPh>
    <phoneticPr fontId="16"/>
  </si>
  <si>
    <t>業種別平均勤続年数（全国）</t>
    <rPh sb="0" eb="2">
      <t>ギョウシュ</t>
    </rPh>
    <rPh sb="2" eb="3">
      <t>ベツ</t>
    </rPh>
    <rPh sb="3" eb="5">
      <t>ヘイキン</t>
    </rPh>
    <rPh sb="5" eb="7">
      <t>キンゾク</t>
    </rPh>
    <rPh sb="7" eb="9">
      <t>ネンスウ</t>
    </rPh>
    <rPh sb="10" eb="12">
      <t>ゼンコク</t>
    </rPh>
    <phoneticPr fontId="16"/>
  </si>
  <si>
    <t>賃金格差（全国）</t>
    <rPh sb="0" eb="2">
      <t>チンギン</t>
    </rPh>
    <rPh sb="2" eb="4">
      <t>カクサ</t>
    </rPh>
    <rPh sb="5" eb="7">
      <t>ゼンコク</t>
    </rPh>
    <phoneticPr fontId="16"/>
  </si>
  <si>
    <t>賃金構造基本統計調査</t>
    <rPh sb="0" eb="2">
      <t>チンギン</t>
    </rPh>
    <rPh sb="2" eb="4">
      <t>コウゾウ</t>
    </rPh>
    <rPh sb="4" eb="6">
      <t>キホン</t>
    </rPh>
    <rPh sb="6" eb="8">
      <t>トウケイ</t>
    </rPh>
    <rPh sb="8" eb="10">
      <t>チョウサ</t>
    </rPh>
    <phoneticPr fontId="16"/>
  </si>
  <si>
    <t>（男性賃金：千円）</t>
    <rPh sb="1" eb="3">
      <t>ダンセイ</t>
    </rPh>
    <rPh sb="3" eb="5">
      <t>チンギン</t>
    </rPh>
    <rPh sb="6" eb="8">
      <t>センエン</t>
    </rPh>
    <phoneticPr fontId="16"/>
  </si>
  <si>
    <t>（女性賃金：千円）</t>
    <rPh sb="1" eb="3">
      <t>ジョセイ</t>
    </rPh>
    <rPh sb="3" eb="5">
      <t>チンギン</t>
    </rPh>
    <rPh sb="6" eb="8">
      <t>センエン</t>
    </rPh>
    <phoneticPr fontId="16"/>
  </si>
  <si>
    <t>（時間）</t>
    <rPh sb="1" eb="3">
      <t>ジカン</t>
    </rPh>
    <phoneticPr fontId="16"/>
  </si>
  <si>
    <t>所定外労働時間（全国）</t>
    <rPh sb="0" eb="3">
      <t>ショテイガイ</t>
    </rPh>
    <rPh sb="3" eb="5">
      <t>ロウドウ</t>
    </rPh>
    <rPh sb="5" eb="7">
      <t>ジカン</t>
    </rPh>
    <rPh sb="8" eb="10">
      <t>ゼンコク</t>
    </rPh>
    <phoneticPr fontId="16"/>
  </si>
  <si>
    <t>毎月勤労統計調査</t>
    <rPh sb="0" eb="2">
      <t>マイツキ</t>
    </rPh>
    <rPh sb="2" eb="4">
      <t>キンロウ</t>
    </rPh>
    <rPh sb="4" eb="6">
      <t>トウケイ</t>
    </rPh>
    <rPh sb="6" eb="8">
      <t>チョウサ</t>
    </rPh>
    <phoneticPr fontId="16"/>
  </si>
  <si>
    <t>（鉱業、採石業、砂利採取業）</t>
    <rPh sb="1" eb="3">
      <t>コウギョウ</t>
    </rPh>
    <rPh sb="4" eb="6">
      <t>サイセキ</t>
    </rPh>
    <rPh sb="6" eb="7">
      <t>ギョウ</t>
    </rPh>
    <rPh sb="8" eb="10">
      <t>ジャリ</t>
    </rPh>
    <rPh sb="10" eb="12">
      <t>サイシュ</t>
    </rPh>
    <rPh sb="12" eb="13">
      <t>ギョウ</t>
    </rPh>
    <phoneticPr fontId="16"/>
  </si>
  <si>
    <t>（建設業）</t>
    <rPh sb="1" eb="4">
      <t>ケンセツギョウ</t>
    </rPh>
    <phoneticPr fontId="16"/>
  </si>
  <si>
    <t>（製造業）</t>
    <rPh sb="1" eb="4">
      <t>セイゾウギョウ</t>
    </rPh>
    <phoneticPr fontId="16"/>
  </si>
  <si>
    <t>（電気・ガス・熱供給・水道業）</t>
    <rPh sb="1" eb="3">
      <t>デンキ</t>
    </rPh>
    <rPh sb="7" eb="10">
      <t>ネツキョウキュウ</t>
    </rPh>
    <rPh sb="11" eb="14">
      <t>スイドウギョウ</t>
    </rPh>
    <phoneticPr fontId="16"/>
  </si>
  <si>
    <t>（情報通信業）</t>
    <rPh sb="1" eb="3">
      <t>ジョウホウ</t>
    </rPh>
    <rPh sb="3" eb="6">
      <t>ツウシンギョウ</t>
    </rPh>
    <phoneticPr fontId="16"/>
  </si>
  <si>
    <t>（運輸業、郵便業）</t>
    <rPh sb="1" eb="4">
      <t>ウンユギョウ</t>
    </rPh>
    <rPh sb="5" eb="8">
      <t>ユウビンギョウ</t>
    </rPh>
    <phoneticPr fontId="16"/>
  </si>
  <si>
    <t>（卸売業、小売業）</t>
    <rPh sb="1" eb="4">
      <t>オロシウリギョウ</t>
    </rPh>
    <rPh sb="5" eb="8">
      <t>コウリギョウ</t>
    </rPh>
    <phoneticPr fontId="16"/>
  </si>
  <si>
    <t>（金融業、保険業）</t>
    <rPh sb="1" eb="4">
      <t>キンユウギョウ</t>
    </rPh>
    <rPh sb="5" eb="8">
      <t>ホケンギョウ</t>
    </rPh>
    <phoneticPr fontId="16"/>
  </si>
  <si>
    <t>（不動産業、物品賃貸業）</t>
    <rPh sb="1" eb="5">
      <t>フドウサンギョウ</t>
    </rPh>
    <rPh sb="6" eb="8">
      <t>ブッピン</t>
    </rPh>
    <rPh sb="8" eb="11">
      <t>チンタイギョウ</t>
    </rPh>
    <phoneticPr fontId="16"/>
  </si>
  <si>
    <t>（学術研究、専門・技術サービス業）</t>
    <rPh sb="1" eb="3">
      <t>ガクジュツ</t>
    </rPh>
    <rPh sb="3" eb="5">
      <t>ケンキュウ</t>
    </rPh>
    <rPh sb="6" eb="8">
      <t>センモン</t>
    </rPh>
    <rPh sb="9" eb="11">
      <t>ギジュツ</t>
    </rPh>
    <rPh sb="15" eb="16">
      <t>ギョウ</t>
    </rPh>
    <phoneticPr fontId="16"/>
  </si>
  <si>
    <t>（宿泊業、飲食サービス業）</t>
    <rPh sb="1" eb="3">
      <t>シュクハク</t>
    </rPh>
    <rPh sb="3" eb="4">
      <t>ギョウ</t>
    </rPh>
    <rPh sb="5" eb="7">
      <t>インショク</t>
    </rPh>
    <rPh sb="11" eb="12">
      <t>ギョウ</t>
    </rPh>
    <phoneticPr fontId="16"/>
  </si>
  <si>
    <t>（生活関連サービス業、娯楽業）</t>
    <rPh sb="1" eb="3">
      <t>セイカツ</t>
    </rPh>
    <rPh sb="3" eb="5">
      <t>カンレン</t>
    </rPh>
    <rPh sb="9" eb="10">
      <t>ギョウ</t>
    </rPh>
    <rPh sb="11" eb="14">
      <t>ゴラクギョウ</t>
    </rPh>
    <phoneticPr fontId="16"/>
  </si>
  <si>
    <t>（教育、学習支援業）</t>
    <rPh sb="1" eb="3">
      <t>キョウイク</t>
    </rPh>
    <rPh sb="4" eb="6">
      <t>ガクシュウ</t>
    </rPh>
    <rPh sb="6" eb="9">
      <t>シエンギョウ</t>
    </rPh>
    <phoneticPr fontId="16"/>
  </si>
  <si>
    <t>（医療、福祉）</t>
    <rPh sb="1" eb="3">
      <t>イリョウ</t>
    </rPh>
    <rPh sb="4" eb="6">
      <t>フクシ</t>
    </rPh>
    <phoneticPr fontId="16"/>
  </si>
  <si>
    <t>（複合サービス事業）</t>
    <rPh sb="1" eb="3">
      <t>フクゴウ</t>
    </rPh>
    <rPh sb="7" eb="9">
      <t>ジギョウ</t>
    </rPh>
    <phoneticPr fontId="16"/>
  </si>
  <si>
    <t>（サービス業（他に分類されないもの））</t>
    <rPh sb="5" eb="6">
      <t>ギョウ</t>
    </rPh>
    <rPh sb="7" eb="8">
      <t>ホカ</t>
    </rPh>
    <rPh sb="9" eb="11">
      <t>ブンルイ</t>
    </rPh>
    <phoneticPr fontId="16"/>
  </si>
  <si>
    <t>男性育休取得率（全国）</t>
    <rPh sb="0" eb="2">
      <t>ダンセイ</t>
    </rPh>
    <rPh sb="2" eb="4">
      <t>イクキュウ</t>
    </rPh>
    <rPh sb="4" eb="7">
      <t>シュトクリツ</t>
    </rPh>
    <rPh sb="8" eb="10">
      <t>ゼンコク</t>
    </rPh>
    <phoneticPr fontId="16"/>
  </si>
  <si>
    <t>（％）</t>
    <phoneticPr fontId="16"/>
  </si>
  <si>
    <t>年次有給休暇取得率（全国）</t>
    <rPh sb="0" eb="2">
      <t>ネンジ</t>
    </rPh>
    <rPh sb="2" eb="4">
      <t>ユウキュウ</t>
    </rPh>
    <rPh sb="4" eb="6">
      <t>キュウカ</t>
    </rPh>
    <rPh sb="6" eb="9">
      <t>シュトクリツ</t>
    </rPh>
    <rPh sb="10" eb="12">
      <t>ゼンコク</t>
    </rPh>
    <phoneticPr fontId="16"/>
  </si>
  <si>
    <t>就労条件総合調査</t>
    <rPh sb="0" eb="2">
      <t>シュウロウ</t>
    </rPh>
    <rPh sb="2" eb="4">
      <t>ジョウケン</t>
    </rPh>
    <rPh sb="4" eb="6">
      <t>ソウゴウ</t>
    </rPh>
    <rPh sb="6" eb="8">
      <t>チョウサ</t>
    </rPh>
    <phoneticPr fontId="16"/>
  </si>
  <si>
    <t>【企 業 名】　↓直接入力</t>
    <rPh sb="1" eb="2">
      <t>キ</t>
    </rPh>
    <rPh sb="3" eb="4">
      <t>ギョウ</t>
    </rPh>
    <rPh sb="5" eb="6">
      <t>メイ</t>
    </rPh>
    <rPh sb="9" eb="11">
      <t>チョクセツ</t>
    </rPh>
    <rPh sb="11" eb="13">
      <t>ニュウリョク</t>
    </rPh>
    <phoneticPr fontId="16"/>
  </si>
  <si>
    <t>【従業員数】　↓直接入力</t>
    <rPh sb="1" eb="3">
      <t>ジュウギョウ</t>
    </rPh>
    <rPh sb="4" eb="5">
      <t>スウ</t>
    </rPh>
    <rPh sb="8" eb="10">
      <t>チョクセツ</t>
    </rPh>
    <rPh sb="10" eb="12">
      <t>ニュウリョク</t>
    </rPh>
    <phoneticPr fontId="16"/>
  </si>
  <si>
    <t>【業　種】　↓プルダウンから選択</t>
    <rPh sb="1" eb="2">
      <t>ギョウ</t>
    </rPh>
    <rPh sb="3" eb="4">
      <t>タネ</t>
    </rPh>
    <rPh sb="14" eb="16">
      <t>センタク</t>
    </rPh>
    <phoneticPr fontId="16"/>
  </si>
  <si>
    <t>【※製造業の場合のみ】　↓プルダウンから選択</t>
    <rPh sb="2" eb="5">
      <t>セイゾウギョウ</t>
    </rPh>
    <rPh sb="6" eb="8">
      <t>バアイ</t>
    </rPh>
    <rPh sb="20" eb="22">
      <t>センタク</t>
    </rPh>
    <phoneticPr fontId="16"/>
  </si>
  <si>
    <t>国直近</t>
    <rPh sb="0" eb="1">
      <t>クニ</t>
    </rPh>
    <rPh sb="1" eb="3">
      <t>チョッキン</t>
    </rPh>
    <phoneticPr fontId="16"/>
  </si>
  <si>
    <t>賃金構造基本統計調査</t>
    <rPh sb="0" eb="2">
      <t>チンギン</t>
    </rPh>
    <rPh sb="2" eb="4">
      <t>コウゾウ</t>
    </rPh>
    <rPh sb="4" eb="6">
      <t>キホン</t>
    </rPh>
    <rPh sb="6" eb="8">
      <t>トウケイ</t>
    </rPh>
    <rPh sb="8" eb="10">
      <t>チョウサ</t>
    </rPh>
    <phoneticPr fontId="6"/>
  </si>
  <si>
    <t>人</t>
    <rPh sb="0" eb="1">
      <t>ニン</t>
    </rPh>
    <phoneticPr fontId="2"/>
  </si>
  <si>
    <t>男性</t>
    <rPh sb="0" eb="2">
      <t>ダンセイ</t>
    </rPh>
    <phoneticPr fontId="2"/>
  </si>
  <si>
    <t>女性</t>
    <rPh sb="0" eb="2">
      <t>ジョセイ</t>
    </rPh>
    <phoneticPr fontId="2"/>
  </si>
  <si>
    <r>
      <rPr>
        <b/>
        <sz val="10"/>
        <rFont val="Meiryo UI"/>
        <family val="3"/>
        <charset val="128"/>
      </rPr>
      <t>女性登用等に関する取組を対外的に開示している</t>
    </r>
    <r>
      <rPr>
        <sz val="10"/>
        <rFont val="Meiryo UI"/>
        <family val="3"/>
        <charset val="128"/>
      </rPr>
      <t xml:space="preserve">
〔例〕HPなどに管理職への女性登用率や男女の採用比率などを掲載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31" eb="34">
      <t>カンリショク</t>
    </rPh>
    <rPh sb="36" eb="38">
      <t>ジョセイ</t>
    </rPh>
    <rPh sb="38" eb="40">
      <t>トウヨウ</t>
    </rPh>
    <rPh sb="40" eb="41">
      <t>リツ</t>
    </rPh>
    <rPh sb="42" eb="44">
      <t>ダンジョ</t>
    </rPh>
    <rPh sb="45" eb="47">
      <t>サイヨウ</t>
    </rPh>
    <rPh sb="47" eb="49">
      <t>ヒリツ</t>
    </rPh>
    <rPh sb="52" eb="54">
      <t>ケイサイ</t>
    </rPh>
    <rPh sb="58" eb="60">
      <t>ジョセイ</t>
    </rPh>
    <rPh sb="60" eb="62">
      <t>トウヨウ</t>
    </rPh>
    <rPh sb="62" eb="63">
      <t>リツ</t>
    </rPh>
    <rPh sb="69" eb="72">
      <t>モクヒョウチ</t>
    </rPh>
    <rPh sb="73" eb="75">
      <t>タッセイ</t>
    </rPh>
    <rPh sb="75" eb="77">
      <t>ジョウキョウ</t>
    </rPh>
    <rPh sb="82" eb="84">
      <t>カイジ</t>
    </rPh>
    <rPh sb="85" eb="86">
      <t>トウ</t>
    </rPh>
    <phoneticPr fontId="16"/>
  </si>
  <si>
    <t>R5</t>
    <phoneticPr fontId="16"/>
  </si>
  <si>
    <t>R5</t>
    <phoneticPr fontId="2"/>
  </si>
  <si>
    <t>過去３年間で、本人の希望に応じ、職務や勤務地を限定した従業員がいる</t>
    <rPh sb="0" eb="2">
      <t>カコ</t>
    </rPh>
    <rPh sb="3" eb="5">
      <t>ネンカン</t>
    </rPh>
    <rPh sb="27" eb="30">
      <t>ジュウギョウイン</t>
    </rPh>
    <phoneticPr fontId="16"/>
  </si>
  <si>
    <r>
      <t>フレッシュミモザ企業　認定申請</t>
    </r>
    <r>
      <rPr>
        <sz val="14"/>
        <color theme="1"/>
        <rFont val="Meiryo UI"/>
        <family val="3"/>
        <charset val="128"/>
      </rPr>
      <t>※20項目中８項目（４割）達成が認定ラインとなります</t>
    </r>
    <rPh sb="8" eb="10">
      <t>キギョウ</t>
    </rPh>
    <rPh sb="11" eb="12">
      <t>ニン</t>
    </rPh>
    <rPh sb="12" eb="13">
      <t>サダム</t>
    </rPh>
    <rPh sb="13" eb="14">
      <t>サル</t>
    </rPh>
    <rPh sb="14" eb="15">
      <t>ショウ</t>
    </rPh>
    <rPh sb="18" eb="20">
      <t>コウモク</t>
    </rPh>
    <rPh sb="20" eb="21">
      <t>チュウ</t>
    </rPh>
    <rPh sb="22" eb="24">
      <t>コウモク</t>
    </rPh>
    <rPh sb="26" eb="27">
      <t>ワリ</t>
    </rPh>
    <rPh sb="28" eb="30">
      <t>タッセイ</t>
    </rPh>
    <rPh sb="31" eb="33">
      <t>ニンテイ</t>
    </rPh>
    <phoneticPr fontId="16"/>
  </si>
  <si>
    <r>
      <t>ミモザ企業　認定申請　</t>
    </r>
    <r>
      <rPr>
        <sz val="14"/>
        <color theme="1"/>
        <rFont val="Meiryo UI"/>
        <family val="3"/>
        <charset val="128"/>
      </rPr>
      <t>※20項目中14項目（７割）達成が認定ラインとなります</t>
    </r>
    <rPh sb="3" eb="5">
      <t>キギョウ</t>
    </rPh>
    <rPh sb="6" eb="7">
      <t>ニン</t>
    </rPh>
    <rPh sb="7" eb="8">
      <t>サダム</t>
    </rPh>
    <rPh sb="8" eb="9">
      <t>サル</t>
    </rPh>
    <rPh sb="9" eb="10">
      <t>ショウ</t>
    </rPh>
    <rPh sb="14" eb="16">
      <t>コウモク</t>
    </rPh>
    <rPh sb="16" eb="17">
      <t>チュウ</t>
    </rPh>
    <rPh sb="19" eb="21">
      <t>コウモク</t>
    </rPh>
    <rPh sb="23" eb="24">
      <t>ワリ</t>
    </rPh>
    <rPh sb="25" eb="27">
      <t>タッセイ</t>
    </rPh>
    <rPh sb="28" eb="30">
      <t>ニンテイ</t>
    </rPh>
    <phoneticPr fontId="16"/>
  </si>
  <si>
    <r>
      <t>前年度における男性の平均賃金に対する女性の平均賃金の割合が、全国平均値以上である　　　</t>
    </r>
    <r>
      <rPr>
        <sz val="10"/>
        <rFont val="Meiryo UI"/>
        <family val="3"/>
        <charset val="128"/>
      </rPr>
      <t>(超過勤務、賞与も含める）</t>
    </r>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rPh sb="44" eb="46">
      <t>チョウカ</t>
    </rPh>
    <rPh sb="46" eb="48">
      <t>キンム</t>
    </rPh>
    <rPh sb="49" eb="51">
      <t>ショウヨ</t>
    </rPh>
    <rPh sb="52" eb="53">
      <t>フク</t>
    </rPh>
    <phoneticPr fontId="16"/>
  </si>
  <si>
    <t>時間</t>
    <rPh sb="0" eb="2">
      <t>ジカン</t>
    </rPh>
    <phoneticPr fontId="2"/>
  </si>
  <si>
    <t>R6</t>
    <phoneticPr fontId="16"/>
  </si>
  <si>
    <t>R6(国基準）</t>
    <rPh sb="3" eb="4">
      <t>クニ</t>
    </rPh>
    <rPh sb="4" eb="6">
      <t>キジュン</t>
    </rPh>
    <phoneticPr fontId="2"/>
  </si>
  <si>
    <t>令和7年度申請</t>
    <rPh sb="0" eb="2">
      <t>レイワ</t>
    </rPh>
    <rPh sb="3" eb="5">
      <t>ネンド</t>
    </rPh>
    <rPh sb="5" eb="7">
      <t>シンセイ</t>
    </rPh>
    <phoneticPr fontId="2"/>
  </si>
  <si>
    <t>ア</t>
    <phoneticPr fontId="2"/>
  </si>
  <si>
    <t>イ</t>
    <phoneticPr fontId="2"/>
  </si>
  <si>
    <t>ウ</t>
    <phoneticPr fontId="2"/>
  </si>
  <si>
    <t>社内懇談会</t>
    <phoneticPr fontId="2"/>
  </si>
  <si>
    <t>社内アンケート調査</t>
    <phoneticPr fontId="2"/>
  </si>
  <si>
    <t>②</t>
    <phoneticPr fontId="2"/>
  </si>
  <si>
    <t>実施日</t>
  </si>
  <si>
    <t>対象者</t>
  </si>
  <si>
    <t>参加者数・回答者数</t>
  </si>
  <si>
    <t>明らかになった課題</t>
  </si>
  <si>
    <t>例：有給休暇が取りにくく、仕事と家庭との両立の妨げになっている</t>
  </si>
  <si>
    <t>例：全員6日以上取得の方針をトップから通知し、運用中。昨年度は9割の社員が6日以上の有給休暇を取得</t>
  </si>
  <si>
    <t>その他（内容を具体的に記載ください）</t>
    <phoneticPr fontId="2"/>
  </si>
  <si>
    <t>①職場の状況把握のための手法（過去３年間に実施したもの）</t>
    <phoneticPr fontId="2"/>
  </si>
  <si>
    <t>課題解決のための対応
（取組）</t>
    <phoneticPr fontId="2"/>
  </si>
  <si>
    <t>必須</t>
    <rPh sb="0" eb="2">
      <t>ヒッス</t>
    </rPh>
    <phoneticPr fontId="2"/>
  </si>
  <si>
    <t>意見聴取のために実施した懇談会やアンケート調査の内容のわかる書類</t>
    <phoneticPr fontId="2"/>
  </si>
  <si>
    <t>懇談会やアンケート調査の結果のわかる書類</t>
    <phoneticPr fontId="2"/>
  </si>
  <si>
    <t>（例：懇談会の概要・調査票など）</t>
    <phoneticPr fontId="2"/>
  </si>
  <si>
    <t>（例：懇談会議事録やアンケート回答の集計・分析結果など）</t>
    <phoneticPr fontId="2"/>
  </si>
  <si>
    <t>課題解決のための取組がわかる書類</t>
    <rPh sb="0" eb="4">
      <t>カダイカイケツ</t>
    </rPh>
    <rPh sb="8" eb="10">
      <t>トリクミ</t>
    </rPh>
    <rPh sb="14" eb="16">
      <t>ショルイ</t>
    </rPh>
    <phoneticPr fontId="2"/>
  </si>
  <si>
    <t>（例：制度改正を行った資料等）</t>
    <rPh sb="3" eb="7">
      <t>セイドカイセイ</t>
    </rPh>
    <rPh sb="8" eb="9">
      <t>オコナ</t>
    </rPh>
    <rPh sb="11" eb="14">
      <t>シリョウトウ</t>
    </rPh>
    <phoneticPr fontId="2"/>
  </si>
  <si>
    <t>具体的な内容</t>
    <rPh sb="0" eb="3">
      <t>グタイテキ</t>
    </rPh>
    <rPh sb="4" eb="6">
      <t>ナイヨウ</t>
    </rPh>
    <phoneticPr fontId="2"/>
  </si>
  <si>
    <t>【×の例】</t>
    <rPh sb="3" eb="5">
      <t>レイ)</t>
    </rPh>
    <phoneticPr fontId="2"/>
  </si>
  <si>
    <t>①</t>
    <phoneticPr fontId="2"/>
  </si>
  <si>
    <t>明示方法</t>
    <rPh sb="0" eb="4">
      <t>メイジホウホウ</t>
    </rPh>
    <phoneticPr fontId="2"/>
  </si>
  <si>
    <t>自社ホームページ</t>
    <phoneticPr fontId="2"/>
  </si>
  <si>
    <t>URL</t>
    <phoneticPr fontId="2"/>
  </si>
  <si>
    <t>社内報・社内イントラ</t>
    <rPh sb="0" eb="2">
      <t>シャナイ</t>
    </rPh>
    <rPh sb="2" eb="3">
      <t>ホウ</t>
    </rPh>
    <rPh sb="4" eb="6">
      <t>シャナイ</t>
    </rPh>
    <phoneticPr fontId="2"/>
  </si>
  <si>
    <t>エ</t>
    <phoneticPr fontId="2"/>
  </si>
  <si>
    <t>社内に掲示（掲示板等）</t>
    <rPh sb="0" eb="2">
      <t>シャナイ</t>
    </rPh>
    <rPh sb="3" eb="5">
      <t>ケイジ</t>
    </rPh>
    <rPh sb="6" eb="10">
      <t>ケイジバントウ</t>
    </rPh>
    <phoneticPr fontId="2"/>
  </si>
  <si>
    <t>実施日・掲載期間</t>
    <rPh sb="0" eb="2">
      <t>ジッシ</t>
    </rPh>
    <rPh sb="2" eb="3">
      <t>ビ</t>
    </rPh>
    <rPh sb="4" eb="8">
      <t>ケイサイキカン</t>
    </rPh>
    <phoneticPr fontId="2"/>
  </si>
  <si>
    <t>実施日・掲載期間</t>
    <rPh sb="4" eb="8">
      <t>ケイサイキカン</t>
    </rPh>
    <phoneticPr fontId="2"/>
  </si>
  <si>
    <t>オ</t>
    <phoneticPr fontId="2"/>
  </si>
  <si>
    <t>【添付資料】</t>
    <rPh sb="0" eb="6">
      <t>(テンプシリョウ)</t>
    </rPh>
    <phoneticPr fontId="2"/>
  </si>
  <si>
    <t>注）恒常的に確認できるページでの公開に限ります</t>
    <rPh sb="0" eb="1">
      <t>チュウ</t>
    </rPh>
    <rPh sb="2" eb="5">
      <t>コウジョウテキ</t>
    </rPh>
    <rPh sb="6" eb="8">
      <t>カクニン</t>
    </rPh>
    <rPh sb="16" eb="18">
      <t>コウカイ</t>
    </rPh>
    <rPh sb="19" eb="20">
      <t>カギ</t>
    </rPh>
    <phoneticPr fontId="2"/>
  </si>
  <si>
    <t>社内報の写しまたはイントラへの掲載画像</t>
    <phoneticPr fontId="2"/>
  </si>
  <si>
    <t>社内に掲示したことがわかる資料</t>
    <phoneticPr fontId="2"/>
  </si>
  <si>
    <t>SNSの掲載画像</t>
    <rPh sb="4" eb="6">
      <t>ケイサイ</t>
    </rPh>
    <rPh sb="6" eb="8">
      <t>ガゾウ</t>
    </rPh>
    <phoneticPr fontId="2"/>
  </si>
  <si>
    <t>SNSの掲載画像</t>
    <rPh sb="4" eb="8">
      <t>ケイサイガゾウ</t>
    </rPh>
    <phoneticPr fontId="2"/>
  </si>
  <si>
    <t>社内報の写しまたはイントラへの掲載画像</t>
    <rPh sb="0" eb="3">
      <t>シャナイホウ</t>
    </rPh>
    <rPh sb="4" eb="5">
      <t>ウツ</t>
    </rPh>
    <rPh sb="15" eb="19">
      <t>ケイサイガゾウ</t>
    </rPh>
    <phoneticPr fontId="2"/>
  </si>
  <si>
    <t>掲載資料（掲示内容がわかるもの）</t>
    <rPh sb="0" eb="2">
      <t>ケイサイ</t>
    </rPh>
    <rPh sb="2" eb="4">
      <t>シリョウ</t>
    </rPh>
    <rPh sb="5" eb="9">
      <t>ケイジナイヨウ</t>
    </rPh>
    <phoneticPr fontId="2"/>
  </si>
  <si>
    <t>※2点必須</t>
    <rPh sb="2" eb="5">
      <t>テンヒッス</t>
    </rPh>
    <phoneticPr fontId="2"/>
  </si>
  <si>
    <t>女性活躍に向けた取組方針を従業員に明示している</t>
    <phoneticPr fontId="2"/>
  </si>
  <si>
    <t>女性活躍に向け職場の状況を把握し、課題分析及び課題解決への対応を実施している</t>
    <phoneticPr fontId="2"/>
  </si>
  <si>
    <t>アクション宣言の写真データ</t>
    <rPh sb="5" eb="7">
      <t>センゲン</t>
    </rPh>
    <rPh sb="8" eb="10">
      <t>シャシン</t>
    </rPh>
    <phoneticPr fontId="2"/>
  </si>
  <si>
    <t>宣言の公表</t>
    <rPh sb="0" eb="2">
      <t>センゲン</t>
    </rPh>
    <rPh sb="3" eb="5">
      <t>コウヒョウ</t>
    </rPh>
    <phoneticPr fontId="2"/>
  </si>
  <si>
    <t>●</t>
    <phoneticPr fontId="2"/>
  </si>
  <si>
    <t>「『わたし』からアクション宣言」とは</t>
    <rPh sb="13" eb="15">
      <t>センゲン</t>
    </rPh>
    <phoneticPr fontId="2"/>
  </si>
  <si>
    <t>　多様な働き方や、男性の家事・育児への参画、子育てや介護の支援をはじめ、社員（職員）のライフプランやキャリアデザインを応援することが、社会課題解決や社会貢献に繋がることから、社員（職員）一人一人の個性や価値観を理解し、誰もが自分らしく働くことで、持てる能力を最大限に発揮できる職場づくりに取り組むことを、組織・チームのリーダーが宣言するもの</t>
    <phoneticPr fontId="2"/>
  </si>
  <si>
    <t>※</t>
  </si>
  <si>
    <t>宣言者がアクション（重点取組項目）を決定し、決定し、「アクション重点取組項目」宣言書」に記入の上、宣言者と宣言書の動画又は写真を撮影し、データを事務局へ送付</t>
    <phoneticPr fontId="2"/>
  </si>
  <si>
    <t>アクション宣言の申請方法</t>
    <rPh sb="5" eb="7">
      <t>センゲン</t>
    </rPh>
    <rPh sb="8" eb="10">
      <t>シンセイ</t>
    </rPh>
    <rPh sb="10" eb="12">
      <t>ホウホウ</t>
    </rPh>
    <phoneticPr fontId="2"/>
  </si>
  <si>
    <t>手続きについては、県のホームページを確認してください。</t>
    <rPh sb="0" eb="2">
      <t>テツヅ</t>
    </rPh>
    <rPh sb="9" eb="10">
      <t>ケン</t>
    </rPh>
    <rPh sb="18" eb="20">
      <t>カクニン</t>
    </rPh>
    <phoneticPr fontId="2"/>
  </si>
  <si>
    <t>https://web.pref.hyogo.lg.jp/kk17/action-action.html</t>
    <phoneticPr fontId="2"/>
  </si>
  <si>
    <t>（1）アクション宣言の実施</t>
    <phoneticPr fontId="2"/>
  </si>
  <si>
    <t>(2)アクション宣言の推進</t>
    <rPh sb="8" eb="10">
      <t>センゲン</t>
    </rPh>
    <rPh sb="11" eb="13">
      <t>スイシン</t>
    </rPh>
    <phoneticPr fontId="2"/>
  </si>
  <si>
    <t>組織内でアクション宣言を共有(ホームページ、掲示板等) し、取り組みを推進</t>
    <rPh sb="22" eb="26">
      <t>ケイジバントウ</t>
    </rPh>
    <phoneticPr fontId="2"/>
  </si>
  <si>
    <t>女性のキャリアアップに向けた取組を実施している</t>
    <phoneticPr fontId="2"/>
  </si>
  <si>
    <t>研修の名称・概要</t>
    <rPh sb="0" eb="2">
      <t>ケンシュウ</t>
    </rPh>
    <rPh sb="3" eb="5">
      <t>メイショウ</t>
    </rPh>
    <rPh sb="6" eb="8">
      <t>ガイヨウ</t>
    </rPh>
    <phoneticPr fontId="2"/>
  </si>
  <si>
    <t>受講日</t>
    <rPh sb="0" eb="3">
      <t>ジュコウビ</t>
    </rPh>
    <phoneticPr fontId="2"/>
  </si>
  <si>
    <t>女性従業員の受講人数</t>
    <rPh sb="0" eb="5">
      <t>ジョセイジュウギョウイン</t>
    </rPh>
    <rPh sb="6" eb="8">
      <t>ジュコウ</t>
    </rPh>
    <rPh sb="8" eb="10">
      <t>ニンズウ</t>
    </rPh>
    <phoneticPr fontId="2"/>
  </si>
  <si>
    <t>受講者名簿（受講した者がわかる書類）</t>
    <rPh sb="0" eb="2">
      <t>ジュコウ</t>
    </rPh>
    <rPh sb="2" eb="3">
      <t>シャ</t>
    </rPh>
    <rPh sb="3" eb="5">
      <t>メイボ</t>
    </rPh>
    <rPh sb="6" eb="8">
      <t>ジュコウ</t>
    </rPh>
    <rPh sb="10" eb="11">
      <t>モノ</t>
    </rPh>
    <rPh sb="15" eb="17">
      <t>ショルイ</t>
    </rPh>
    <phoneticPr fontId="2"/>
  </si>
  <si>
    <t>女性が社内で長期的なキャリアを描けるように、女性管理職による女性従業員へのメンター制度を実施している。</t>
    <phoneticPr fontId="2"/>
  </si>
  <si>
    <t>制度を利用する女性従業員数</t>
    <rPh sb="0" eb="2">
      <t>セイド</t>
    </rPh>
    <rPh sb="3" eb="5">
      <t>リヨウ</t>
    </rPh>
    <rPh sb="7" eb="13">
      <t>ジョセイジュウギョウインスウ</t>
    </rPh>
    <phoneticPr fontId="2"/>
  </si>
  <si>
    <t>発信の媒体</t>
    <rPh sb="0" eb="2">
      <t>ハッシン</t>
    </rPh>
    <rPh sb="3" eb="5">
      <t>バイタイ</t>
    </rPh>
    <phoneticPr fontId="2"/>
  </si>
  <si>
    <t>例：HP、社内報</t>
    <rPh sb="5" eb="8">
      <t>シャナイホウ</t>
    </rPh>
    <phoneticPr fontId="2"/>
  </si>
  <si>
    <t>従業員への周知状況</t>
    <rPh sb="0" eb="3">
      <t>ジュウギョウイン</t>
    </rPh>
    <rPh sb="5" eb="9">
      <t>シュウチジョウキョウ</t>
    </rPh>
    <phoneticPr fontId="2"/>
  </si>
  <si>
    <t>例：HPに常時掲載
例：年4回の社内報のうち2回は女性管理職の記事を掲載している</t>
    <phoneticPr fontId="2"/>
  </si>
  <si>
    <t>発信内容（掲載記事）</t>
    <rPh sb="0" eb="2">
      <t>ハッシン</t>
    </rPh>
    <rPh sb="2" eb="4">
      <t>ナイヨウ</t>
    </rPh>
    <rPh sb="5" eb="7">
      <t>ケイサイ</t>
    </rPh>
    <rPh sb="7" eb="9">
      <t>キジ</t>
    </rPh>
    <phoneticPr fontId="2"/>
  </si>
  <si>
    <r>
      <rPr>
        <sz val="11"/>
        <rFont val="ＭＳ Ｐゴシック"/>
        <family val="3"/>
        <charset val="128"/>
        <scheme val="minor"/>
      </rPr>
      <t>ひょうご・こうべ女性活躍推進企業認定に申請する前に</t>
    </r>
    <r>
      <rPr>
        <sz val="11"/>
        <color theme="1" tint="0.34998626667073579"/>
        <rFont val="ＭＳ Ｐゴシック"/>
        <family val="3"/>
        <charset val="128"/>
        <scheme val="minor"/>
      </rPr>
      <t>、</t>
    </r>
    <r>
      <rPr>
        <b/>
        <sz val="12"/>
        <rFont val="BIZ UDPゴシック"/>
        <family val="3"/>
        <charset val="128"/>
      </rPr>
      <t>「『わたし』からアクション宣言」の申請が完了していることが必要</t>
    </r>
    <r>
      <rPr>
        <sz val="11"/>
        <rFont val="ＭＳ Ｐゴシック"/>
        <family val="3"/>
        <charset val="128"/>
        <scheme val="minor"/>
      </rPr>
      <t>です。</t>
    </r>
    <phoneticPr fontId="2"/>
  </si>
  <si>
    <t>女性管理職と女性従業員の交流会を実施している。</t>
    <rPh sb="0" eb="2">
      <t>ジョセイ</t>
    </rPh>
    <rPh sb="2" eb="4">
      <t>カンリ</t>
    </rPh>
    <rPh sb="4" eb="5">
      <t>ショク</t>
    </rPh>
    <rPh sb="6" eb="8">
      <t>ジョセイ</t>
    </rPh>
    <rPh sb="8" eb="11">
      <t>ジュウギョウイン</t>
    </rPh>
    <rPh sb="12" eb="15">
      <t>コウリュウカイ</t>
    </rPh>
    <rPh sb="16" eb="18">
      <t>ジッシ</t>
    </rPh>
    <phoneticPr fontId="2"/>
  </si>
  <si>
    <t>女性が社内で長期的なキャリアを描けるように、ロールモデルとなる女性管理職の働き方、やりがい、ワークライフバランス、家庭や育児、介護との両立などについて、社内に広く発信している。</t>
    <phoneticPr fontId="2"/>
  </si>
  <si>
    <t>メンター制度の説明資料（対象者、頻度などがわかるもの）</t>
    <rPh sb="4" eb="6">
      <t>セイド</t>
    </rPh>
    <rPh sb="7" eb="9">
      <t>セツメイ</t>
    </rPh>
    <rPh sb="9" eb="11">
      <t>シリョウ</t>
    </rPh>
    <rPh sb="12" eb="15">
      <t>タイショウシャ</t>
    </rPh>
    <rPh sb="16" eb="18">
      <t>ヒンド</t>
    </rPh>
    <phoneticPr fontId="2"/>
  </si>
  <si>
    <t>カウンセリング等の実施報告（実施日、実施内容のわかるもの）</t>
    <rPh sb="7" eb="8">
      <t>トウ</t>
    </rPh>
    <rPh sb="9" eb="11">
      <t>ジッシ</t>
    </rPh>
    <rPh sb="11" eb="13">
      <t>ホウコク</t>
    </rPh>
    <rPh sb="14" eb="16">
      <t>ジッシ</t>
    </rPh>
    <rPh sb="16" eb="17">
      <t>ビ</t>
    </rPh>
    <rPh sb="18" eb="20">
      <t>ジッシ</t>
    </rPh>
    <rPh sb="20" eb="22">
      <t>ナイヨウ</t>
    </rPh>
    <phoneticPr fontId="2"/>
  </si>
  <si>
    <t>参加人数</t>
    <rPh sb="0" eb="4">
      <t>サンカニンズウ</t>
    </rPh>
    <phoneticPr fontId="2"/>
  </si>
  <si>
    <r>
      <rPr>
        <sz val="11"/>
        <color theme="1"/>
        <rFont val="ＭＳ Ｐゴシック"/>
        <family val="3"/>
        <charset val="128"/>
        <scheme val="minor"/>
      </rPr>
      <t>受講の方針・理由</t>
    </r>
    <r>
      <rPr>
        <sz val="12"/>
        <color theme="1"/>
        <rFont val="ＭＳ Ｐゴシック"/>
        <family val="3"/>
        <charset val="128"/>
        <scheme val="minor"/>
      </rPr>
      <t xml:space="preserve">
</t>
    </r>
    <r>
      <rPr>
        <sz val="8"/>
        <color theme="1"/>
        <rFont val="ＭＳ Ｐゴシック"/>
        <family val="3"/>
        <charset val="128"/>
        <scheme val="minor"/>
      </rPr>
      <t>(企業として計画的に受講させているか</t>
    </r>
    <r>
      <rPr>
        <sz val="9"/>
        <color theme="1"/>
        <rFont val="ＭＳ Ｐゴシック"/>
        <family val="3"/>
        <charset val="128"/>
        <scheme val="minor"/>
      </rPr>
      <t>)</t>
    </r>
    <rPh sb="0" eb="2">
      <t>ジュコウ</t>
    </rPh>
    <rPh sb="3" eb="5">
      <t>ホウシン</t>
    </rPh>
    <rPh sb="6" eb="8">
      <t>リユウ</t>
    </rPh>
    <rPh sb="10" eb="12">
      <t>キギョウ</t>
    </rPh>
    <rPh sb="15" eb="18">
      <t>ケイカクテキ</t>
    </rPh>
    <rPh sb="19" eb="21">
      <t>ジュコウ</t>
    </rPh>
    <phoneticPr fontId="2"/>
  </si>
  <si>
    <t>例：部長以上の女性管理職と一般女性社員</t>
    <rPh sb="2" eb="6">
      <t>ブチョウイジョウ</t>
    </rPh>
    <rPh sb="7" eb="12">
      <t>ジョセイカンリショク</t>
    </rPh>
    <rPh sb="13" eb="19">
      <t>イッパンジョセイシャイン</t>
    </rPh>
    <phoneticPr fontId="2"/>
  </si>
  <si>
    <t>例：女性管理職のこれまでのキャリアについて共有した後、参加者による座談会と懇談会を実施。</t>
    <rPh sb="2" eb="4">
      <t>ジョセイ</t>
    </rPh>
    <rPh sb="4" eb="6">
      <t>カンリ</t>
    </rPh>
    <rPh sb="6" eb="7">
      <t>ショク</t>
    </rPh>
    <rPh sb="21" eb="23">
      <t>キョウユウ</t>
    </rPh>
    <rPh sb="25" eb="26">
      <t>アト</t>
    </rPh>
    <rPh sb="27" eb="30">
      <t>サンカシャ</t>
    </rPh>
    <rPh sb="33" eb="36">
      <t>ザダンカイ</t>
    </rPh>
    <rPh sb="37" eb="40">
      <t>コンダンカイ</t>
    </rPh>
    <rPh sb="41" eb="43">
      <t>ジッシ</t>
    </rPh>
    <phoneticPr fontId="2"/>
  </si>
  <si>
    <r>
      <rPr>
        <sz val="11"/>
        <color theme="1"/>
        <rFont val="ＭＳ Ｐゴシック"/>
        <family val="3"/>
        <charset val="128"/>
        <scheme val="minor"/>
      </rPr>
      <t>取組内容</t>
    </r>
    <r>
      <rPr>
        <sz val="12"/>
        <color theme="1"/>
        <rFont val="ＭＳ Ｐゴシック"/>
        <family val="3"/>
        <charset val="128"/>
        <scheme val="minor"/>
      </rPr>
      <t xml:space="preserve">
</t>
    </r>
    <r>
      <rPr>
        <sz val="8"/>
        <color theme="1"/>
        <rFont val="ＭＳ Ｐ明朝"/>
        <family val="1"/>
        <charset val="128"/>
      </rPr>
      <t>(女性従業員が管理職を目指すようなｷｬﾘｱﾃﾞｻﾞｲﾝを描ける内容の交流会が対象</t>
    </r>
    <r>
      <rPr>
        <sz val="9"/>
        <color theme="1"/>
        <rFont val="ＭＳ Ｐ明朝"/>
        <family val="1"/>
        <charset val="128"/>
      </rPr>
      <t>)</t>
    </r>
    <rPh sb="0" eb="4">
      <t>トリクミナイヨウ</t>
    </rPh>
    <phoneticPr fontId="2"/>
  </si>
  <si>
    <t>社内通知（開催の案内等）</t>
    <rPh sb="0" eb="2">
      <t>シャナイ</t>
    </rPh>
    <rPh sb="2" eb="4">
      <t>ツウチ</t>
    </rPh>
    <rPh sb="5" eb="7">
      <t>カイサイ</t>
    </rPh>
    <rPh sb="8" eb="11">
      <t>アンナイナド</t>
    </rPh>
    <phoneticPr fontId="2"/>
  </si>
  <si>
    <t>実施報告書（交流会での発言内容等、具体的な実施内容がわかるもの）</t>
    <rPh sb="0" eb="2">
      <t>ジッシ</t>
    </rPh>
    <rPh sb="2" eb="5">
      <t>ホウコクショ</t>
    </rPh>
    <rPh sb="6" eb="9">
      <t>コウリュウカイ</t>
    </rPh>
    <rPh sb="11" eb="13">
      <t>ハツゲン</t>
    </rPh>
    <rPh sb="13" eb="16">
      <t>ナイヨウナド</t>
    </rPh>
    <rPh sb="17" eb="20">
      <t>グタイテキ</t>
    </rPh>
    <rPh sb="21" eb="23">
      <t>ジッシ</t>
    </rPh>
    <rPh sb="23" eb="25">
      <t>ナイヨウ</t>
    </rPh>
    <phoneticPr fontId="2"/>
  </si>
  <si>
    <t>女性活躍に向けた職場の意識改革を実施している</t>
    <phoneticPr fontId="2"/>
  </si>
  <si>
    <t>管理職向けの意識改革セミナーの実施</t>
    <phoneticPr fontId="2"/>
  </si>
  <si>
    <t>研修の名称</t>
    <rPh sb="0" eb="2">
      <t>ケンシュウ</t>
    </rPh>
    <rPh sb="3" eb="5">
      <t>メイショウ</t>
    </rPh>
    <phoneticPr fontId="2"/>
  </si>
  <si>
    <t>研修の概要</t>
    <rPh sb="0" eb="2">
      <t>ケンシュウ</t>
    </rPh>
    <rPh sb="3" eb="5">
      <t>ガイヨウ</t>
    </rPh>
    <phoneticPr fontId="2"/>
  </si>
  <si>
    <t>実施日時</t>
    <rPh sb="0" eb="4">
      <t>ジッシニチジ</t>
    </rPh>
    <phoneticPr fontId="2"/>
  </si>
  <si>
    <r>
      <t>対象者</t>
    </r>
    <r>
      <rPr>
        <sz val="10"/>
        <color theme="1"/>
        <rFont val="ＭＳ Ｐゴシック"/>
        <family val="3"/>
        <charset val="128"/>
        <scheme val="minor"/>
      </rPr>
      <t>　</t>
    </r>
    <r>
      <rPr>
        <sz val="10"/>
        <color theme="1"/>
        <rFont val="ＭＳ Ｐ明朝"/>
        <family val="1"/>
        <charset val="128"/>
      </rPr>
      <t>(所属・役職)</t>
    </r>
    <rPh sb="0" eb="3">
      <t>タイショウシャ</t>
    </rPh>
    <rPh sb="5" eb="7">
      <t>ショゾク</t>
    </rPh>
    <rPh sb="8" eb="10">
      <t>ヤクショク</t>
    </rPh>
    <phoneticPr fontId="2"/>
  </si>
  <si>
    <t>受講者数</t>
    <rPh sb="0" eb="4">
      <t>ジュコウシャスウ</t>
    </rPh>
    <phoneticPr fontId="2"/>
  </si>
  <si>
    <t>受講者名簿・研修報告書（受講した者がわかる書類）</t>
    <rPh sb="0" eb="3">
      <t>ジュコウシャ</t>
    </rPh>
    <rPh sb="3" eb="5">
      <t>メイボ</t>
    </rPh>
    <rPh sb="6" eb="8">
      <t>ケンシュウ</t>
    </rPh>
    <rPh sb="8" eb="11">
      <t>ホウコクショ</t>
    </rPh>
    <rPh sb="12" eb="14">
      <t>ジュコウ</t>
    </rPh>
    <rPh sb="16" eb="17">
      <t>モノ</t>
    </rPh>
    <rPh sb="21" eb="23">
      <t>ショルイ</t>
    </rPh>
    <phoneticPr fontId="2"/>
  </si>
  <si>
    <t>研修当日資料（研修内容が確認できる書類）</t>
    <rPh sb="0" eb="2">
      <t>ケンシュウ</t>
    </rPh>
    <rPh sb="2" eb="4">
      <t>トウジツ</t>
    </rPh>
    <rPh sb="4" eb="6">
      <t>シリョウ</t>
    </rPh>
    <rPh sb="7" eb="9">
      <t>ケンシュウ</t>
    </rPh>
    <rPh sb="9" eb="11">
      <t>ナイヨウ</t>
    </rPh>
    <rPh sb="12" eb="14">
      <t>カクニン</t>
    </rPh>
    <rPh sb="17" eb="19">
      <t>ショルイ</t>
    </rPh>
    <phoneticPr fontId="2"/>
  </si>
  <si>
    <t>男性の家事育児参加を促す取組の実施</t>
    <phoneticPr fontId="2"/>
  </si>
  <si>
    <t>実施日（実施時期）</t>
    <rPh sb="0" eb="3">
      <t>ジッシビ</t>
    </rPh>
    <rPh sb="4" eb="8">
      <t>ジッシジキ</t>
    </rPh>
    <phoneticPr fontId="2"/>
  </si>
  <si>
    <t>社内での周知方法</t>
    <rPh sb="0" eb="2">
      <t>シャナイ</t>
    </rPh>
    <rPh sb="4" eb="8">
      <t>シュウチホウホウ</t>
    </rPh>
    <phoneticPr fontId="2"/>
  </si>
  <si>
    <t>具体的な取組内容</t>
    <rPh sb="0" eb="2">
      <t>グタイ</t>
    </rPh>
    <rPh sb="2" eb="3">
      <t>テキ</t>
    </rPh>
    <rPh sb="4" eb="8">
      <t>トリクミナイヨウ</t>
    </rPh>
    <phoneticPr fontId="2"/>
  </si>
  <si>
    <t>男性の家事育児参加を促す取組内容が確認できるもの</t>
    <rPh sb="14" eb="16">
      <t>ナイヨウ</t>
    </rPh>
    <rPh sb="17" eb="19">
      <t>カクニン</t>
    </rPh>
    <phoneticPr fontId="2"/>
  </si>
  <si>
    <t>兵庫県「『わたし』からアクション宣言」を実施している</t>
    <phoneticPr fontId="2"/>
  </si>
  <si>
    <t>掲載場所</t>
    <rPh sb="0" eb="4">
      <t>ケイサイバショ</t>
    </rPh>
    <phoneticPr fontId="2"/>
  </si>
  <si>
    <t>従業員が希望する働き方を応援する仕組みがある</t>
    <phoneticPr fontId="2"/>
  </si>
  <si>
    <t>ヒアリング実施時期</t>
    <rPh sb="5" eb="9">
      <t>ジッシジキ</t>
    </rPh>
    <phoneticPr fontId="2"/>
  </si>
  <si>
    <t>例：年2回（5月と10月）</t>
    <rPh sb="2" eb="3">
      <t>ネン</t>
    </rPh>
    <rPh sb="4" eb="5">
      <t>カイ</t>
    </rPh>
    <rPh sb="7" eb="8">
      <t>ガツ</t>
    </rPh>
    <rPh sb="11" eb="12">
      <t>ガツ</t>
    </rPh>
    <phoneticPr fontId="2"/>
  </si>
  <si>
    <t>ヒアリングを実施した人（役職）</t>
    <rPh sb="6" eb="8">
      <t>ジッシ</t>
    </rPh>
    <rPh sb="10" eb="11">
      <t>ヒト</t>
    </rPh>
    <rPh sb="12" eb="14">
      <t>ヤクショク</t>
    </rPh>
    <phoneticPr fontId="2"/>
  </si>
  <si>
    <t>例：グループ長、課長</t>
    <rPh sb="6" eb="7">
      <t>チョウ</t>
    </rPh>
    <rPh sb="8" eb="10">
      <t>カチョウ</t>
    </rPh>
    <phoneticPr fontId="2"/>
  </si>
  <si>
    <t>例：従業員のライフプランとキャリア形成について話し合うことで従業員の自律的な成長とキャリアの実現を支援する</t>
    <phoneticPr fontId="2"/>
  </si>
  <si>
    <t>ヒアリングの実施目的</t>
    <rPh sb="6" eb="10">
      <t>ジッシモクテキ</t>
    </rPh>
    <phoneticPr fontId="2"/>
  </si>
  <si>
    <t>ヒアリングシートもしくはヒアリング項目がわかるもの</t>
    <rPh sb="17" eb="19">
      <t>コウモク</t>
    </rPh>
    <phoneticPr fontId="2"/>
  </si>
  <si>
    <t>働き方に関する従業員の希望を制度化した。</t>
    <phoneticPr fontId="2"/>
  </si>
  <si>
    <t>制度化した時期</t>
    <rPh sb="0" eb="3">
      <t>セイドカ</t>
    </rPh>
    <rPh sb="5" eb="7">
      <t>ジキ</t>
    </rPh>
    <phoneticPr fontId="2"/>
  </si>
  <si>
    <t>制度化の経緯</t>
    <rPh sb="0" eb="3">
      <t>セイドカ</t>
    </rPh>
    <rPh sb="4" eb="6">
      <t>ケイイ</t>
    </rPh>
    <phoneticPr fontId="2"/>
  </si>
  <si>
    <t>制度化した内容</t>
    <rPh sb="0" eb="3">
      <t>セイドカ</t>
    </rPh>
    <rPh sb="5" eb="7">
      <t>ナイヨウ</t>
    </rPh>
    <phoneticPr fontId="2"/>
  </si>
  <si>
    <t>例：ﾌﾚｯｸｽﾀｲﾑ制度の導入</t>
    <phoneticPr fontId="2"/>
  </si>
  <si>
    <t>例）育児や介護を行う従業員から勤務開始、終了時間を柔軟にしてほしいとの要望があった。</t>
    <rPh sb="0" eb="1">
      <t>レイ</t>
    </rPh>
    <rPh sb="2" eb="4">
      <t>イクジ</t>
    </rPh>
    <rPh sb="5" eb="7">
      <t>カイゴ</t>
    </rPh>
    <rPh sb="8" eb="9">
      <t>オコナ</t>
    </rPh>
    <rPh sb="10" eb="13">
      <t>ジュウギョウイン</t>
    </rPh>
    <rPh sb="15" eb="17">
      <t>キンム</t>
    </rPh>
    <rPh sb="17" eb="19">
      <t>カイシ</t>
    </rPh>
    <rPh sb="20" eb="22">
      <t>シュウリョウ</t>
    </rPh>
    <rPh sb="22" eb="24">
      <t>ジカン</t>
    </rPh>
    <rPh sb="25" eb="27">
      <t>ジュウナン</t>
    </rPh>
    <rPh sb="35" eb="37">
      <t>ヨウボウ</t>
    </rPh>
    <phoneticPr fontId="2"/>
  </si>
  <si>
    <t>係長相当職に占める女性割合の過去３年間の平均が、産業別の全国平均値以上である</t>
    <phoneticPr fontId="2"/>
  </si>
  <si>
    <t>女性登用等に関する取組を対外的に開示している</t>
    <phoneticPr fontId="2"/>
  </si>
  <si>
    <t>具体的な開示場所</t>
    <rPh sb="0" eb="3">
      <t>グタイテキ</t>
    </rPh>
    <rPh sb="4" eb="8">
      <t>カイジバショ</t>
    </rPh>
    <phoneticPr fontId="2"/>
  </si>
  <si>
    <t>掲載内容の写し</t>
    <phoneticPr fontId="2"/>
  </si>
  <si>
    <t>前年度における男性の平均勤続年数に対する女性の平均勤続年数の割合が、産業別の全国平均値以上である</t>
    <phoneticPr fontId="2"/>
  </si>
  <si>
    <t>前年度における女性（正規従業員）の平均勤続年数</t>
    <rPh sb="0" eb="1">
      <t>ゼン</t>
    </rPh>
    <rPh sb="1" eb="3">
      <t>ネンド</t>
    </rPh>
    <rPh sb="7" eb="9">
      <t>ジョセイ</t>
    </rPh>
    <rPh sb="10" eb="12">
      <t>セイキ</t>
    </rPh>
    <rPh sb="12" eb="15">
      <t>ジュウギョウイン</t>
    </rPh>
    <rPh sb="17" eb="19">
      <t>ヘイキン</t>
    </rPh>
    <rPh sb="19" eb="21">
      <t>キンゾク</t>
    </rPh>
    <rPh sb="21" eb="23">
      <t>ネンスウ</t>
    </rPh>
    <phoneticPr fontId="16"/>
  </si>
  <si>
    <t>前年度における女性の平均勤続年数が、産業別の全国平均値以上である</t>
    <phoneticPr fontId="2"/>
  </si>
  <si>
    <t>全国平均</t>
    <rPh sb="0" eb="4">
      <t>ゼンコクヘイキン</t>
    </rPh>
    <phoneticPr fontId="16"/>
  </si>
  <si>
    <t>女性の平均勤続年数</t>
    <rPh sb="0" eb="2">
      <t>ジョセイ</t>
    </rPh>
    <rPh sb="3" eb="9">
      <t>ヘイキンキンゾクネンスウ</t>
    </rPh>
    <phoneticPr fontId="16"/>
  </si>
  <si>
    <t>自社</t>
    <rPh sb="0" eb="2">
      <t>ジシャ</t>
    </rPh>
    <phoneticPr fontId="16"/>
  </si>
  <si>
    <t>全国平均</t>
    <rPh sb="0" eb="4">
      <t>ゼンコクヘイキン</t>
    </rPh>
    <phoneticPr fontId="2"/>
  </si>
  <si>
    <t>判定</t>
    <rPh sb="0" eb="2">
      <t>ハンテイ</t>
    </rPh>
    <phoneticPr fontId="2"/>
  </si>
  <si>
    <t>%</t>
    <phoneticPr fontId="2"/>
  </si>
  <si>
    <t>前年度における男性に対する女性の平均賃金割合</t>
    <rPh sb="0" eb="2">
      <t>ゼンネン</t>
    </rPh>
    <rPh sb="2" eb="3">
      <t>ド</t>
    </rPh>
    <rPh sb="7" eb="9">
      <t>ダンセイ</t>
    </rPh>
    <rPh sb="10" eb="11">
      <t>タイ</t>
    </rPh>
    <rPh sb="13" eb="15">
      <t>ジョセイ</t>
    </rPh>
    <rPh sb="16" eb="18">
      <t>ヘイキン</t>
    </rPh>
    <rPh sb="18" eb="20">
      <t>チンギン</t>
    </rPh>
    <rPh sb="20" eb="22">
      <t>ワリアイ</t>
    </rPh>
    <phoneticPr fontId="16"/>
  </si>
  <si>
    <t>前年度における男性の平均賃金に対する女性の平均賃金の割合が、全国平均値以上である</t>
    <phoneticPr fontId="2"/>
  </si>
  <si>
    <t>賃金格差（全国）</t>
    <phoneticPr fontId="2"/>
  </si>
  <si>
    <t>R6</t>
    <phoneticPr fontId="2"/>
  </si>
  <si>
    <t>過去３年間で非正規から正規へ転換した女性従業員</t>
    <rPh sb="0" eb="2">
      <t>カコ</t>
    </rPh>
    <rPh sb="3" eb="5">
      <t>ネンカン</t>
    </rPh>
    <rPh sb="6" eb="9">
      <t>ヒセイキ</t>
    </rPh>
    <rPh sb="11" eb="13">
      <t>セイキ</t>
    </rPh>
    <rPh sb="14" eb="16">
      <t>テンカン</t>
    </rPh>
    <rPh sb="18" eb="20">
      <t>ジョセイ</t>
    </rPh>
    <rPh sb="20" eb="23">
      <t>ジュウギョウイン</t>
    </rPh>
    <phoneticPr fontId="16"/>
  </si>
  <si>
    <t>過去３年間で、非正規従業員から正規従業員へ転換した女性従業員がいる</t>
    <phoneticPr fontId="2"/>
  </si>
  <si>
    <t>正社員として採用した新卒者（新卒者と同じ採用枠で採用した既卒者など、新卒者と同等の処遇を行う者を含む）に対し、職場定着に向けた取組を行っている</t>
    <phoneticPr fontId="2"/>
  </si>
  <si>
    <t>職場定着の取組</t>
    <rPh sb="0" eb="4">
      <t>ショクバテイチャク</t>
    </rPh>
    <rPh sb="5" eb="7">
      <t>トリクミ</t>
    </rPh>
    <phoneticPr fontId="2"/>
  </si>
  <si>
    <t>新卒者の職場定着と育成を進めるための教育・研修を実施している。</t>
    <rPh sb="0" eb="3">
      <t>シンソツシャ</t>
    </rPh>
    <rPh sb="4" eb="8">
      <t>ショクバテイチャク</t>
    </rPh>
    <rPh sb="9" eb="11">
      <t>イクセイ</t>
    </rPh>
    <rPh sb="12" eb="13">
      <t>スス</t>
    </rPh>
    <rPh sb="18" eb="20">
      <t>キョウイク</t>
    </rPh>
    <rPh sb="21" eb="23">
      <t>ケンシュウ</t>
    </rPh>
    <rPh sb="24" eb="26">
      <t>ジッシ</t>
    </rPh>
    <phoneticPr fontId="2"/>
  </si>
  <si>
    <t>人材定着の方針およびフォロー内容がわかるもの</t>
    <rPh sb="0" eb="2">
      <t>ジンザイ</t>
    </rPh>
    <rPh sb="2" eb="4">
      <t>テイチャク</t>
    </rPh>
    <rPh sb="5" eb="7">
      <t>ホウシン</t>
    </rPh>
    <rPh sb="14" eb="16">
      <t>ナイヨウ</t>
    </rPh>
    <phoneticPr fontId="2"/>
  </si>
  <si>
    <t>社内制度の概要がわかる資料</t>
    <rPh sb="0" eb="2">
      <t>シャナイ</t>
    </rPh>
    <rPh sb="2" eb="4">
      <t>セイド</t>
    </rPh>
    <rPh sb="5" eb="7">
      <t>ガイヨウ</t>
    </rPh>
    <rPh sb="11" eb="13">
      <t>シリョウ</t>
    </rPh>
    <phoneticPr fontId="2"/>
  </si>
  <si>
    <t>面談内容のわかる資料</t>
    <rPh sb="0" eb="2">
      <t>メンダン</t>
    </rPh>
    <rPh sb="2" eb="4">
      <t>ナイヨウ</t>
    </rPh>
    <rPh sb="8" eb="10">
      <t>シリョウ</t>
    </rPh>
    <phoneticPr fontId="2"/>
  </si>
  <si>
    <t>管理職が定期的に（年2回以上）面談を実施し、仕事の悩みや人間関係など、新規採用者の状況を把握し、フォローを行っている。</t>
    <rPh sb="0" eb="2">
      <t>カンリ</t>
    </rPh>
    <rPh sb="2" eb="3">
      <t>ショク</t>
    </rPh>
    <rPh sb="4" eb="7">
      <t>テイキテキ</t>
    </rPh>
    <rPh sb="9" eb="10">
      <t>ネン</t>
    </rPh>
    <rPh sb="11" eb="14">
      <t>カイイジョウ</t>
    </rPh>
    <rPh sb="15" eb="17">
      <t>メンダン</t>
    </rPh>
    <rPh sb="18" eb="20">
      <t>ジッシ</t>
    </rPh>
    <rPh sb="22" eb="24">
      <t>シゴト</t>
    </rPh>
    <rPh sb="25" eb="26">
      <t>ナヤ</t>
    </rPh>
    <rPh sb="28" eb="30">
      <t>ニンゲン</t>
    </rPh>
    <rPh sb="30" eb="32">
      <t>カンケイ</t>
    </rPh>
    <rPh sb="35" eb="37">
      <t>シンキ</t>
    </rPh>
    <rPh sb="37" eb="39">
      <t>サイヨウ</t>
    </rPh>
    <rPh sb="39" eb="40">
      <t>シャ</t>
    </rPh>
    <rPh sb="41" eb="43">
      <t>ジョウキョウ</t>
    </rPh>
    <rPh sb="44" eb="46">
      <t>ハアク</t>
    </rPh>
    <rPh sb="53" eb="54">
      <t>オコナ</t>
    </rPh>
    <phoneticPr fontId="2"/>
  </si>
  <si>
    <t>面談の内容がわかるもの　面談シートなど</t>
    <phoneticPr fontId="2"/>
  </si>
  <si>
    <t>（仕事の進め方や人間関係の相談などを聞いているもの）</t>
    <phoneticPr fontId="2"/>
  </si>
  <si>
    <t>採用人数</t>
    <rPh sb="0" eb="4">
      <t>サイヨウニンズウ</t>
    </rPh>
    <phoneticPr fontId="2"/>
  </si>
  <si>
    <t>平均</t>
    <rPh sb="0" eb="2">
      <t>ヘイキン</t>
    </rPh>
    <phoneticPr fontId="2"/>
  </si>
  <si>
    <t>過去３年間で、本人の希望に応じ、職務や勤務地を限定した従業員がいる</t>
    <phoneticPr fontId="2"/>
  </si>
  <si>
    <t>本人からの申し出内容</t>
    <rPh sb="0" eb="2">
      <t>ホンニン</t>
    </rPh>
    <rPh sb="5" eb="6">
      <t>モウ</t>
    </rPh>
    <rPh sb="7" eb="10">
      <t>デナイヨウ</t>
    </rPh>
    <phoneticPr fontId="2"/>
  </si>
  <si>
    <t>【添付資料】制度の通知文（従業員に周知していることがわかるもの）</t>
    <rPh sb="0" eb="6">
      <t>(テンプシリョウ)</t>
    </rPh>
    <rPh sb="6" eb="8">
      <t>セイド</t>
    </rPh>
    <rPh sb="9" eb="11">
      <t>ツウチ</t>
    </rPh>
    <rPh sb="11" eb="12">
      <t>ブン</t>
    </rPh>
    <rPh sb="13" eb="16">
      <t>ジュウギョウイン</t>
    </rPh>
    <rPh sb="17" eb="19">
      <t>シュウチ</t>
    </rPh>
    <phoneticPr fontId="2"/>
  </si>
  <si>
    <t>具体的な配置転換内容</t>
    <rPh sb="0" eb="2">
      <t>グタイ</t>
    </rPh>
    <rPh sb="2" eb="3">
      <t>テキ</t>
    </rPh>
    <rPh sb="4" eb="6">
      <t>ハイチ</t>
    </rPh>
    <rPh sb="6" eb="8">
      <t>テンカン</t>
    </rPh>
    <rPh sb="8" eb="10">
      <t>ナイヨウ</t>
    </rPh>
    <phoneticPr fontId="2"/>
  </si>
  <si>
    <t>制度の通知文（従業員に周知していることがわかるもの）</t>
    <phoneticPr fontId="2"/>
  </si>
  <si>
    <t>【添付資料】就業規則（該当箇所の抜粋）</t>
    <rPh sb="0" eb="6">
      <t>(テンプシリョウ)</t>
    </rPh>
    <phoneticPr fontId="2"/>
  </si>
  <si>
    <t>過去３年間で、テレワークや在宅勤務、フレックスタイムなど、場所や時間に捉われない働き方を実現した従業員がいる</t>
    <phoneticPr fontId="2"/>
  </si>
  <si>
    <t>テレワーク・在宅勤務を利用した従業員がいる</t>
    <phoneticPr fontId="2"/>
  </si>
  <si>
    <t>フレックスタイム、時差出勤を利用した従業員がいる</t>
    <phoneticPr fontId="2"/>
  </si>
  <si>
    <t>その他</t>
    <phoneticPr fontId="2"/>
  </si>
  <si>
    <t>具体的な内容</t>
    <rPh sb="0" eb="2">
      <t>グタイ</t>
    </rPh>
    <rPh sb="2" eb="3">
      <t>テキ</t>
    </rPh>
    <rPh sb="4" eb="6">
      <t>ナイヨウ</t>
    </rPh>
    <phoneticPr fontId="2"/>
  </si>
  <si>
    <t>前年度における正規従業員の法定時間外労働（法定休日労働時間を含む）の合計時間数の月平均が45時間未満である</t>
    <phoneticPr fontId="2"/>
  </si>
  <si>
    <t>【R6年度】</t>
    <rPh sb="3" eb="5">
      <t>ネンド</t>
    </rPh>
    <phoneticPr fontId="2"/>
  </si>
  <si>
    <r>
      <rPr>
        <b/>
        <sz val="10"/>
        <rFont val="ＭＳ Ｐゴシック"/>
        <family val="3"/>
        <charset val="128"/>
      </rPr>
      <t>(注1)従業員の一年間の平均時間外労働時間の計算式</t>
    </r>
    <r>
      <rPr>
        <sz val="10"/>
        <rFont val="ＭＳ Ｐゴシック"/>
        <family val="3"/>
        <charset val="128"/>
      </rPr>
      <t xml:space="preserve">
</t>
    </r>
    <r>
      <rPr>
        <sz val="10"/>
        <rFont val="ＭＳ Ｐ明朝"/>
        <family val="1"/>
        <charset val="128"/>
      </rPr>
      <t xml:space="preserve">「前年度の正規従業員(対象労働者)の（法定時間外労働＋法定休日労働）の総時間数の合計」
上記により算出できない場合は
「前年度の正規従業員(対象労働者)の総労働時間の合計」―「前年度の法定労働時間の合計×正規従業員数（対象労働者数）」
</t>
    </r>
    <rPh sb="1" eb="2">
      <t>チュウ</t>
    </rPh>
    <rPh sb="31" eb="33">
      <t>セイキ</t>
    </rPh>
    <rPh sb="91" eb="93">
      <t>セイキ</t>
    </rPh>
    <rPh sb="129" eb="131">
      <t>セイキ</t>
    </rPh>
    <phoneticPr fontId="2"/>
  </si>
  <si>
    <r>
      <rPr>
        <b/>
        <sz val="10"/>
        <rFont val="ＭＳ Ｐゴシック"/>
        <family val="3"/>
        <charset val="128"/>
      </rPr>
      <t>(注2）対象労働者に中途採用等がある場合の計算式　</t>
    </r>
    <r>
      <rPr>
        <sz val="10"/>
        <rFont val="ＭＳ Ｐゴシック"/>
        <family val="3"/>
        <charset val="128"/>
      </rPr>
      <t xml:space="preserve">
</t>
    </r>
    <r>
      <rPr>
        <sz val="10"/>
        <rFont val="ＭＳ Ｐ明朝"/>
        <family val="1"/>
        <charset val="128"/>
      </rPr>
      <t>　１人×勤務月数÷12月　※小数点以下第2位を四捨五入
　（例）4ヶ月の場合：1人×4ヶ月÷12月＝0.3人</t>
    </r>
    <rPh sb="1" eb="2">
      <t>チュウ</t>
    </rPh>
    <phoneticPr fontId="2"/>
  </si>
  <si>
    <t>過去３年間で、子育てや介護、ボランティア活動のための休暇・休業制度を利用した従業員がいる</t>
    <phoneticPr fontId="2"/>
  </si>
  <si>
    <t>前年度における男性育休取得率が全国平均値以上である</t>
    <phoneticPr fontId="2"/>
  </si>
  <si>
    <t>＜該当年度における男性の育児休業取得者数の考え方＞</t>
    <phoneticPr fontId="2"/>
  </si>
  <si>
    <t>育児休業を分割して２回取得した場合</t>
    <phoneticPr fontId="2"/>
  </si>
  <si>
    <t>年度をまたがって育児休業を取得した場合</t>
    <phoneticPr fontId="2"/>
  </si>
  <si>
    <t>分割して複数の事業年度に育児休業を取得した場合</t>
    <phoneticPr fontId="2"/>
  </si>
  <si>
    <t>同一の子について取得した場合は、1人で数えます。</t>
    <phoneticPr fontId="2"/>
  </si>
  <si>
    <r>
      <t xml:space="preserve">全国平均
</t>
    </r>
    <r>
      <rPr>
        <sz val="8"/>
        <color theme="1"/>
        <rFont val="Meiryo UI"/>
        <family val="3"/>
        <charset val="128"/>
      </rPr>
      <t>※R5年度</t>
    </r>
    <rPh sb="0" eb="4">
      <t>ゼンコクヘイキン</t>
    </rPh>
    <phoneticPr fontId="16"/>
  </si>
  <si>
    <t>職場環境の整備または、従業員に対する経費援助を行っている（複数選択可）</t>
    <rPh sb="29" eb="34">
      <t>フクスウセンタクカ</t>
    </rPh>
    <phoneticPr fontId="2"/>
  </si>
  <si>
    <t>事業所内に保育所や託児スペースを設置</t>
    <phoneticPr fontId="2"/>
  </si>
  <si>
    <t>保育所等の利用規定書類等</t>
    <rPh sb="0" eb="2">
      <t>ホイク</t>
    </rPh>
    <rPh sb="2" eb="3">
      <t>ショ</t>
    </rPh>
    <rPh sb="3" eb="4">
      <t>トウ</t>
    </rPh>
    <rPh sb="5" eb="7">
      <t>リヨウ</t>
    </rPh>
    <rPh sb="7" eb="9">
      <t>キテイ</t>
    </rPh>
    <rPh sb="9" eb="11">
      <t>ショルイ</t>
    </rPh>
    <rPh sb="11" eb="12">
      <t>ナド</t>
    </rPh>
    <phoneticPr fontId="2"/>
  </si>
  <si>
    <t>男女別トイレ・更衣室を設置</t>
    <phoneticPr fontId="2"/>
  </si>
  <si>
    <t>男女別トイレ・更衣室の写真や図面</t>
    <rPh sb="0" eb="2">
      <t>ダンジョ</t>
    </rPh>
    <rPh sb="2" eb="3">
      <t>ベツ</t>
    </rPh>
    <rPh sb="7" eb="10">
      <t>コウイシツ</t>
    </rPh>
    <rPh sb="11" eb="13">
      <t>シャシン</t>
    </rPh>
    <rPh sb="14" eb="16">
      <t>ズメン</t>
    </rPh>
    <phoneticPr fontId="2"/>
  </si>
  <si>
    <t>（女性用だけではなく、男女両方の写真等を添付してください。）</t>
    <phoneticPr fontId="2"/>
  </si>
  <si>
    <t>出産、育児、介護、不妊治療に要する経費の援助</t>
    <rPh sb="0" eb="2">
      <t>シュッサン</t>
    </rPh>
    <rPh sb="3" eb="5">
      <t>イクジ</t>
    </rPh>
    <rPh sb="6" eb="8">
      <t>カイゴ</t>
    </rPh>
    <rPh sb="9" eb="11">
      <t>フニン</t>
    </rPh>
    <rPh sb="11" eb="13">
      <t>チリョウ</t>
    </rPh>
    <rPh sb="14" eb="15">
      <t>ヨウ</t>
    </rPh>
    <rPh sb="17" eb="19">
      <t>ケイヒ</t>
    </rPh>
    <rPh sb="20" eb="22">
      <t>エンジョ</t>
    </rPh>
    <phoneticPr fontId="2"/>
  </si>
  <si>
    <t>ひとり親世帯（シングルマザー等）に対する経費の援助</t>
    <rPh sb="3" eb="4">
      <t>オヤ</t>
    </rPh>
    <rPh sb="4" eb="6">
      <t>セタイ</t>
    </rPh>
    <rPh sb="14" eb="15">
      <t>ナド</t>
    </rPh>
    <rPh sb="17" eb="18">
      <t>タイ</t>
    </rPh>
    <rPh sb="20" eb="22">
      <t>ケイヒ</t>
    </rPh>
    <rPh sb="23" eb="25">
      <t>エンジョ</t>
    </rPh>
    <phoneticPr fontId="2"/>
  </si>
  <si>
    <t>経費援助の規定</t>
    <rPh sb="0" eb="4">
      <t>ケイヒエンジョ</t>
    </rPh>
    <rPh sb="5" eb="7">
      <t>キテイ</t>
    </rPh>
    <phoneticPr fontId="2"/>
  </si>
  <si>
    <t>奨学金返還支援</t>
    <rPh sb="0" eb="3">
      <t>ショウガクキン</t>
    </rPh>
    <rPh sb="3" eb="5">
      <t>ヘンカン</t>
    </rPh>
    <rPh sb="5" eb="7">
      <t>シエン</t>
    </rPh>
    <phoneticPr fontId="2"/>
  </si>
  <si>
    <t>奨学金返還支援の制度の規定</t>
    <rPh sb="0" eb="3">
      <t>ショウガクキン</t>
    </rPh>
    <rPh sb="3" eb="5">
      <t>ヘンカン</t>
    </rPh>
    <rPh sb="5" eb="7">
      <t>シエン</t>
    </rPh>
    <rPh sb="8" eb="10">
      <t>セイド</t>
    </rPh>
    <rPh sb="11" eb="13">
      <t>キテイ</t>
    </rPh>
    <phoneticPr fontId="2"/>
  </si>
  <si>
    <t>カ</t>
    <phoneticPr fontId="2"/>
  </si>
  <si>
    <t>認定証の写し</t>
    <rPh sb="0" eb="3">
      <t>ニンテイショウ</t>
    </rPh>
    <rPh sb="4" eb="5">
      <t>ウツ</t>
    </rPh>
    <phoneticPr fontId="2"/>
  </si>
  <si>
    <r>
      <t>「ひょうご仕事と生活の調和推進企業</t>
    </r>
    <r>
      <rPr>
        <b/>
        <u/>
        <sz val="11"/>
        <rFont val="BIZ UDゴシック"/>
        <family val="3"/>
        <charset val="128"/>
      </rPr>
      <t>認定</t>
    </r>
    <r>
      <rPr>
        <b/>
        <sz val="11"/>
        <rFont val="ＭＳ Ｐゴシック"/>
        <family val="3"/>
        <charset val="128"/>
        <scheme val="minor"/>
      </rPr>
      <t>」を取得</t>
    </r>
    <rPh sb="5" eb="7">
      <t>シゴト</t>
    </rPh>
    <rPh sb="8" eb="10">
      <t>セイカツ</t>
    </rPh>
    <rPh sb="11" eb="13">
      <t>チョウワ</t>
    </rPh>
    <rPh sb="13" eb="15">
      <t>スイシン</t>
    </rPh>
    <rPh sb="15" eb="17">
      <t>キギョウ</t>
    </rPh>
    <rPh sb="17" eb="19">
      <t>ニンテイ</t>
    </rPh>
    <rPh sb="21" eb="23">
      <t>シュトク</t>
    </rPh>
    <phoneticPr fontId="2"/>
  </si>
  <si>
    <t>キ</t>
    <phoneticPr fontId="2"/>
  </si>
  <si>
    <t>「ひょうご産業ＳＤＧｓ推進宣言」で目指すゴールに「ジェンダー平等の実現」を選択</t>
    <rPh sb="5" eb="7">
      <t>サンギョウ</t>
    </rPh>
    <rPh sb="11" eb="13">
      <t>スイシン</t>
    </rPh>
    <rPh sb="13" eb="15">
      <t>センゲン</t>
    </rPh>
    <rPh sb="17" eb="19">
      <t>メザ</t>
    </rPh>
    <rPh sb="30" eb="32">
      <t>ビョウドウ</t>
    </rPh>
    <rPh sb="33" eb="35">
      <t>ジツゲン</t>
    </rPh>
    <rPh sb="37" eb="39">
      <t>センタク</t>
    </rPh>
    <phoneticPr fontId="2"/>
  </si>
  <si>
    <t>SDGs達成に向けた宣言内容（様式第2号）の写し</t>
    <rPh sb="4" eb="6">
      <t>タッセイ</t>
    </rPh>
    <rPh sb="7" eb="8">
      <t>ム</t>
    </rPh>
    <rPh sb="10" eb="12">
      <t>センゲン</t>
    </rPh>
    <rPh sb="12" eb="14">
      <t>ナイヨウ</t>
    </rPh>
    <rPh sb="15" eb="17">
      <t>ヨウシキ</t>
    </rPh>
    <rPh sb="17" eb="18">
      <t>ダイ</t>
    </rPh>
    <rPh sb="19" eb="20">
      <t>ゴウ</t>
    </rPh>
    <rPh sb="22" eb="23">
      <t>ウツ</t>
    </rPh>
    <phoneticPr fontId="2"/>
  </si>
  <si>
    <t>認証申請に提出したチェックシート（様式第2号）の写し</t>
    <rPh sb="0" eb="2">
      <t>ニンショウ</t>
    </rPh>
    <rPh sb="2" eb="4">
      <t>シンセイ</t>
    </rPh>
    <rPh sb="5" eb="7">
      <t>テイシュツ</t>
    </rPh>
    <rPh sb="17" eb="19">
      <t>ヨウシキ</t>
    </rPh>
    <rPh sb="19" eb="20">
      <t>ダイ</t>
    </rPh>
    <rPh sb="21" eb="22">
      <t>ゴウ</t>
    </rPh>
    <rPh sb="24" eb="25">
      <t>ウツ</t>
    </rPh>
    <phoneticPr fontId="2"/>
  </si>
  <si>
    <t>ひょうご・こうべ女性活躍推進企業認定（ミモザ企業・フレッシュミモザ企業）自己評価シート</t>
    <rPh sb="8" eb="10">
      <t>ジョセイ</t>
    </rPh>
    <rPh sb="10" eb="12">
      <t>カツヤク</t>
    </rPh>
    <rPh sb="12" eb="14">
      <t>スイシン</t>
    </rPh>
    <rPh sb="14" eb="16">
      <t>キギョウ</t>
    </rPh>
    <rPh sb="16" eb="18">
      <t>ニンテイ</t>
    </rPh>
    <rPh sb="22" eb="24">
      <t>キギョウ</t>
    </rPh>
    <rPh sb="33" eb="35">
      <t>キギョウ</t>
    </rPh>
    <rPh sb="36" eb="38">
      <t>ジコ</t>
    </rPh>
    <rPh sb="38" eb="40">
      <t>ヒョウカ</t>
    </rPh>
    <phoneticPr fontId="16"/>
  </si>
  <si>
    <r>
      <t>【業　種】</t>
    </r>
    <r>
      <rPr>
        <sz val="11"/>
        <color theme="1"/>
        <rFont val="Meiryo UI"/>
        <family val="3"/>
        <charset val="128"/>
      </rPr>
      <t>プルダウンから選択→</t>
    </r>
    <rPh sb="1" eb="2">
      <t>ギョウ</t>
    </rPh>
    <rPh sb="3" eb="4">
      <t>タネ</t>
    </rPh>
    <rPh sb="12" eb="14">
      <t>センタク</t>
    </rPh>
    <phoneticPr fontId="16"/>
  </si>
  <si>
    <t>No.7</t>
    <phoneticPr fontId="2"/>
  </si>
  <si>
    <t>No.8</t>
    <phoneticPr fontId="2"/>
  </si>
  <si>
    <t>↑業種を選択すると自動入力されます</t>
    <rPh sb="1" eb="3">
      <t>ギョウシュ</t>
    </rPh>
    <rPh sb="4" eb="6">
      <t>センタク</t>
    </rPh>
    <rPh sb="9" eb="13">
      <t>ジドウニュウリョク</t>
    </rPh>
    <phoneticPr fontId="2"/>
  </si>
  <si>
    <t>研修の計画および内容（研修内容、期間、研修対象者）がわかるもの</t>
    <rPh sb="0" eb="2">
      <t>ケンシュウ</t>
    </rPh>
    <rPh sb="3" eb="5">
      <t>ケイカク</t>
    </rPh>
    <rPh sb="8" eb="10">
      <t>ナイヨウ</t>
    </rPh>
    <rPh sb="11" eb="15">
      <t>ケンシュウナイヨウ</t>
    </rPh>
    <rPh sb="16" eb="18">
      <t>キカン</t>
    </rPh>
    <rPh sb="19" eb="24">
      <t>ケンシュウタイショウシャ</t>
    </rPh>
    <phoneticPr fontId="2"/>
  </si>
  <si>
    <t>どのような（全員が確認できる）場所に掲示したかわかる写真</t>
    <rPh sb="15" eb="17">
      <t>バショ</t>
    </rPh>
    <rPh sb="18" eb="20">
      <t>ケイジ</t>
    </rPh>
    <rPh sb="26" eb="28">
      <t>シャシン</t>
    </rPh>
    <phoneticPr fontId="2"/>
  </si>
  <si>
    <t>「女性の活躍推進企業データベース」（厚生労働省ホームページ）</t>
    <rPh sb="1" eb="3">
      <t>ジョセイ</t>
    </rPh>
    <rPh sb="4" eb="8">
      <t>カツヤクスイシン</t>
    </rPh>
    <rPh sb="8" eb="10">
      <t>キギョウ</t>
    </rPh>
    <rPh sb="18" eb="23">
      <t>コウセイロウドウショウ</t>
    </rPh>
    <phoneticPr fontId="2"/>
  </si>
  <si>
    <t>例：〇名のうち約9割の〇名が回答</t>
    <rPh sb="3" eb="4">
      <t>メイ</t>
    </rPh>
    <phoneticPr fontId="2"/>
  </si>
  <si>
    <r>
      <rPr>
        <sz val="9"/>
        <rFont val="ＭＳ Ｐ明朝"/>
        <family val="1"/>
        <charset val="128"/>
      </rPr>
      <t>例：〇年度から毎年、女性職員〇人のうち〇名程度を女性管理職候補者として受講させている</t>
    </r>
    <r>
      <rPr>
        <sz val="9"/>
        <color theme="1"/>
        <rFont val="ＭＳ Ｐ明朝"/>
        <family val="1"/>
        <charset val="128"/>
      </rPr>
      <t xml:space="preserve">
例：〇年度から毎年、リーダーシップ養成研修を開催し、多くの社員に受講させている</t>
    </r>
    <rPh sb="12" eb="14">
      <t>ショクイン</t>
    </rPh>
    <rPh sb="15" eb="16">
      <t>ニン</t>
    </rPh>
    <rPh sb="24" eb="29">
      <t>ジョセイカンリショク</t>
    </rPh>
    <rPh sb="29" eb="32">
      <t>コウホシャ</t>
    </rPh>
    <rPh sb="43" eb="44">
      <t>レイ</t>
    </rPh>
    <phoneticPr fontId="2"/>
  </si>
  <si>
    <t>対象者</t>
    <rPh sb="0" eb="3">
      <t>タイショウシャ</t>
    </rPh>
    <phoneticPr fontId="2"/>
  </si>
  <si>
    <t>従業員が希望する今後のライフプランやキャリアデザインに関するヒアリングを実施した（1年以内）。</t>
    <phoneticPr fontId="2"/>
  </si>
  <si>
    <t>←業種を選択すると自動入力されます</t>
    <rPh sb="1" eb="3">
      <t>ギョウシュ</t>
    </rPh>
    <rPh sb="4" eb="6">
      <t>センタク</t>
    </rPh>
    <rPh sb="9" eb="13">
      <t>ジドウニュウリョク</t>
    </rPh>
    <phoneticPr fontId="2"/>
  </si>
  <si>
    <t>採用実績</t>
    <rPh sb="0" eb="2">
      <t>サイヨウ</t>
    </rPh>
    <rPh sb="2" eb="4">
      <t>ジッセキ</t>
    </rPh>
    <phoneticPr fontId="2"/>
  </si>
  <si>
    <t>育児休業、子の看護休暇ほか、子育てに関する休暇制度を利用した従業員がいる（産前・産後休暇は除く）</t>
    <phoneticPr fontId="2"/>
  </si>
  <si>
    <t>介護休暇ほか、介護に関する休暇制度を利用した従業員がいる</t>
    <rPh sb="7" eb="9">
      <t>カイゴ</t>
    </rPh>
    <phoneticPr fontId="2"/>
  </si>
  <si>
    <t>ボランティア活動のための休暇制度を利用した従業員がいる</t>
    <rPh sb="14" eb="16">
      <t>セイド</t>
    </rPh>
    <phoneticPr fontId="2"/>
  </si>
  <si>
    <r>
      <rPr>
        <b/>
        <sz val="10"/>
        <color rgb="FFFF0000"/>
        <rFont val="Meiryo UI"/>
        <family val="3"/>
        <charset val="128"/>
      </rPr>
      <t>　※女性従業員のみの企業の場合</t>
    </r>
    <r>
      <rPr>
        <b/>
        <sz val="10"/>
        <rFont val="Meiryo UI"/>
        <family val="3"/>
        <charset val="128"/>
      </rPr>
      <t xml:space="preserve">
　</t>
    </r>
    <r>
      <rPr>
        <sz val="10"/>
        <rFont val="Meiryo UI"/>
        <family val="3"/>
        <charset val="128"/>
      </rPr>
      <t>　　前年度における女性の平均勤続年数が、産業別の全国平均値以上である</t>
    </r>
    <rPh sb="2" eb="4">
      <t>ジョセイ</t>
    </rPh>
    <rPh sb="4" eb="7">
      <t>ジュウギョウイン</t>
    </rPh>
    <rPh sb="10" eb="12">
      <t>キギョウ</t>
    </rPh>
    <rPh sb="13" eb="15">
      <t>バアイ</t>
    </rPh>
    <rPh sb="19" eb="22">
      <t>ゼンネンド</t>
    </rPh>
    <rPh sb="26" eb="28">
      <t>ジョセイ</t>
    </rPh>
    <rPh sb="29" eb="31">
      <t>ヘイキン</t>
    </rPh>
    <rPh sb="31" eb="33">
      <t>キンゾク</t>
    </rPh>
    <rPh sb="33" eb="35">
      <t>ネンスウ</t>
    </rPh>
    <rPh sb="37" eb="39">
      <t>サンギョウ</t>
    </rPh>
    <rPh sb="39" eb="40">
      <t>ベツ</t>
    </rPh>
    <rPh sb="41" eb="43">
      <t>ゼンコク</t>
    </rPh>
    <rPh sb="43" eb="45">
      <t>ヘイキン</t>
    </rPh>
    <rPh sb="45" eb="46">
      <t>アタイ</t>
    </rPh>
    <rPh sb="46" eb="48">
      <t>イジョウ</t>
    </rPh>
    <phoneticPr fontId="16"/>
  </si>
  <si>
    <t>厚生労働省「女性の活躍推進企業データベース」に管理職への女性登用率、男女の採用比率、従業員の男女比率、女性登用率等に関する目標値や達成状況などを開示している。</t>
    <rPh sb="46" eb="48">
      <t>ダンジョ</t>
    </rPh>
    <phoneticPr fontId="2"/>
  </si>
  <si>
    <t>その他の場所に管理職への女性登用率、男女の採用比率、従業員の男女比率、女性登用率等に関する目標値や達成状況などを開示している。</t>
    <rPh sb="2" eb="3">
      <t>タ</t>
    </rPh>
    <rPh sb="4" eb="6">
      <t>バショ</t>
    </rPh>
    <rPh sb="7" eb="9">
      <t>カンリ</t>
    </rPh>
    <rPh sb="9" eb="10">
      <t>ショク</t>
    </rPh>
    <rPh sb="12" eb="14">
      <t>ジョセイ</t>
    </rPh>
    <rPh sb="14" eb="16">
      <t>トウヨウ</t>
    </rPh>
    <rPh sb="16" eb="17">
      <t>リツ</t>
    </rPh>
    <rPh sb="18" eb="20">
      <t>ダンジョ</t>
    </rPh>
    <rPh sb="21" eb="23">
      <t>サイヨウ</t>
    </rPh>
    <rPh sb="23" eb="25">
      <t>ヒリツ</t>
    </rPh>
    <rPh sb="26" eb="29">
      <t>ジュウギョウイン</t>
    </rPh>
    <rPh sb="30" eb="32">
      <t>ダンジョ</t>
    </rPh>
    <rPh sb="32" eb="34">
      <t>ヒリツ</t>
    </rPh>
    <rPh sb="35" eb="37">
      <t>ジョセイ</t>
    </rPh>
    <rPh sb="37" eb="39">
      <t>トウヨウ</t>
    </rPh>
    <rPh sb="39" eb="40">
      <t>リツ</t>
    </rPh>
    <rPh sb="40" eb="41">
      <t>トウ</t>
    </rPh>
    <rPh sb="42" eb="43">
      <t>カン</t>
    </rPh>
    <rPh sb="45" eb="48">
      <t>モクヒョウチ</t>
    </rPh>
    <rPh sb="49" eb="51">
      <t>タッセイ</t>
    </rPh>
    <rPh sb="51" eb="53">
      <t>ジョウキョウ</t>
    </rPh>
    <rPh sb="56" eb="58">
      <t>カイジ</t>
    </rPh>
    <phoneticPr fontId="2"/>
  </si>
  <si>
    <t>利用人数</t>
    <rPh sb="0" eb="4">
      <t>リヨウニンズウ</t>
    </rPh>
    <phoneticPr fontId="2"/>
  </si>
  <si>
    <t>女性のキャリアアップに向け実施していること（過去３年間に実施したもの）</t>
    <rPh sb="13" eb="15">
      <t>ジッシ</t>
    </rPh>
    <phoneticPr fontId="2"/>
  </si>
  <si>
    <t>職場の意識改革を実施していること（過去３年間に実施したもの）</t>
    <rPh sb="8" eb="10">
      <t>ジッシ</t>
    </rPh>
    <phoneticPr fontId="2"/>
  </si>
  <si>
    <t>ロールモデルの発信内容（掲載記事）</t>
    <rPh sb="7" eb="9">
      <t>ハッシン</t>
    </rPh>
    <rPh sb="9" eb="11">
      <t>ナイヨウ</t>
    </rPh>
    <rPh sb="12" eb="14">
      <t>ケイサイ</t>
    </rPh>
    <rPh sb="14" eb="16">
      <t>キジ</t>
    </rPh>
    <phoneticPr fontId="2"/>
  </si>
  <si>
    <t>将来、上位職への登用が期待される女性従業員（一般職の女性従業員等）に、リーダーシップ養成研修やキャリアアップ研修を計画的に受講させている。</t>
    <phoneticPr fontId="2"/>
  </si>
  <si>
    <t>（記入例）R6</t>
    <rPh sb="1" eb="4">
      <t>キニュウレイ</t>
    </rPh>
    <phoneticPr fontId="2"/>
  </si>
  <si>
    <t>R6年10月付で子供が保育園に入園することになり、通勤時間が短いA支店に異動の希望があった。</t>
    <rPh sb="2" eb="3">
      <t>ネン</t>
    </rPh>
    <rPh sb="5" eb="6">
      <t>ガツ</t>
    </rPh>
    <rPh sb="6" eb="7">
      <t>ヅケ</t>
    </rPh>
    <rPh sb="8" eb="10">
      <t>コドモ</t>
    </rPh>
    <rPh sb="11" eb="14">
      <t>ホイクエン</t>
    </rPh>
    <rPh sb="15" eb="17">
      <t>ニュウエン</t>
    </rPh>
    <rPh sb="25" eb="27">
      <t>ツウキン</t>
    </rPh>
    <rPh sb="27" eb="29">
      <t>ジカン</t>
    </rPh>
    <rPh sb="30" eb="31">
      <t>ミジカ</t>
    </rPh>
    <rPh sb="33" eb="35">
      <t>シテン</t>
    </rPh>
    <rPh sb="36" eb="38">
      <t>イドウ</t>
    </rPh>
    <rPh sb="39" eb="41">
      <t>キボウ</t>
    </rPh>
    <phoneticPr fontId="2"/>
  </si>
  <si>
    <t>R6年10月付けでA支店に配置転換をした。</t>
    <rPh sb="2" eb="3">
      <t>ネン</t>
    </rPh>
    <rPh sb="5" eb="6">
      <t>ガツ</t>
    </rPh>
    <rPh sb="6" eb="7">
      <t>ツ</t>
    </rPh>
    <rPh sb="10" eb="12">
      <t>シテン</t>
    </rPh>
    <rPh sb="13" eb="17">
      <t>ハイチテンカン</t>
    </rPh>
    <phoneticPr fontId="2"/>
  </si>
  <si>
    <t>【添付資料】配置転換した内容のわかるもの（辞令等）</t>
    <rPh sb="0" eb="6">
      <t>(テンプシリョウ)</t>
    </rPh>
    <rPh sb="6" eb="10">
      <t>ハイチテンカン</t>
    </rPh>
    <rPh sb="12" eb="14">
      <t>ナイヨウ</t>
    </rPh>
    <rPh sb="21" eb="23">
      <t>ジレイ</t>
    </rPh>
    <rPh sb="23" eb="24">
      <t>トウ</t>
    </rPh>
    <phoneticPr fontId="2"/>
  </si>
  <si>
    <t>【添付資料】従業員からの相談を受けた内容がわかるもの（日時や経緯が書かれているもの）</t>
    <rPh sb="0" eb="6">
      <t>(テンプシリョウ)</t>
    </rPh>
    <rPh sb="6" eb="9">
      <t>ジュウギョウイン</t>
    </rPh>
    <rPh sb="12" eb="14">
      <t>ソウダン</t>
    </rPh>
    <rPh sb="15" eb="16">
      <t>ウ</t>
    </rPh>
    <rPh sb="18" eb="20">
      <t>ナイヨウ</t>
    </rPh>
    <rPh sb="27" eb="29">
      <t>ニチジ</t>
    </rPh>
    <rPh sb="30" eb="32">
      <t>ケイイ</t>
    </rPh>
    <rPh sb="33" eb="34">
      <t>カ</t>
    </rPh>
    <phoneticPr fontId="2"/>
  </si>
  <si>
    <t>従業員からの相談を受けた内容がわかるもの（日時や経緯が書かれているもの）</t>
  </si>
  <si>
    <t>配置転換した内容のわかるもの（辞令等）</t>
  </si>
  <si>
    <t>課長級以上
（役員を含む管理職）</t>
    <rPh sb="0" eb="3">
      <t>カチョウキュウ</t>
    </rPh>
    <rPh sb="3" eb="5">
      <t>イジョウ</t>
    </rPh>
    <rPh sb="7" eb="9">
      <t>ヤクイン</t>
    </rPh>
    <rPh sb="10" eb="11">
      <t>フク</t>
    </rPh>
    <rPh sb="12" eb="15">
      <t>カンリショク</t>
    </rPh>
    <phoneticPr fontId="16"/>
  </si>
  <si>
    <t>SNSで掲示　</t>
    <rPh sb="4" eb="6">
      <t>ケイジ</t>
    </rPh>
    <phoneticPr fontId="2"/>
  </si>
  <si>
    <t>正規雇用の女性の採用比率が過去３年間で増加している、または、前年度における正規雇用の女性の採用比率50%以上である。</t>
    <rPh sb="13" eb="15">
      <t>カコ</t>
    </rPh>
    <rPh sb="16" eb="18">
      <t>ネンカン</t>
    </rPh>
    <rPh sb="19" eb="21">
      <t>ゾウカ</t>
    </rPh>
    <rPh sb="30" eb="33">
      <t>ゼンネンド</t>
    </rPh>
    <rPh sb="52" eb="54">
      <t>イジョウ</t>
    </rPh>
    <phoneticPr fontId="16"/>
  </si>
  <si>
    <t>正規雇用の女性の採用比率が過去３年間で増加している、または、前年度における正規雇用の女性の採用比率50%以上である。</t>
    <phoneticPr fontId="2"/>
  </si>
  <si>
    <t>認定書の写し</t>
    <rPh sb="0" eb="2">
      <t>ニンテイ</t>
    </rPh>
    <rPh sb="2" eb="3">
      <t>ショ</t>
    </rPh>
    <rPh sb="4" eb="5">
      <t>ウツ</t>
    </rPh>
    <phoneticPr fontId="2"/>
  </si>
  <si>
    <t>認証書</t>
    <rPh sb="0" eb="2">
      <t>ニンショウ</t>
    </rPh>
    <rPh sb="2" eb="3">
      <t>ショ</t>
    </rPh>
    <phoneticPr fontId="2"/>
  </si>
  <si>
    <t>自社ホームページに管理職への女性登用率、男女の採用比率、従業員の男女比率、女性登用率等に関する目標値や達成状況などを常時開示している。</t>
    <rPh sb="28" eb="31">
      <t>ジュウギョウイン</t>
    </rPh>
    <rPh sb="32" eb="34">
      <t>ダンジョ</t>
    </rPh>
    <rPh sb="34" eb="36">
      <t>ヒリツ</t>
    </rPh>
    <rPh sb="58" eb="60">
      <t>ジョウジ</t>
    </rPh>
    <phoneticPr fontId="2"/>
  </si>
  <si>
    <t>従業員50名未満の企業の特例</t>
    <rPh sb="12" eb="14">
      <t>トクレイ</t>
    </rPh>
    <phoneticPr fontId="2"/>
  </si>
  <si>
    <t>管理職（部長・課長級相当職）以上に占める女性割合の過去３年間の平均が、産業別の全国平均値以上である</t>
    <rPh sb="0" eb="2">
      <t>カンリ</t>
    </rPh>
    <rPh sb="14" eb="16">
      <t>イジョウ</t>
    </rPh>
    <rPh sb="25" eb="27">
      <t>カコ</t>
    </rPh>
    <rPh sb="28" eb="30">
      <t>ネンカン</t>
    </rPh>
    <rPh sb="31" eb="33">
      <t>ヘイキン</t>
    </rPh>
    <rPh sb="35" eb="38">
      <t>サンギョウベツ</t>
    </rPh>
    <rPh sb="39" eb="41">
      <t>ゼンコク</t>
    </rPh>
    <rPh sb="41" eb="44">
      <t>ヘイキンチ</t>
    </rPh>
    <rPh sb="44" eb="46">
      <t>イジョウ</t>
    </rPh>
    <phoneticPr fontId="16"/>
  </si>
  <si>
    <t>・アンケートの集計結果のみの提出（抽出された課題とそれに対する取組の資料が必要）です。</t>
    <rPh sb="7" eb="9">
      <t>シュウケイ</t>
    </rPh>
    <rPh sb="9" eb="11">
      <t>ケッカ</t>
    </rPh>
    <rPh sb="14" eb="16">
      <t>テイシュツ</t>
    </rPh>
    <rPh sb="17" eb="19">
      <t>チュウシュツ</t>
    </rPh>
    <rPh sb="22" eb="24">
      <t>カダイ</t>
    </rPh>
    <rPh sb="28" eb="29">
      <t>タイ</t>
    </rPh>
    <rPh sb="31" eb="33">
      <t>トリクミ</t>
    </rPh>
    <rPh sb="34" eb="36">
      <t>シリョウ</t>
    </rPh>
    <rPh sb="37" eb="39">
      <t>ヒツヨウ</t>
    </rPh>
    <phoneticPr fontId="2"/>
  </si>
  <si>
    <t>名　　　称</t>
    <rPh sb="0" eb="1">
      <t>ナ</t>
    </rPh>
    <rPh sb="4" eb="5">
      <t>ショウ</t>
    </rPh>
    <phoneticPr fontId="2"/>
  </si>
  <si>
    <t>実　施　日</t>
    <rPh sb="0" eb="1">
      <t>ジツ</t>
    </rPh>
    <rPh sb="2" eb="3">
      <t>セ</t>
    </rPh>
    <rPh sb="4" eb="5">
      <t>ヒ</t>
    </rPh>
    <phoneticPr fontId="2"/>
  </si>
  <si>
    <r>
      <rPr>
        <sz val="11"/>
        <color theme="1"/>
        <rFont val="ＭＳ Ｐゴシック"/>
        <family val="3"/>
        <charset val="128"/>
        <scheme val="minor"/>
      </rPr>
      <t>対　象　者</t>
    </r>
    <r>
      <rPr>
        <sz val="12"/>
        <color theme="1"/>
        <rFont val="ＭＳ Ｐゴシック"/>
        <family val="3"/>
        <charset val="128"/>
        <scheme val="minor"/>
      </rPr>
      <t xml:space="preserve">
</t>
    </r>
    <r>
      <rPr>
        <sz val="8"/>
        <color theme="1"/>
        <rFont val="ＭＳ Ｐ明朝"/>
        <family val="1"/>
        <charset val="128"/>
      </rPr>
      <t>(どのような立場の人を集めたのか</t>
    </r>
    <r>
      <rPr>
        <sz val="9"/>
        <color theme="1"/>
        <rFont val="ＭＳ Ｐ明朝"/>
        <family val="1"/>
        <charset val="128"/>
      </rPr>
      <t>)</t>
    </r>
    <rPh sb="0" eb="1">
      <t>タイ</t>
    </rPh>
    <rPh sb="2" eb="3">
      <t>ゾウ</t>
    </rPh>
    <rPh sb="4" eb="5">
      <t>モノ</t>
    </rPh>
    <rPh sb="12" eb="14">
      <t>タチバ</t>
    </rPh>
    <rPh sb="15" eb="16">
      <t>ヒト</t>
    </rPh>
    <rPh sb="17" eb="18">
      <t>アツ</t>
    </rPh>
    <phoneticPr fontId="2"/>
  </si>
  <si>
    <t>掲　載　日</t>
    <rPh sb="0" eb="1">
      <t>ケイ</t>
    </rPh>
    <rPh sb="2" eb="3">
      <t>サイ</t>
    </rPh>
    <rPh sb="4" eb="5">
      <t>ヒ</t>
    </rPh>
    <phoneticPr fontId="2"/>
  </si>
  <si>
    <t>制度概要のわかるもの（就業規則等）</t>
    <rPh sb="13" eb="15">
      <t>キソク</t>
    </rPh>
    <phoneticPr fontId="2"/>
  </si>
  <si>
    <t>制度概要のわかるもの（就業規則等）</t>
    <rPh sb="14" eb="15">
      <t>ソク</t>
    </rPh>
    <phoneticPr fontId="2"/>
  </si>
  <si>
    <t>管理職（部長・課長級相当職）以上に占める女性割合の過去３年間の平均が、産業別の全国平均値以上である</t>
    <rPh sb="14" eb="16">
      <t>イジョウ</t>
    </rPh>
    <phoneticPr fontId="2"/>
  </si>
  <si>
    <t>宣言を公表している自社ホームページ等</t>
    <rPh sb="0" eb="2">
      <t>センゲン</t>
    </rPh>
    <rPh sb="3" eb="5">
      <t>コウヒョウ</t>
    </rPh>
    <rPh sb="17" eb="18">
      <t>トウ</t>
    </rPh>
    <phoneticPr fontId="2"/>
  </si>
  <si>
    <t>新卒者のキャリア形成上の課題解決や悩みの解消を援助して個人の成長をサポートするメンター制度を行っている。</t>
    <rPh sb="0" eb="3">
      <t>シンソツシャ</t>
    </rPh>
    <phoneticPr fontId="2"/>
  </si>
  <si>
    <t>例：従業員全員を対象にアンケート調査を実施</t>
    <rPh sb="2" eb="5">
      <t>ジュウギョウイン</t>
    </rPh>
    <phoneticPr fontId="2"/>
  </si>
  <si>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課題分析や課題解決に向けた取組を実施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トリクミ</t>
    </rPh>
    <rPh sb="79" eb="81">
      <t>ジッシ</t>
    </rPh>
    <phoneticPr fontId="16"/>
  </si>
  <si>
    <r>
      <rPr>
        <b/>
        <sz val="10"/>
        <rFont val="Meiryo UI"/>
        <family val="3"/>
        <charset val="128"/>
      </rPr>
      <t>女性のキャリアアップに向けた取組を実施している</t>
    </r>
    <r>
      <rPr>
        <sz val="10"/>
        <rFont val="Meiryo UI"/>
        <family val="3"/>
        <charset val="128"/>
      </rPr>
      <t xml:space="preserve">
〔例〕女性従業員向けのキャリアアップ研修を実施または外部セミナーへ参加させ、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42" eb="44">
      <t>ケンシュウ</t>
    </rPh>
    <rPh sb="45" eb="47">
      <t>ジッシ</t>
    </rPh>
    <rPh sb="50" eb="52">
      <t>ガイブ</t>
    </rPh>
    <rPh sb="57" eb="59">
      <t>サンカ</t>
    </rPh>
    <rPh sb="66" eb="68">
      <t>シャナイ</t>
    </rPh>
    <rPh sb="70" eb="72">
      <t>ホウコク</t>
    </rPh>
    <rPh sb="73" eb="75">
      <t>キョウユウ</t>
    </rPh>
    <rPh sb="76" eb="78">
      <t>ジッシ</t>
    </rPh>
    <rPh sb="83" eb="85">
      <t>セイド</t>
    </rPh>
    <rPh sb="86" eb="88">
      <t>ドウニュウ</t>
    </rPh>
    <rPh sb="96" eb="98">
      <t>ハッシン</t>
    </rPh>
    <rPh sb="99" eb="100">
      <t>トウ</t>
    </rPh>
    <phoneticPr fontId="16"/>
  </si>
  <si>
    <t>育児休業を開始した日を含む年度のみを、取得の対象として計算します。</t>
    <rPh sb="22" eb="24">
      <t>タイショウ</t>
    </rPh>
    <phoneticPr fontId="2"/>
  </si>
  <si>
    <t>最初の育児休業等の取得のみを計算の対象とします。</t>
    <phoneticPr fontId="2"/>
  </si>
  <si>
    <t>※該当箇所を抜粋、または該当箇所がわかるようにマーカー等で明示してください。</t>
    <rPh sb="1" eb="5">
      <t>ガイトウカショ</t>
    </rPh>
    <rPh sb="6" eb="8">
      <t>バッスイ</t>
    </rPh>
    <rPh sb="12" eb="14">
      <t>ガイトウ</t>
    </rPh>
    <phoneticPr fontId="2"/>
  </si>
  <si>
    <t>※該当箇所を抜粋、または該当箇所がわかるようにマーカー等で明示してください。</t>
    <rPh sb="1" eb="3">
      <t>ガイトウ</t>
    </rPh>
    <rPh sb="3" eb="5">
      <t>カショ</t>
    </rPh>
    <rPh sb="6" eb="8">
      <t>バッスイ</t>
    </rPh>
    <rPh sb="12" eb="14">
      <t>ガイトウ</t>
    </rPh>
    <rPh sb="14" eb="16">
      <t>カショ</t>
    </rPh>
    <rPh sb="27" eb="28">
      <t>トウ</t>
    </rPh>
    <rPh sb="29" eb="31">
      <t>メイジ</t>
    </rPh>
    <phoneticPr fontId="2"/>
  </si>
  <si>
    <t>就業規則</t>
    <rPh sb="0" eb="2">
      <t>シュウギョウ</t>
    </rPh>
    <rPh sb="2" eb="4">
      <t>キソク</t>
    </rPh>
    <phoneticPr fontId="2"/>
  </si>
  <si>
    <t>※該当箇所を抜粋、または該当箇所がわかるようにマーカー等で明示してください。</t>
    <phoneticPr fontId="2"/>
  </si>
  <si>
    <t>R6</t>
  </si>
  <si>
    <t>R5</t>
  </si>
  <si>
    <t>R4</t>
  </si>
  <si>
    <t>社内規定や就業規則</t>
    <rPh sb="0" eb="4">
      <t>シャナイキテイ</t>
    </rPh>
    <rPh sb="5" eb="9">
      <t>シュウギョウキソク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</si>
</sst>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0_ ;[Red]\-#,##0.0\ "/>
    <numFmt numFmtId="178" formatCode="0.0_);[Red]\(0.0\)"/>
    <numFmt numFmtId="179" formatCode="0.00_ "/>
    <numFmt numFmtId="180" formatCode="0.0%"/>
    <numFmt numFmtId="181" formatCode="#,##0.0_ "/>
    <numFmt numFmtId="182" formatCode="#,##0.0;[Red]\-#,##0.0"/>
    <numFmt numFmtId="183" formatCode="#,##0.0;&quot;△ &quot;#,##0.0"/>
    <numFmt numFmtId="184" formatCode="0.0;\-0;;@"/>
    <numFmt numFmtId="185" formatCode="0.0;&quot;△ &quot;0.0"/>
  </numFmts>
  <fonts count="90">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theme="1"/>
      <name val="ＭＳ Ｐゴシック"/>
      <family val="3"/>
      <charset val="128"/>
      <scheme val="minor"/>
    </font>
    <font>
      <sz val="12"/>
      <color theme="1"/>
      <name val="ＭＳ 明朝"/>
      <family val="2"/>
      <charset val="128"/>
    </font>
    <font>
      <sz val="6"/>
      <name val="ＭＳ 明朝"/>
      <family val="2"/>
      <charset val="128"/>
    </font>
    <font>
      <b/>
      <sz val="12"/>
      <color theme="1"/>
      <name val="Meiryo UI"/>
      <family val="3"/>
      <charset val="128"/>
    </font>
    <font>
      <sz val="10"/>
      <color theme="1"/>
      <name val="Meiryo UI"/>
      <family val="3"/>
      <charset val="128"/>
    </font>
    <font>
      <sz val="10"/>
      <name val="Meiryo UI"/>
      <family val="3"/>
      <charset val="128"/>
    </font>
    <font>
      <b/>
      <sz val="10"/>
      <name val="Meiryo UI"/>
      <family val="3"/>
      <charset val="128"/>
    </font>
    <font>
      <b/>
      <u val="singleAccounting"/>
      <sz val="10"/>
      <name val="Meiryo UI"/>
      <family val="3"/>
      <charset val="128"/>
    </font>
    <font>
      <sz val="18"/>
      <color theme="1"/>
      <name val="Meiryo UI"/>
      <family val="3"/>
      <charset val="128"/>
    </font>
    <font>
      <sz val="12"/>
      <color theme="1"/>
      <name val="Meiryo UI"/>
      <family val="3"/>
      <charset val="128"/>
    </font>
    <font>
      <sz val="14"/>
      <color theme="1"/>
      <name val="Meiryo UI"/>
      <family val="3"/>
      <charset val="128"/>
    </font>
    <font>
      <b/>
      <u/>
      <sz val="12"/>
      <color theme="1"/>
      <name val="Meiryo UI"/>
      <family val="3"/>
      <charset val="128"/>
    </font>
    <font>
      <sz val="11"/>
      <color theme="1"/>
      <name val="Meiryo UI"/>
      <family val="3"/>
      <charset val="128"/>
    </font>
    <font>
      <b/>
      <u/>
      <sz val="11"/>
      <color theme="1"/>
      <name val="Meiryo UI"/>
      <family val="3"/>
      <charset val="128"/>
    </font>
    <font>
      <sz val="11"/>
      <color rgb="FFFF0000"/>
      <name val="Meiryo UI"/>
      <family val="3"/>
      <charset val="128"/>
    </font>
    <font>
      <sz val="12"/>
      <color rgb="FFFF0000"/>
      <name val="Meiryo UI"/>
      <family val="3"/>
      <charset val="128"/>
    </font>
    <font>
      <sz val="11"/>
      <color rgb="FFFF0000"/>
      <name val="ＭＳ Ｐゴシック"/>
      <family val="2"/>
      <scheme val="minor"/>
    </font>
    <font>
      <sz val="11"/>
      <color rgb="FF00B0F0"/>
      <name val="ＭＳ Ｐゴシック"/>
      <family val="2"/>
      <scheme val="minor"/>
    </font>
    <font>
      <sz val="11"/>
      <color rgb="FF00B0F0"/>
      <name val="ＭＳ Ｐゴシック"/>
      <family val="3"/>
      <charset val="128"/>
      <scheme val="minor"/>
    </font>
    <font>
      <sz val="14"/>
      <color rgb="FF00B0F0"/>
      <name val="Meiryo UI"/>
      <family val="3"/>
      <charset val="128"/>
    </font>
    <font>
      <sz val="12"/>
      <name val="Meiryo UI"/>
      <family val="3"/>
      <charset val="128"/>
    </font>
    <font>
      <b/>
      <sz val="18"/>
      <color theme="1"/>
      <name val="Meiryo UI"/>
      <family val="3"/>
      <charset val="128"/>
    </font>
    <font>
      <sz val="12"/>
      <color rgb="FFFF0000"/>
      <name val="ＭＳ 明朝"/>
      <family val="2"/>
      <charset val="128"/>
    </font>
    <font>
      <sz val="26"/>
      <color theme="1"/>
      <name val="Meiryo UI"/>
      <family val="3"/>
      <charset val="128"/>
    </font>
    <font>
      <sz val="12"/>
      <name val="ＭＳ 明朝"/>
      <family val="2"/>
      <charset val="128"/>
    </font>
    <font>
      <b/>
      <sz val="16"/>
      <name val="Meiryo UI"/>
      <family val="3"/>
      <charset val="128"/>
    </font>
    <font>
      <sz val="16"/>
      <name val="Meiryo UI"/>
      <family val="3"/>
      <charset val="128"/>
    </font>
    <font>
      <sz val="16"/>
      <color theme="1"/>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b/>
      <sz val="16"/>
      <color theme="1"/>
      <name val="Meiryo UI"/>
      <family val="3"/>
      <charset val="128"/>
    </font>
    <font>
      <sz val="20"/>
      <color theme="1"/>
      <name val="Meiryo UI"/>
      <family val="3"/>
      <charset val="128"/>
    </font>
    <font>
      <sz val="8"/>
      <color theme="1"/>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12"/>
      <color theme="1"/>
      <name val="ＭＳ Ｐゴシック"/>
      <family val="3"/>
      <charset val="128"/>
      <scheme val="minor"/>
    </font>
    <font>
      <b/>
      <sz val="9"/>
      <color theme="1"/>
      <name val="Meiryo UI"/>
      <family val="3"/>
      <charset val="128"/>
    </font>
    <font>
      <b/>
      <sz val="10"/>
      <color rgb="FFFF0000"/>
      <name val="Meiryo UI"/>
      <family val="3"/>
      <charset val="128"/>
    </font>
    <font>
      <sz val="11"/>
      <name val="Meiryo UI"/>
      <family val="3"/>
      <charset val="128"/>
    </font>
    <font>
      <b/>
      <sz val="11"/>
      <name val="ＭＳ Ｐゴシック"/>
      <family val="3"/>
      <charset val="128"/>
      <scheme val="minor"/>
    </font>
    <font>
      <sz val="11"/>
      <color rgb="FFFF0000"/>
      <name val="BIZ UDPゴシック"/>
      <family val="3"/>
      <charset val="128"/>
    </font>
    <font>
      <sz val="9"/>
      <color theme="1"/>
      <name val="ＭＳ 明朝"/>
      <family val="1"/>
      <charset val="128"/>
    </font>
    <font>
      <sz val="9"/>
      <color theme="1"/>
      <name val="ＭＳ Ｐゴシック"/>
      <family val="3"/>
      <charset val="128"/>
      <scheme val="minor"/>
    </font>
    <font>
      <sz val="9"/>
      <color theme="1"/>
      <name val="ＭＳ Ｐ明朝"/>
      <family val="1"/>
      <charset val="128"/>
    </font>
    <font>
      <sz val="10"/>
      <color rgb="FFFF6600"/>
      <name val="BIZ UDPゴシック"/>
      <family val="3"/>
      <charset val="128"/>
    </font>
    <font>
      <b/>
      <sz val="12"/>
      <color theme="0"/>
      <name val="ＭＳ Ｐゴシック"/>
      <family val="3"/>
      <charset val="128"/>
      <scheme val="minor"/>
    </font>
    <font>
      <sz val="12"/>
      <color rgb="FF00B0F0"/>
      <name val="ＭＳ Ｐゴシック"/>
      <family val="3"/>
      <charset val="128"/>
      <scheme val="minor"/>
    </font>
    <font>
      <b/>
      <sz val="14"/>
      <color theme="0"/>
      <name val="ＭＳ Ｐゴシック"/>
      <family val="3"/>
      <charset val="128"/>
      <scheme val="minor"/>
    </font>
    <font>
      <sz val="11"/>
      <color theme="0"/>
      <name val="ＭＳ Ｐゴシック"/>
      <family val="3"/>
      <charset val="128"/>
      <scheme val="minor"/>
    </font>
    <font>
      <u/>
      <sz val="11"/>
      <color theme="10"/>
      <name val="ＭＳ Ｐゴシック"/>
      <family val="2"/>
      <scheme val="minor"/>
    </font>
    <font>
      <sz val="8"/>
      <color theme="1"/>
      <name val="ＭＳ Ｐゴシック"/>
      <family val="3"/>
      <charset val="128"/>
      <scheme val="minor"/>
    </font>
    <font>
      <sz val="11"/>
      <color theme="1" tint="0.34998626667073579"/>
      <name val="ＭＳ Ｐゴシック"/>
      <family val="3"/>
      <charset val="128"/>
      <scheme val="minor"/>
    </font>
    <font>
      <b/>
      <sz val="12"/>
      <name val="BIZ UDPゴシック"/>
      <family val="3"/>
      <charset val="128"/>
    </font>
    <font>
      <sz val="8"/>
      <color theme="1"/>
      <name val="ＭＳ Ｐ明朝"/>
      <family val="1"/>
      <charset val="128"/>
    </font>
    <font>
      <sz val="10"/>
      <color theme="1"/>
      <name val="ＭＳ Ｐ明朝"/>
      <family val="1"/>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scheme val="minor"/>
    </font>
    <font>
      <sz val="9"/>
      <name val="ＭＳ Ｐ明朝"/>
      <family val="1"/>
      <charset val="128"/>
    </font>
    <font>
      <sz val="12"/>
      <color theme="1"/>
      <name val="ＭＳ ゴシック"/>
      <family val="3"/>
      <charset val="128"/>
    </font>
    <font>
      <b/>
      <sz val="14"/>
      <color rgb="FFFF0000"/>
      <name val="BIZ UDPゴシック"/>
      <family val="3"/>
      <charset val="128"/>
    </font>
    <font>
      <sz val="14"/>
      <name val="BIZ UDPゴシック"/>
      <family val="3"/>
      <charset val="128"/>
    </font>
    <font>
      <b/>
      <sz val="10"/>
      <name val="ＭＳ Ｐゴシック"/>
      <family val="3"/>
      <charset val="128"/>
    </font>
    <font>
      <b/>
      <u/>
      <sz val="11"/>
      <name val="BIZ UDゴシック"/>
      <family val="3"/>
      <charset val="128"/>
    </font>
    <font>
      <sz val="12"/>
      <color rgb="FFFF0000"/>
      <name val="BIZ UDPゴシック"/>
      <family val="3"/>
      <charset val="128"/>
    </font>
    <font>
      <sz val="10"/>
      <name val="ＭＳ Ｐゴシック"/>
      <family val="2"/>
      <scheme val="minor"/>
    </font>
    <font>
      <sz val="11"/>
      <color rgb="FFFF0000"/>
      <name val="ＭＳ Ｐゴシック"/>
      <family val="3"/>
      <charset val="128"/>
      <scheme val="minor"/>
    </font>
    <font>
      <sz val="11"/>
      <color rgb="FFFF0000"/>
      <name val="ＭＳ Ｐ明朝"/>
      <family val="1"/>
      <charset val="128"/>
    </font>
    <font>
      <sz val="10.5"/>
      <color rgb="FF000000"/>
      <name val="ＭＳ Ｐゴシック"/>
      <family val="3"/>
      <charset val="128"/>
      <scheme val="minor"/>
    </font>
    <font>
      <sz val="11"/>
      <color rgb="FF7030A0"/>
      <name val="Meiryo UI"/>
      <family val="3"/>
      <charset val="128"/>
    </font>
    <font>
      <sz val="10.5"/>
      <name val="ＭＳ Ｐゴシック"/>
      <family val="3"/>
      <charset val="128"/>
      <scheme val="minor"/>
    </font>
    <font>
      <sz val="11"/>
      <color rgb="FFFFFF00"/>
      <name val="ＭＳ Ｐゴシック"/>
      <family val="3"/>
      <charset val="128"/>
      <scheme val="minor"/>
    </font>
    <font>
      <b/>
      <sz val="9"/>
      <color indexed="81"/>
      <name val="MS P ゴシック"/>
      <family val="3"/>
      <charset val="128"/>
    </font>
    <font>
      <sz val="9"/>
      <color indexed="81"/>
      <name val="MS P ゴシック"/>
      <family val="3"/>
      <charset val="128"/>
    </font>
  </fonts>
  <fills count="1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
      <patternFill patternType="solid">
        <fgColor theme="8" tint="0.79998168889431442"/>
        <bgColor indexed="64"/>
      </patternFill>
    </fill>
    <fill>
      <patternFill patternType="solid">
        <fgColor theme="8"/>
        <bgColor indexed="64"/>
      </patternFill>
    </fill>
    <fill>
      <patternFill patternType="solid">
        <fgColor theme="4"/>
        <bgColor indexed="64"/>
      </patternFill>
    </fill>
    <fill>
      <patternFill patternType="solid">
        <fgColor theme="0" tint="-0.14999847407452621"/>
        <bgColor indexed="64"/>
      </patternFill>
    </fill>
    <fill>
      <patternFill patternType="solid">
        <fgColor rgb="FF1E9396"/>
        <bgColor indexed="64"/>
      </patternFill>
    </fill>
    <fill>
      <patternFill patternType="solid">
        <fgColor rgb="FF44C5C8"/>
        <bgColor indexed="64"/>
      </patternFill>
    </fill>
    <fill>
      <patternFill patternType="solid">
        <fgColor rgb="FF22A9AC"/>
        <bgColor indexed="64"/>
      </patternFill>
    </fill>
    <fill>
      <patternFill patternType="solid">
        <fgColor rgb="FFD9D9D9"/>
        <bgColor indexed="64"/>
      </patternFill>
    </fill>
    <fill>
      <patternFill patternType="solid">
        <fgColor rgb="FF00F90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ck">
        <color indexed="64"/>
      </left>
      <right style="thick">
        <color indexed="64"/>
      </right>
      <top style="thick">
        <color indexed="64"/>
      </top>
      <bottom style="thick">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medium">
        <color indexed="64"/>
      </top>
      <bottom style="medium">
        <color indexed="64"/>
      </bottom>
      <diagonal/>
    </border>
    <border>
      <left style="double">
        <color indexed="64"/>
      </left>
      <right/>
      <top/>
      <bottom style="medium">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1" fillId="0" borderId="0">
      <alignment vertical="center"/>
    </xf>
    <xf numFmtId="0" fontId="15" fillId="0" borderId="0">
      <alignment vertical="center"/>
    </xf>
    <xf numFmtId="38" fontId="15" fillId="0" borderId="0" applyFont="0" applyFill="0" applyBorder="0" applyAlignment="0" applyProtection="0">
      <alignment vertical="center"/>
    </xf>
    <xf numFmtId="0" fontId="65" fillId="0" borderId="0" applyNumberFormat="0" applyFill="0" applyBorder="0" applyAlignment="0" applyProtection="0"/>
  </cellStyleXfs>
  <cellXfs count="654">
    <xf numFmtId="0" fontId="0" fillId="0" borderId="0" xfId="0"/>
    <xf numFmtId="0" fontId="5" fillId="0" borderId="0" xfId="0" applyFont="1"/>
    <xf numFmtId="0" fontId="4"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xf numFmtId="0" fontId="4" fillId="0" borderId="0" xfId="0" applyFont="1" applyAlignment="1">
      <alignment vertical="top"/>
    </xf>
    <xf numFmtId="0" fontId="4" fillId="0" borderId="0" xfId="0" applyFont="1" applyAlignment="1">
      <alignment horizontal="right"/>
    </xf>
    <xf numFmtId="0" fontId="4" fillId="0" borderId="0" xfId="0" applyFont="1" applyAlignment="1">
      <alignment horizontal="center"/>
    </xf>
    <xf numFmtId="0" fontId="10" fillId="0" borderId="0" xfId="0" applyFont="1" applyAlignment="1">
      <alignment horizontal="left" vertical="center"/>
    </xf>
    <xf numFmtId="0" fontId="12" fillId="0" borderId="0" xfId="0" applyFont="1" applyAlignment="1">
      <alignment vertical="top"/>
    </xf>
    <xf numFmtId="0" fontId="4" fillId="0" borderId="12" xfId="0" applyFont="1" applyBorder="1" applyAlignment="1">
      <alignment horizontal="center" vertical="center"/>
    </xf>
    <xf numFmtId="0" fontId="4" fillId="0" borderId="15" xfId="0" applyFont="1" applyBorder="1" applyAlignment="1">
      <alignment horizontal="center" vertical="center"/>
    </xf>
    <xf numFmtId="176" fontId="4" fillId="2" borderId="13" xfId="0" applyNumberFormat="1" applyFont="1" applyFill="1" applyBorder="1" applyAlignment="1">
      <alignment horizontal="center" vertical="center"/>
    </xf>
    <xf numFmtId="0" fontId="22"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vertical="center"/>
    </xf>
    <xf numFmtId="0" fontId="23" fillId="0" borderId="20" xfId="0" applyFont="1" applyBorder="1" applyAlignment="1">
      <alignment horizontal="centerContinuous" vertical="center" wrapText="1"/>
    </xf>
    <xf numFmtId="0" fontId="23" fillId="0" borderId="20" xfId="0" applyFont="1" applyBorder="1" applyAlignment="1">
      <alignment horizontal="centerContinuous" vertical="center"/>
    </xf>
    <xf numFmtId="0" fontId="23" fillId="0" borderId="15" xfId="0" applyFont="1" applyBorder="1" applyAlignment="1">
      <alignment vertical="center"/>
    </xf>
    <xf numFmtId="0" fontId="23" fillId="0" borderId="14" xfId="0" applyFont="1" applyBorder="1" applyAlignment="1">
      <alignment vertical="center"/>
    </xf>
    <xf numFmtId="0" fontId="23" fillId="0" borderId="46" xfId="0" applyFont="1" applyBorder="1" applyAlignment="1">
      <alignment vertical="center"/>
    </xf>
    <xf numFmtId="0" fontId="23" fillId="0" borderId="13" xfId="0" applyFont="1" applyBorder="1" applyAlignment="1">
      <alignment vertical="center"/>
    </xf>
    <xf numFmtId="0" fontId="23" fillId="0" borderId="53" xfId="0" applyFont="1" applyBorder="1" applyAlignment="1">
      <alignment vertical="center"/>
    </xf>
    <xf numFmtId="0" fontId="23" fillId="0" borderId="64" xfId="0" applyFont="1" applyBorder="1" applyAlignment="1">
      <alignment horizontal="centerContinuous" vertical="center"/>
    </xf>
    <xf numFmtId="0" fontId="23" fillId="0" borderId="25" xfId="0" applyFont="1" applyBorder="1" applyAlignment="1">
      <alignment horizontal="centerContinuous" vertical="center"/>
    </xf>
    <xf numFmtId="0" fontId="23" fillId="0" borderId="46" xfId="0" applyFont="1" applyBorder="1" applyAlignment="1">
      <alignment horizontal="centerContinuous" vertical="center"/>
    </xf>
    <xf numFmtId="0" fontId="24" fillId="0" borderId="57" xfId="0" applyFont="1" applyBorder="1" applyAlignment="1">
      <alignment horizontal="centerContinuous" vertical="center"/>
    </xf>
    <xf numFmtId="38" fontId="26" fillId="0" borderId="0" xfId="3" applyFont="1" applyFill="1" applyBorder="1">
      <alignment vertical="center"/>
    </xf>
    <xf numFmtId="0" fontId="26" fillId="0" borderId="0" xfId="0" applyFont="1" applyAlignment="1">
      <alignment vertical="center"/>
    </xf>
    <xf numFmtId="177" fontId="27" fillId="0" borderId="0" xfId="3" applyNumberFormat="1" applyFont="1" applyFill="1" applyBorder="1">
      <alignment vertical="center"/>
    </xf>
    <xf numFmtId="0" fontId="23" fillId="0" borderId="27" xfId="0" applyFont="1" applyBorder="1" applyAlignment="1">
      <alignment horizontal="centerContinuous" vertical="center"/>
    </xf>
    <xf numFmtId="0" fontId="23" fillId="0" borderId="19" xfId="0" applyFont="1" applyBorder="1" applyAlignment="1">
      <alignment vertical="center"/>
    </xf>
    <xf numFmtId="0" fontId="23" fillId="0" borderId="21" xfId="0" applyFont="1" applyBorder="1" applyAlignment="1">
      <alignment vertical="center"/>
    </xf>
    <xf numFmtId="0" fontId="23" fillId="0" borderId="22" xfId="0" applyFont="1" applyBorder="1" applyAlignment="1">
      <alignment horizontal="centerContinuous" vertical="center" wrapText="1"/>
    </xf>
    <xf numFmtId="0" fontId="23" fillId="0" borderId="19" xfId="0" applyFont="1" applyBorder="1" applyAlignment="1">
      <alignment horizontal="centerContinuous" vertical="center" wrapText="1"/>
    </xf>
    <xf numFmtId="0" fontId="23" fillId="0" borderId="67" xfId="0" applyFont="1" applyBorder="1" applyAlignment="1">
      <alignment horizontal="centerContinuous" vertical="center" wrapText="1"/>
    </xf>
    <xf numFmtId="0" fontId="23" fillId="0" borderId="21" xfId="0" applyFont="1" applyBorder="1" applyAlignment="1">
      <alignment horizontal="centerContinuous" vertical="center" wrapText="1"/>
    </xf>
    <xf numFmtId="0" fontId="23" fillId="0" borderId="66" xfId="0" applyFont="1" applyBorder="1" applyAlignment="1">
      <alignment horizontal="right" vertical="center"/>
    </xf>
    <xf numFmtId="0" fontId="24" fillId="0" borderId="0" xfId="0" applyFont="1" applyAlignment="1">
      <alignment horizontal="centerContinuous" vertical="center"/>
    </xf>
    <xf numFmtId="0" fontId="23" fillId="0" borderId="0" xfId="0" applyFont="1" applyAlignment="1">
      <alignment horizontal="centerContinuous" vertical="center"/>
    </xf>
    <xf numFmtId="177" fontId="23" fillId="0" borderId="0" xfId="3" applyNumberFormat="1" applyFont="1" applyFill="1" applyBorder="1">
      <alignment vertical="center"/>
    </xf>
    <xf numFmtId="0" fontId="26" fillId="0" borderId="0" xfId="0" applyFont="1" applyAlignment="1">
      <alignment vertical="center" wrapText="1"/>
    </xf>
    <xf numFmtId="38" fontId="23" fillId="0" borderId="0" xfId="3" applyFont="1" applyFill="1" applyBorder="1">
      <alignment vertical="center"/>
    </xf>
    <xf numFmtId="0" fontId="3" fillId="0" borderId="0" xfId="0" applyFont="1" applyAlignment="1">
      <alignment vertical="top" wrapText="1"/>
    </xf>
    <xf numFmtId="0" fontId="3" fillId="0" borderId="0" xfId="0" applyFont="1" applyAlignment="1">
      <alignment wrapText="1"/>
    </xf>
    <xf numFmtId="0" fontId="23" fillId="0" borderId="70" xfId="0" applyFont="1" applyBorder="1" applyAlignment="1">
      <alignment horizontal="centerContinuous" vertical="center"/>
    </xf>
    <xf numFmtId="0" fontId="12" fillId="0" borderId="12" xfId="0" applyFont="1" applyBorder="1" applyAlignment="1">
      <alignment horizontal="center"/>
    </xf>
    <xf numFmtId="0" fontId="23" fillId="0" borderId="0" xfId="0" applyFont="1" applyAlignment="1">
      <alignment horizontal="right" vertical="center"/>
    </xf>
    <xf numFmtId="0" fontId="31" fillId="0" borderId="0" xfId="0" applyFont="1"/>
    <xf numFmtId="0" fontId="23" fillId="0" borderId="12" xfId="0" applyFont="1" applyBorder="1" applyAlignment="1">
      <alignment horizontal="center" vertical="center"/>
    </xf>
    <xf numFmtId="0" fontId="26" fillId="0" borderId="0" xfId="0" applyFont="1" applyAlignment="1">
      <alignment horizontal="center" vertical="center"/>
    </xf>
    <xf numFmtId="0" fontId="23" fillId="0" borderId="58" xfId="0" applyFont="1" applyBorder="1" applyAlignment="1">
      <alignment vertical="center"/>
    </xf>
    <xf numFmtId="0" fontId="23" fillId="6" borderId="64" xfId="0" applyFont="1" applyFill="1" applyBorder="1" applyAlignment="1" applyProtection="1">
      <alignment vertical="center"/>
      <protection locked="0"/>
    </xf>
    <xf numFmtId="0" fontId="26" fillId="0" borderId="0" xfId="0" applyFont="1" applyAlignment="1">
      <alignment vertical="center" shrinkToFit="1"/>
    </xf>
    <xf numFmtId="0" fontId="28" fillId="0" borderId="0" xfId="0" applyFont="1" applyAlignment="1">
      <alignment vertical="center"/>
    </xf>
    <xf numFmtId="0" fontId="37" fillId="0" borderId="0" xfId="0" applyFont="1" applyAlignment="1">
      <alignment vertical="center"/>
    </xf>
    <xf numFmtId="0" fontId="19" fillId="3" borderId="12"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lignment vertical="center"/>
    </xf>
    <xf numFmtId="0" fontId="19" fillId="4" borderId="1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9" fillId="0" borderId="12" xfId="0" applyFont="1" applyBorder="1" applyAlignment="1">
      <alignment horizontal="justify" vertical="center" wrapText="1"/>
    </xf>
    <xf numFmtId="0" fontId="19" fillId="0" borderId="0" xfId="0" applyFont="1" applyAlignment="1">
      <alignment horizontal="justify" vertical="center" wrapText="1"/>
    </xf>
    <xf numFmtId="0" fontId="40" fillId="0" borderId="12" xfId="0" applyFont="1" applyBorder="1" applyAlignment="1">
      <alignment horizontal="center" vertical="center"/>
    </xf>
    <xf numFmtId="0" fontId="20" fillId="0" borderId="0" xfId="0" applyFont="1" applyAlignment="1">
      <alignment vertical="center" wrapText="1"/>
    </xf>
    <xf numFmtId="0" fontId="20" fillId="0" borderId="12" xfId="0" applyFont="1" applyBorder="1" applyAlignment="1">
      <alignment horizontal="justify" vertical="center" wrapText="1"/>
    </xf>
    <xf numFmtId="178" fontId="40" fillId="0" borderId="13" xfId="0" applyNumberFormat="1" applyFont="1" applyBorder="1" applyAlignment="1">
      <alignment horizontal="center" vertical="center"/>
    </xf>
    <xf numFmtId="178" fontId="19" fillId="0" borderId="15" xfId="0" applyNumberFormat="1" applyFont="1" applyBorder="1" applyAlignment="1">
      <alignment horizontal="left" vertical="center" shrinkToFit="1"/>
    </xf>
    <xf numFmtId="178" fontId="40" fillId="0" borderId="13" xfId="0" applyNumberFormat="1" applyFont="1" applyBorder="1" applyAlignment="1">
      <alignment horizontal="center" vertical="center" shrinkToFit="1"/>
    </xf>
    <xf numFmtId="0" fontId="19" fillId="0" borderId="15" xfId="0" applyFont="1" applyBorder="1" applyAlignment="1">
      <alignment horizontal="left" vertical="center" shrinkToFit="1"/>
    </xf>
    <xf numFmtId="0" fontId="18" fillId="0" borderId="69" xfId="0" applyFont="1" applyBorder="1" applyAlignment="1">
      <alignment vertical="center"/>
    </xf>
    <xf numFmtId="0" fontId="18" fillId="0" borderId="2" xfId="0" applyFont="1" applyBorder="1" applyAlignment="1">
      <alignment horizontal="center" vertical="center"/>
    </xf>
    <xf numFmtId="0" fontId="18" fillId="0" borderId="2" xfId="0" applyFont="1" applyBorder="1" applyAlignment="1">
      <alignment vertical="center"/>
    </xf>
    <xf numFmtId="0" fontId="18" fillId="0" borderId="73" xfId="0" applyFont="1" applyBorder="1" applyAlignment="1">
      <alignment vertical="center"/>
    </xf>
    <xf numFmtId="0" fontId="41" fillId="0" borderId="68" xfId="0" applyFont="1" applyBorder="1" applyAlignment="1">
      <alignment horizontal="center" vertical="center"/>
    </xf>
    <xf numFmtId="0" fontId="42" fillId="0" borderId="0" xfId="0" applyFont="1" applyAlignment="1">
      <alignment horizontal="justify" vertical="center" wrapText="1"/>
    </xf>
    <xf numFmtId="0" fontId="42" fillId="0" borderId="0" xfId="0" applyFont="1" applyAlignment="1">
      <alignment horizontal="center" vertical="center"/>
    </xf>
    <xf numFmtId="0" fontId="42" fillId="0" borderId="0" xfId="0" applyFont="1" applyAlignment="1">
      <alignment horizontal="left" vertical="center" shrinkToFit="1"/>
    </xf>
    <xf numFmtId="0" fontId="42"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vertical="center"/>
    </xf>
    <xf numFmtId="0" fontId="45" fillId="0" borderId="74" xfId="0" applyFont="1" applyBorder="1" applyAlignment="1">
      <alignment horizontal="center" vertical="center" shrinkToFit="1"/>
    </xf>
    <xf numFmtId="0" fontId="18" fillId="0" borderId="0" xfId="0" applyFont="1" applyAlignment="1">
      <alignment vertical="center" wrapText="1"/>
    </xf>
    <xf numFmtId="0" fontId="23" fillId="0" borderId="0" xfId="0" applyFont="1" applyAlignment="1">
      <alignment horizontal="center" vertical="center" textRotation="255"/>
    </xf>
    <xf numFmtId="0" fontId="23" fillId="0" borderId="0" xfId="0" applyFont="1" applyAlignment="1">
      <alignment horizontal="center" vertical="center" wrapText="1"/>
    </xf>
    <xf numFmtId="0" fontId="23" fillId="0" borderId="0" xfId="0" applyFont="1" applyAlignment="1">
      <alignment horizontal="justify" vertical="center" wrapText="1"/>
    </xf>
    <xf numFmtId="176" fontId="46" fillId="0" borderId="0" xfId="0" applyNumberFormat="1" applyFont="1" applyAlignment="1">
      <alignment horizontal="center" vertical="center" shrinkToFit="1"/>
    </xf>
    <xf numFmtId="0" fontId="23" fillId="0" borderId="0" xfId="0" applyFont="1" applyAlignment="1">
      <alignment horizontal="left" vertical="center" shrinkToFit="1"/>
    </xf>
    <xf numFmtId="0" fontId="29" fillId="0" borderId="0" xfId="0" applyFont="1" applyAlignment="1">
      <alignment horizontal="justify" vertical="center" wrapText="1"/>
    </xf>
    <xf numFmtId="0" fontId="24" fillId="0" borderId="0" xfId="0" applyFont="1" applyAlignment="1">
      <alignment horizontal="center" vertical="center"/>
    </xf>
    <xf numFmtId="0" fontId="22" fillId="0" borderId="0" xfId="0" applyFont="1" applyAlignment="1">
      <alignment vertical="center"/>
    </xf>
    <xf numFmtId="179" fontId="23" fillId="0" borderId="0" xfId="0" applyNumberFormat="1" applyFont="1" applyAlignment="1">
      <alignment vertical="center"/>
    </xf>
    <xf numFmtId="179" fontId="23" fillId="0" borderId="12" xfId="0" applyNumberFormat="1" applyFont="1" applyBorder="1" applyAlignment="1">
      <alignment horizontal="center" vertical="center"/>
    </xf>
    <xf numFmtId="0" fontId="23" fillId="0" borderId="12" xfId="0" applyFont="1" applyBorder="1" applyAlignment="1">
      <alignment vertical="center"/>
    </xf>
    <xf numFmtId="0" fontId="17" fillId="0" borderId="12" xfId="0" applyFont="1" applyBorder="1" applyAlignment="1">
      <alignment horizontal="center" vertical="center"/>
    </xf>
    <xf numFmtId="0" fontId="23" fillId="4" borderId="12" xfId="0" applyFont="1" applyFill="1" applyBorder="1" applyAlignment="1">
      <alignment vertical="center"/>
    </xf>
    <xf numFmtId="0" fontId="23" fillId="4" borderId="12" xfId="0" applyFont="1" applyFill="1" applyBorder="1" applyAlignment="1">
      <alignment vertical="center" shrinkToFit="1"/>
    </xf>
    <xf numFmtId="0" fontId="17" fillId="4" borderId="13" xfId="0" applyFont="1" applyFill="1" applyBorder="1" applyAlignment="1">
      <alignment vertical="center"/>
    </xf>
    <xf numFmtId="179" fontId="29" fillId="0" borderId="75" xfId="0" applyNumberFormat="1" applyFont="1" applyBorder="1" applyAlignment="1">
      <alignment vertical="center"/>
    </xf>
    <xf numFmtId="0" fontId="29" fillId="0" borderId="76" xfId="0" applyFont="1" applyBorder="1" applyAlignment="1">
      <alignment vertical="center"/>
    </xf>
    <xf numFmtId="0" fontId="23" fillId="0" borderId="0" xfId="0" applyFont="1" applyAlignment="1">
      <alignment vertical="center" shrinkToFit="1"/>
    </xf>
    <xf numFmtId="0" fontId="23" fillId="4" borderId="13" xfId="0" applyFont="1" applyFill="1" applyBorder="1" applyAlignment="1">
      <alignment vertical="center" shrinkToFit="1"/>
    </xf>
    <xf numFmtId="176" fontId="25" fillId="4" borderId="61" xfId="0" applyNumberFormat="1" applyFont="1" applyFill="1" applyBorder="1" applyAlignment="1">
      <alignment vertical="center"/>
    </xf>
    <xf numFmtId="176" fontId="25" fillId="4" borderId="63" xfId="0" applyNumberFormat="1" applyFont="1" applyFill="1" applyBorder="1" applyAlignment="1">
      <alignment vertical="center"/>
    </xf>
    <xf numFmtId="176" fontId="25" fillId="4" borderId="65" xfId="0" applyNumberFormat="1" applyFont="1" applyFill="1" applyBorder="1" applyAlignment="1">
      <alignment vertical="center"/>
    </xf>
    <xf numFmtId="179" fontId="25" fillId="0" borderId="2" xfId="0" applyNumberFormat="1" applyFont="1" applyBorder="1" applyAlignment="1">
      <alignment vertical="center"/>
    </xf>
    <xf numFmtId="178" fontId="23" fillId="0" borderId="0" xfId="0" applyNumberFormat="1" applyFont="1" applyAlignment="1">
      <alignment vertical="center"/>
    </xf>
    <xf numFmtId="0" fontId="17" fillId="0" borderId="9" xfId="0" applyFont="1" applyBorder="1" applyAlignment="1">
      <alignment horizontal="center" vertical="center"/>
    </xf>
    <xf numFmtId="180" fontId="25" fillId="4" borderId="68" xfId="0" applyNumberFormat="1" applyFont="1" applyFill="1" applyBorder="1" applyAlignment="1">
      <alignment vertical="center"/>
    </xf>
    <xf numFmtId="180" fontId="23" fillId="4" borderId="15" xfId="0" applyNumberFormat="1" applyFont="1" applyFill="1" applyBorder="1" applyAlignment="1">
      <alignment vertical="center"/>
    </xf>
    <xf numFmtId="180" fontId="23" fillId="4" borderId="12" xfId="0" applyNumberFormat="1" applyFont="1" applyFill="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13" xfId="0" applyFont="1" applyBorder="1" applyAlignment="1">
      <alignment vertical="center" shrinkToFit="1"/>
    </xf>
    <xf numFmtId="38" fontId="23" fillId="0" borderId="77" xfId="3" applyFont="1" applyBorder="1">
      <alignment vertical="center"/>
    </xf>
    <xf numFmtId="38" fontId="23" fillId="0" borderId="12" xfId="3" applyFont="1" applyBorder="1">
      <alignment vertical="center"/>
    </xf>
    <xf numFmtId="0" fontId="23" fillId="0" borderId="5" xfId="0" applyFont="1" applyBorder="1" applyAlignment="1">
      <alignment vertical="center"/>
    </xf>
    <xf numFmtId="38" fontId="23" fillId="0" borderId="76" xfId="3" applyFont="1" applyBorder="1">
      <alignment vertical="center"/>
    </xf>
    <xf numFmtId="38" fontId="23" fillId="0" borderId="0" xfId="3" applyFont="1" applyBorder="1">
      <alignment vertical="center"/>
    </xf>
    <xf numFmtId="0" fontId="17" fillId="4" borderId="13" xfId="0" applyFont="1" applyFill="1" applyBorder="1" applyAlignment="1">
      <alignment vertical="center" shrinkToFit="1"/>
    </xf>
    <xf numFmtId="0" fontId="17" fillId="4" borderId="78" xfId="0" applyFont="1" applyFill="1" applyBorder="1" applyAlignment="1">
      <alignment vertical="center" shrinkToFit="1"/>
    </xf>
    <xf numFmtId="181" fontId="23" fillId="0" borderId="0" xfId="0" applyNumberFormat="1" applyFont="1" applyAlignment="1">
      <alignment vertical="center"/>
    </xf>
    <xf numFmtId="0" fontId="17" fillId="0" borderId="0" xfId="0" applyFont="1" applyAlignment="1">
      <alignment vertical="center"/>
    </xf>
    <xf numFmtId="0" fontId="23" fillId="4" borderId="13" xfId="0" applyFont="1" applyFill="1" applyBorder="1" applyAlignment="1">
      <alignment vertical="center"/>
    </xf>
    <xf numFmtId="178" fontId="25" fillId="4" borderId="61" xfId="0" applyNumberFormat="1" applyFont="1" applyFill="1" applyBorder="1" applyAlignment="1">
      <alignment vertical="center"/>
    </xf>
    <xf numFmtId="0" fontId="25" fillId="0" borderId="0" xfId="0" applyFont="1" applyAlignment="1">
      <alignment vertical="center"/>
    </xf>
    <xf numFmtId="178" fontId="25" fillId="4" borderId="63" xfId="0" applyNumberFormat="1" applyFont="1" applyFill="1" applyBorder="1" applyAlignment="1">
      <alignment vertical="center"/>
    </xf>
    <xf numFmtId="0" fontId="25" fillId="4" borderId="62" xfId="0" applyFont="1" applyFill="1" applyBorder="1" applyAlignment="1">
      <alignment vertical="center"/>
    </xf>
    <xf numFmtId="0" fontId="25" fillId="4" borderId="63" xfId="0" applyFont="1" applyFill="1" applyBorder="1" applyAlignment="1">
      <alignment vertical="center"/>
    </xf>
    <xf numFmtId="0" fontId="47" fillId="4" borderId="13" xfId="0" applyFont="1" applyFill="1" applyBorder="1" applyAlignment="1">
      <alignment vertical="center" wrapText="1"/>
    </xf>
    <xf numFmtId="178" fontId="25" fillId="4" borderId="62" xfId="0" applyNumberFormat="1" applyFont="1" applyFill="1" applyBorder="1" applyAlignment="1">
      <alignment vertical="center"/>
    </xf>
    <xf numFmtId="0" fontId="47" fillId="0" borderId="0" xfId="0" applyFont="1" applyAlignment="1">
      <alignment vertical="center" wrapText="1"/>
    </xf>
    <xf numFmtId="178" fontId="25" fillId="4" borderId="65" xfId="0" applyNumberFormat="1" applyFont="1" applyFill="1" applyBorder="1" applyAlignment="1">
      <alignment vertical="center"/>
    </xf>
    <xf numFmtId="176" fontId="25" fillId="4" borderId="12" xfId="0" applyNumberFormat="1" applyFont="1" applyFill="1" applyBorder="1" applyAlignment="1">
      <alignment vertical="center"/>
    </xf>
    <xf numFmtId="176" fontId="23" fillId="0" borderId="12" xfId="0" applyNumberFormat="1" applyFont="1" applyBorder="1" applyAlignment="1">
      <alignment vertical="center"/>
    </xf>
    <xf numFmtId="176" fontId="23" fillId="0" borderId="0" xfId="0" applyNumberFormat="1" applyFont="1" applyAlignment="1">
      <alignment vertical="center"/>
    </xf>
    <xf numFmtId="179" fontId="17" fillId="0" borderId="0" xfId="0" applyNumberFormat="1" applyFont="1" applyAlignment="1">
      <alignment vertical="center"/>
    </xf>
    <xf numFmtId="176" fontId="23" fillId="0" borderId="0" xfId="0" applyNumberFormat="1" applyFont="1" applyAlignment="1">
      <alignment horizontal="right" vertical="center"/>
    </xf>
    <xf numFmtId="0" fontId="48" fillId="0" borderId="0" xfId="0" applyFont="1"/>
    <xf numFmtId="0" fontId="17" fillId="0" borderId="1" xfId="0" applyFont="1" applyBorder="1" applyAlignment="1">
      <alignment horizontal="center" vertical="center"/>
    </xf>
    <xf numFmtId="181" fontId="23" fillId="4" borderId="15" xfId="0" applyNumberFormat="1" applyFont="1" applyFill="1" applyBorder="1" applyAlignment="1">
      <alignment vertical="center"/>
    </xf>
    <xf numFmtId="0" fontId="23" fillId="4" borderId="15" xfId="2" applyFont="1" applyFill="1" applyBorder="1">
      <alignment vertical="center"/>
    </xf>
    <xf numFmtId="0" fontId="23" fillId="4" borderId="12" xfId="2" applyFont="1" applyFill="1" applyBorder="1">
      <alignment vertical="center"/>
    </xf>
    <xf numFmtId="181" fontId="23" fillId="4" borderId="12" xfId="0" applyNumberFormat="1" applyFont="1" applyFill="1" applyBorder="1" applyAlignment="1">
      <alignment vertical="center"/>
    </xf>
    <xf numFmtId="0" fontId="23" fillId="0" borderId="0" xfId="0" applyFont="1" applyAlignment="1">
      <alignment horizontal="left" vertical="center"/>
    </xf>
    <xf numFmtId="0" fontId="23" fillId="0" borderId="4" xfId="0" applyFont="1" applyBorder="1" applyAlignment="1">
      <alignment horizontal="center" vertical="center"/>
    </xf>
    <xf numFmtId="180" fontId="23" fillId="0" borderId="0" xfId="0" applyNumberFormat="1" applyFont="1" applyAlignment="1">
      <alignment vertical="center"/>
    </xf>
    <xf numFmtId="178" fontId="25" fillId="0" borderId="4" xfId="0" applyNumberFormat="1" applyFont="1" applyBorder="1" applyAlignment="1">
      <alignment vertical="center"/>
    </xf>
    <xf numFmtId="38" fontId="23" fillId="8" borderId="43" xfId="3" applyFont="1" applyFill="1" applyBorder="1">
      <alignment vertical="center"/>
    </xf>
    <xf numFmtId="38" fontId="23" fillId="8" borderId="66" xfId="3" applyFont="1" applyFill="1" applyBorder="1">
      <alignment vertical="center"/>
    </xf>
    <xf numFmtId="0" fontId="12" fillId="0" borderId="12" xfId="0" applyFont="1" applyBorder="1" applyAlignment="1">
      <alignment horizontal="center" vertical="center"/>
    </xf>
    <xf numFmtId="0" fontId="12" fillId="0" borderId="15" xfId="0" applyFont="1" applyBorder="1" applyAlignment="1">
      <alignment vertical="center"/>
    </xf>
    <xf numFmtId="0" fontId="4" fillId="8" borderId="13" xfId="0" applyFont="1" applyFill="1" applyBorder="1" applyAlignment="1">
      <alignment horizontal="center" vertical="center"/>
    </xf>
    <xf numFmtId="0" fontId="13" fillId="0" borderId="0" xfId="0" applyFont="1" applyAlignment="1">
      <alignment horizontal="left" vertical="center"/>
    </xf>
    <xf numFmtId="0" fontId="23" fillId="8" borderId="57" xfId="0" applyFont="1" applyFill="1" applyBorder="1" applyAlignment="1">
      <alignment vertical="center"/>
    </xf>
    <xf numFmtId="0" fontId="23" fillId="8" borderId="66" xfId="0" applyFont="1" applyFill="1" applyBorder="1" applyAlignment="1">
      <alignment vertical="center"/>
    </xf>
    <xf numFmtId="0" fontId="4" fillId="8" borderId="6" xfId="0" applyFont="1" applyFill="1" applyBorder="1" applyAlignment="1">
      <alignment horizontal="center" vertical="center"/>
    </xf>
    <xf numFmtId="0" fontId="52" fillId="0" borderId="13" xfId="0" applyFont="1" applyBorder="1" applyAlignment="1">
      <alignment horizontal="center" vertical="center"/>
    </xf>
    <xf numFmtId="176" fontId="25" fillId="4" borderId="13" xfId="0" applyNumberFormat="1" applyFont="1" applyFill="1" applyBorder="1" applyAlignment="1">
      <alignment vertical="center"/>
    </xf>
    <xf numFmtId="177" fontId="23" fillId="0" borderId="13" xfId="3" applyNumberFormat="1" applyFont="1" applyFill="1" applyBorder="1">
      <alignment vertical="center"/>
    </xf>
    <xf numFmtId="0" fontId="52" fillId="0" borderId="4" xfId="0" applyFont="1" applyBorder="1" applyAlignment="1">
      <alignment horizontal="center" vertical="center"/>
    </xf>
    <xf numFmtId="177" fontId="23" fillId="0" borderId="4" xfId="3" applyNumberFormat="1" applyFont="1" applyFill="1" applyBorder="1">
      <alignment vertical="center"/>
    </xf>
    <xf numFmtId="176" fontId="25" fillId="0" borderId="4" xfId="0" applyNumberFormat="1" applyFont="1" applyBorder="1" applyAlignment="1">
      <alignment vertical="center"/>
    </xf>
    <xf numFmtId="0" fontId="40" fillId="0" borderId="10" xfId="0" applyFont="1" applyBorder="1" applyAlignment="1">
      <alignment horizontal="center" vertical="center"/>
    </xf>
    <xf numFmtId="0" fontId="20" fillId="0" borderId="11" xfId="0" applyFont="1" applyBorder="1" applyAlignment="1">
      <alignment horizontal="left" vertical="center" wrapText="1"/>
    </xf>
    <xf numFmtId="0" fontId="20" fillId="0" borderId="79" xfId="0" applyFont="1" applyBorder="1" applyAlignment="1">
      <alignment horizontal="justify" vertical="center" wrapText="1"/>
    </xf>
    <xf numFmtId="178" fontId="40" fillId="0" borderId="6" xfId="0" applyNumberFormat="1" applyFont="1" applyBorder="1" applyAlignment="1">
      <alignment horizontal="center" vertical="center"/>
    </xf>
    <xf numFmtId="178" fontId="19" fillId="0" borderId="8" xfId="0" applyNumberFormat="1" applyFont="1" applyBorder="1" applyAlignment="1">
      <alignment horizontal="left" vertical="center" shrinkToFit="1"/>
    </xf>
    <xf numFmtId="178" fontId="40" fillId="0" borderId="80" xfId="0" applyNumberFormat="1" applyFont="1" applyBorder="1" applyAlignment="1">
      <alignment horizontal="center" vertical="center"/>
    </xf>
    <xf numFmtId="178" fontId="19" fillId="0" borderId="81" xfId="0" applyNumberFormat="1" applyFont="1" applyBorder="1" applyAlignment="1">
      <alignment horizontal="left" vertical="center" shrinkToFit="1"/>
    </xf>
    <xf numFmtId="0" fontId="40" fillId="0" borderId="79" xfId="0" applyFont="1" applyBorder="1" applyAlignment="1">
      <alignment horizontal="center" vertical="center"/>
    </xf>
    <xf numFmtId="0" fontId="14" fillId="0" borderId="0" xfId="0" applyFont="1" applyAlignment="1">
      <alignment horizontal="left" vertical="center"/>
    </xf>
    <xf numFmtId="0" fontId="6" fillId="0" borderId="0" xfId="0" applyFont="1" applyAlignment="1">
      <alignment horizontal="center" vertical="center" wrapText="1"/>
    </xf>
    <xf numFmtId="0" fontId="12" fillId="0" borderId="0" xfId="0" applyFont="1" applyAlignment="1">
      <alignment horizontal="left" vertical="center"/>
    </xf>
    <xf numFmtId="0" fontId="14" fillId="0" borderId="0" xfId="0" applyFont="1" applyAlignment="1">
      <alignment horizontal="left" vertical="center" wrapText="1"/>
    </xf>
    <xf numFmtId="0" fontId="12" fillId="0" borderId="0" xfId="0" applyFont="1" applyAlignment="1">
      <alignment horizontal="left" vertical="center" wrapText="1"/>
    </xf>
    <xf numFmtId="0" fontId="55" fillId="0" borderId="0" xfId="0" applyFont="1" applyAlignment="1">
      <alignment horizontal="left" vertical="center" wrapText="1"/>
    </xf>
    <xf numFmtId="0" fontId="55" fillId="0" borderId="0" xfId="0" applyFont="1" applyAlignment="1">
      <alignment horizontal="left" vertical="center"/>
    </xf>
    <xf numFmtId="0" fontId="32" fillId="0" borderId="0" xfId="0" applyFont="1" applyAlignment="1">
      <alignment horizontal="left" vertical="center"/>
    </xf>
    <xf numFmtId="0" fontId="56" fillId="0" borderId="0" xfId="0" applyFont="1" applyAlignment="1">
      <alignment horizontal="left" vertical="center"/>
    </xf>
    <xf numFmtId="0" fontId="57" fillId="0" borderId="0" xfId="0" applyFont="1" applyAlignment="1">
      <alignment vertical="center" wrapText="1"/>
    </xf>
    <xf numFmtId="0" fontId="12" fillId="0" borderId="4" xfId="0" applyFont="1" applyBorder="1" applyAlignment="1">
      <alignment horizontal="left" vertical="center"/>
    </xf>
    <xf numFmtId="0" fontId="58" fillId="0" borderId="4" xfId="0" applyFont="1" applyBorder="1" applyAlignment="1">
      <alignment vertical="center" wrapText="1"/>
    </xf>
    <xf numFmtId="0" fontId="12" fillId="0" borderId="6" xfId="0" applyFont="1" applyBorder="1" applyAlignment="1">
      <alignment horizontal="left" vertical="center"/>
    </xf>
    <xf numFmtId="0" fontId="58" fillId="0" borderId="6" xfId="0" applyFont="1" applyBorder="1" applyAlignment="1">
      <alignment vertical="center" wrapText="1"/>
    </xf>
    <xf numFmtId="0" fontId="56" fillId="0" borderId="0" xfId="0" applyFont="1" applyAlignment="1">
      <alignment vertical="center" wrapText="1"/>
    </xf>
    <xf numFmtId="0" fontId="56" fillId="0" borderId="5"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center" vertical="center"/>
    </xf>
    <xf numFmtId="0" fontId="10" fillId="0" borderId="0" xfId="0" applyFont="1" applyAlignment="1">
      <alignment horizontal="right" vertical="center"/>
    </xf>
    <xf numFmtId="0" fontId="5" fillId="0" borderId="0" xfId="0" applyFont="1" applyAlignment="1">
      <alignment horizontal="left" vertical="center"/>
    </xf>
    <xf numFmtId="0" fontId="14" fillId="0" borderId="0" xfId="0" applyFont="1" applyAlignment="1">
      <alignment vertical="center" wrapText="1"/>
    </xf>
    <xf numFmtId="0" fontId="60" fillId="0" borderId="0" xfId="0" applyFont="1" applyAlignment="1">
      <alignment horizontal="left" vertical="center"/>
    </xf>
    <xf numFmtId="0" fontId="61" fillId="9" borderId="0" xfId="0" applyFont="1" applyFill="1" applyAlignment="1">
      <alignment horizontal="left" vertical="center"/>
    </xf>
    <xf numFmtId="0" fontId="51" fillId="0" borderId="0" xfId="0" applyFont="1" applyAlignment="1">
      <alignment horizontal="left" vertical="center"/>
    </xf>
    <xf numFmtId="0" fontId="62" fillId="0" borderId="0" xfId="0" applyFont="1" applyAlignment="1">
      <alignment horizontal="left" vertical="center"/>
    </xf>
    <xf numFmtId="0" fontId="64" fillId="0" borderId="0" xfId="0" applyFont="1"/>
    <xf numFmtId="0" fontId="63" fillId="10" borderId="0" xfId="0" applyFont="1" applyFill="1" applyAlignment="1">
      <alignment horizontal="center" vertical="center" wrapText="1"/>
    </xf>
    <xf numFmtId="0" fontId="64" fillId="10" borderId="0" xfId="0" applyFont="1" applyFill="1"/>
    <xf numFmtId="0" fontId="65" fillId="0" borderId="0" xfId="4" applyAlignment="1">
      <alignment horizontal="left" vertical="center"/>
    </xf>
    <xf numFmtId="0" fontId="4" fillId="0" borderId="0" xfId="4"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top"/>
    </xf>
    <xf numFmtId="0" fontId="12" fillId="0" borderId="0" xfId="0" applyFont="1" applyAlignment="1">
      <alignment horizontal="right" vertical="top"/>
    </xf>
    <xf numFmtId="0" fontId="12" fillId="0" borderId="14" xfId="0" applyFont="1" applyBorder="1" applyAlignment="1">
      <alignment vertical="center"/>
    </xf>
    <xf numFmtId="0" fontId="51" fillId="0" borderId="6" xfId="0" applyFont="1" applyBorder="1" applyAlignment="1">
      <alignment horizontal="center" vertical="center" wrapText="1"/>
    </xf>
    <xf numFmtId="0" fontId="12" fillId="0" borderId="0" xfId="0" applyFont="1" applyAlignment="1">
      <alignment horizontal="center" vertical="top"/>
    </xf>
    <xf numFmtId="0" fontId="71" fillId="0" borderId="0" xfId="0" applyFont="1" applyAlignment="1">
      <alignment vertical="center" wrapText="1"/>
    </xf>
    <xf numFmtId="0" fontId="72" fillId="0" borderId="0" xfId="0" applyFont="1" applyAlignment="1">
      <alignment vertical="center" wrapText="1"/>
    </xf>
    <xf numFmtId="0" fontId="60" fillId="0" borderId="0" xfId="0" applyFont="1" applyAlignment="1">
      <alignment horizontal="right" vertical="center"/>
    </xf>
    <xf numFmtId="0" fontId="14" fillId="0" borderId="4" xfId="0" applyFont="1" applyBorder="1" applyAlignment="1">
      <alignment horizontal="center" vertical="center" shrinkToFit="1"/>
    </xf>
    <xf numFmtId="0" fontId="23" fillId="0" borderId="31"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24" xfId="0" applyFont="1" applyBorder="1" applyAlignment="1">
      <alignment horizontal="center" vertical="center"/>
    </xf>
    <xf numFmtId="0" fontId="23" fillId="0" borderId="31" xfId="0" applyFont="1" applyBorder="1" applyAlignment="1">
      <alignment horizontal="center" vertical="center"/>
    </xf>
    <xf numFmtId="0" fontId="23" fillId="0" borderId="41" xfId="0" applyFont="1" applyBorder="1" applyAlignment="1">
      <alignment horizontal="center" vertical="center"/>
    </xf>
    <xf numFmtId="0" fontId="23" fillId="0" borderId="50" xfId="0" applyFont="1" applyBorder="1" applyAlignment="1">
      <alignment horizontal="center" vertical="center"/>
    </xf>
    <xf numFmtId="0" fontId="4" fillId="0" borderId="0" xfId="0" applyFont="1" applyProtection="1">
      <protection locked="0"/>
    </xf>
    <xf numFmtId="0" fontId="8" fillId="0" borderId="0" xfId="0" applyFont="1" applyAlignment="1" applyProtection="1">
      <alignment horizontal="center"/>
      <protection locked="0"/>
    </xf>
    <xf numFmtId="0" fontId="7" fillId="0" borderId="0" xfId="0" applyFont="1" applyAlignment="1" applyProtection="1">
      <alignment horizontal="center"/>
      <protection locked="0"/>
    </xf>
    <xf numFmtId="0" fontId="64" fillId="10" borderId="0" xfId="0" applyFont="1" applyFill="1" applyProtection="1">
      <protection locked="0"/>
    </xf>
    <xf numFmtId="0" fontId="4" fillId="0" borderId="0" xfId="0" applyFont="1" applyAlignment="1" applyProtection="1">
      <alignment horizontal="center"/>
      <protection locked="0"/>
    </xf>
    <xf numFmtId="0" fontId="9" fillId="0" borderId="0" xfId="0" applyFont="1" applyAlignment="1" applyProtection="1">
      <alignment vertical="center" wrapText="1"/>
      <protection locked="0"/>
    </xf>
    <xf numFmtId="0" fontId="23" fillId="0" borderId="22"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16" xfId="0" applyFont="1" applyBorder="1" applyAlignment="1" applyProtection="1">
      <alignment horizontal="centerContinuous" vertical="center"/>
      <protection locked="0"/>
    </xf>
    <xf numFmtId="0" fontId="23" fillId="0" borderId="19" xfId="0" applyFont="1" applyBorder="1" applyAlignment="1" applyProtection="1">
      <alignment horizontal="centerContinuous" vertical="center"/>
      <protection locked="0"/>
    </xf>
    <xf numFmtId="0" fontId="23" fillId="0" borderId="20" xfId="0" applyFont="1" applyBorder="1" applyAlignment="1" applyProtection="1">
      <alignment horizontal="centerContinuous" vertical="center"/>
      <protection locked="0"/>
    </xf>
    <xf numFmtId="0" fontId="23" fillId="0" borderId="17" xfId="0" applyFont="1" applyBorder="1" applyAlignment="1" applyProtection="1">
      <alignment horizontal="centerContinuous" vertical="center"/>
      <protection locked="0"/>
    </xf>
    <xf numFmtId="0" fontId="23" fillId="0" borderId="21" xfId="0" applyFont="1" applyBorder="1" applyAlignment="1" applyProtection="1">
      <alignment horizontal="centerContinuous" vertical="center"/>
      <protection locked="0"/>
    </xf>
    <xf numFmtId="0" fontId="23" fillId="0" borderId="25" xfId="0" applyFont="1" applyBorder="1" applyAlignment="1" applyProtection="1">
      <alignment horizontal="center" vertical="center"/>
      <protection locked="0"/>
    </xf>
    <xf numFmtId="0" fontId="23" fillId="0" borderId="27" xfId="0" applyFont="1" applyBorder="1" applyAlignment="1" applyProtection="1">
      <alignment vertical="center"/>
      <protection locked="0"/>
    </xf>
    <xf numFmtId="0" fontId="23" fillId="8" borderId="28" xfId="0" applyFont="1" applyFill="1" applyBorder="1" applyAlignment="1" applyProtection="1">
      <alignment vertical="center"/>
      <protection locked="0"/>
    </xf>
    <xf numFmtId="0" fontId="23" fillId="0" borderId="26" xfId="0" applyFont="1" applyBorder="1" applyAlignment="1" applyProtection="1">
      <alignment vertical="center"/>
      <protection locked="0"/>
    </xf>
    <xf numFmtId="0" fontId="23" fillId="0" borderId="32" xfId="0" applyFont="1" applyBorder="1" applyAlignment="1" applyProtection="1">
      <alignment horizontal="center" vertical="center"/>
      <protection locked="0"/>
    </xf>
    <xf numFmtId="0" fontId="23" fillId="0" borderId="15" xfId="0" applyFont="1" applyBorder="1" applyAlignment="1" applyProtection="1">
      <alignment vertical="center"/>
      <protection locked="0"/>
    </xf>
    <xf numFmtId="0" fontId="23" fillId="8" borderId="13" xfId="0" applyFont="1" applyFill="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34" xfId="0" applyFont="1" applyBorder="1" applyAlignment="1" applyProtection="1">
      <alignment vertical="center"/>
      <protection locked="0"/>
    </xf>
    <xf numFmtId="0" fontId="23" fillId="0" borderId="35"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47" xfId="0" applyFont="1" applyBorder="1" applyAlignment="1" applyProtection="1">
      <alignment horizontal="center" vertical="center"/>
      <protection locked="0"/>
    </xf>
    <xf numFmtId="0" fontId="23" fillId="0" borderId="8" xfId="0" applyFont="1" applyBorder="1" applyAlignment="1" applyProtection="1">
      <alignment vertical="center"/>
      <protection locked="0"/>
    </xf>
    <xf numFmtId="0" fontId="23" fillId="8" borderId="6" xfId="0" applyFont="1" applyFill="1" applyBorder="1" applyAlignment="1" applyProtection="1">
      <alignment vertical="center"/>
      <protection locked="0"/>
    </xf>
    <xf numFmtId="0" fontId="23" fillId="0" borderId="7" xfId="0" applyFont="1" applyBorder="1" applyAlignment="1" applyProtection="1">
      <alignment vertical="center"/>
      <protection locked="0"/>
    </xf>
    <xf numFmtId="0" fontId="23" fillId="0" borderId="49" xfId="0" applyFont="1" applyBorder="1" applyAlignment="1" applyProtection="1">
      <alignment vertical="center"/>
      <protection locked="0"/>
    </xf>
    <xf numFmtId="0" fontId="23" fillId="0" borderId="51" xfId="0" applyFont="1" applyBorder="1" applyAlignment="1" applyProtection="1">
      <alignment horizontal="center" vertical="center"/>
      <protection locked="0"/>
    </xf>
    <xf numFmtId="0" fontId="23" fillId="0" borderId="53" xfId="0" applyFont="1" applyBorder="1" applyAlignment="1" applyProtection="1">
      <alignment vertical="center"/>
      <protection locked="0"/>
    </xf>
    <xf numFmtId="0" fontId="23" fillId="0" borderId="56" xfId="0" applyFont="1" applyBorder="1" applyAlignment="1" applyProtection="1">
      <alignment vertical="center"/>
      <protection locked="0"/>
    </xf>
    <xf numFmtId="0" fontId="23" fillId="0" borderId="41" xfId="0" applyFont="1" applyBorder="1" applyAlignment="1" applyProtection="1">
      <alignment horizontal="centerContinuous" vertical="center"/>
      <protection locked="0"/>
    </xf>
    <xf numFmtId="0" fontId="23" fillId="0" borderId="42" xfId="0" applyFont="1" applyBorder="1" applyAlignment="1" applyProtection="1">
      <alignment horizontal="centerContinuous" vertical="center"/>
      <protection locked="0"/>
    </xf>
    <xf numFmtId="0" fontId="23" fillId="0" borderId="36" xfId="0" applyFont="1" applyBorder="1" applyAlignment="1">
      <alignment vertical="center"/>
    </xf>
    <xf numFmtId="0" fontId="23" fillId="0" borderId="37"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0" fontId="23" fillId="0" borderId="40" xfId="0" applyFont="1" applyBorder="1" applyAlignment="1">
      <alignment vertical="center"/>
    </xf>
    <xf numFmtId="0" fontId="23" fillId="0" borderId="43" xfId="0" applyFont="1" applyBorder="1" applyAlignment="1">
      <alignment vertical="center"/>
    </xf>
    <xf numFmtId="0" fontId="23" fillId="0" borderId="45" xfId="0" applyFont="1" applyBorder="1" applyAlignment="1">
      <alignment vertical="center"/>
    </xf>
    <xf numFmtId="0" fontId="23" fillId="0" borderId="52" xfId="0" applyFont="1" applyBorder="1" applyAlignment="1">
      <alignment vertical="center"/>
    </xf>
    <xf numFmtId="0" fontId="23" fillId="0" borderId="54" xfId="0" applyFont="1" applyBorder="1" applyAlignment="1">
      <alignment vertical="center"/>
    </xf>
    <xf numFmtId="0" fontId="23" fillId="0" borderId="55" xfId="0" applyFont="1" applyBorder="1" applyAlignment="1">
      <alignment vertical="center"/>
    </xf>
    <xf numFmtId="0" fontId="23" fillId="0" borderId="56" xfId="0" applyFont="1" applyBorder="1" applyAlignment="1">
      <alignment vertical="center"/>
    </xf>
    <xf numFmtId="0" fontId="23" fillId="0" borderId="29" xfId="0" applyFont="1" applyBorder="1" applyAlignment="1">
      <alignment vertical="center"/>
    </xf>
    <xf numFmtId="0" fontId="23" fillId="0" borderId="30" xfId="0" applyFont="1" applyBorder="1" applyAlignment="1">
      <alignment vertical="center"/>
    </xf>
    <xf numFmtId="0" fontId="23" fillId="0" borderId="33" xfId="0" applyFont="1" applyBorder="1" applyAlignment="1">
      <alignment vertical="center"/>
    </xf>
    <xf numFmtId="0" fontId="23" fillId="0" borderId="34" xfId="0" applyFont="1" applyBorder="1" applyAlignment="1">
      <alignment vertical="center"/>
    </xf>
    <xf numFmtId="0" fontId="23" fillId="0" borderId="48" xfId="0" applyFont="1" applyBorder="1" applyAlignment="1">
      <alignment vertical="center"/>
    </xf>
    <xf numFmtId="0" fontId="23" fillId="0" borderId="49"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13" fillId="0" borderId="0" xfId="0" applyFont="1" applyAlignment="1" applyProtection="1">
      <alignment vertical="center"/>
      <protection locked="0"/>
    </xf>
    <xf numFmtId="0" fontId="24" fillId="0" borderId="0" xfId="0" applyFont="1" applyAlignment="1" applyProtection="1">
      <alignment vertical="center"/>
      <protection locked="0"/>
    </xf>
    <xf numFmtId="0" fontId="23" fillId="0" borderId="0" xfId="0" applyFont="1" applyAlignment="1" applyProtection="1">
      <alignment vertical="center"/>
      <protection locked="0"/>
    </xf>
    <xf numFmtId="0" fontId="23" fillId="0" borderId="60" xfId="0" applyFont="1" applyBorder="1" applyAlignment="1" applyProtection="1">
      <alignment horizontal="centerContinuous" vertical="center"/>
      <protection locked="0"/>
    </xf>
    <xf numFmtId="0" fontId="23" fillId="0" borderId="59" xfId="0" applyFont="1" applyBorder="1" applyAlignment="1" applyProtection="1">
      <alignment horizontal="centerContinuous" vertical="center"/>
      <protection locked="0"/>
    </xf>
    <xf numFmtId="0" fontId="23" fillId="0" borderId="55" xfId="0" applyFont="1" applyBorder="1" applyAlignment="1" applyProtection="1">
      <alignment horizontal="centerContinuous" vertical="center"/>
      <protection locked="0"/>
    </xf>
    <xf numFmtId="0" fontId="23" fillId="0" borderId="52" xfId="0" applyFont="1" applyBorder="1" applyAlignment="1" applyProtection="1">
      <alignment horizontal="centerContinuous" vertical="center"/>
      <protection locked="0"/>
    </xf>
    <xf numFmtId="0" fontId="23" fillId="0" borderId="54" xfId="0" applyFont="1" applyBorder="1" applyAlignment="1" applyProtection="1">
      <alignment horizontal="centerContinuous" vertical="center"/>
      <protection locked="0"/>
    </xf>
    <xf numFmtId="0" fontId="23" fillId="0" borderId="56" xfId="0" applyFont="1" applyBorder="1" applyAlignment="1" applyProtection="1">
      <alignment horizontal="centerContinuous" vertical="center"/>
      <protection locked="0"/>
    </xf>
    <xf numFmtId="0" fontId="23" fillId="0" borderId="53" xfId="0" applyFont="1" applyBorder="1" applyAlignment="1" applyProtection="1">
      <alignment horizontal="centerContinuous" vertical="center"/>
      <protection locked="0"/>
    </xf>
    <xf numFmtId="0" fontId="23" fillId="8" borderId="48" xfId="0" applyFont="1" applyFill="1" applyBorder="1" applyAlignment="1" applyProtection="1">
      <alignment vertical="center"/>
      <protection locked="0"/>
    </xf>
    <xf numFmtId="0" fontId="23" fillId="8" borderId="33" xfId="0" applyFont="1" applyFill="1" applyBorder="1" applyAlignment="1" applyProtection="1">
      <alignment vertical="center"/>
      <protection locked="0"/>
    </xf>
    <xf numFmtId="0" fontId="23" fillId="8" borderId="55" xfId="0" applyFont="1" applyFill="1" applyBorder="1" applyAlignment="1" applyProtection="1">
      <alignment vertical="center"/>
      <protection locked="0"/>
    </xf>
    <xf numFmtId="0" fontId="23" fillId="8" borderId="54" xfId="0" applyFont="1" applyFill="1" applyBorder="1" applyAlignment="1" applyProtection="1">
      <alignment vertical="center"/>
      <protection locked="0"/>
    </xf>
    <xf numFmtId="0" fontId="4" fillId="0" borderId="0" xfId="0" applyFont="1" applyAlignment="1" applyProtection="1">
      <alignment horizontal="left" vertical="top" wrapText="1"/>
      <protection locked="0"/>
    </xf>
    <xf numFmtId="0" fontId="30" fillId="0" borderId="0" xfId="0" applyFont="1" applyProtection="1">
      <protection locked="0"/>
    </xf>
    <xf numFmtId="0" fontId="4" fillId="0" borderId="0" xfId="0" applyFont="1" applyAlignment="1" applyProtection="1">
      <alignment horizontal="right"/>
      <protection locked="0"/>
    </xf>
    <xf numFmtId="0" fontId="3" fillId="0" borderId="0" xfId="0" applyFont="1" applyAlignment="1" applyProtection="1">
      <alignment wrapText="1"/>
      <protection locked="0"/>
    </xf>
    <xf numFmtId="0" fontId="26" fillId="0" borderId="0" xfId="0" applyFont="1" applyAlignment="1">
      <alignment horizontal="left" vertical="center" wrapText="1"/>
    </xf>
    <xf numFmtId="0" fontId="75" fillId="0" borderId="0" xfId="0" applyFont="1" applyAlignment="1">
      <alignment horizontal="left" vertical="center" indent="10"/>
    </xf>
    <xf numFmtId="0" fontId="75" fillId="0" borderId="0" xfId="0" applyFont="1" applyAlignment="1">
      <alignment vertical="center"/>
    </xf>
    <xf numFmtId="0" fontId="5" fillId="0" borderId="0" xfId="0" applyFont="1" applyAlignment="1">
      <alignment wrapText="1"/>
    </xf>
    <xf numFmtId="0" fontId="23" fillId="0" borderId="82" xfId="0" applyFont="1" applyBorder="1" applyAlignment="1">
      <alignment horizontal="centerContinuous" vertical="center" wrapText="1"/>
    </xf>
    <xf numFmtId="0" fontId="23" fillId="0" borderId="57" xfId="0" applyFont="1" applyBorder="1" applyAlignment="1">
      <alignment horizontal="centerContinuous" vertical="center" wrapText="1"/>
    </xf>
    <xf numFmtId="0" fontId="24" fillId="0" borderId="58" xfId="0" applyFont="1" applyBorder="1" applyAlignment="1">
      <alignment vertical="center"/>
    </xf>
    <xf numFmtId="0" fontId="24" fillId="0" borderId="59" xfId="0" applyFont="1" applyBorder="1" applyAlignment="1">
      <alignment vertical="center"/>
    </xf>
    <xf numFmtId="0" fontId="24" fillId="0" borderId="57" xfId="0" applyFont="1" applyBorder="1" applyAlignment="1">
      <alignment vertical="center"/>
    </xf>
    <xf numFmtId="0" fontId="24" fillId="0" borderId="46" xfId="0" applyFont="1" applyBorder="1" applyAlignment="1">
      <alignment vertical="center"/>
    </xf>
    <xf numFmtId="0" fontId="23" fillId="0" borderId="29" xfId="0" applyFont="1" applyBorder="1" applyAlignment="1">
      <alignment horizontal="centerContinuous" vertical="center"/>
    </xf>
    <xf numFmtId="0" fontId="23" fillId="0" borderId="59" xfId="0" applyFont="1" applyBorder="1" applyAlignment="1">
      <alignment horizontal="centerContinuous" vertical="center"/>
    </xf>
    <xf numFmtId="0" fontId="23" fillId="0" borderId="57" xfId="0" applyFont="1" applyBorder="1" applyAlignment="1">
      <alignment horizontal="centerContinuous" vertical="center"/>
    </xf>
    <xf numFmtId="0" fontId="23" fillId="0" borderId="83" xfId="0" applyFont="1" applyBorder="1" applyAlignment="1">
      <alignment horizontal="centerContinuous" vertical="center"/>
    </xf>
    <xf numFmtId="0" fontId="23" fillId="0" borderId="69" xfId="0" applyFont="1" applyBorder="1" applyAlignment="1">
      <alignment horizontal="centerContinuous" vertical="center"/>
    </xf>
    <xf numFmtId="0" fontId="23" fillId="0" borderId="21" xfId="0" applyFont="1" applyBorder="1" applyAlignment="1">
      <alignment horizontal="centerContinuous" vertical="center"/>
    </xf>
    <xf numFmtId="0" fontId="23" fillId="0" borderId="17" xfId="0" applyFont="1" applyBorder="1" applyAlignment="1">
      <alignment horizontal="centerContinuous" vertical="center"/>
    </xf>
    <xf numFmtId="0" fontId="23" fillId="0" borderId="67" xfId="0" applyFont="1" applyBorder="1" applyAlignment="1">
      <alignment horizontal="centerContinuous" vertical="center"/>
    </xf>
    <xf numFmtId="0" fontId="23" fillId="0" borderId="23" xfId="0" applyFont="1" applyBorder="1" applyAlignment="1">
      <alignment horizontal="centerContinuous" vertical="center"/>
    </xf>
    <xf numFmtId="0" fontId="9" fillId="0" borderId="0" xfId="0" applyFont="1" applyAlignment="1">
      <alignment vertical="center" wrapText="1"/>
    </xf>
    <xf numFmtId="0" fontId="63" fillId="10" borderId="0" xfId="0" applyFont="1" applyFill="1" applyAlignment="1">
      <alignment vertical="top" wrapText="1"/>
    </xf>
    <xf numFmtId="176" fontId="24" fillId="0" borderId="43" xfId="0" applyNumberFormat="1" applyFont="1" applyBorder="1" applyAlignment="1">
      <alignment horizontal="center" vertical="center"/>
    </xf>
    <xf numFmtId="0" fontId="54" fillId="0" borderId="0" xfId="0" applyFont="1" applyAlignment="1">
      <alignment horizontal="left" vertical="center"/>
    </xf>
    <xf numFmtId="0" fontId="12" fillId="0" borderId="15" xfId="0" applyFont="1" applyBorder="1" applyAlignment="1">
      <alignment horizontal="left" vertical="center"/>
    </xf>
    <xf numFmtId="0" fontId="50" fillId="0" borderId="0" xfId="0" applyFont="1" applyAlignment="1">
      <alignment wrapText="1"/>
    </xf>
    <xf numFmtId="0" fontId="4" fillId="0" borderId="0" xfId="0" applyFont="1" applyAlignment="1">
      <alignment vertical="center" wrapText="1"/>
    </xf>
    <xf numFmtId="0" fontId="63" fillId="10" borderId="0" xfId="0" applyFont="1" applyFill="1" applyAlignment="1" applyProtection="1">
      <alignment vertical="top" wrapText="1"/>
      <protection locked="0"/>
    </xf>
    <xf numFmtId="0" fontId="77" fillId="0" borderId="0" xfId="0" applyFont="1" applyAlignment="1">
      <alignment vertical="center"/>
    </xf>
    <xf numFmtId="0" fontId="23" fillId="0" borderId="16" xfId="0" applyFont="1" applyBorder="1" applyAlignment="1">
      <alignment horizontal="centerContinuous" vertical="center" wrapText="1"/>
    </xf>
    <xf numFmtId="0" fontId="23" fillId="0" borderId="16" xfId="0" applyFont="1" applyBorder="1" applyAlignment="1">
      <alignment vertical="center"/>
    </xf>
    <xf numFmtId="0" fontId="23" fillId="0" borderId="85" xfId="0" applyFont="1" applyBorder="1" applyAlignment="1">
      <alignment horizontal="right" vertical="center"/>
    </xf>
    <xf numFmtId="0" fontId="23" fillId="0" borderId="84" xfId="0" applyFont="1" applyBorder="1" applyAlignment="1">
      <alignment horizontal="centerContinuous" vertical="center" wrapText="1"/>
    </xf>
    <xf numFmtId="0" fontId="4" fillId="0" borderId="0" xfId="0" applyFont="1" applyAlignment="1">
      <alignment vertical="center"/>
    </xf>
    <xf numFmtId="0" fontId="4" fillId="0" borderId="14" xfId="0" applyFont="1" applyBorder="1" applyAlignment="1">
      <alignment horizontal="left" vertical="center" wrapText="1"/>
    </xf>
    <xf numFmtId="0" fontId="10" fillId="0" borderId="0" xfId="0" applyFont="1" applyAlignment="1">
      <alignment vertical="center"/>
    </xf>
    <xf numFmtId="0" fontId="5" fillId="0" borderId="0" xfId="0" applyFont="1" applyAlignment="1">
      <alignment vertical="center"/>
    </xf>
    <xf numFmtId="0" fontId="29" fillId="0" borderId="0" xfId="0" applyFont="1" applyAlignment="1" applyProtection="1">
      <alignment horizontal="left" vertical="center" wrapText="1"/>
      <protection locked="0"/>
    </xf>
    <xf numFmtId="0" fontId="36" fillId="0" borderId="0" xfId="0" applyFont="1" applyAlignment="1" applyProtection="1">
      <alignment vertical="center" wrapText="1"/>
      <protection locked="0"/>
    </xf>
    <xf numFmtId="176" fontId="4" fillId="0" borderId="0" xfId="0" applyNumberFormat="1" applyFont="1" applyProtection="1">
      <protection locked="0"/>
    </xf>
    <xf numFmtId="0" fontId="0" fillId="0" borderId="0" xfId="0" applyAlignment="1" applyProtection="1">
      <alignment vertical="center" wrapText="1"/>
      <protection locked="0"/>
    </xf>
    <xf numFmtId="0" fontId="23" fillId="0" borderId="17" xfId="0" applyFont="1" applyBorder="1" applyAlignment="1">
      <alignment vertical="center"/>
    </xf>
    <xf numFmtId="0" fontId="0" fillId="0" borderId="16" xfId="0" applyBorder="1" applyAlignment="1">
      <alignment vertical="center"/>
    </xf>
    <xf numFmtId="176" fontId="80" fillId="0" borderId="17" xfId="0" applyNumberFormat="1" applyFont="1" applyBorder="1" applyAlignment="1" applyProtection="1">
      <alignment vertical="center"/>
      <protection locked="0"/>
    </xf>
    <xf numFmtId="177" fontId="23" fillId="0" borderId="57" xfId="3" applyNumberFormat="1" applyFont="1" applyFill="1" applyBorder="1">
      <alignment vertical="center"/>
    </xf>
    <xf numFmtId="176" fontId="23" fillId="0" borderId="17" xfId="0" applyNumberFormat="1" applyFont="1" applyBorder="1" applyAlignment="1">
      <alignment horizontal="centerContinuous" vertical="center"/>
    </xf>
    <xf numFmtId="0" fontId="12" fillId="0" borderId="13" xfId="0" applyFont="1" applyBorder="1" applyAlignment="1">
      <alignment horizontal="left" vertical="center"/>
    </xf>
    <xf numFmtId="0" fontId="5" fillId="0" borderId="0" xfId="0" applyFont="1" applyAlignment="1">
      <alignment horizontal="center" vertical="center"/>
    </xf>
    <xf numFmtId="0" fontId="55" fillId="0" borderId="0" xfId="0" applyFont="1" applyProtection="1">
      <protection locked="0"/>
    </xf>
    <xf numFmtId="182" fontId="23" fillId="8" borderId="17" xfId="3" applyNumberFormat="1" applyFont="1" applyFill="1" applyBorder="1">
      <alignment vertical="center"/>
    </xf>
    <xf numFmtId="0" fontId="23" fillId="0" borderId="63" xfId="0" applyFont="1" applyBorder="1" applyAlignment="1">
      <alignment horizontal="center" vertical="center"/>
    </xf>
    <xf numFmtId="0" fontId="23" fillId="0" borderId="65" xfId="0" applyFont="1" applyBorder="1" applyAlignment="1">
      <alignment horizontal="center" vertical="center"/>
    </xf>
    <xf numFmtId="0" fontId="17" fillId="0" borderId="9" xfId="0" applyFont="1" applyBorder="1" applyAlignment="1">
      <alignment horizontal="centerContinuous" vertical="center"/>
    </xf>
    <xf numFmtId="0" fontId="23" fillId="0" borderId="60" xfId="0" applyFont="1" applyBorder="1" applyAlignment="1">
      <alignment vertical="center"/>
    </xf>
    <xf numFmtId="176" fontId="40" fillId="0" borderId="13" xfId="0" applyNumberFormat="1" applyFont="1" applyBorder="1" applyAlignment="1" applyProtection="1">
      <alignment horizontal="center" vertical="center" shrinkToFit="1"/>
      <protection locked="0"/>
    </xf>
    <xf numFmtId="0" fontId="19" fillId="0" borderId="15" xfId="0" applyFont="1" applyBorder="1" applyAlignment="1" applyProtection="1">
      <alignment horizontal="left" vertical="center" shrinkToFit="1"/>
      <protection locked="0"/>
    </xf>
    <xf numFmtId="0" fontId="19" fillId="0" borderId="81" xfId="0" applyFont="1" applyBorder="1" applyAlignment="1" applyProtection="1">
      <alignment horizontal="left" vertical="center" shrinkToFit="1"/>
      <protection locked="0"/>
    </xf>
    <xf numFmtId="0" fontId="19" fillId="0" borderId="8" xfId="0" applyFont="1" applyBorder="1" applyAlignment="1" applyProtection="1">
      <alignment horizontal="left" vertical="center" shrinkToFit="1"/>
      <protection locked="0"/>
    </xf>
    <xf numFmtId="0" fontId="12" fillId="0" borderId="0" xfId="0" applyFont="1" applyAlignment="1">
      <alignment horizontal="left" vertical="center"/>
      <extLst>
        <ext xmlns:xfpb="http://schemas.microsoft.com/office/spreadsheetml/2022/featurepropertybag" uri="{C7286773-470A-42A8-94C5-96B5CB345126}">
          <xfpb:xfComplement i="0"/>
        </ext>
      </extLst>
    </xf>
    <xf numFmtId="0" fontId="55" fillId="11" borderId="0" xfId="0" applyFont="1" applyFill="1" applyAlignment="1">
      <alignment horizontal="left" vertical="center"/>
      <extLst>
        <ext xmlns:xfpb="http://schemas.microsoft.com/office/spreadsheetml/2022/featurepropertybag" uri="{C7286773-470A-42A8-94C5-96B5CB345126}">
          <xfpb:xfComplement i="0"/>
        </ext>
      </extLst>
    </xf>
    <xf numFmtId="0" fontId="55" fillId="11" borderId="0" xfId="0" applyFont="1" applyFill="1" applyAlignment="1">
      <alignment horizontal="left" vertical="center"/>
    </xf>
    <xf numFmtId="0" fontId="55" fillId="11" borderId="0" xfId="0" applyFont="1" applyFill="1" applyAlignment="1">
      <alignment horizontal="left" vertical="center" wrapText="1"/>
    </xf>
    <xf numFmtId="0" fontId="63" fillId="14" borderId="0" xfId="0" applyFont="1" applyFill="1" applyAlignment="1">
      <alignment horizontal="left" vertical="center"/>
    </xf>
    <xf numFmtId="0" fontId="63" fillId="14" borderId="0" xfId="0" applyFont="1" applyFill="1" applyAlignment="1">
      <alignment horizontal="center" vertical="center" wrapText="1"/>
    </xf>
    <xf numFmtId="0" fontId="64" fillId="14" borderId="0" xfId="0" applyFont="1" applyFill="1"/>
    <xf numFmtId="0" fontId="61" fillId="13" borderId="0" xfId="0" applyFont="1" applyFill="1" applyAlignment="1">
      <alignment horizontal="left" vertical="center"/>
    </xf>
    <xf numFmtId="0" fontId="55" fillId="15" borderId="0" xfId="0" applyFont="1" applyFill="1" applyAlignment="1">
      <alignment horizontal="left" vertical="center"/>
      <extLst>
        <ext xmlns:xfpb="http://schemas.microsoft.com/office/spreadsheetml/2022/featurepropertybag" uri="{C7286773-470A-42A8-94C5-96B5CB345126}">
          <xfpb:xfComplement i="0"/>
        </ext>
      </extLst>
    </xf>
    <xf numFmtId="0" fontId="55" fillId="15" borderId="0" xfId="0" applyFont="1" applyFill="1" applyAlignment="1">
      <alignment horizontal="left" vertical="center"/>
    </xf>
    <xf numFmtId="0" fontId="63" fillId="14" borderId="0" xfId="0" applyFont="1" applyFill="1" applyAlignment="1" applyProtection="1">
      <alignment horizontal="center" vertical="center"/>
      <protection locked="0"/>
    </xf>
    <xf numFmtId="0" fontId="55" fillId="15" borderId="0" xfId="0" applyFont="1" applyFill="1" applyAlignment="1">
      <alignment horizontal="left" vertical="center" wrapText="1"/>
    </xf>
    <xf numFmtId="0" fontId="12" fillId="15" borderId="0" xfId="0" applyFont="1" applyFill="1" applyAlignment="1">
      <alignment horizontal="left" vertical="center"/>
      <extLst>
        <ext xmlns:xfpb="http://schemas.microsoft.com/office/spreadsheetml/2022/featurepropertybag" uri="{C7286773-470A-42A8-94C5-96B5CB345126}">
          <xfpb:xfComplement i="0"/>
        </ext>
      </extLst>
    </xf>
    <xf numFmtId="0" fontId="12" fillId="15" borderId="0" xfId="0" applyFont="1" applyFill="1" applyAlignment="1">
      <alignment horizontal="left" vertical="center"/>
    </xf>
    <xf numFmtId="0" fontId="14" fillId="0" borderId="0" xfId="0" applyFont="1" applyAlignment="1">
      <alignment vertical="center" wrapText="1"/>
      <extLst>
        <ext xmlns:xfpb="http://schemas.microsoft.com/office/spreadsheetml/2022/featurepropertybag" uri="{C7286773-470A-42A8-94C5-96B5CB345126}">
          <xfpb:xfComplement i="0"/>
        </ext>
      </extLst>
    </xf>
    <xf numFmtId="0" fontId="63" fillId="14" borderId="0" xfId="0" applyFont="1" applyFill="1" applyAlignment="1">
      <alignment horizontal="left" vertical="top" wrapText="1"/>
    </xf>
    <xf numFmtId="0" fontId="63" fillId="14" borderId="0" xfId="0" applyFont="1" applyFill="1" applyAlignment="1">
      <alignment horizontal="left" vertical="center" shrinkToFit="1"/>
    </xf>
    <xf numFmtId="0" fontId="63" fillId="14" borderId="0" xfId="0" applyFont="1" applyFill="1" applyAlignment="1">
      <alignment vertical="top" wrapText="1"/>
    </xf>
    <xf numFmtId="0" fontId="64" fillId="14" borderId="0" xfId="0" applyFont="1" applyFill="1" applyProtection="1">
      <protection locked="0"/>
    </xf>
    <xf numFmtId="0" fontId="63" fillId="14" borderId="0" xfId="0" applyFont="1" applyFill="1" applyAlignment="1" applyProtection="1">
      <alignment horizontal="center" vertical="center" shrinkToFit="1"/>
      <protection locked="0"/>
    </xf>
    <xf numFmtId="0" fontId="63" fillId="14" borderId="0" xfId="0" applyFont="1" applyFill="1" applyAlignment="1" applyProtection="1">
      <alignment vertical="top" wrapText="1"/>
      <protection locked="0"/>
    </xf>
    <xf numFmtId="176" fontId="40" fillId="0" borderId="1" xfId="0" applyNumberFormat="1" applyFont="1" applyBorder="1" applyAlignment="1" applyProtection="1">
      <alignment horizontal="center" vertical="center" shrinkToFit="1"/>
      <protection locked="0"/>
    </xf>
    <xf numFmtId="184" fontId="40" fillId="0" borderId="94" xfId="0" applyNumberFormat="1" applyFont="1" applyBorder="1" applyAlignment="1" applyProtection="1">
      <alignment horizontal="center" vertical="center" shrinkToFit="1"/>
      <protection locked="0"/>
    </xf>
    <xf numFmtId="176" fontId="4" fillId="4" borderId="13" xfId="0" applyNumberFormat="1" applyFont="1" applyFill="1" applyBorder="1" applyAlignment="1">
      <alignment horizontal="center" vertical="center"/>
    </xf>
    <xf numFmtId="177" fontId="23" fillId="0" borderId="66" xfId="3" applyNumberFormat="1" applyFont="1" applyFill="1" applyBorder="1" applyAlignment="1">
      <alignment horizontal="center" vertical="center"/>
    </xf>
    <xf numFmtId="176" fontId="23" fillId="0" borderId="6" xfId="0" applyNumberFormat="1" applyFont="1" applyBorder="1" applyAlignment="1">
      <alignment horizontal="center" vertical="center"/>
    </xf>
    <xf numFmtId="176" fontId="23" fillId="0" borderId="66" xfId="0" applyNumberFormat="1" applyFont="1" applyBorder="1" applyAlignment="1">
      <alignment horizontal="center" vertical="center"/>
    </xf>
    <xf numFmtId="176" fontId="23" fillId="0" borderId="17" xfId="0" applyNumberFormat="1" applyFont="1" applyBorder="1" applyAlignment="1">
      <alignment horizontal="center" vertical="center"/>
    </xf>
    <xf numFmtId="0" fontId="23" fillId="0" borderId="95" xfId="0" applyFont="1" applyBorder="1" applyAlignment="1">
      <alignment vertical="center"/>
    </xf>
    <xf numFmtId="176" fontId="23" fillId="0" borderId="44" xfId="0" applyNumberFormat="1" applyFont="1" applyBorder="1" applyAlignment="1">
      <alignment horizontal="center" vertical="center"/>
    </xf>
    <xf numFmtId="176" fontId="23" fillId="0" borderId="20" xfId="0" applyNumberFormat="1" applyFont="1" applyBorder="1" applyAlignment="1">
      <alignment horizontal="center" vertical="center"/>
    </xf>
    <xf numFmtId="176" fontId="23" fillId="0" borderId="96" xfId="0" applyNumberFormat="1" applyFont="1" applyBorder="1" applyAlignment="1">
      <alignment horizontal="center" vertical="center"/>
    </xf>
    <xf numFmtId="176" fontId="25" fillId="0" borderId="57" xfId="0" applyNumberFormat="1" applyFont="1" applyBorder="1" applyAlignment="1">
      <alignment horizontal="center" vertical="center"/>
    </xf>
    <xf numFmtId="176" fontId="25" fillId="4" borderId="57" xfId="0" applyNumberFormat="1" applyFont="1" applyFill="1" applyBorder="1" applyAlignment="1">
      <alignment horizontal="center" vertical="center"/>
    </xf>
    <xf numFmtId="185" fontId="40" fillId="0" borderId="13" xfId="0" applyNumberFormat="1" applyFont="1" applyBorder="1" applyAlignment="1" applyProtection="1">
      <alignment horizontal="center" vertical="center" shrinkToFit="1"/>
      <protection locked="0"/>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3" xfId="0" applyFont="1" applyFill="1" applyBorder="1" applyAlignment="1">
      <alignment horizontal="left" vertical="top"/>
    </xf>
    <xf numFmtId="0" fontId="12" fillId="8" borderId="14" xfId="0" applyFont="1" applyFill="1" applyBorder="1" applyAlignment="1">
      <alignment horizontal="left" vertical="top"/>
    </xf>
    <xf numFmtId="0" fontId="12" fillId="8" borderId="15" xfId="0" applyFont="1" applyFill="1" applyBorder="1" applyAlignment="1">
      <alignment horizontal="left" vertical="top"/>
    </xf>
    <xf numFmtId="0" fontId="11" fillId="0" borderId="12" xfId="0" applyFont="1" applyBorder="1" applyAlignment="1">
      <alignment horizontal="center" vertical="center" wrapText="1"/>
    </xf>
    <xf numFmtId="0" fontId="30" fillId="0" borderId="0" xfId="0" applyFont="1"/>
    <xf numFmtId="0" fontId="82" fillId="0" borderId="0" xfId="0" applyFont="1" applyAlignment="1">
      <alignment horizontal="center"/>
    </xf>
    <xf numFmtId="0" fontId="82" fillId="0" borderId="0" xfId="0" applyFont="1"/>
    <xf numFmtId="0" fontId="12" fillId="0" borderId="0" xfId="0" applyFont="1" applyAlignment="1">
      <alignment horizontal="center" vertical="center"/>
      <extLst>
        <ext xmlns:xfpb="http://schemas.microsoft.com/office/spreadsheetml/2022/featurepropertybag" uri="{C7286773-470A-42A8-94C5-96B5CB345126}">
          <xfpb:xfComplement i="0"/>
        </ext>
      </extLst>
    </xf>
    <xf numFmtId="0" fontId="83" fillId="0" borderId="0" xfId="0" applyFont="1" applyAlignment="1">
      <alignment vertical="center"/>
    </xf>
    <xf numFmtId="0" fontId="85" fillId="0" borderId="0" xfId="0" applyFont="1" applyAlignment="1">
      <alignment vertical="center"/>
    </xf>
    <xf numFmtId="0" fontId="19" fillId="0" borderId="20" xfId="0" applyFont="1" applyBorder="1" applyAlignment="1" applyProtection="1">
      <alignment horizontal="centerContinuous" vertical="center" wrapText="1"/>
      <protection locked="0"/>
    </xf>
    <xf numFmtId="0" fontId="87" fillId="0" borderId="0" xfId="0" applyFont="1" applyAlignment="1">
      <alignment horizontal="center" vertical="center"/>
    </xf>
    <xf numFmtId="0" fontId="84" fillId="0" borderId="0" xfId="0" applyFont="1"/>
    <xf numFmtId="0" fontId="86" fillId="0" borderId="0" xfId="0" applyFont="1"/>
    <xf numFmtId="0" fontId="56" fillId="0" borderId="0" xfId="0" applyFont="1" applyAlignment="1">
      <alignment horizontal="center" vertical="center" wrapText="1"/>
    </xf>
    <xf numFmtId="0" fontId="55" fillId="16" borderId="0" xfId="0" applyFont="1" applyFill="1" applyAlignment="1">
      <alignment horizontal="left" vertical="center"/>
    </xf>
    <xf numFmtId="0" fontId="48" fillId="0" borderId="0" xfId="0" applyFont="1" applyAlignment="1">
      <alignment horizontal="left" vertical="center"/>
    </xf>
    <xf numFmtId="0" fontId="48" fillId="0" borderId="0" xfId="0" applyFont="1" applyAlignment="1">
      <alignment horizontal="center" vertical="center"/>
    </xf>
    <xf numFmtId="0" fontId="23" fillId="8" borderId="14" xfId="0" applyFont="1" applyFill="1" applyBorder="1" applyAlignment="1" applyProtection="1">
      <alignment vertical="center"/>
      <protection locked="0"/>
    </xf>
    <xf numFmtId="0" fontId="23" fillId="8" borderId="14" xfId="0" applyFont="1" applyFill="1" applyBorder="1" applyAlignment="1">
      <alignment vertical="center"/>
    </xf>
    <xf numFmtId="0" fontId="23" fillId="8" borderId="52" xfId="0" applyFont="1" applyFill="1" applyBorder="1" applyAlignment="1">
      <alignment vertical="center"/>
    </xf>
    <xf numFmtId="0" fontId="23" fillId="0" borderId="62" xfId="0" applyFont="1" applyBorder="1" applyAlignment="1">
      <alignment horizontal="center" vertical="center"/>
    </xf>
    <xf numFmtId="0" fontId="3" fillId="0" borderId="0" xfId="0" applyFont="1" applyAlignment="1">
      <alignment horizontal="left" vertical="center"/>
    </xf>
    <xf numFmtId="0" fontId="45" fillId="7" borderId="17" xfId="0" applyFont="1" applyFill="1" applyBorder="1" applyAlignment="1">
      <alignment horizontal="center" vertical="center"/>
    </xf>
    <xf numFmtId="0" fontId="45" fillId="7" borderId="16" xfId="0" applyFont="1" applyFill="1" applyBorder="1" applyAlignment="1">
      <alignment horizontal="center" vertical="center"/>
    </xf>
    <xf numFmtId="178" fontId="40" fillId="0" borderId="71" xfId="0" applyNumberFormat="1" applyFont="1" applyBorder="1" applyAlignment="1">
      <alignment horizontal="center" vertical="center"/>
    </xf>
    <xf numFmtId="178" fontId="38" fillId="0" borderId="72" xfId="0" applyNumberFormat="1" applyFont="1" applyBorder="1" applyAlignment="1">
      <alignment vertical="center"/>
    </xf>
    <xf numFmtId="176" fontId="40" fillId="6" borderId="13" xfId="0" applyNumberFormat="1" applyFont="1" applyFill="1" applyBorder="1" applyAlignment="1" applyProtection="1">
      <alignment horizontal="center" vertical="center" shrinkToFit="1"/>
      <protection locked="0"/>
    </xf>
    <xf numFmtId="0" fontId="38" fillId="0" borderId="15" xfId="0" applyFont="1" applyBorder="1" applyAlignment="1" applyProtection="1">
      <alignment vertical="center" shrinkToFit="1"/>
      <protection locked="0"/>
    </xf>
    <xf numFmtId="0" fontId="39" fillId="6" borderId="13" xfId="0" applyFont="1" applyFill="1" applyBorder="1" applyAlignment="1" applyProtection="1">
      <alignment horizontal="center" vertical="center" wrapText="1"/>
      <protection locked="0"/>
    </xf>
    <xf numFmtId="0" fontId="38" fillId="6" borderId="15" xfId="0" applyFont="1" applyFill="1" applyBorder="1" applyAlignment="1" applyProtection="1">
      <alignment vertical="center"/>
      <protection locked="0"/>
    </xf>
    <xf numFmtId="0" fontId="40" fillId="0" borderId="71" xfId="0" applyFont="1" applyBorder="1" applyAlignment="1">
      <alignment horizontal="center" vertical="center"/>
    </xf>
    <xf numFmtId="0" fontId="38" fillId="0" borderId="72" xfId="0" applyFont="1" applyBorder="1" applyAlignment="1">
      <alignment vertical="center"/>
    </xf>
    <xf numFmtId="0" fontId="39" fillId="6" borderId="54" xfId="0" applyFont="1" applyFill="1" applyBorder="1" applyAlignment="1" applyProtection="1">
      <alignment horizontal="center" vertical="center" wrapText="1"/>
      <protection locked="0"/>
    </xf>
    <xf numFmtId="0" fontId="38" fillId="0" borderId="53" xfId="0" applyFont="1" applyBorder="1" applyAlignment="1" applyProtection="1">
      <alignment vertical="center"/>
      <protection locked="0"/>
    </xf>
    <xf numFmtId="0" fontId="18" fillId="3" borderId="9" xfId="0" applyFont="1" applyFill="1" applyBorder="1" applyAlignment="1">
      <alignment horizontal="center" vertical="center" textRotation="255"/>
    </xf>
    <xf numFmtId="0" fontId="18" fillId="3" borderId="10" xfId="0" applyFont="1" applyFill="1" applyBorder="1" applyAlignment="1">
      <alignment horizontal="center" vertical="center" textRotation="255"/>
    </xf>
    <xf numFmtId="0" fontId="18" fillId="3" borderId="11" xfId="0" applyFont="1" applyFill="1" applyBorder="1" applyAlignment="1">
      <alignment horizontal="center" vertical="center" textRotation="255"/>
    </xf>
    <xf numFmtId="0" fontId="18" fillId="3" borderId="9" xfId="0" applyFont="1" applyFill="1" applyBorder="1" applyAlignment="1">
      <alignment horizontal="center" vertical="center" wrapText="1"/>
    </xf>
    <xf numFmtId="0" fontId="0" fillId="0" borderId="11" xfId="0" applyBorder="1" applyAlignment="1">
      <alignment horizontal="center" vertical="center" wrapText="1"/>
    </xf>
    <xf numFmtId="0" fontId="18" fillId="3" borderId="18" xfId="0" applyFont="1" applyFill="1" applyBorder="1" applyAlignment="1">
      <alignment horizontal="center" vertical="center" textRotation="255"/>
    </xf>
    <xf numFmtId="0" fontId="38" fillId="0" borderId="15" xfId="0" applyFont="1" applyBorder="1" applyAlignment="1" applyProtection="1">
      <alignment vertical="center"/>
      <protection locked="0"/>
    </xf>
    <xf numFmtId="0" fontId="18" fillId="3" borderId="1" xfId="0" applyFont="1" applyFill="1" applyBorder="1" applyAlignment="1">
      <alignment horizontal="center" vertical="center" textRotation="255"/>
    </xf>
    <xf numFmtId="0" fontId="18" fillId="3" borderId="3" xfId="0" applyFont="1" applyFill="1" applyBorder="1" applyAlignment="1">
      <alignment horizontal="center" vertical="center" textRotation="255"/>
    </xf>
    <xf numFmtId="0" fontId="18" fillId="3" borderId="4" xfId="0" applyFont="1" applyFill="1" applyBorder="1" applyAlignment="1">
      <alignment horizontal="center" vertical="center" textRotation="255"/>
    </xf>
    <xf numFmtId="0" fontId="18" fillId="3" borderId="5" xfId="0" applyFont="1" applyFill="1" applyBorder="1" applyAlignment="1">
      <alignment horizontal="center" vertical="center" textRotation="255"/>
    </xf>
    <xf numFmtId="0" fontId="18" fillId="3" borderId="6" xfId="0" applyFont="1" applyFill="1" applyBorder="1" applyAlignment="1">
      <alignment horizontal="center" vertical="center" textRotation="255"/>
    </xf>
    <xf numFmtId="0" fontId="18" fillId="3" borderId="8" xfId="0" applyFont="1" applyFill="1" applyBorder="1" applyAlignment="1">
      <alignment horizontal="center" vertical="center" textRotation="255"/>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42" fillId="0" borderId="16" xfId="0" applyFont="1" applyBorder="1" applyAlignment="1">
      <alignment vertical="center"/>
    </xf>
    <xf numFmtId="0" fontId="43" fillId="0" borderId="16" xfId="0" applyFont="1" applyBorder="1" applyAlignment="1">
      <alignment vertical="center"/>
    </xf>
    <xf numFmtId="178" fontId="40" fillId="0" borderId="71" xfId="0" applyNumberFormat="1" applyFont="1" applyBorder="1" applyAlignment="1">
      <alignment horizontal="center" vertical="center" shrinkToFit="1"/>
    </xf>
    <xf numFmtId="178" fontId="38" fillId="0" borderId="72" xfId="0" applyNumberFormat="1" applyFont="1" applyBorder="1" applyAlignment="1">
      <alignment vertical="center" shrinkToFit="1"/>
    </xf>
    <xf numFmtId="0" fontId="18" fillId="3" borderId="1" xfId="0" applyFont="1" applyFill="1" applyBorder="1" applyAlignment="1">
      <alignment horizontal="center" vertical="center" textRotation="255" shrinkToFit="1"/>
    </xf>
    <xf numFmtId="0" fontId="18" fillId="3" borderId="3" xfId="0" applyFont="1" applyFill="1" applyBorder="1" applyAlignment="1">
      <alignment horizontal="center" vertical="center" textRotation="255" shrinkToFit="1"/>
    </xf>
    <xf numFmtId="0" fontId="18" fillId="3" borderId="4" xfId="0" applyFont="1" applyFill="1" applyBorder="1" applyAlignment="1">
      <alignment horizontal="center" vertical="center" textRotation="255" shrinkToFit="1"/>
    </xf>
    <xf numFmtId="0" fontId="18" fillId="3" borderId="5" xfId="0" applyFont="1" applyFill="1" applyBorder="1" applyAlignment="1">
      <alignment horizontal="center" vertical="center" textRotation="255" shrinkToFit="1"/>
    </xf>
    <xf numFmtId="0" fontId="18" fillId="3" borderId="6" xfId="0" applyFont="1" applyFill="1" applyBorder="1" applyAlignment="1">
      <alignment horizontal="center" vertical="center" textRotation="255" shrinkToFit="1"/>
    </xf>
    <xf numFmtId="0" fontId="18" fillId="3" borderId="8" xfId="0" applyFont="1" applyFill="1" applyBorder="1" applyAlignment="1">
      <alignment horizontal="center" vertical="center" textRotation="255" shrinkToFit="1"/>
    </xf>
    <xf numFmtId="0" fontId="18" fillId="3"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4" borderId="13" xfId="0" applyFont="1" applyFill="1" applyBorder="1" applyAlignment="1">
      <alignment horizontal="center" vertical="center" wrapText="1"/>
    </xf>
    <xf numFmtId="0" fontId="19" fillId="4" borderId="15" xfId="0" applyFont="1" applyFill="1" applyBorder="1" applyAlignment="1">
      <alignment horizontal="center" vertical="center"/>
    </xf>
    <xf numFmtId="0" fontId="19" fillId="3" borderId="13" xfId="0" applyFont="1" applyFill="1" applyBorder="1" applyAlignment="1">
      <alignment horizontal="center" vertical="center" wrapText="1"/>
    </xf>
    <xf numFmtId="0" fontId="38" fillId="0" borderId="15" xfId="0" applyFont="1" applyBorder="1" applyAlignment="1">
      <alignment vertical="center"/>
    </xf>
    <xf numFmtId="0" fontId="35" fillId="5" borderId="0" xfId="0" applyFont="1" applyFill="1" applyAlignment="1">
      <alignment horizontal="center" vertical="center" wrapText="1"/>
    </xf>
    <xf numFmtId="0" fontId="35" fillId="5" borderId="0" xfId="0" applyFont="1" applyFill="1" applyAlignment="1">
      <alignment horizontal="center" vertical="center"/>
    </xf>
    <xf numFmtId="0" fontId="23" fillId="0" borderId="58" xfId="0" applyFont="1" applyBorder="1" applyAlignment="1">
      <alignment vertical="center"/>
    </xf>
    <xf numFmtId="0" fontId="0" fillId="0" borderId="60" xfId="0" applyBorder="1" applyAlignment="1">
      <alignment vertical="center"/>
    </xf>
    <xf numFmtId="0" fontId="0" fillId="0" borderId="59" xfId="0" applyBorder="1" applyAlignment="1">
      <alignment vertical="center"/>
    </xf>
    <xf numFmtId="0" fontId="29" fillId="6" borderId="57" xfId="0" applyFont="1" applyFill="1" applyBorder="1" applyAlignment="1" applyProtection="1">
      <alignment horizontal="left" vertical="center" wrapText="1"/>
      <protection locked="0"/>
    </xf>
    <xf numFmtId="0" fontId="0" fillId="0" borderId="43" xfId="0" applyBorder="1" applyAlignment="1" applyProtection="1">
      <alignment vertical="center" wrapText="1"/>
      <protection locked="0"/>
    </xf>
    <xf numFmtId="0" fontId="0" fillId="0" borderId="46" xfId="0" applyBorder="1" applyAlignment="1" applyProtection="1">
      <alignment vertical="center" wrapText="1"/>
      <protection locked="0"/>
    </xf>
    <xf numFmtId="0" fontId="23" fillId="0" borderId="58" xfId="0" applyFont="1" applyBorder="1" applyAlignment="1">
      <alignment horizontal="left" vertical="center" wrapText="1"/>
    </xf>
    <xf numFmtId="0" fontId="36" fillId="6" borderId="43" xfId="0" applyFont="1" applyFill="1" applyBorder="1" applyAlignment="1" applyProtection="1">
      <alignment vertical="center" wrapText="1"/>
      <protection locked="0"/>
    </xf>
    <xf numFmtId="0" fontId="36" fillId="6" borderId="46" xfId="0" applyFont="1" applyFill="1" applyBorder="1" applyAlignment="1" applyProtection="1">
      <alignment vertical="center" wrapText="1"/>
      <protection locked="0"/>
    </xf>
    <xf numFmtId="0" fontId="63" fillId="12" borderId="0" xfId="0" applyFont="1" applyFill="1" applyAlignment="1">
      <alignment horizontal="center" vertical="center" wrapText="1"/>
    </xf>
    <xf numFmtId="0" fontId="61" fillId="13" borderId="0" xfId="0" applyFont="1" applyFill="1" applyAlignment="1">
      <alignment horizontal="left" vertical="top" wrapText="1"/>
    </xf>
    <xf numFmtId="0" fontId="56" fillId="0" borderId="0" xfId="0" applyFont="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56" fillId="0" borderId="5" xfId="0" applyFont="1" applyBorder="1" applyAlignment="1">
      <alignment horizontal="center" vertical="center" wrapText="1"/>
    </xf>
    <xf numFmtId="0" fontId="12" fillId="0" borderId="12" xfId="0" applyFont="1" applyBorder="1" applyAlignment="1">
      <alignment horizontal="left" vertical="center" wrapText="1"/>
    </xf>
    <xf numFmtId="0" fontId="12" fillId="0" borderId="12" xfId="0" applyFont="1" applyBorder="1" applyAlignment="1">
      <alignment horizontal="left" vertical="center"/>
    </xf>
    <xf numFmtId="0" fontId="12" fillId="0" borderId="12" xfId="0" applyFont="1" applyBorder="1" applyAlignment="1">
      <alignment horizontal="left" vertical="top"/>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59" fillId="0" borderId="86" xfId="0" applyFont="1" applyBorder="1" applyAlignment="1">
      <alignment horizontal="left" vertical="center" wrapText="1"/>
    </xf>
    <xf numFmtId="0" fontId="59" fillId="0" borderId="87" xfId="0" applyFont="1" applyBorder="1" applyAlignment="1">
      <alignment horizontal="left" vertical="center" wrapText="1"/>
    </xf>
    <xf numFmtId="0" fontId="59" fillId="0" borderId="88" xfId="0" applyFont="1" applyBorder="1" applyAlignment="1">
      <alignment horizontal="left" vertical="center" wrapText="1"/>
    </xf>
    <xf numFmtId="0" fontId="59" fillId="0" borderId="90" xfId="0" applyFont="1" applyBorder="1" applyAlignment="1">
      <alignment horizontal="left" vertical="center" wrapText="1"/>
    </xf>
    <xf numFmtId="0" fontId="59" fillId="0" borderId="0" xfId="0" applyFont="1" applyAlignment="1">
      <alignment horizontal="left" vertical="center" wrapText="1"/>
    </xf>
    <xf numFmtId="0" fontId="59" fillId="0" borderId="5" xfId="0" applyFont="1" applyBorder="1" applyAlignment="1">
      <alignment horizontal="left" vertical="center" wrapText="1"/>
    </xf>
    <xf numFmtId="0" fontId="59" fillId="0" borderId="89" xfId="0" applyFont="1" applyBorder="1" applyAlignment="1">
      <alignment horizontal="left" vertical="center" wrapText="1"/>
    </xf>
    <xf numFmtId="0" fontId="59" fillId="0" borderId="7" xfId="0" applyFont="1" applyBorder="1" applyAlignment="1">
      <alignment horizontal="left" vertical="center" wrapText="1"/>
    </xf>
    <xf numFmtId="0" fontId="59" fillId="0" borderId="8" xfId="0" applyFont="1" applyBorder="1" applyAlignment="1">
      <alignment horizontal="left" vertical="center" wrapText="1"/>
    </xf>
    <xf numFmtId="0" fontId="14" fillId="0" borderId="4" xfId="0" applyFont="1" applyBorder="1" applyAlignment="1">
      <alignment horizontal="center" vertical="center"/>
    </xf>
    <xf numFmtId="0" fontId="14" fillId="0" borderId="0" xfId="0" applyFont="1" applyAlignment="1">
      <alignment horizontal="center" vertical="center"/>
    </xf>
    <xf numFmtId="0" fontId="61" fillId="9" borderId="0" xfId="0" applyFont="1" applyFill="1" applyAlignment="1">
      <alignment horizontal="left" vertical="top" wrapText="1"/>
    </xf>
    <xf numFmtId="0" fontId="63" fillId="14" borderId="0" xfId="0" applyFont="1" applyFill="1" applyAlignment="1">
      <alignment horizontal="left" vertical="center" wrapText="1"/>
    </xf>
    <xf numFmtId="0" fontId="12" fillId="0" borderId="0" xfId="0" applyFont="1" applyAlignment="1">
      <alignment horizontal="left" vertical="center" wrapText="1"/>
    </xf>
    <xf numFmtId="0" fontId="13" fillId="0" borderId="0" xfId="0" applyFont="1" applyAlignment="1">
      <alignment horizontal="left" vertical="top" wrapText="1"/>
    </xf>
    <xf numFmtId="0" fontId="4" fillId="0" borderId="0" xfId="4" applyFont="1" applyAlignment="1">
      <alignment horizontal="left" vertical="top" wrapText="1"/>
    </xf>
    <xf numFmtId="0" fontId="55" fillId="15" borderId="0" xfId="0" applyFont="1" applyFill="1" applyAlignment="1">
      <alignment horizontal="left" vertical="center" wrapText="1"/>
    </xf>
    <xf numFmtId="0" fontId="55" fillId="15" borderId="0" xfId="0" applyFont="1" applyFill="1" applyAlignment="1">
      <alignment horizontal="left" vertical="center"/>
    </xf>
    <xf numFmtId="0" fontId="14" fillId="0" borderId="12" xfId="0" applyFont="1" applyBorder="1" applyAlignment="1">
      <alignment horizontal="center" vertical="center" wrapText="1"/>
    </xf>
    <xf numFmtId="0" fontId="12" fillId="0" borderId="12" xfId="0" applyFont="1" applyBorder="1" applyAlignment="1">
      <alignment horizontal="center" vertical="center"/>
    </xf>
    <xf numFmtId="0" fontId="55" fillId="15" borderId="0" xfId="0" applyFont="1" applyFill="1" applyAlignment="1">
      <alignment horizontal="left" vertical="top" wrapText="1"/>
    </xf>
    <xf numFmtId="0" fontId="51" fillId="0" borderId="1"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14" fillId="0" borderId="9" xfId="0" applyFont="1" applyBorder="1" applyAlignment="1">
      <alignment horizontal="center" vertical="center" wrapText="1"/>
    </xf>
    <xf numFmtId="0" fontId="59" fillId="0" borderId="91" xfId="0" applyFont="1" applyBorder="1" applyAlignment="1">
      <alignment horizontal="left" vertical="center" wrapText="1"/>
    </xf>
    <xf numFmtId="0" fontId="59" fillId="0" borderId="92" xfId="0" applyFont="1" applyBorder="1" applyAlignment="1">
      <alignment horizontal="left" vertical="center" wrapText="1"/>
    </xf>
    <xf numFmtId="0" fontId="59" fillId="0" borderId="93" xfId="0" applyFont="1" applyBorder="1" applyAlignment="1">
      <alignment horizontal="left" vertical="center"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shrinkToFit="1"/>
    </xf>
    <xf numFmtId="0" fontId="12" fillId="0" borderId="12" xfId="0" applyFont="1" applyBorder="1" applyAlignment="1">
      <alignment horizontal="left" vertical="top" wrapTex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2"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74" fillId="0" borderId="0" xfId="0" applyFont="1" applyAlignment="1">
      <alignment horizontal="left"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9" fillId="0" borderId="7" xfId="0" applyFont="1" applyBorder="1" applyAlignment="1">
      <alignment horizontal="center" vertical="center"/>
    </xf>
    <xf numFmtId="0" fontId="59" fillId="0" borderId="8"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63" fillId="12" borderId="0" xfId="0" applyFont="1" applyFill="1" applyAlignment="1" applyProtection="1">
      <alignment horizontal="center" vertical="center" wrapText="1"/>
      <protection locked="0"/>
    </xf>
    <xf numFmtId="0" fontId="63" fillId="14" borderId="0" xfId="0" applyFont="1" applyFill="1" applyAlignment="1" applyProtection="1">
      <alignment horizontal="left" vertical="top" wrapText="1"/>
      <protection locked="0"/>
    </xf>
    <xf numFmtId="0" fontId="29" fillId="8" borderId="17" xfId="0" applyFont="1" applyFill="1" applyBorder="1" applyAlignment="1" applyProtection="1">
      <alignment horizontal="center" vertical="center" wrapText="1"/>
      <protection locked="0"/>
    </xf>
    <xf numFmtId="0" fontId="29" fillId="8" borderId="16" xfId="0" applyFont="1" applyFill="1" applyBorder="1" applyAlignment="1" applyProtection="1">
      <alignment horizontal="center" vertical="center" wrapText="1"/>
      <protection locked="0"/>
    </xf>
    <xf numFmtId="0" fontId="29" fillId="8" borderId="21" xfId="0" applyFont="1" applyFill="1" applyBorder="1" applyAlignment="1" applyProtection="1">
      <alignment horizontal="center" vertical="center" wrapText="1"/>
      <protection locked="0"/>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76" fillId="0" borderId="17" xfId="0" applyFont="1" applyBorder="1" applyAlignment="1">
      <alignment horizontal="center" vertical="center"/>
    </xf>
    <xf numFmtId="0" fontId="76" fillId="0" borderId="21" xfId="0" applyFont="1" applyBorder="1" applyAlignment="1">
      <alignment horizontal="center" vertical="center"/>
    </xf>
    <xf numFmtId="0" fontId="81" fillId="0" borderId="0" xfId="0" applyFont="1" applyAlignment="1">
      <alignment horizontal="center" wrapText="1"/>
    </xf>
    <xf numFmtId="0" fontId="10" fillId="0" borderId="0" xfId="0" applyFont="1" applyAlignment="1">
      <alignment horizontal="center" wrapText="1"/>
    </xf>
    <xf numFmtId="0" fontId="23" fillId="0" borderId="29"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55" fillId="15" borderId="0" xfId="0" applyFont="1" applyFill="1" applyAlignment="1">
      <alignment horizontal="left" vertical="top"/>
    </xf>
    <xf numFmtId="0" fontId="63" fillId="14" borderId="0" xfId="0" applyFont="1" applyFill="1" applyAlignment="1">
      <alignment horizontal="left" vertical="top" wrapText="1"/>
    </xf>
    <xf numFmtId="0" fontId="24" fillId="0" borderId="17" xfId="0" applyFont="1" applyBorder="1" applyAlignment="1">
      <alignment horizontal="center" vertical="center"/>
    </xf>
    <xf numFmtId="0" fontId="24" fillId="0" borderId="21" xfId="0" applyFont="1" applyBorder="1" applyAlignment="1">
      <alignment horizontal="center" vertical="center"/>
    </xf>
    <xf numFmtId="183" fontId="34" fillId="8" borderId="20" xfId="3" applyNumberFormat="1" applyFont="1" applyFill="1" applyBorder="1" applyAlignment="1">
      <alignment horizontal="center" vertical="center"/>
    </xf>
    <xf numFmtId="183" fontId="34" fillId="8" borderId="16" xfId="3" applyNumberFormat="1" applyFont="1" applyFill="1" applyBorder="1" applyAlignment="1">
      <alignment horizontal="center" vertical="center"/>
    </xf>
    <xf numFmtId="0" fontId="23" fillId="0" borderId="58" xfId="0" applyFont="1" applyBorder="1" applyAlignment="1">
      <alignment horizontal="center" vertical="center" wrapText="1"/>
    </xf>
    <xf numFmtId="0" fontId="23" fillId="0" borderId="60" xfId="0" applyFont="1" applyBorder="1" applyAlignment="1">
      <alignment horizontal="center" vertical="center" wrapText="1"/>
    </xf>
    <xf numFmtId="0" fontId="23" fillId="0" borderId="59" xfId="0" applyFont="1" applyBorder="1" applyAlignment="1">
      <alignment horizontal="center" vertical="center" wrapText="1"/>
    </xf>
    <xf numFmtId="182" fontId="23" fillId="8" borderId="20" xfId="3" applyNumberFormat="1" applyFont="1" applyFill="1" applyBorder="1" applyAlignment="1">
      <alignment horizontal="center" vertical="center"/>
    </xf>
    <xf numFmtId="182" fontId="23" fillId="8" borderId="16" xfId="3" applyNumberFormat="1" applyFont="1" applyFill="1" applyBorder="1" applyAlignment="1">
      <alignment horizontal="center" vertical="center"/>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59" xfId="0" applyFont="1" applyBorder="1" applyAlignment="1">
      <alignment horizontal="center" vertical="center"/>
    </xf>
    <xf numFmtId="0" fontId="24" fillId="0" borderId="57" xfId="0" applyFont="1" applyBorder="1" applyAlignment="1">
      <alignment horizontal="center" vertical="center"/>
    </xf>
    <xf numFmtId="0" fontId="24" fillId="0" borderId="43" xfId="0" applyFont="1" applyBorder="1" applyAlignment="1">
      <alignment horizontal="center" vertical="center"/>
    </xf>
    <xf numFmtId="0" fontId="24" fillId="0" borderId="46" xfId="0" applyFont="1" applyBorder="1" applyAlignment="1">
      <alignment horizontal="center" vertical="center"/>
    </xf>
    <xf numFmtId="0" fontId="76" fillId="0" borderId="57" xfId="0" applyFont="1" applyBorder="1" applyAlignment="1">
      <alignment horizontal="center" vertical="center"/>
    </xf>
    <xf numFmtId="0" fontId="76" fillId="0" borderId="46" xfId="0" applyFont="1" applyBorder="1" applyAlignment="1">
      <alignment horizontal="center" vertical="center"/>
    </xf>
    <xf numFmtId="0" fontId="23" fillId="0" borderId="17" xfId="0" applyFont="1" applyBorder="1" applyAlignment="1">
      <alignment horizontal="left" vertical="center"/>
    </xf>
    <xf numFmtId="0" fontId="23" fillId="0" borderId="16" xfId="0" applyFont="1" applyBorder="1" applyAlignment="1">
      <alignment horizontal="left" vertical="center"/>
    </xf>
    <xf numFmtId="0" fontId="23" fillId="0" borderId="21" xfId="0" applyFont="1" applyBorder="1" applyAlignment="1">
      <alignment horizontal="left" vertical="center"/>
    </xf>
    <xf numFmtId="0" fontId="23" fillId="0" borderId="29"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55" xfId="0" applyFont="1" applyBorder="1" applyAlignment="1">
      <alignment horizontal="center" vertical="center"/>
    </xf>
    <xf numFmtId="0" fontId="23" fillId="0" borderId="52"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7" xfId="0" applyFont="1" applyBorder="1" applyAlignment="1">
      <alignment horizontal="center" vertical="center"/>
    </xf>
    <xf numFmtId="0" fontId="23" fillId="0" borderId="46" xfId="0" applyFont="1" applyBorder="1" applyAlignment="1">
      <alignment horizontal="center" vertical="center"/>
    </xf>
    <xf numFmtId="0" fontId="33" fillId="8" borderId="33" xfId="0" applyFont="1" applyFill="1" applyBorder="1" applyAlignment="1">
      <alignment horizontal="center" vertical="center"/>
    </xf>
    <xf numFmtId="0" fontId="0" fillId="8" borderId="14" xfId="0" applyFill="1" applyBorder="1" applyAlignment="1">
      <alignment horizontal="center" vertical="center"/>
    </xf>
    <xf numFmtId="0" fontId="0" fillId="8" borderId="34" xfId="0" applyFill="1" applyBorder="1" applyAlignment="1">
      <alignment horizontal="center" vertical="center"/>
    </xf>
    <xf numFmtId="0" fontId="33" fillId="8" borderId="55" xfId="0" applyFont="1" applyFill="1" applyBorder="1" applyAlignment="1">
      <alignment horizontal="center" vertical="center"/>
    </xf>
    <xf numFmtId="0" fontId="0" fillId="8" borderId="52" xfId="0" applyFill="1" applyBorder="1" applyAlignment="1">
      <alignment horizontal="center" vertical="center"/>
    </xf>
    <xf numFmtId="0" fontId="0" fillId="8" borderId="56" xfId="0" applyFill="1" applyBorder="1" applyAlignment="1">
      <alignment horizontal="center" vertical="center"/>
    </xf>
    <xf numFmtId="0" fontId="34" fillId="0" borderId="58" xfId="0" applyFont="1" applyBorder="1" applyAlignment="1">
      <alignment horizontal="center" vertical="center"/>
    </xf>
    <xf numFmtId="0" fontId="34" fillId="0" borderId="60" xfId="0" applyFont="1" applyBorder="1" applyAlignment="1">
      <alignment horizontal="center" vertical="center"/>
    </xf>
    <xf numFmtId="0" fontId="34" fillId="0" borderId="59" xfId="0" applyFont="1" applyBorder="1" applyAlignment="1">
      <alignment horizontal="center" vertical="center"/>
    </xf>
    <xf numFmtId="0" fontId="34" fillId="0" borderId="69" xfId="0" applyFont="1" applyBorder="1" applyAlignment="1">
      <alignment horizontal="center" vertical="center"/>
    </xf>
    <xf numFmtId="0" fontId="34" fillId="0" borderId="0" xfId="0" applyFont="1" applyAlignment="1">
      <alignment horizontal="center" vertical="center"/>
    </xf>
    <xf numFmtId="0" fontId="34" fillId="0" borderId="73" xfId="0" applyFont="1" applyBorder="1" applyAlignment="1">
      <alignment horizontal="center" vertical="center"/>
    </xf>
    <xf numFmtId="0" fontId="23" fillId="0" borderId="61" xfId="0" applyFont="1" applyBorder="1" applyAlignment="1">
      <alignment horizontal="center" vertical="center"/>
    </xf>
    <xf numFmtId="0" fontId="23" fillId="0" borderId="63"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2" xfId="0" applyFont="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5"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4" xfId="0" applyFont="1" applyFill="1" applyBorder="1" applyAlignment="1">
      <alignment horizontal="left" vertical="top"/>
    </xf>
    <xf numFmtId="0" fontId="12" fillId="8" borderId="15" xfId="0" applyFont="1" applyFill="1" applyBorder="1" applyAlignment="1">
      <alignment horizontal="left" vertical="top"/>
    </xf>
    <xf numFmtId="0" fontId="10" fillId="6" borderId="13" xfId="0" applyFont="1" applyFill="1" applyBorder="1" applyAlignment="1">
      <alignment horizontal="left" vertical="top" wrapText="1"/>
    </xf>
    <xf numFmtId="0" fontId="10" fillId="6" borderId="14" xfId="0" applyFont="1" applyFill="1" applyBorder="1" applyAlignment="1">
      <alignment horizontal="left" vertical="top" wrapText="1"/>
    </xf>
    <xf numFmtId="0" fontId="10" fillId="6" borderId="15" xfId="0" applyFont="1" applyFill="1" applyBorder="1" applyAlignment="1">
      <alignment horizontal="left" vertical="top" wrapText="1"/>
    </xf>
    <xf numFmtId="0" fontId="12" fillId="8" borderId="13" xfId="0" applyFont="1" applyFill="1" applyBorder="1" applyAlignment="1">
      <alignment horizontal="left" vertical="top"/>
    </xf>
    <xf numFmtId="0" fontId="30" fillId="8" borderId="14" xfId="0" applyFont="1" applyFill="1" applyBorder="1" applyAlignment="1">
      <alignment horizontal="left" vertical="center"/>
    </xf>
    <xf numFmtId="0" fontId="30" fillId="8" borderId="15" xfId="0" applyFont="1" applyFill="1" applyBorder="1" applyAlignment="1">
      <alignment horizontal="left" vertical="center"/>
    </xf>
    <xf numFmtId="0" fontId="4" fillId="8" borderId="13" xfId="0" applyFont="1" applyFill="1" applyBorder="1" applyAlignment="1">
      <alignment horizontal="left" vertical="center"/>
    </xf>
    <xf numFmtId="0" fontId="4" fillId="8" borderId="14" xfId="0" applyFont="1" applyFill="1" applyBorder="1" applyAlignment="1">
      <alignment horizontal="left" vertical="center"/>
    </xf>
    <xf numFmtId="0" fontId="4" fillId="8" borderId="15" xfId="0" applyFont="1" applyFill="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55" fillId="0" borderId="12" xfId="0" applyFont="1" applyBorder="1" applyAlignment="1">
      <alignment horizontal="center" vertical="center"/>
    </xf>
    <xf numFmtId="0" fontId="55" fillId="8" borderId="13" xfId="0" applyFont="1" applyFill="1" applyBorder="1" applyAlignment="1">
      <alignment horizontal="center" vertical="center"/>
    </xf>
    <xf numFmtId="0" fontId="55" fillId="8" borderId="14" xfId="0" applyFont="1" applyFill="1" applyBorder="1" applyAlignment="1">
      <alignment horizontal="center" vertical="center"/>
    </xf>
    <xf numFmtId="0" fontId="55" fillId="0" borderId="13" xfId="0" applyFont="1" applyBorder="1" applyAlignment="1">
      <alignment horizontal="center" vertical="center"/>
    </xf>
    <xf numFmtId="0" fontId="55" fillId="0" borderId="14" xfId="0" applyFont="1" applyBorder="1" applyAlignment="1">
      <alignment horizontal="center" vertical="center"/>
    </xf>
    <xf numFmtId="0" fontId="55" fillId="0" borderId="15" xfId="0" applyFont="1" applyBorder="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top" wrapText="1"/>
    </xf>
    <xf numFmtId="0" fontId="9" fillId="15" borderId="12" xfId="0" applyFont="1" applyFill="1" applyBorder="1" applyAlignment="1">
      <alignment horizontal="center" vertical="center" wrapText="1"/>
    </xf>
    <xf numFmtId="0" fontId="13" fillId="15" borderId="12"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horizontal="left" vertic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21" xfId="0" applyFont="1" applyBorder="1" applyAlignment="1">
      <alignment horizontal="center" vertical="center"/>
    </xf>
    <xf numFmtId="0" fontId="63" fillId="14" borderId="0" xfId="0" applyFont="1" applyFill="1" applyAlignment="1" applyProtection="1">
      <alignment horizontal="left" vertical="center" wrapText="1"/>
      <protection locked="0"/>
    </xf>
    <xf numFmtId="0" fontId="23" fillId="8" borderId="7" xfId="0" applyFont="1" applyFill="1" applyBorder="1" applyAlignment="1" applyProtection="1">
      <alignment vertical="center"/>
      <protection locked="0"/>
    </xf>
    <xf numFmtId="0" fontId="23" fillId="8" borderId="52" xfId="0" applyFont="1" applyFill="1" applyBorder="1" applyAlignment="1" applyProtection="1">
      <alignment vertical="center"/>
      <protection locked="0"/>
    </xf>
    <xf numFmtId="0" fontId="23" fillId="0" borderId="97" xfId="0" applyFont="1" applyBorder="1" applyAlignment="1" applyProtection="1">
      <alignment horizontal="center" vertical="center"/>
      <protection locked="0"/>
    </xf>
    <xf numFmtId="0" fontId="23" fillId="0" borderId="64" xfId="0" applyFont="1" applyBorder="1" applyAlignment="1" applyProtection="1">
      <alignment horizontal="center" vertical="center"/>
      <protection locked="0"/>
    </xf>
    <xf numFmtId="0" fontId="23" fillId="0" borderId="97" xfId="0" applyFont="1" applyBorder="1" applyAlignment="1">
      <alignment horizontal="center" vertical="center"/>
    </xf>
  </cellXfs>
  <cellStyles count="5">
    <cellStyle name="ハイパーリンク" xfId="4" builtinId="8"/>
    <cellStyle name="桁区切り 2" xfId="3" xr:uid="{00000000-0005-0000-0000-000001000000}"/>
    <cellStyle name="標準" xfId="0" builtinId="0"/>
    <cellStyle name="標準 2" xfId="2" xr:uid="{00000000-0005-0000-0000-000003000000}"/>
    <cellStyle name="標準 3" xfId="1" xr:uid="{00000000-0005-0000-0000-000004000000}"/>
  </cellStyles>
  <dxfs count="0"/>
  <tableStyles count="0" defaultTableStyle="TableStyleMedium2" defaultPivotStyle="PivotStyleMedium9"/>
  <colors>
    <mruColors>
      <color rgb="FFE06B0A"/>
      <color rgb="FF22A9AC"/>
      <color rgb="FFD9D9D9"/>
      <color rgb="FF44C5C8"/>
      <color rgb="FF1E9396"/>
      <color rgb="FFCF55CF"/>
      <color rgb="FFFFFFCC"/>
      <color rgb="FFCC0053"/>
      <color rgb="FFF2F2F2"/>
      <color rgb="FFA7E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22/11/relationships/FeaturePropertyBag" Target="featurePropertyBag/featurePropertyBag.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0</xdr:row>
          <xdr:rowOff>76200</xdr:rowOff>
        </xdr:from>
        <xdr:to>
          <xdr:col>9</xdr:col>
          <xdr:colOff>1219200</xdr:colOff>
          <xdr:row>62</xdr:row>
          <xdr:rowOff>123825</xdr:rowOff>
        </xdr:to>
        <xdr:sp macro="" textlink="">
          <xdr:nvSpPr>
            <xdr:cNvPr id="87041" name="Object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139700</xdr:colOff>
      <xdr:row>7</xdr:row>
      <xdr:rowOff>285750</xdr:rowOff>
    </xdr:from>
    <xdr:to>
      <xdr:col>12</xdr:col>
      <xdr:colOff>19049</xdr:colOff>
      <xdr:row>9</xdr:row>
      <xdr:rowOff>47625</xdr:rowOff>
    </xdr:to>
    <xdr:sp macro="" textlink="">
      <xdr:nvSpPr>
        <xdr:cNvPr id="3" name="正方形/長方形 2">
          <a:extLst>
            <a:ext uri="{FF2B5EF4-FFF2-40B4-BE49-F238E27FC236}">
              <a16:creationId xmlns:a16="http://schemas.microsoft.com/office/drawing/2014/main" id="{004B34FF-8DF6-42E4-A9BE-C903839A8286}"/>
            </a:ext>
          </a:extLst>
        </xdr:cNvPr>
        <xdr:cNvSpPr/>
      </xdr:nvSpPr>
      <xdr:spPr>
        <a:xfrm>
          <a:off x="625475" y="1838325"/>
          <a:ext cx="5099049" cy="30480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a:solidFill>
                <a:sysClr val="windowText" lastClr="000000"/>
              </a:solidFill>
              <a:effectLst/>
              <a:latin typeface="+mj-ea"/>
              <a:ea typeface="+mj-ea"/>
              <a:cs typeface="+mn-cs"/>
            </a:rPr>
            <a:t>・過去</a:t>
          </a:r>
          <a:r>
            <a:rPr lang="en-US" altLang="ja-JP" sz="1050">
              <a:solidFill>
                <a:sysClr val="windowText" lastClr="000000"/>
              </a:solidFill>
              <a:effectLst/>
              <a:latin typeface="+mj-ea"/>
              <a:ea typeface="+mj-ea"/>
              <a:cs typeface="+mn-cs"/>
            </a:rPr>
            <a:t>2</a:t>
          </a:r>
          <a:r>
            <a:rPr lang="ja-JP" altLang="en-US" sz="1050">
              <a:solidFill>
                <a:sysClr val="windowText" lastClr="000000"/>
              </a:solidFill>
              <a:effectLst/>
              <a:latin typeface="+mj-ea"/>
              <a:ea typeface="+mj-ea"/>
              <a:cs typeface="+mn-cs"/>
            </a:rPr>
            <a:t>年間連続して増加していなくても、</a:t>
          </a:r>
          <a:r>
            <a:rPr lang="en-US" altLang="ja-JP" sz="1050">
              <a:solidFill>
                <a:sysClr val="windowText" lastClr="000000"/>
              </a:solidFill>
              <a:effectLst/>
              <a:latin typeface="+mj-ea"/>
              <a:ea typeface="+mj-ea"/>
              <a:cs typeface="+mn-cs"/>
            </a:rPr>
            <a:t>3</a:t>
          </a:r>
          <a:r>
            <a:rPr lang="ja-JP" altLang="en-US" sz="1050">
              <a:solidFill>
                <a:sysClr val="windowText" lastClr="000000"/>
              </a:solidFill>
              <a:effectLst/>
              <a:latin typeface="+mj-ea"/>
              <a:ea typeface="+mj-ea"/>
              <a:cs typeface="+mn-cs"/>
            </a:rPr>
            <a:t>年間で増加していれば可です</a:t>
          </a:r>
          <a:r>
            <a:rPr lang="ja-JP" altLang="ja-JP" sz="1050">
              <a:solidFill>
                <a:sysClr val="windowText" lastClr="000000"/>
              </a:solidFill>
              <a:effectLst/>
              <a:latin typeface="+mj-ea"/>
              <a:ea typeface="+mj-ea"/>
              <a:cs typeface="+mn-cs"/>
            </a:rPr>
            <a:t>。</a:t>
          </a:r>
          <a:endParaRPr kumimoji="1" lang="ja-JP" altLang="en-US" sz="1050">
            <a:solidFill>
              <a:sysClr val="windowText" lastClr="000000"/>
            </a:solidFill>
            <a:latin typeface="+mj-ea"/>
            <a:ea typeface="+mj-ea"/>
          </a:endParaRPr>
        </a:p>
      </xdr:txBody>
    </xdr:sp>
    <xdr:clientData/>
  </xdr:twoCellAnchor>
  <xdr:twoCellAnchor>
    <xdr:from>
      <xdr:col>0</xdr:col>
      <xdr:colOff>85725</xdr:colOff>
      <xdr:row>11</xdr:row>
      <xdr:rowOff>104775</xdr:rowOff>
    </xdr:from>
    <xdr:to>
      <xdr:col>3</xdr:col>
      <xdr:colOff>323850</xdr:colOff>
      <xdr:row>12</xdr:row>
      <xdr:rowOff>111125</xdr:rowOff>
    </xdr:to>
    <xdr:sp macro="" textlink="">
      <xdr:nvSpPr>
        <xdr:cNvPr id="4" name="四角形: 角を丸くする 3">
          <a:extLst>
            <a:ext uri="{FF2B5EF4-FFF2-40B4-BE49-F238E27FC236}">
              <a16:creationId xmlns:a16="http://schemas.microsoft.com/office/drawing/2014/main" id="{0C888BDA-1FAB-43A1-BD0B-51DBDE140336}"/>
            </a:ext>
          </a:extLst>
        </xdr:cNvPr>
        <xdr:cNvSpPr/>
      </xdr:nvSpPr>
      <xdr:spPr>
        <a:xfrm>
          <a:off x="85725" y="2371725"/>
          <a:ext cx="1647825" cy="18732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twoCellAnchor>
    <xdr:from>
      <xdr:col>0</xdr:col>
      <xdr:colOff>263526</xdr:colOff>
      <xdr:row>24</xdr:row>
      <xdr:rowOff>139701</xdr:rowOff>
    </xdr:from>
    <xdr:to>
      <xdr:col>5</xdr:col>
      <xdr:colOff>168276</xdr:colOff>
      <xdr:row>43</xdr:row>
      <xdr:rowOff>19050</xdr:rowOff>
    </xdr:to>
    <xdr:sp macro="" textlink="">
      <xdr:nvSpPr>
        <xdr:cNvPr id="5" name="テキスト ボックス 4">
          <a:extLst>
            <a:ext uri="{FF2B5EF4-FFF2-40B4-BE49-F238E27FC236}">
              <a16:creationId xmlns:a16="http://schemas.microsoft.com/office/drawing/2014/main" id="{CC7F432B-E966-A028-6A05-8BD4153941C5}"/>
            </a:ext>
          </a:extLst>
        </xdr:cNvPr>
        <xdr:cNvSpPr txBox="1"/>
      </xdr:nvSpPr>
      <xdr:spPr>
        <a:xfrm>
          <a:off x="263526" y="5559426"/>
          <a:ext cx="2247900" cy="2955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1">
              <a:solidFill>
                <a:schemeClr val="dk1"/>
              </a:solidFill>
              <a:effectLst/>
              <a:latin typeface="+mj-ea"/>
              <a:ea typeface="+mj-ea"/>
              <a:cs typeface="+mn-cs"/>
            </a:rPr>
            <a:t>【〇の例】</a:t>
          </a:r>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①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：男女とも採用なし</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：男性２人　女性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a:t>
          </a:r>
          <a:r>
            <a:rPr lang="en-US" altLang="ja-JP" sz="1050">
              <a:solidFill>
                <a:schemeClr val="dk1"/>
              </a:solidFill>
              <a:effectLst/>
              <a:latin typeface="+mj-ea"/>
              <a:ea typeface="+mj-ea"/>
              <a:cs typeface="+mn-cs"/>
            </a:rPr>
            <a:t>83.3%</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：男性５人　女性２人（</a:t>
          </a:r>
          <a:r>
            <a:rPr lang="en-US" altLang="ja-JP" sz="1050">
              <a:solidFill>
                <a:schemeClr val="dk1"/>
              </a:solidFill>
              <a:effectLst/>
              <a:latin typeface="+mj-ea"/>
              <a:ea typeface="+mj-ea"/>
              <a:cs typeface="+mn-cs"/>
            </a:rPr>
            <a:t>28.6%</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②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：男性５人　女性４人（</a:t>
          </a:r>
          <a:r>
            <a:rPr lang="en-US" altLang="ja-JP" sz="1050">
              <a:solidFill>
                <a:schemeClr val="dk1"/>
              </a:solidFill>
              <a:effectLst/>
              <a:latin typeface="+mj-ea"/>
              <a:ea typeface="+mj-ea"/>
              <a:cs typeface="+mn-cs"/>
            </a:rPr>
            <a:t>44.4%</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　女性２人（</a:t>
          </a:r>
          <a:r>
            <a:rPr lang="en-US" altLang="ja-JP" sz="1050">
              <a:solidFill>
                <a:schemeClr val="dk1"/>
              </a:solidFill>
              <a:effectLst/>
              <a:latin typeface="+mj-ea"/>
              <a:ea typeface="+mj-ea"/>
              <a:cs typeface="+mn-cs"/>
            </a:rPr>
            <a:t>16.7%</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：男性２人　女性</a:t>
          </a:r>
          <a:r>
            <a:rPr lang="en-US" altLang="ja-JP" sz="1050">
              <a:solidFill>
                <a:schemeClr val="dk1"/>
              </a:solidFill>
              <a:effectLst/>
              <a:latin typeface="+mj-ea"/>
              <a:ea typeface="+mj-ea"/>
              <a:cs typeface="+mn-cs"/>
            </a:rPr>
            <a:t>1</a:t>
          </a:r>
          <a:r>
            <a:rPr lang="ja-JP" altLang="ja-JP" sz="1050">
              <a:solidFill>
                <a:schemeClr val="dk1"/>
              </a:solidFill>
              <a:effectLst/>
              <a:latin typeface="+mj-ea"/>
              <a:ea typeface="+mj-ea"/>
              <a:cs typeface="+mn-cs"/>
            </a:rPr>
            <a:t>人（</a:t>
          </a:r>
          <a:r>
            <a:rPr lang="en-US" altLang="ja-JP" sz="1050">
              <a:solidFill>
                <a:schemeClr val="dk1"/>
              </a:solidFill>
              <a:effectLst/>
              <a:latin typeface="+mj-ea"/>
              <a:ea typeface="+mj-ea"/>
              <a:cs typeface="+mn-cs"/>
            </a:rPr>
            <a:t>33.3%</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r>
            <a:rPr lang="ja-JP" altLang="ja-JP" sz="1050">
              <a:solidFill>
                <a:schemeClr val="dk1"/>
              </a:solidFill>
              <a:effectLst/>
              <a:latin typeface="+mj-ea"/>
              <a:ea typeface="+mj-ea"/>
              <a:cs typeface="+mn-cs"/>
            </a:rPr>
            <a:t>③　</a:t>
          </a:r>
          <a:endParaRPr lang="en-US" altLang="ja-JP" sz="1050">
            <a:solidFill>
              <a:schemeClr val="dk1"/>
            </a:solidFill>
            <a:effectLst/>
            <a:latin typeface="+mj-ea"/>
            <a:ea typeface="+mj-ea"/>
            <a:cs typeface="+mn-cs"/>
          </a:endParaRPr>
        </a:p>
        <a:p>
          <a:r>
            <a:rPr lang="en-US" altLang="ja-JP" sz="1050">
              <a:solidFill>
                <a:schemeClr val="dk1"/>
              </a:solidFill>
              <a:effectLst/>
              <a:latin typeface="+mj-ea"/>
              <a:ea typeface="+mj-ea"/>
              <a:cs typeface="+mn-cs"/>
            </a:rPr>
            <a:t>R6</a:t>
          </a:r>
          <a:r>
            <a:rPr lang="ja-JP" altLang="ja-JP" sz="1050">
              <a:solidFill>
                <a:schemeClr val="dk1"/>
              </a:solidFill>
              <a:effectLst/>
              <a:latin typeface="+mj-ea"/>
              <a:ea typeface="+mj-ea"/>
              <a:cs typeface="+mn-cs"/>
            </a:rPr>
            <a:t>：男性５人　女性４人（</a:t>
          </a:r>
          <a:r>
            <a:rPr lang="en-US" altLang="ja-JP" sz="1050">
              <a:solidFill>
                <a:schemeClr val="dk1"/>
              </a:solidFill>
              <a:effectLst/>
              <a:latin typeface="+mj-ea"/>
              <a:ea typeface="+mj-ea"/>
              <a:cs typeface="+mn-cs"/>
            </a:rPr>
            <a:t>44.4%</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R5</a:t>
          </a:r>
          <a:r>
            <a:rPr lang="ja-JP" altLang="ja-JP" sz="1050">
              <a:solidFill>
                <a:schemeClr val="dk1"/>
              </a:solidFill>
              <a:effectLst/>
              <a:latin typeface="+mj-ea"/>
              <a:ea typeface="+mj-ea"/>
              <a:cs typeface="+mn-cs"/>
            </a:rPr>
            <a:t>：男性</a:t>
          </a:r>
          <a:r>
            <a:rPr lang="en-US" altLang="ja-JP" sz="1050">
              <a:solidFill>
                <a:schemeClr val="dk1"/>
              </a:solidFill>
              <a:effectLst/>
              <a:latin typeface="+mj-ea"/>
              <a:ea typeface="+mj-ea"/>
              <a:cs typeface="+mn-cs"/>
            </a:rPr>
            <a:t>10</a:t>
          </a:r>
          <a:r>
            <a:rPr lang="ja-JP" altLang="ja-JP" sz="1050">
              <a:solidFill>
                <a:schemeClr val="dk1"/>
              </a:solidFill>
              <a:effectLst/>
              <a:latin typeface="+mj-ea"/>
              <a:ea typeface="+mj-ea"/>
              <a:cs typeface="+mn-cs"/>
            </a:rPr>
            <a:t>人　女性２人（</a:t>
          </a:r>
          <a:r>
            <a:rPr lang="en-US" altLang="ja-JP" sz="1050">
              <a:solidFill>
                <a:schemeClr val="dk1"/>
              </a:solidFill>
              <a:effectLst/>
              <a:latin typeface="+mj-ea"/>
              <a:ea typeface="+mj-ea"/>
              <a:cs typeface="+mn-cs"/>
            </a:rPr>
            <a:t>16.7%</a:t>
          </a:r>
          <a:r>
            <a:rPr lang="ja-JP" altLang="ja-JP" sz="1050">
              <a:solidFill>
                <a:schemeClr val="dk1"/>
              </a:solidFill>
              <a:effectLst/>
              <a:latin typeface="+mj-ea"/>
              <a:ea typeface="+mj-ea"/>
              <a:cs typeface="+mn-cs"/>
            </a:rPr>
            <a:t>）</a:t>
          </a:r>
        </a:p>
        <a:p>
          <a:r>
            <a:rPr lang="en-US" altLang="ja-JP" sz="1050">
              <a:solidFill>
                <a:schemeClr val="dk1"/>
              </a:solidFill>
              <a:effectLst/>
              <a:latin typeface="+mj-ea"/>
              <a:ea typeface="+mj-ea"/>
              <a:cs typeface="+mn-cs"/>
            </a:rPr>
            <a:t>R4</a:t>
          </a:r>
          <a:r>
            <a:rPr lang="ja-JP" altLang="ja-JP" sz="1050">
              <a:solidFill>
                <a:schemeClr val="dk1"/>
              </a:solidFill>
              <a:effectLst/>
              <a:latin typeface="+mj-ea"/>
              <a:ea typeface="+mj-ea"/>
              <a:cs typeface="+mn-cs"/>
            </a:rPr>
            <a:t>：男女とも採用なし</a:t>
          </a:r>
        </a:p>
      </xdr:txBody>
    </xdr:sp>
    <xdr:clientData/>
  </xdr:twoCellAnchor>
  <xdr:twoCellAnchor>
    <xdr:from>
      <xdr:col>5</xdr:col>
      <xdr:colOff>466725</xdr:colOff>
      <xdr:row>24</xdr:row>
      <xdr:rowOff>149224</xdr:rowOff>
    </xdr:from>
    <xdr:to>
      <xdr:col>11</xdr:col>
      <xdr:colOff>6350</xdr:colOff>
      <xdr:row>42</xdr:row>
      <xdr:rowOff>152399</xdr:rowOff>
    </xdr:to>
    <xdr:sp macro="" textlink="">
      <xdr:nvSpPr>
        <xdr:cNvPr id="6" name="テキスト ボックス 5">
          <a:extLst>
            <a:ext uri="{FF2B5EF4-FFF2-40B4-BE49-F238E27FC236}">
              <a16:creationId xmlns:a16="http://schemas.microsoft.com/office/drawing/2014/main" id="{0A1D49CE-C0BC-45DF-B834-EB48743A32AA}"/>
            </a:ext>
          </a:extLst>
        </xdr:cNvPr>
        <xdr:cNvSpPr txBox="1"/>
      </xdr:nvSpPr>
      <xdr:spPr>
        <a:xfrm>
          <a:off x="2809875" y="5568949"/>
          <a:ext cx="2244725" cy="291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b="1">
              <a:solidFill>
                <a:schemeClr val="dk1"/>
              </a:solidFill>
              <a:effectLst/>
              <a:latin typeface="+mj-ea"/>
              <a:ea typeface="+mj-ea"/>
              <a:cs typeface="+mn-cs"/>
            </a:rPr>
            <a:t>【</a:t>
          </a:r>
          <a:r>
            <a:rPr lang="en-US" altLang="ja-JP" sz="1050" b="1">
              <a:solidFill>
                <a:schemeClr val="dk1"/>
              </a:solidFill>
              <a:effectLst/>
              <a:latin typeface="+mj-ea"/>
              <a:ea typeface="+mj-ea"/>
              <a:cs typeface="+mn-cs"/>
            </a:rPr>
            <a:t>×</a:t>
          </a:r>
          <a:r>
            <a:rPr lang="ja-JP" altLang="ja-JP" sz="1050" b="1">
              <a:solidFill>
                <a:schemeClr val="dk1"/>
              </a:solidFill>
              <a:effectLst/>
              <a:latin typeface="+mj-ea"/>
              <a:ea typeface="+mj-ea"/>
              <a:cs typeface="+mn-cs"/>
            </a:rPr>
            <a:t>の例】</a:t>
          </a:r>
          <a:r>
            <a:rPr lang="en-US" altLang="ja-JP" sz="1050">
              <a:solidFill>
                <a:schemeClr val="dk1"/>
              </a:solidFill>
              <a:effectLst/>
              <a:latin typeface="+mj-ea"/>
              <a:ea typeface="+mj-ea"/>
              <a:cs typeface="+mn-cs"/>
            </a:rPr>
            <a:t> </a:t>
          </a:r>
          <a:endParaRPr lang="ja-JP" altLang="ja-JP" sz="1050">
            <a:solidFill>
              <a:schemeClr val="dk1"/>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④　</a:t>
          </a:r>
          <a:endPar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：男性１人　女性 採用なし</a:t>
          </a:r>
          <a:r>
            <a:rPr kumimoji="0" lang="ja-JP" altLang="en-US"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r>
            <a:rPr kumimoji="0" lang="en-US"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0.0%</a:t>
          </a:r>
          <a:r>
            <a:rPr kumimoji="0" lang="ja-JP" altLang="en-US"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rPr>
            <a:t>）</a:t>
          </a:r>
          <a:endParaRPr kumimoji="0" lang="ja-JP" altLang="ja-JP" sz="1050" b="0" i="0" u="none" strike="noStrike" kern="0" cap="none" spc="0" normalizeH="0" baseline="0" noProof="0">
            <a:ln>
              <a:noFill/>
            </a:ln>
            <a:solidFill>
              <a:prstClr val="black"/>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62.5%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：男性４人　女性２人（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20.0%</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⑤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：男性５人　女性４人（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44.4%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３</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62.5%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：男性４人　女性５人（</a:t>
          </a: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55.6%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 </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⑥　</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R6</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：男女とも採用なし</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R5</a:t>
          </a:r>
          <a:r>
            <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男女とも採用なし</a:t>
          </a:r>
          <a:endParaRPr kumimoji="0"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R4</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：男性</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５</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　女性</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６</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人（</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54.5%</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endParaRPr>
        </a:p>
        <a:p>
          <a:endParaRPr lang="ja-JP" altLang="ja-JP" sz="1050">
            <a:solidFill>
              <a:schemeClr val="dk1"/>
            </a:solidFill>
            <a:effectLst/>
            <a:latin typeface="+mj-ea"/>
            <a:ea typeface="+mj-ea"/>
            <a:cs typeface="+mn-cs"/>
          </a:endParaRPr>
        </a:p>
      </xdr:txBody>
    </xdr:sp>
    <xdr:clientData/>
  </xdr:twoCellAnchor>
  <xdr:twoCellAnchor>
    <xdr:from>
      <xdr:col>0</xdr:col>
      <xdr:colOff>158750</xdr:colOff>
      <xdr:row>0</xdr:row>
      <xdr:rowOff>139700</xdr:rowOff>
    </xdr:from>
    <xdr:to>
      <xdr:col>1</xdr:col>
      <xdr:colOff>279400</xdr:colOff>
      <xdr:row>3</xdr:row>
      <xdr:rowOff>38100</xdr:rowOff>
    </xdr:to>
    <xdr:sp macro="" textlink="">
      <xdr:nvSpPr>
        <xdr:cNvPr id="7" name="楕円 6">
          <a:extLst>
            <a:ext uri="{FF2B5EF4-FFF2-40B4-BE49-F238E27FC236}">
              <a16:creationId xmlns:a16="http://schemas.microsoft.com/office/drawing/2014/main" id="{3BDF3F9A-EEDA-44A5-89A1-99018DD401F6}"/>
            </a:ext>
          </a:extLst>
        </xdr:cNvPr>
        <xdr:cNvSpPr/>
      </xdr:nvSpPr>
      <xdr:spPr>
        <a:xfrm>
          <a:off x="158750" y="1397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25400</xdr:colOff>
      <xdr:row>42</xdr:row>
      <xdr:rowOff>44450</xdr:rowOff>
    </xdr:from>
    <xdr:ext cx="800219" cy="292388"/>
    <xdr:sp macro="" textlink="">
      <xdr:nvSpPr>
        <xdr:cNvPr id="5" name="テキスト ボックス 4">
          <a:extLst>
            <a:ext uri="{FF2B5EF4-FFF2-40B4-BE49-F238E27FC236}">
              <a16:creationId xmlns:a16="http://schemas.microsoft.com/office/drawing/2014/main" id="{7CF106CF-5A1B-441B-8AFF-2A530E351AB5}"/>
            </a:ext>
          </a:extLst>
        </xdr:cNvPr>
        <xdr:cNvSpPr txBox="1"/>
      </xdr:nvSpPr>
      <xdr:spPr>
        <a:xfrm>
          <a:off x="238125" y="172783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42</xdr:row>
      <xdr:rowOff>73025</xdr:rowOff>
    </xdr:from>
    <xdr:ext cx="2897332" cy="275717"/>
    <xdr:sp macro="" textlink="">
      <xdr:nvSpPr>
        <xdr:cNvPr id="6" name="テキスト ボックス 5">
          <a:extLst>
            <a:ext uri="{FF2B5EF4-FFF2-40B4-BE49-F238E27FC236}">
              <a16:creationId xmlns:a16="http://schemas.microsoft.com/office/drawing/2014/main" id="{7ABF882B-A610-40E3-A9FA-5AC613525C50}"/>
            </a:ext>
          </a:extLst>
        </xdr:cNvPr>
        <xdr:cNvSpPr txBox="1"/>
      </xdr:nvSpPr>
      <xdr:spPr>
        <a:xfrm>
          <a:off x="1244600" y="7864475"/>
          <a:ext cx="28973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ウを選択した場合、下記資料を提出すること</a:t>
          </a:r>
        </a:p>
      </xdr:txBody>
    </xdr:sp>
    <xdr:clientData/>
  </xdr:oneCellAnchor>
  <xdr:twoCellAnchor>
    <xdr:from>
      <xdr:col>4</xdr:col>
      <xdr:colOff>19050</xdr:colOff>
      <xdr:row>11</xdr:row>
      <xdr:rowOff>101600</xdr:rowOff>
    </xdr:from>
    <xdr:to>
      <xdr:col>28</xdr:col>
      <xdr:colOff>85724</xdr:colOff>
      <xdr:row>15</xdr:row>
      <xdr:rowOff>28576</xdr:rowOff>
    </xdr:to>
    <xdr:sp macro="" textlink="">
      <xdr:nvSpPr>
        <xdr:cNvPr id="7" name="正方形/長方形 6">
          <a:extLst>
            <a:ext uri="{FF2B5EF4-FFF2-40B4-BE49-F238E27FC236}">
              <a16:creationId xmlns:a16="http://schemas.microsoft.com/office/drawing/2014/main" id="{6CA051EB-4CA8-4CBC-B133-2D49227BB6D0}"/>
            </a:ext>
          </a:extLst>
        </xdr:cNvPr>
        <xdr:cNvSpPr/>
      </xdr:nvSpPr>
      <xdr:spPr>
        <a:xfrm>
          <a:off x="952500" y="2425700"/>
          <a:ext cx="5553074" cy="727076"/>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新着情報や一時的なお知らせを掲載するようなページでの開示</a:t>
          </a:r>
          <a:endParaRPr lang="en-US" altLang="ja-JP" sz="1100">
            <a:solidFill>
              <a:sysClr val="windowText" lastClr="000000"/>
            </a:solidFill>
            <a:effectLst/>
            <a:latin typeface="+mj-ea"/>
            <a:ea typeface="+mj-ea"/>
            <a:cs typeface="+mn-cs"/>
          </a:endParaRPr>
        </a:p>
        <a:p>
          <a:r>
            <a:rPr kumimoji="1" lang="ja-JP" altLang="en-US" sz="1100">
              <a:solidFill>
                <a:sysClr val="windowText" lastClr="000000"/>
              </a:solidFill>
              <a:effectLst/>
              <a:latin typeface="+mj-ea"/>
              <a:ea typeface="+mj-ea"/>
              <a:cs typeface="+mn-cs"/>
            </a:rPr>
            <a:t>・就職・求人サイト等、登録した学生等のみが閲覧できるサイトのみでの公開</a:t>
          </a:r>
          <a:endParaRPr kumimoji="1" lang="ja-JP" altLang="en-US" sz="1050">
            <a:solidFill>
              <a:sysClr val="windowText" lastClr="000000"/>
            </a:solidFill>
          </a:endParaRPr>
        </a:p>
      </xdr:txBody>
    </xdr:sp>
    <xdr:clientData/>
  </xdr:twoCellAnchor>
  <xdr:twoCellAnchor>
    <xdr:from>
      <xdr:col>4</xdr:col>
      <xdr:colOff>0</xdr:colOff>
      <xdr:row>30</xdr:row>
      <xdr:rowOff>95248</xdr:rowOff>
    </xdr:from>
    <xdr:to>
      <xdr:col>28</xdr:col>
      <xdr:colOff>47625</xdr:colOff>
      <xdr:row>33</xdr:row>
      <xdr:rowOff>142874</xdr:rowOff>
    </xdr:to>
    <xdr:sp macro="" textlink="">
      <xdr:nvSpPr>
        <xdr:cNvPr id="8" name="正方形/長方形 7">
          <a:extLst>
            <a:ext uri="{FF2B5EF4-FFF2-40B4-BE49-F238E27FC236}">
              <a16:creationId xmlns:a16="http://schemas.microsoft.com/office/drawing/2014/main" id="{58341C31-F6F5-4299-964F-4E96DDF3309D}"/>
            </a:ext>
          </a:extLst>
        </xdr:cNvPr>
        <xdr:cNvSpPr/>
      </xdr:nvSpPr>
      <xdr:spPr>
        <a:xfrm>
          <a:off x="933450" y="6353173"/>
          <a:ext cx="5534025" cy="723901"/>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企業パンフレットや社内掲示板など、</a:t>
          </a:r>
          <a:r>
            <a:rPr lang="ja-JP" altLang="en-US" sz="1050">
              <a:solidFill>
                <a:sysClr val="windowText" lastClr="000000"/>
              </a:solidFill>
              <a:effectLst/>
              <a:latin typeface="+mj-ea"/>
              <a:ea typeface="+mj-ea"/>
              <a:cs typeface="+mn-cs"/>
            </a:rPr>
            <a:t>社外の人も含めて、</a:t>
          </a:r>
          <a:r>
            <a:rPr lang="ja-JP" altLang="ja-JP" sz="1050">
              <a:solidFill>
                <a:sysClr val="windowText" lastClr="000000"/>
              </a:solidFill>
              <a:effectLst/>
              <a:latin typeface="+mj-ea"/>
              <a:ea typeface="+mj-ea"/>
              <a:cs typeface="+mn-cs"/>
            </a:rPr>
            <a:t>誰もがいつでも情報を確認できるようになっていないもの。</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7</xdr:row>
      <xdr:rowOff>76200</xdr:rowOff>
    </xdr:from>
    <xdr:to>
      <xdr:col>11</xdr:col>
      <xdr:colOff>34926</xdr:colOff>
      <xdr:row>8</xdr:row>
      <xdr:rowOff>54956</xdr:rowOff>
    </xdr:to>
    <xdr:sp macro="" textlink="">
      <xdr:nvSpPr>
        <xdr:cNvPr id="9" name="四角形: 角を丸くする 8">
          <a:extLst>
            <a:ext uri="{FF2B5EF4-FFF2-40B4-BE49-F238E27FC236}">
              <a16:creationId xmlns:a16="http://schemas.microsoft.com/office/drawing/2014/main" id="{0DD4FADC-75B8-4910-B822-89420B3F11CF}"/>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177800</xdr:colOff>
      <xdr:row>0</xdr:row>
      <xdr:rowOff>82550</xdr:rowOff>
    </xdr:from>
    <xdr:to>
      <xdr:col>3</xdr:col>
      <xdr:colOff>158750</xdr:colOff>
      <xdr:row>3</xdr:row>
      <xdr:rowOff>69850</xdr:rowOff>
    </xdr:to>
    <xdr:sp macro="" textlink="">
      <xdr:nvSpPr>
        <xdr:cNvPr id="3" name="楕円 2">
          <a:extLst>
            <a:ext uri="{FF2B5EF4-FFF2-40B4-BE49-F238E27FC236}">
              <a16:creationId xmlns:a16="http://schemas.microsoft.com/office/drawing/2014/main" id="{D91D4164-C54C-4F55-A36F-783EA10C24BC}"/>
            </a:ext>
          </a:extLst>
        </xdr:cNvPr>
        <xdr:cNvSpPr/>
      </xdr:nvSpPr>
      <xdr:spPr>
        <a:xfrm>
          <a:off x="17780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10</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133350</xdr:colOff>
      <xdr:row>9</xdr:row>
      <xdr:rowOff>47624</xdr:rowOff>
    </xdr:from>
    <xdr:to>
      <xdr:col>3</xdr:col>
      <xdr:colOff>520700</xdr:colOff>
      <xdr:row>9</xdr:row>
      <xdr:rowOff>269874</xdr:rowOff>
    </xdr:to>
    <xdr:sp macro="" textlink="">
      <xdr:nvSpPr>
        <xdr:cNvPr id="3" name="四角形: 角を丸くする 2">
          <a:extLst>
            <a:ext uri="{FF2B5EF4-FFF2-40B4-BE49-F238E27FC236}">
              <a16:creationId xmlns:a16="http://schemas.microsoft.com/office/drawing/2014/main" id="{A48983A9-4CAF-422A-A74E-EFCBF0C6870A}"/>
            </a:ext>
          </a:extLst>
        </xdr:cNvPr>
        <xdr:cNvSpPr/>
      </xdr:nvSpPr>
      <xdr:spPr>
        <a:xfrm>
          <a:off x="133350" y="1914524"/>
          <a:ext cx="1368425" cy="22225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0</xdr:col>
      <xdr:colOff>387350</xdr:colOff>
      <xdr:row>22</xdr:row>
      <xdr:rowOff>82550</xdr:rowOff>
    </xdr:from>
    <xdr:to>
      <xdr:col>12</xdr:col>
      <xdr:colOff>101600</xdr:colOff>
      <xdr:row>33</xdr:row>
      <xdr:rowOff>47625</xdr:rowOff>
    </xdr:to>
    <xdr:sp macro="" textlink="">
      <xdr:nvSpPr>
        <xdr:cNvPr id="4" name="四角形: 角を丸くする 3">
          <a:extLst>
            <a:ext uri="{FF2B5EF4-FFF2-40B4-BE49-F238E27FC236}">
              <a16:creationId xmlns:a16="http://schemas.microsoft.com/office/drawing/2014/main" id="{68D65EAF-BC03-65B3-1743-C4AB0DE1B74B}"/>
            </a:ext>
          </a:extLst>
        </xdr:cNvPr>
        <xdr:cNvSpPr/>
      </xdr:nvSpPr>
      <xdr:spPr>
        <a:xfrm>
          <a:off x="387350" y="5083175"/>
          <a:ext cx="5657850" cy="2127250"/>
        </a:xfrm>
        <a:prstGeom prst="roundRect">
          <a:avLst>
            <a:gd name="adj" fmla="val 7274"/>
          </a:avLst>
        </a:prstGeom>
        <a:noFill/>
        <a:ln w="22225">
          <a:solidFill>
            <a:srgbClr val="22A9AC"/>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en-US" altLang="ja-JP" sz="800" u="sng">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1" lang="ja-JP" altLang="en-US" sz="1200" u="sng">
              <a:solidFill>
                <a:sysClr val="windowText" lastClr="000000"/>
              </a:solidFill>
              <a:effectLst/>
              <a:latin typeface="Meiryo UI" panose="020B0604030504040204" pitchFamily="50" charset="-128"/>
              <a:ea typeface="Meiryo UI" panose="020B0604030504040204" pitchFamily="50" charset="-128"/>
              <a:cs typeface="+mn-cs"/>
            </a:rPr>
            <a:t>女性従業員のみの企業は以下の取り扱いとなります</a:t>
          </a:r>
        </a:p>
      </xdr:txBody>
    </xdr:sp>
    <xdr:clientData/>
  </xdr:twoCellAnchor>
  <xdr:twoCellAnchor>
    <xdr:from>
      <xdr:col>0</xdr:col>
      <xdr:colOff>123825</xdr:colOff>
      <xdr:row>0</xdr:row>
      <xdr:rowOff>85725</xdr:rowOff>
    </xdr:from>
    <xdr:to>
      <xdr:col>2</xdr:col>
      <xdr:colOff>171450</xdr:colOff>
      <xdr:row>3</xdr:row>
      <xdr:rowOff>104775</xdr:rowOff>
    </xdr:to>
    <xdr:sp macro="" textlink="">
      <xdr:nvSpPr>
        <xdr:cNvPr id="5" name="楕円 4">
          <a:extLst>
            <a:ext uri="{FF2B5EF4-FFF2-40B4-BE49-F238E27FC236}">
              <a16:creationId xmlns:a16="http://schemas.microsoft.com/office/drawing/2014/main" id="{4A762EA7-F8DB-4C58-A907-F47610D78FBA}"/>
            </a:ext>
          </a:extLst>
        </xdr:cNvPr>
        <xdr:cNvSpPr/>
      </xdr:nvSpPr>
      <xdr:spPr>
        <a:xfrm>
          <a:off x="123825" y="85725"/>
          <a:ext cx="609600" cy="600075"/>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11</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295275</xdr:colOff>
      <xdr:row>7</xdr:row>
      <xdr:rowOff>200025</xdr:rowOff>
    </xdr:from>
    <xdr:to>
      <xdr:col>3</xdr:col>
      <xdr:colOff>819150</xdr:colOff>
      <xdr:row>8</xdr:row>
      <xdr:rowOff>133350</xdr:rowOff>
    </xdr:to>
    <xdr:sp macro="" textlink="">
      <xdr:nvSpPr>
        <xdr:cNvPr id="3" name="四角形: 角を丸くする 2">
          <a:extLst>
            <a:ext uri="{FF2B5EF4-FFF2-40B4-BE49-F238E27FC236}">
              <a16:creationId xmlns:a16="http://schemas.microsoft.com/office/drawing/2014/main" id="{C2D64198-97BB-4D8A-9AB7-A90190634434}"/>
            </a:ext>
          </a:extLst>
        </xdr:cNvPr>
        <xdr:cNvSpPr/>
      </xdr:nvSpPr>
      <xdr:spPr>
        <a:xfrm>
          <a:off x="295275" y="1790700"/>
          <a:ext cx="1781175" cy="21907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0</xdr:col>
      <xdr:colOff>336549</xdr:colOff>
      <xdr:row>8</xdr:row>
      <xdr:rowOff>190500</xdr:rowOff>
    </xdr:from>
    <xdr:to>
      <xdr:col>11</xdr:col>
      <xdr:colOff>57150</xdr:colOff>
      <xdr:row>26</xdr:row>
      <xdr:rowOff>133349</xdr:rowOff>
    </xdr:to>
    <xdr:sp macro="" textlink="">
      <xdr:nvSpPr>
        <xdr:cNvPr id="4" name="正方形/長方形 3">
          <a:extLst>
            <a:ext uri="{FF2B5EF4-FFF2-40B4-BE49-F238E27FC236}">
              <a16:creationId xmlns:a16="http://schemas.microsoft.com/office/drawing/2014/main" id="{364A97BD-0DA3-4BA8-AA3B-20CD118A16C6}"/>
            </a:ext>
          </a:extLst>
        </xdr:cNvPr>
        <xdr:cNvSpPr/>
      </xdr:nvSpPr>
      <xdr:spPr>
        <a:xfrm>
          <a:off x="336549" y="2066925"/>
          <a:ext cx="6340476" cy="3181349"/>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a:solidFill>
                <a:sysClr val="windowText" lastClr="000000"/>
              </a:solidFill>
              <a:effectLst/>
              <a:latin typeface="+mj-ea"/>
              <a:ea typeface="+mj-ea"/>
              <a:cs typeface="+mn-cs"/>
            </a:rPr>
            <a:t>・年間平均賃金の月額は、男女別で</a:t>
          </a:r>
          <a:r>
            <a:rPr lang="ja-JP" altLang="en-US" sz="1100" b="1">
              <a:solidFill>
                <a:sysClr val="windowText" lastClr="000000"/>
              </a:solidFill>
              <a:effectLst/>
              <a:latin typeface="+mj-ea"/>
              <a:ea typeface="+mj-ea"/>
              <a:cs typeface="+mn-cs"/>
            </a:rPr>
            <a:t>（年間総賃金</a:t>
          </a:r>
          <a:r>
            <a:rPr lang="en-US" altLang="ja-JP" sz="1100" b="1">
              <a:solidFill>
                <a:sysClr val="windowText" lastClr="000000"/>
              </a:solidFill>
              <a:effectLst/>
              <a:latin typeface="+mj-ea"/>
              <a:ea typeface="+mj-ea"/>
              <a:cs typeface="+mn-cs"/>
            </a:rPr>
            <a:t>÷</a:t>
          </a:r>
          <a:r>
            <a:rPr lang="ja-JP" altLang="en-US" sz="1100" b="1">
              <a:solidFill>
                <a:sysClr val="windowText" lastClr="000000"/>
              </a:solidFill>
              <a:effectLst/>
              <a:latin typeface="+mj-ea"/>
              <a:ea typeface="+mj-ea"/>
              <a:cs typeface="+mn-cs"/>
            </a:rPr>
            <a:t>総従業員数）</a:t>
          </a:r>
          <a:r>
            <a:rPr lang="en-US" altLang="ja-JP" sz="1100" b="1">
              <a:solidFill>
                <a:sysClr val="windowText" lastClr="000000"/>
              </a:solidFill>
              <a:effectLst/>
              <a:latin typeface="+mj-ea"/>
              <a:ea typeface="+mj-ea"/>
              <a:cs typeface="+mn-cs"/>
            </a:rPr>
            <a:t>÷12</a:t>
          </a:r>
          <a:r>
            <a:rPr lang="ja-JP" altLang="en-US" sz="1050">
              <a:solidFill>
                <a:sysClr val="windowText" lastClr="000000"/>
              </a:solidFill>
              <a:effectLst/>
              <a:latin typeface="+mj-ea"/>
              <a:ea typeface="+mj-ea"/>
              <a:cs typeface="+mn-cs"/>
            </a:rPr>
            <a:t>で計算してください。</a:t>
          </a:r>
          <a:endParaRPr lang="en-US" altLang="ja-JP" sz="1050">
            <a:solidFill>
              <a:sysClr val="windowText" lastClr="000000"/>
            </a:solidFill>
            <a:effectLst/>
            <a:latin typeface="+mj-ea"/>
            <a:ea typeface="+mj-ea"/>
            <a:cs typeface="+mn-cs"/>
          </a:endParaRPr>
        </a:p>
        <a:p>
          <a:endParaRPr lang="ja-JP" altLang="en-US" sz="90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・賞与等の</a:t>
          </a:r>
          <a:r>
            <a:rPr lang="ja-JP" altLang="en-US" sz="1100" b="1">
              <a:solidFill>
                <a:sysClr val="windowText" lastClr="000000"/>
              </a:solidFill>
              <a:effectLst/>
              <a:latin typeface="+mj-ea"/>
              <a:ea typeface="+mj-ea"/>
              <a:cs typeface="+mn-cs"/>
            </a:rPr>
            <a:t>特別給与及び超過労働給与（時間外給与・深夜手当等）は含めて計算</a:t>
          </a:r>
          <a:r>
            <a:rPr lang="ja-JP" altLang="en-US" sz="1050">
              <a:solidFill>
                <a:sysClr val="windowText" lastClr="000000"/>
              </a:solidFill>
              <a:effectLst/>
              <a:latin typeface="+mj-ea"/>
              <a:ea typeface="+mj-ea"/>
              <a:cs typeface="+mn-cs"/>
            </a:rPr>
            <a:t>してください。</a:t>
          </a:r>
          <a:endParaRPr lang="en-US" altLang="ja-JP" sz="1050">
            <a:solidFill>
              <a:sysClr val="windowText" lastClr="000000"/>
            </a:solidFill>
            <a:effectLst/>
            <a:latin typeface="+mj-ea"/>
            <a:ea typeface="+mj-ea"/>
            <a:cs typeface="+mn-cs"/>
          </a:endParaRPr>
        </a:p>
        <a:p>
          <a:endParaRPr lang="en-US" altLang="ja-JP" sz="90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・育児・介護短時間勤務取得者については、</a:t>
          </a:r>
          <a:r>
            <a:rPr lang="ja-JP" altLang="en-US" sz="1050" strike="noStrike" baseline="0">
              <a:solidFill>
                <a:sysClr val="windowText" lastClr="000000"/>
              </a:solidFill>
              <a:effectLst/>
              <a:latin typeface="+mj-ea"/>
              <a:ea typeface="+mj-ea"/>
              <a:cs typeface="+mn-cs"/>
            </a:rPr>
            <a:t>給与を減額している場合、減額後の金額で計算してください</a:t>
          </a:r>
          <a:r>
            <a:rPr lang="ja-JP" altLang="en-US" sz="1050" strike="noStrike">
              <a:solidFill>
                <a:sysClr val="windowText" lastClr="000000"/>
              </a:solidFill>
              <a:effectLst/>
              <a:latin typeface="+mj-ea"/>
              <a:ea typeface="+mj-ea"/>
              <a:cs typeface="+mn-cs"/>
            </a:rPr>
            <a:t>。</a:t>
          </a:r>
        </a:p>
        <a:p>
          <a:endParaRPr lang="en-US" altLang="ja-JP" sz="1050">
            <a:solidFill>
              <a:sysClr val="windowText" lastClr="000000"/>
            </a:solidFill>
            <a:effectLst/>
            <a:latin typeface="+mj-ea"/>
            <a:ea typeface="+mj-ea"/>
            <a:cs typeface="+mn-cs"/>
          </a:endParaRPr>
        </a:p>
        <a:p>
          <a:r>
            <a:rPr lang="ja-JP" altLang="en-US" sz="1050" strike="noStrike">
              <a:solidFill>
                <a:sysClr val="windowText" lastClr="000000"/>
              </a:solidFill>
              <a:effectLst/>
              <a:latin typeface="+mj-ea"/>
              <a:ea typeface="+mj-ea"/>
              <a:cs typeface="+mn-cs"/>
            </a:rPr>
            <a:t>・</a:t>
          </a:r>
          <a:r>
            <a:rPr lang="ja-JP" altLang="en-US" sz="1050" strike="noStrike" baseline="0">
              <a:solidFill>
                <a:sysClr val="windowText" lastClr="000000"/>
              </a:solidFill>
              <a:effectLst/>
              <a:latin typeface="+mj-ea"/>
              <a:ea typeface="+mj-ea"/>
              <a:cs typeface="+mn-cs"/>
            </a:rPr>
            <a:t>育児・介護短時間勤務取得者以外で、</a:t>
          </a:r>
          <a:r>
            <a:rPr lang="ja-JP" altLang="en-US" sz="1050" b="1" strike="noStrike">
              <a:solidFill>
                <a:sysClr val="windowText" lastClr="000000"/>
              </a:solidFill>
              <a:effectLst/>
              <a:latin typeface="+mj-ea"/>
              <a:ea typeface="+mj-ea"/>
              <a:cs typeface="+mn-cs"/>
            </a:rPr>
            <a:t>１日</a:t>
          </a:r>
          <a:r>
            <a:rPr lang="ja-JP" altLang="en-US" sz="1050" b="1">
              <a:solidFill>
                <a:sysClr val="windowText" lastClr="000000"/>
              </a:solidFill>
              <a:effectLst/>
              <a:latin typeface="+mj-ea"/>
              <a:ea typeface="+mj-ea"/>
              <a:cs typeface="+mn-cs"/>
            </a:rPr>
            <a:t>の所定労働時間が一般の労働者よりも短い</a:t>
          </a:r>
          <a:r>
            <a:rPr lang="ja-JP" altLang="en-US" sz="1050">
              <a:solidFill>
                <a:sysClr val="windowText" lastClr="000000"/>
              </a:solidFill>
              <a:effectLst/>
              <a:latin typeface="+mj-ea"/>
              <a:ea typeface="+mj-ea"/>
              <a:cs typeface="+mn-cs"/>
            </a:rPr>
            <a:t>又は１日の所定労働時間が一般の労働者と同じでも</a:t>
          </a:r>
          <a:r>
            <a:rPr lang="ja-JP" altLang="en-US" sz="1050" b="1">
              <a:solidFill>
                <a:sysClr val="windowText" lastClr="000000"/>
              </a:solidFill>
              <a:effectLst/>
              <a:latin typeface="+mj-ea"/>
              <a:ea typeface="+mj-ea"/>
              <a:cs typeface="+mn-cs"/>
            </a:rPr>
            <a:t>１週の所定労働日数が</a:t>
          </a:r>
          <a:r>
            <a:rPr lang="ja-JP" altLang="en-US" sz="1100" b="1">
              <a:solidFill>
                <a:sysClr val="windowText" lastClr="000000"/>
              </a:solidFill>
              <a:effectLst/>
              <a:latin typeface="+mj-ea"/>
              <a:ea typeface="+mj-ea"/>
              <a:cs typeface="+mn-cs"/>
            </a:rPr>
            <a:t>一般の労働者よりも少ない労働者は計算に含めないでください</a:t>
          </a:r>
          <a:r>
            <a:rPr lang="ja-JP" altLang="en-US" sz="1050">
              <a:solidFill>
                <a:sysClr val="windowText" lastClr="000000"/>
              </a:solidFill>
              <a:effectLst/>
              <a:latin typeface="+mj-ea"/>
              <a:ea typeface="+mj-ea"/>
              <a:cs typeface="+mn-cs"/>
            </a:rPr>
            <a:t>。</a:t>
          </a:r>
          <a:endParaRPr lang="en-US" altLang="ja-JP" sz="1050">
            <a:solidFill>
              <a:sysClr val="windowText" lastClr="000000"/>
            </a:solidFill>
            <a:effectLst/>
            <a:latin typeface="+mj-ea"/>
            <a:ea typeface="+mj-ea"/>
            <a:cs typeface="+mn-cs"/>
          </a:endParaRPr>
        </a:p>
        <a:p>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a:t>
          </a:r>
          <a:r>
            <a:rPr lang="ja-JP" altLang="en-US" sz="1050" b="1">
              <a:solidFill>
                <a:sysClr val="windowText" lastClr="000000"/>
              </a:solidFill>
              <a:effectLst/>
              <a:latin typeface="+mj-ea"/>
              <a:ea typeface="+mj-ea"/>
              <a:cs typeface="+mn-cs"/>
            </a:rPr>
            <a:t>中途採用や、中途退職した労働者は、在籍月数で割って計算</a:t>
          </a:r>
          <a:r>
            <a:rPr lang="ja-JP" altLang="en-US" sz="1050">
              <a:solidFill>
                <a:sysClr val="windowText" lastClr="000000"/>
              </a:solidFill>
              <a:effectLst/>
              <a:latin typeface="+mj-ea"/>
              <a:ea typeface="+mj-ea"/>
              <a:cs typeface="+mn-cs"/>
            </a:rPr>
            <a:t>してください。</a:t>
          </a:r>
          <a:endParaRPr lang="en-US" altLang="ja-JP" sz="1050">
            <a:solidFill>
              <a:sysClr val="windowText" lastClr="000000"/>
            </a:solidFill>
            <a:effectLst/>
            <a:latin typeface="+mj-ea"/>
            <a:ea typeface="+mj-ea"/>
            <a:cs typeface="+mn-cs"/>
          </a:endParaRPr>
        </a:p>
        <a:p>
          <a:endParaRPr kumimoji="1" lang="en-US" altLang="ja-JP" sz="900">
            <a:solidFill>
              <a:sysClr val="windowText" lastClr="000000"/>
            </a:solidFill>
            <a:effectLst/>
            <a:latin typeface="+mj-ea"/>
            <a:ea typeface="+mj-ea"/>
            <a:cs typeface="+mn-cs"/>
          </a:endParaRPr>
        </a:p>
        <a:p>
          <a:r>
            <a:rPr lang="ja-JP" altLang="en-US" sz="1100">
              <a:solidFill>
                <a:sysClr val="windowText" lastClr="000000"/>
              </a:solidFill>
              <a:effectLst/>
              <a:latin typeface="+mn-lt"/>
              <a:ea typeface="+mn-ea"/>
              <a:cs typeface="+mn-cs"/>
            </a:rPr>
            <a:t>・</a:t>
          </a:r>
          <a:r>
            <a:rPr lang="ja-JP" altLang="en-US" sz="1100" b="1">
              <a:solidFill>
                <a:sysClr val="windowText" lastClr="000000"/>
              </a:solidFill>
              <a:effectLst/>
              <a:latin typeface="+mn-lt"/>
              <a:ea typeface="+mn-ea"/>
              <a:cs typeface="+mn-cs"/>
            </a:rPr>
            <a:t>女性従業員のみの</a:t>
          </a:r>
          <a:r>
            <a:rPr lang="ja-JP" altLang="ja-JP" sz="1100" b="1">
              <a:solidFill>
                <a:sysClr val="windowText" lastClr="000000"/>
              </a:solidFill>
              <a:effectLst/>
              <a:latin typeface="+mn-lt"/>
              <a:ea typeface="+mn-ea"/>
              <a:cs typeface="+mn-cs"/>
            </a:rPr>
            <a:t>企業は</a:t>
          </a:r>
          <a:r>
            <a:rPr lang="ja-JP" altLang="en-US" sz="1100" b="1">
              <a:solidFill>
                <a:sysClr val="windowText" lastClr="000000"/>
              </a:solidFill>
              <a:effectLst/>
              <a:latin typeface="+mn-lt"/>
              <a:ea typeface="+mn-ea"/>
              <a:cs typeface="+mn-cs"/>
            </a:rPr>
            <a:t>本項目の</a:t>
          </a:r>
          <a:r>
            <a:rPr lang="ja-JP" altLang="ja-JP" sz="1100" b="1">
              <a:solidFill>
                <a:sysClr val="windowText" lastClr="000000"/>
              </a:solidFill>
              <a:effectLst/>
              <a:latin typeface="+mn-lt"/>
              <a:ea typeface="+mn-ea"/>
              <a:cs typeface="+mn-cs"/>
            </a:rPr>
            <a:t>対象外</a:t>
          </a:r>
          <a:r>
            <a:rPr lang="ja-JP" altLang="en-US" sz="1100" b="0">
              <a:solidFill>
                <a:sysClr val="windowText" lastClr="000000"/>
              </a:solidFill>
              <a:effectLst/>
              <a:latin typeface="+mn-lt"/>
              <a:ea typeface="+mn-ea"/>
              <a:cs typeface="+mn-cs"/>
            </a:rPr>
            <a:t>（未達成）</a:t>
          </a:r>
          <a:r>
            <a:rPr lang="ja-JP" altLang="en-US" sz="1100">
              <a:solidFill>
                <a:sysClr val="windowText" lastClr="000000"/>
              </a:solidFill>
              <a:effectLst/>
              <a:latin typeface="+mn-lt"/>
              <a:ea typeface="+mn-ea"/>
              <a:cs typeface="+mn-cs"/>
            </a:rPr>
            <a:t>となります</a:t>
          </a:r>
          <a:r>
            <a:rPr lang="ja-JP" altLang="ja-JP"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100" b="1" i="0" u="none" strike="noStrike" kern="0" cap="none" spc="0" normalizeH="0" baseline="0" noProof="0">
              <a:ln>
                <a:noFill/>
              </a:ln>
              <a:solidFill>
                <a:sysClr val="windowText" lastClr="000000"/>
              </a:solidFill>
              <a:effectLst/>
              <a:uLnTx/>
              <a:uFillTx/>
              <a:latin typeface="+mn-lt"/>
              <a:ea typeface="+mn-ea"/>
              <a:cs typeface="+mn-cs"/>
            </a:rPr>
            <a:t>役員報酬は賃金に含みません。</a:t>
          </a:r>
          <a:endParaRPr kumimoji="1" lang="en-US" altLang="ja-JP" sz="1100">
            <a:solidFill>
              <a:sysClr val="windowText" lastClr="000000"/>
            </a:solidFill>
            <a:effectLst/>
            <a:latin typeface="+mn-lt"/>
            <a:ea typeface="+mn-ea"/>
            <a:cs typeface="+mn-cs"/>
          </a:endParaRPr>
        </a:p>
      </xdr:txBody>
    </xdr:sp>
    <xdr:clientData/>
  </xdr:twoCellAnchor>
  <xdr:twoCellAnchor>
    <xdr:from>
      <xdr:col>0</xdr:col>
      <xdr:colOff>196850</xdr:colOff>
      <xdr:row>0</xdr:row>
      <xdr:rowOff>88900</xdr:rowOff>
    </xdr:from>
    <xdr:to>
      <xdr:col>2</xdr:col>
      <xdr:colOff>44450</xdr:colOff>
      <xdr:row>3</xdr:row>
      <xdr:rowOff>95250</xdr:rowOff>
    </xdr:to>
    <xdr:sp macro="" textlink="">
      <xdr:nvSpPr>
        <xdr:cNvPr id="5" name="楕円 4">
          <a:extLst>
            <a:ext uri="{FF2B5EF4-FFF2-40B4-BE49-F238E27FC236}">
              <a16:creationId xmlns:a16="http://schemas.microsoft.com/office/drawing/2014/main" id="{94660C67-2787-4514-9A33-0AB809826B42}"/>
            </a:ext>
          </a:extLst>
        </xdr:cNvPr>
        <xdr:cNvSpPr/>
      </xdr:nvSpPr>
      <xdr:spPr>
        <a:xfrm>
          <a:off x="196850" y="889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12</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190500</xdr:colOff>
      <xdr:row>10</xdr:row>
      <xdr:rowOff>323849</xdr:rowOff>
    </xdr:from>
    <xdr:to>
      <xdr:col>9</xdr:col>
      <xdr:colOff>523875</xdr:colOff>
      <xdr:row>16</xdr:row>
      <xdr:rowOff>133350</xdr:rowOff>
    </xdr:to>
    <xdr:sp macro="" textlink="">
      <xdr:nvSpPr>
        <xdr:cNvPr id="3" name="正方形/長方形 2">
          <a:extLst>
            <a:ext uri="{FF2B5EF4-FFF2-40B4-BE49-F238E27FC236}">
              <a16:creationId xmlns:a16="http://schemas.microsoft.com/office/drawing/2014/main" id="{BEE96DFE-74EA-4D1A-800C-D1C7E363A9E2}"/>
            </a:ext>
          </a:extLst>
        </xdr:cNvPr>
        <xdr:cNvSpPr/>
      </xdr:nvSpPr>
      <xdr:spPr>
        <a:xfrm>
          <a:off x="504825" y="2762249"/>
          <a:ext cx="5829300" cy="1752601"/>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1">
              <a:solidFill>
                <a:sysClr val="windowText" lastClr="000000"/>
              </a:solidFill>
              <a:effectLst/>
              <a:latin typeface="+mn-lt"/>
              <a:ea typeface="+mn-ea"/>
              <a:cs typeface="+mn-cs"/>
            </a:rPr>
            <a:t>【〇の例】</a:t>
          </a:r>
          <a:endParaRPr lang="ja-JP" altLang="ja-JP" sz="1100">
            <a:solidFill>
              <a:sysClr val="windowText" lastClr="000000"/>
            </a:solidFill>
            <a:effectLst/>
            <a:latin typeface="+mn-lt"/>
            <a:ea typeface="+mn-ea"/>
            <a:cs typeface="+mn-cs"/>
          </a:endParaRPr>
        </a:p>
        <a:p>
          <a:pPr lvl="0"/>
          <a:r>
            <a:rPr lang="ja-JP" altLang="ja-JP" sz="1100">
              <a:solidFill>
                <a:sysClr val="windowText" lastClr="000000"/>
              </a:solidFill>
              <a:effectLst/>
              <a:latin typeface="+mn-lt"/>
              <a:ea typeface="+mn-ea"/>
              <a:cs typeface="+mn-cs"/>
            </a:rPr>
            <a:t>パート従業員から正規従業員への転換</a:t>
          </a:r>
        </a:p>
        <a:p>
          <a:pPr lvl="0"/>
          <a:r>
            <a:rPr lang="ja-JP" altLang="ja-JP" sz="1100">
              <a:solidFill>
                <a:sysClr val="windowText" lastClr="000000"/>
              </a:solidFill>
              <a:effectLst/>
              <a:latin typeface="+mn-lt"/>
              <a:ea typeface="+mn-ea"/>
              <a:cs typeface="+mn-cs"/>
            </a:rPr>
            <a:t>契約社員から正規従業員への転換</a:t>
          </a:r>
        </a:p>
        <a:p>
          <a:pPr lvl="0"/>
          <a:r>
            <a:rPr lang="ja-JP" altLang="ja-JP" sz="1100">
              <a:solidFill>
                <a:sysClr val="windowText" lastClr="000000"/>
              </a:solidFill>
              <a:effectLst/>
              <a:latin typeface="+mn-lt"/>
              <a:ea typeface="+mn-ea"/>
              <a:cs typeface="+mn-cs"/>
            </a:rPr>
            <a:t>派遣社員から正規</a:t>
          </a:r>
          <a:r>
            <a:rPr lang="ja-JP" altLang="en-US" sz="1100">
              <a:solidFill>
                <a:sysClr val="windowText" lastClr="000000"/>
              </a:solidFill>
              <a:effectLst/>
              <a:latin typeface="+mn-lt"/>
              <a:ea typeface="+mn-ea"/>
              <a:cs typeface="+mn-cs"/>
            </a:rPr>
            <a:t>従業</a:t>
          </a:r>
          <a:r>
            <a:rPr lang="ja-JP" altLang="ja-JP" sz="1100">
              <a:solidFill>
                <a:sysClr val="windowText" lastClr="000000"/>
              </a:solidFill>
              <a:effectLst/>
              <a:latin typeface="+mn-lt"/>
              <a:ea typeface="+mn-ea"/>
              <a:cs typeface="+mn-cs"/>
            </a:rPr>
            <a:t>員への転換</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採用の時点で、試用期間中はパート従業員として働き、試用期間後に正規従業員として採用される旨の雇用契約を締結している場合</a:t>
          </a:r>
          <a:endParaRPr kumimoji="1" lang="ja-JP" altLang="en-US" sz="1050">
            <a:solidFill>
              <a:sysClr val="windowText" lastClr="000000"/>
            </a:solidFill>
          </a:endParaRPr>
        </a:p>
      </xdr:txBody>
    </xdr:sp>
    <xdr:clientData/>
  </xdr:twoCellAnchor>
  <xdr:twoCellAnchor>
    <xdr:from>
      <xdr:col>0</xdr:col>
      <xdr:colOff>142875</xdr:colOff>
      <xdr:row>8</xdr:row>
      <xdr:rowOff>9525</xdr:rowOff>
    </xdr:from>
    <xdr:to>
      <xdr:col>2</xdr:col>
      <xdr:colOff>733425</xdr:colOff>
      <xdr:row>8</xdr:row>
      <xdr:rowOff>238125</xdr:rowOff>
    </xdr:to>
    <xdr:sp macro="" textlink="">
      <xdr:nvSpPr>
        <xdr:cNvPr id="4" name="四角形: 角を丸くする 3">
          <a:extLst>
            <a:ext uri="{FF2B5EF4-FFF2-40B4-BE49-F238E27FC236}">
              <a16:creationId xmlns:a16="http://schemas.microsoft.com/office/drawing/2014/main" id="{7FA4CBD1-C277-42DF-BD72-6F76E8CCEF3D}"/>
            </a:ext>
          </a:extLst>
        </xdr:cNvPr>
        <xdr:cNvSpPr/>
      </xdr:nvSpPr>
      <xdr:spPr>
        <a:xfrm>
          <a:off x="142875" y="1609725"/>
          <a:ext cx="1666875" cy="22860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twoCellAnchor>
    <xdr:from>
      <xdr:col>1</xdr:col>
      <xdr:colOff>190500</xdr:colOff>
      <xdr:row>9</xdr:row>
      <xdr:rowOff>171450</xdr:rowOff>
    </xdr:from>
    <xdr:to>
      <xdr:col>10</xdr:col>
      <xdr:colOff>0</xdr:colOff>
      <xdr:row>10</xdr:row>
      <xdr:rowOff>149225</xdr:rowOff>
    </xdr:to>
    <xdr:sp macro="" textlink="">
      <xdr:nvSpPr>
        <xdr:cNvPr id="5" name="正方形/長方形 4">
          <a:extLst>
            <a:ext uri="{FF2B5EF4-FFF2-40B4-BE49-F238E27FC236}">
              <a16:creationId xmlns:a16="http://schemas.microsoft.com/office/drawing/2014/main" id="{D179F335-D7F7-4E23-A998-C0713178F40A}"/>
            </a:ext>
          </a:extLst>
        </xdr:cNvPr>
        <xdr:cNvSpPr/>
      </xdr:nvSpPr>
      <xdr:spPr>
        <a:xfrm>
          <a:off x="476250" y="2105025"/>
          <a:ext cx="5410200" cy="31115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0" lang="ja-JP" altLang="en-US" sz="1100" b="0">
              <a:solidFill>
                <a:sysClr val="windowText" lastClr="000000"/>
              </a:solidFill>
              <a:effectLst/>
              <a:latin typeface="+mn-lt"/>
              <a:ea typeface="+mn-ea"/>
              <a:cs typeface="+mn-cs"/>
            </a:rPr>
            <a:t>非正規雇用者が居ない場合は項目未達成となります。</a:t>
          </a:r>
          <a:endParaRPr kumimoji="1" lang="ja-JP" altLang="en-US" sz="1050" b="0">
            <a:solidFill>
              <a:sysClr val="windowText" lastClr="000000"/>
            </a:solidFill>
          </a:endParaRPr>
        </a:p>
      </xdr:txBody>
    </xdr:sp>
    <xdr:clientData/>
  </xdr:twoCellAnchor>
  <xdr:twoCellAnchor>
    <xdr:from>
      <xdr:col>0</xdr:col>
      <xdr:colOff>139700</xdr:colOff>
      <xdr:row>0</xdr:row>
      <xdr:rowOff>95250</xdr:rowOff>
    </xdr:from>
    <xdr:to>
      <xdr:col>1</xdr:col>
      <xdr:colOff>463550</xdr:colOff>
      <xdr:row>3</xdr:row>
      <xdr:rowOff>107950</xdr:rowOff>
    </xdr:to>
    <xdr:sp macro="" textlink="">
      <xdr:nvSpPr>
        <xdr:cNvPr id="6" name="楕円 5">
          <a:extLst>
            <a:ext uri="{FF2B5EF4-FFF2-40B4-BE49-F238E27FC236}">
              <a16:creationId xmlns:a16="http://schemas.microsoft.com/office/drawing/2014/main" id="{6BAB5ABE-8500-4FDC-B5DD-4316EFC0EC8E}"/>
            </a:ext>
          </a:extLst>
        </xdr:cNvPr>
        <xdr:cNvSpPr/>
      </xdr:nvSpPr>
      <xdr:spPr>
        <a:xfrm>
          <a:off x="13970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13</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25400</xdr:colOff>
      <xdr:row>39</xdr:row>
      <xdr:rowOff>44450</xdr:rowOff>
    </xdr:from>
    <xdr:ext cx="800219" cy="292388"/>
    <xdr:sp macro="" textlink="">
      <xdr:nvSpPr>
        <xdr:cNvPr id="5" name="テキスト ボックス 4">
          <a:extLst>
            <a:ext uri="{FF2B5EF4-FFF2-40B4-BE49-F238E27FC236}">
              <a16:creationId xmlns:a16="http://schemas.microsoft.com/office/drawing/2014/main" id="{A44C9B5D-54A1-4D1A-9F77-196C7B5185A9}"/>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38100</xdr:colOff>
      <xdr:row>18</xdr:row>
      <xdr:rowOff>45548</xdr:rowOff>
    </xdr:from>
    <xdr:to>
      <xdr:col>11</xdr:col>
      <xdr:colOff>34926</xdr:colOff>
      <xdr:row>18</xdr:row>
      <xdr:rowOff>227504</xdr:rowOff>
    </xdr:to>
    <xdr:sp macro="" textlink="">
      <xdr:nvSpPr>
        <xdr:cNvPr id="8" name="四角形: 角を丸くする 7">
          <a:extLst>
            <a:ext uri="{FF2B5EF4-FFF2-40B4-BE49-F238E27FC236}">
              <a16:creationId xmlns:a16="http://schemas.microsoft.com/office/drawing/2014/main" id="{A31C90F6-77D2-4E5F-B7AE-7C1388DA9AAE}"/>
            </a:ext>
          </a:extLst>
        </xdr:cNvPr>
        <xdr:cNvSpPr/>
      </xdr:nvSpPr>
      <xdr:spPr>
        <a:xfrm>
          <a:off x="247650" y="2896698"/>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1</xdr:col>
      <xdr:colOff>142875</xdr:colOff>
      <xdr:row>7</xdr:row>
      <xdr:rowOff>161926</xdr:rowOff>
    </xdr:from>
    <xdr:to>
      <xdr:col>28</xdr:col>
      <xdr:colOff>114300</xdr:colOff>
      <xdr:row>9</xdr:row>
      <xdr:rowOff>82551</xdr:rowOff>
    </xdr:to>
    <xdr:sp macro="" textlink="">
      <xdr:nvSpPr>
        <xdr:cNvPr id="10" name="正方形/長方形 9">
          <a:extLst>
            <a:ext uri="{FF2B5EF4-FFF2-40B4-BE49-F238E27FC236}">
              <a16:creationId xmlns:a16="http://schemas.microsoft.com/office/drawing/2014/main" id="{8A5843C1-4CFD-4F5F-944F-4378E4B32A78}"/>
            </a:ext>
          </a:extLst>
        </xdr:cNvPr>
        <xdr:cNvSpPr/>
      </xdr:nvSpPr>
      <xdr:spPr>
        <a:xfrm>
          <a:off x="377825" y="1825626"/>
          <a:ext cx="5629275" cy="2952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b="0">
              <a:solidFill>
                <a:sysClr val="windowText" lastClr="000000"/>
              </a:solidFill>
              <a:effectLst/>
              <a:latin typeface="+mn-lt"/>
              <a:ea typeface="+mn-ea"/>
              <a:cs typeface="+mn-cs"/>
            </a:rPr>
            <a:t>過去３年間に採用実績がなければ、</a:t>
          </a:r>
          <a:r>
            <a:rPr lang="ja-JP" altLang="ja-JP" sz="1100" b="0" baseline="0">
              <a:solidFill>
                <a:sysClr val="windowText" lastClr="000000"/>
              </a:solidFill>
              <a:effectLst/>
              <a:latin typeface="+mn-lt"/>
              <a:ea typeface="+mn-ea"/>
              <a:cs typeface="+mn-cs"/>
            </a:rPr>
            <a:t>取組があっても、</a:t>
          </a:r>
          <a:r>
            <a:rPr lang="ja-JP" altLang="ja-JP" sz="1100" b="0">
              <a:solidFill>
                <a:sysClr val="windowText" lastClr="000000"/>
              </a:solidFill>
              <a:effectLst/>
              <a:latin typeface="+mn-lt"/>
              <a:ea typeface="+mn-ea"/>
              <a:cs typeface="+mn-cs"/>
            </a:rPr>
            <a:t>項目は未達成となります。</a:t>
          </a:r>
          <a:endParaRPr lang="ja-JP" altLang="ja-JP">
            <a:solidFill>
              <a:sysClr val="windowText" lastClr="000000"/>
            </a:solidFill>
            <a:effectLst/>
          </a:endParaRPr>
        </a:p>
      </xdr:txBody>
    </xdr:sp>
    <xdr:clientData/>
  </xdr:twoCellAnchor>
  <xdr:oneCellAnchor>
    <xdr:from>
      <xdr:col>5</xdr:col>
      <xdr:colOff>190500</xdr:colOff>
      <xdr:row>39</xdr:row>
      <xdr:rowOff>47625</xdr:rowOff>
    </xdr:from>
    <xdr:ext cx="3172535" cy="275717"/>
    <xdr:sp macro="" textlink="">
      <xdr:nvSpPr>
        <xdr:cNvPr id="3" name="テキスト ボックス 2">
          <a:extLst>
            <a:ext uri="{FF2B5EF4-FFF2-40B4-BE49-F238E27FC236}">
              <a16:creationId xmlns:a16="http://schemas.microsoft.com/office/drawing/2014/main" id="{973A4D74-251F-4E7E-B576-45E6319CB514}"/>
            </a:ext>
          </a:extLst>
        </xdr:cNvPr>
        <xdr:cNvSpPr txBox="1"/>
      </xdr:nvSpPr>
      <xdr:spPr>
        <a:xfrm>
          <a:off x="1266825" y="76009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3</xdr:col>
      <xdr:colOff>0</xdr:colOff>
      <xdr:row>32</xdr:row>
      <xdr:rowOff>101599</xdr:rowOff>
    </xdr:from>
    <xdr:to>
      <xdr:col>28</xdr:col>
      <xdr:colOff>149225</xdr:colOff>
      <xdr:row>34</xdr:row>
      <xdr:rowOff>85724</xdr:rowOff>
    </xdr:to>
    <xdr:sp macro="" textlink="">
      <xdr:nvSpPr>
        <xdr:cNvPr id="6" name="正方形/長方形 5">
          <a:extLst>
            <a:ext uri="{FF2B5EF4-FFF2-40B4-BE49-F238E27FC236}">
              <a16:creationId xmlns:a16="http://schemas.microsoft.com/office/drawing/2014/main" id="{A1EE0905-47E4-4F63-B5C8-B7AB3B0FCF5D}"/>
            </a:ext>
          </a:extLst>
        </xdr:cNvPr>
        <xdr:cNvSpPr/>
      </xdr:nvSpPr>
      <xdr:spPr>
        <a:xfrm>
          <a:off x="714375" y="4425949"/>
          <a:ext cx="5864225" cy="4984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50">
              <a:solidFill>
                <a:sysClr val="windowText" lastClr="000000"/>
              </a:solidFill>
              <a:effectLst/>
              <a:latin typeface="+mj-ea"/>
              <a:ea typeface="+mj-ea"/>
              <a:cs typeface="+mn-cs"/>
            </a:rPr>
            <a:t>定期的に研修を受けていく過程で、貴社が新卒者</a:t>
          </a:r>
          <a:r>
            <a:rPr lang="ja-JP" altLang="en-US" sz="1050">
              <a:solidFill>
                <a:sysClr val="windowText" lastClr="000000"/>
              </a:solidFill>
              <a:effectLst/>
              <a:latin typeface="+mj-ea"/>
              <a:ea typeface="+mj-ea"/>
              <a:cs typeface="+mn-cs"/>
            </a:rPr>
            <a:t>に職場定着おける</a:t>
          </a:r>
          <a:r>
            <a:rPr lang="ja-JP" altLang="ja-JP" sz="1050">
              <a:solidFill>
                <a:sysClr val="windowText" lastClr="000000"/>
              </a:solidFill>
              <a:effectLst/>
              <a:latin typeface="+mj-ea"/>
              <a:ea typeface="+mj-ea"/>
              <a:cs typeface="+mn-cs"/>
            </a:rPr>
            <a:t>フォローアップを</a:t>
          </a:r>
          <a:r>
            <a:rPr lang="ja-JP" altLang="en-US" sz="1050">
              <a:solidFill>
                <a:sysClr val="windowText" lastClr="000000"/>
              </a:solidFill>
              <a:effectLst/>
              <a:latin typeface="+mj-ea"/>
              <a:ea typeface="+mj-ea"/>
              <a:cs typeface="+mn-cs"/>
            </a:rPr>
            <a:t>どのように</a:t>
          </a:r>
          <a:r>
            <a:rPr lang="ja-JP" altLang="ja-JP" sz="1050">
              <a:solidFill>
                <a:sysClr val="windowText" lastClr="000000"/>
              </a:solidFill>
              <a:effectLst/>
              <a:latin typeface="+mj-ea"/>
              <a:ea typeface="+mj-ea"/>
              <a:cs typeface="+mn-cs"/>
            </a:rPr>
            <a:t>しているかを</a:t>
          </a:r>
          <a:r>
            <a:rPr lang="ja-JP" altLang="en-US" sz="1050">
              <a:solidFill>
                <a:sysClr val="windowText" lastClr="000000"/>
              </a:solidFill>
              <a:effectLst/>
              <a:latin typeface="+mj-ea"/>
              <a:ea typeface="+mj-ea"/>
              <a:cs typeface="+mn-cs"/>
            </a:rPr>
            <a:t>示してください。</a:t>
          </a:r>
          <a:endParaRPr kumimoji="1" lang="ja-JP" altLang="en-US" sz="1050" b="0">
            <a:solidFill>
              <a:sysClr val="windowText" lastClr="000000"/>
            </a:solidFill>
            <a:latin typeface="+mj-ea"/>
            <a:ea typeface="+mj-ea"/>
          </a:endParaRPr>
        </a:p>
      </xdr:txBody>
    </xdr:sp>
    <xdr:clientData/>
  </xdr:twoCellAnchor>
  <xdr:twoCellAnchor>
    <xdr:from>
      <xdr:col>0</xdr:col>
      <xdr:colOff>165100</xdr:colOff>
      <xdr:row>0</xdr:row>
      <xdr:rowOff>76200</xdr:rowOff>
    </xdr:from>
    <xdr:to>
      <xdr:col>3</xdr:col>
      <xdr:colOff>120650</xdr:colOff>
      <xdr:row>3</xdr:row>
      <xdr:rowOff>63500</xdr:rowOff>
    </xdr:to>
    <xdr:sp macro="" textlink="">
      <xdr:nvSpPr>
        <xdr:cNvPr id="4" name="楕円 3">
          <a:extLst>
            <a:ext uri="{FF2B5EF4-FFF2-40B4-BE49-F238E27FC236}">
              <a16:creationId xmlns:a16="http://schemas.microsoft.com/office/drawing/2014/main" id="{60459CB5-D43A-4E40-8D78-477E244DFBA1}"/>
            </a:ext>
          </a:extLst>
        </xdr:cNvPr>
        <xdr:cNvSpPr/>
      </xdr:nvSpPr>
      <xdr:spPr>
        <a:xfrm>
          <a:off x="165100" y="762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14</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295275</xdr:colOff>
      <xdr:row>9</xdr:row>
      <xdr:rowOff>95251</xdr:rowOff>
    </xdr:from>
    <xdr:to>
      <xdr:col>11</xdr:col>
      <xdr:colOff>539750</xdr:colOff>
      <xdr:row>16</xdr:row>
      <xdr:rowOff>104775</xdr:rowOff>
    </xdr:to>
    <xdr:sp macro="" textlink="">
      <xdr:nvSpPr>
        <xdr:cNvPr id="4" name="正方形/長方形 3">
          <a:extLst>
            <a:ext uri="{FF2B5EF4-FFF2-40B4-BE49-F238E27FC236}">
              <a16:creationId xmlns:a16="http://schemas.microsoft.com/office/drawing/2014/main" id="{B1006225-4764-459B-A4CD-529768B1C052}"/>
            </a:ext>
          </a:extLst>
        </xdr:cNvPr>
        <xdr:cNvSpPr/>
      </xdr:nvSpPr>
      <xdr:spPr>
        <a:xfrm>
          <a:off x="571500" y="2057401"/>
          <a:ext cx="5407025" cy="1409699"/>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lvl="0"/>
          <a:r>
            <a:rPr lang="ja-JP" altLang="en-US" sz="1100" u="none">
              <a:solidFill>
                <a:sysClr val="windowText" lastClr="000000"/>
              </a:solidFill>
              <a:effectLst/>
              <a:latin typeface="+mj-ea"/>
              <a:ea typeface="+mj-ea"/>
              <a:cs typeface="+mn-cs"/>
            </a:rPr>
            <a:t>・</a:t>
          </a:r>
          <a:r>
            <a:rPr lang="ja-JP" altLang="ja-JP" sz="1100" b="1" u="sng">
              <a:solidFill>
                <a:sysClr val="windowText" lastClr="000000"/>
              </a:solidFill>
              <a:effectLst/>
              <a:latin typeface="+mj-ea"/>
              <a:ea typeface="+mj-ea"/>
              <a:cs typeface="+mn-cs"/>
            </a:rPr>
            <a:t>制度化</a:t>
          </a:r>
          <a:r>
            <a:rPr lang="ja-JP" altLang="ja-JP" sz="1100">
              <a:solidFill>
                <a:sysClr val="windowText" lastClr="000000"/>
              </a:solidFill>
              <a:effectLst/>
              <a:latin typeface="+mj-ea"/>
              <a:ea typeface="+mj-ea"/>
              <a:cs typeface="+mn-cs"/>
            </a:rPr>
            <a:t>されていること</a:t>
          </a:r>
          <a:r>
            <a:rPr lang="ja-JP" altLang="en-US" sz="1100">
              <a:solidFill>
                <a:sysClr val="windowText" lastClr="000000"/>
              </a:solidFill>
              <a:effectLst/>
              <a:latin typeface="+mj-ea"/>
              <a:ea typeface="+mj-ea"/>
              <a:cs typeface="+mn-cs"/>
            </a:rPr>
            <a:t>、</a:t>
          </a:r>
          <a:r>
            <a:rPr lang="ja-JP" altLang="en-US" sz="1100" b="1" u="sng">
              <a:solidFill>
                <a:sysClr val="windowText" lastClr="000000"/>
              </a:solidFill>
              <a:effectLst/>
              <a:latin typeface="+mj-ea"/>
              <a:ea typeface="+mj-ea"/>
              <a:cs typeface="+mn-cs"/>
            </a:rPr>
            <a:t>従業員に周知</a:t>
          </a:r>
          <a:r>
            <a:rPr lang="ja-JP" altLang="en-US" sz="1100">
              <a:solidFill>
                <a:sysClr val="windowText" lastClr="000000"/>
              </a:solidFill>
              <a:effectLst/>
              <a:latin typeface="+mj-ea"/>
              <a:ea typeface="+mj-ea"/>
              <a:cs typeface="+mn-cs"/>
            </a:rPr>
            <a:t>していること、制度を利用している従業員がいること</a:t>
          </a:r>
          <a:r>
            <a:rPr lang="ja-JP" altLang="en-US" sz="1100" b="1">
              <a:solidFill>
                <a:sysClr val="windowText" lastClr="000000"/>
              </a:solidFill>
              <a:effectLst/>
              <a:latin typeface="+mj-ea"/>
              <a:ea typeface="+mj-ea"/>
              <a:cs typeface="+mn-cs"/>
            </a:rPr>
            <a:t>（</a:t>
          </a:r>
          <a:r>
            <a:rPr lang="ja-JP" altLang="ja-JP" sz="1100" b="1" u="sng">
              <a:solidFill>
                <a:sysClr val="windowText" lastClr="000000"/>
              </a:solidFill>
              <a:effectLst/>
              <a:latin typeface="+mj-ea"/>
              <a:ea typeface="+mj-ea"/>
              <a:cs typeface="+mn-cs"/>
            </a:rPr>
            <a:t>実績</a:t>
          </a:r>
          <a:r>
            <a:rPr lang="ja-JP" altLang="en-US" sz="1100" b="1" u="sng">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が必要です</a:t>
          </a:r>
          <a:r>
            <a:rPr lang="ja-JP" altLang="en-US" sz="1100">
              <a:solidFill>
                <a:sysClr val="windowText" lastClr="000000"/>
              </a:solidFill>
              <a:effectLst/>
              <a:latin typeface="+mj-ea"/>
              <a:ea typeface="+mj-ea"/>
              <a:cs typeface="+mn-cs"/>
            </a:rPr>
            <a:t>。</a:t>
          </a:r>
          <a:endParaRPr lang="en-US" altLang="ja-JP" sz="110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n-lt"/>
              <a:ea typeface="+mn-ea"/>
              <a:cs typeface="+mn-cs"/>
            </a:rPr>
            <a:t>通常の人事異動による配置転換は含みません。</a:t>
          </a:r>
          <a:endParaRPr lang="ja-JP" altLang="ja-JP">
            <a:solidFill>
              <a:sysClr val="windowText" lastClr="000000"/>
            </a:solidFill>
            <a:effectLst/>
          </a:endParaRPr>
        </a:p>
        <a:p>
          <a:endParaRPr lang="en-US" altLang="ja-JP" sz="1100">
            <a:solidFill>
              <a:sysClr val="windowText" lastClr="000000"/>
            </a:solidFill>
            <a:effectLst/>
            <a:latin typeface="+mj-ea"/>
            <a:ea typeface="+mj-ea"/>
            <a:cs typeface="+mn-cs"/>
          </a:endParaRP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【〇の例】</a:t>
          </a:r>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・地域限定正社員</a:t>
          </a: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・職務限定正社員</a:t>
          </a:r>
          <a:endParaRPr lang="en-US" altLang="ja-JP" sz="1100">
            <a:solidFill>
              <a:sysClr val="windowText" lastClr="000000"/>
            </a:solidFill>
            <a:effectLst/>
            <a:latin typeface="+mj-ea"/>
            <a:ea typeface="+mj-ea"/>
            <a:cs typeface="+mn-cs"/>
          </a:endParaRPr>
        </a:p>
        <a:p>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a:t>
          </a:r>
          <a:r>
            <a:rPr lang="en-US" altLang="ja-JP"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の例】</a:t>
          </a:r>
          <a:r>
            <a:rPr lang="ja-JP" altLang="en-US" sz="1100">
              <a:solidFill>
                <a:sysClr val="windowText" lastClr="000000"/>
              </a:solidFill>
              <a:effectLst/>
              <a:latin typeface="+mj-ea"/>
              <a:ea typeface="+mj-ea"/>
              <a:cs typeface="+mn-cs"/>
            </a:rPr>
            <a:t>　　　・</a:t>
          </a:r>
          <a:r>
            <a:rPr lang="ja-JP" altLang="ja-JP" sz="1100">
              <a:solidFill>
                <a:sysClr val="windowText" lastClr="000000"/>
              </a:solidFill>
              <a:effectLst/>
              <a:latin typeface="+mj-ea"/>
              <a:ea typeface="+mj-ea"/>
              <a:cs typeface="+mn-cs"/>
            </a:rPr>
            <a:t>従業員個別の事情に対応した案件</a:t>
          </a:r>
          <a:r>
            <a:rPr lang="ja-JP" altLang="en-US" sz="1100">
              <a:solidFill>
                <a:sysClr val="windowText" lastClr="000000"/>
              </a:solidFill>
              <a:effectLst/>
              <a:latin typeface="+mj-ea"/>
              <a:ea typeface="+mj-ea"/>
              <a:cs typeface="+mn-cs"/>
            </a:rPr>
            <a:t>（従業員</a:t>
          </a:r>
          <a:r>
            <a:rPr lang="en-US" altLang="ja-JP" sz="1100">
              <a:solidFill>
                <a:sysClr val="windowText" lastClr="000000"/>
              </a:solidFill>
              <a:effectLst/>
              <a:latin typeface="+mj-ea"/>
              <a:ea typeface="+mj-ea"/>
              <a:cs typeface="+mn-cs"/>
            </a:rPr>
            <a:t>50</a:t>
          </a:r>
          <a:r>
            <a:rPr lang="ja-JP" altLang="en-US" sz="1100">
              <a:solidFill>
                <a:sysClr val="windowText" lastClr="000000"/>
              </a:solidFill>
              <a:effectLst/>
              <a:latin typeface="+mj-ea"/>
              <a:ea typeface="+mj-ea"/>
              <a:cs typeface="+mn-cs"/>
            </a:rPr>
            <a:t>名未満の企業は除く）</a:t>
          </a:r>
          <a:endParaRPr lang="ja-JP" altLang="ja-JP" sz="1100">
            <a:solidFill>
              <a:sysClr val="windowText" lastClr="000000"/>
            </a:solidFill>
            <a:effectLst/>
            <a:latin typeface="+mj-ea"/>
            <a:ea typeface="+mj-ea"/>
            <a:cs typeface="+mn-cs"/>
          </a:endParaRPr>
        </a:p>
        <a:p>
          <a:pPr lvl="0"/>
          <a:endParaRPr lang="ja-JP" altLang="ja-JP" sz="1100">
            <a:solidFill>
              <a:sysClr val="windowText" lastClr="000000"/>
            </a:solidFill>
            <a:effectLst/>
            <a:latin typeface="+mn-lt"/>
            <a:ea typeface="+mn-ea"/>
            <a:cs typeface="+mn-cs"/>
          </a:endParaRPr>
        </a:p>
        <a:p>
          <a:endParaRPr kumimoji="1" lang="ja-JP" altLang="en-US" sz="1050">
            <a:solidFill>
              <a:sysClr val="windowText" lastClr="000000"/>
            </a:solidFill>
            <a:latin typeface="+mn-ea"/>
            <a:ea typeface="+mn-ea"/>
          </a:endParaRPr>
        </a:p>
      </xdr:txBody>
    </xdr:sp>
    <xdr:clientData/>
  </xdr:twoCellAnchor>
  <xdr:twoCellAnchor>
    <xdr:from>
      <xdr:col>0</xdr:col>
      <xdr:colOff>184149</xdr:colOff>
      <xdr:row>28</xdr:row>
      <xdr:rowOff>114300</xdr:rowOff>
    </xdr:from>
    <xdr:to>
      <xdr:col>12</xdr:col>
      <xdr:colOff>76199</xdr:colOff>
      <xdr:row>53</xdr:row>
      <xdr:rowOff>44450</xdr:rowOff>
    </xdr:to>
    <xdr:sp macro="" textlink="">
      <xdr:nvSpPr>
        <xdr:cNvPr id="7" name="四角形: 角を丸くする 6">
          <a:extLst>
            <a:ext uri="{FF2B5EF4-FFF2-40B4-BE49-F238E27FC236}">
              <a16:creationId xmlns:a16="http://schemas.microsoft.com/office/drawing/2014/main" id="{415AD59E-E4D2-4165-926D-C5684C5FD2F5}"/>
            </a:ext>
          </a:extLst>
        </xdr:cNvPr>
        <xdr:cNvSpPr/>
      </xdr:nvSpPr>
      <xdr:spPr>
        <a:xfrm>
          <a:off x="184149" y="7620000"/>
          <a:ext cx="5978525" cy="3502025"/>
        </a:xfrm>
        <a:prstGeom prst="roundRect">
          <a:avLst>
            <a:gd name="adj" fmla="val 3160"/>
          </a:avLst>
        </a:prstGeom>
        <a:noFill/>
        <a:ln w="22225">
          <a:solidFill>
            <a:schemeClr val="tx2">
              <a:lumMod val="40000"/>
              <a:lumOff val="60000"/>
            </a:schemeClr>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r>
            <a:rPr kumimoji="1" lang="ja-JP" altLang="en-US" sz="1200" u="sng">
              <a:solidFill>
                <a:srgbClr val="FF0000"/>
              </a:solidFill>
              <a:effectLst/>
              <a:latin typeface="Meiryo UI" panose="020B0604030504040204" pitchFamily="50" charset="-128"/>
              <a:ea typeface="Meiryo UI" panose="020B0604030504040204" pitchFamily="50" charset="-128"/>
              <a:cs typeface="+mn-cs"/>
            </a:rPr>
            <a:t>従業員</a:t>
          </a:r>
          <a:r>
            <a:rPr kumimoji="1" lang="en-US" altLang="ja-JP" sz="1200" u="sng">
              <a:solidFill>
                <a:srgbClr val="FF0000"/>
              </a:solidFill>
              <a:effectLst/>
              <a:latin typeface="Meiryo UI" panose="020B0604030504040204" pitchFamily="50" charset="-128"/>
              <a:ea typeface="Meiryo UI" panose="020B0604030504040204" pitchFamily="50" charset="-128"/>
              <a:cs typeface="+mn-cs"/>
            </a:rPr>
            <a:t>50</a:t>
          </a:r>
          <a:r>
            <a:rPr kumimoji="1" lang="ja-JP" altLang="en-US" sz="1200" u="sng">
              <a:solidFill>
                <a:srgbClr val="FF0000"/>
              </a:solidFill>
              <a:effectLst/>
              <a:latin typeface="Meiryo UI" panose="020B0604030504040204" pitchFamily="50" charset="-128"/>
              <a:ea typeface="Meiryo UI" panose="020B0604030504040204" pitchFamily="50" charset="-128"/>
              <a:cs typeface="+mn-cs"/>
            </a:rPr>
            <a:t>名未満の企業の特例</a:t>
          </a:r>
          <a:endParaRPr kumimoji="1" lang="en-US" altLang="ja-JP" sz="1200" u="sng">
            <a:solidFill>
              <a:srgbClr val="FF0000"/>
            </a:solidFill>
            <a:effectLst/>
            <a:latin typeface="Meiryo UI" panose="020B0604030504040204" pitchFamily="50" charset="-128"/>
            <a:ea typeface="Meiryo UI" panose="020B0604030504040204" pitchFamily="50" charset="-128"/>
            <a:cs typeface="+mn-cs"/>
          </a:endParaRPr>
        </a:p>
        <a:p>
          <a:pPr algn="l"/>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通例</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で</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は配置転換等を行っていない場合</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に</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、本人の特殊事情に応じて配置転換等を行った</a:t>
          </a: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事例でも項目達成とします。</a:t>
          </a:r>
          <a:endParaRPr lang="en-US" altLang="ja-JP" sz="1100">
            <a:solidFill>
              <a:sysClr val="windowText" lastClr="000000"/>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eiryo UI" panose="020B0604030504040204" pitchFamily="50" charset="-128"/>
              <a:ea typeface="Meiryo UI" panose="020B0604030504040204" pitchFamily="50" charset="-128"/>
              <a:cs typeface="+mn-cs"/>
            </a:rPr>
            <a:t>　</a:t>
          </a:r>
          <a:r>
            <a:rPr lang="ja-JP" altLang="ja-JP" sz="1100">
              <a:solidFill>
                <a:sysClr val="windowText" lastClr="000000"/>
              </a:solidFill>
              <a:effectLst/>
              <a:latin typeface="Meiryo UI" panose="020B0604030504040204" pitchFamily="50" charset="-128"/>
              <a:ea typeface="Meiryo UI" panose="020B0604030504040204" pitchFamily="50" charset="-128"/>
              <a:cs typeface="+mn-cs"/>
            </a:rPr>
            <a:t>結婚・出産・介護など、ライフイベントによる生活形態の変化後も、働き続けることができる仕組みがあること、実際にその制度等を利用している従業員がいることが必要です。</a:t>
          </a:r>
        </a:p>
        <a:p>
          <a:pPr algn="l"/>
          <a:endParaRPr kumimoji="1" lang="en-US" altLang="ja-JP" sz="1200" u="sng">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xdr:col>
      <xdr:colOff>66675</xdr:colOff>
      <xdr:row>37</xdr:row>
      <xdr:rowOff>57149</xdr:rowOff>
    </xdr:from>
    <xdr:to>
      <xdr:col>11</xdr:col>
      <xdr:colOff>114300</xdr:colOff>
      <xdr:row>45</xdr:row>
      <xdr:rowOff>153629</xdr:rowOff>
    </xdr:to>
    <xdr:sp macro="" textlink="">
      <xdr:nvSpPr>
        <xdr:cNvPr id="8" name="正方形/長方形 7">
          <a:extLst>
            <a:ext uri="{FF2B5EF4-FFF2-40B4-BE49-F238E27FC236}">
              <a16:creationId xmlns:a16="http://schemas.microsoft.com/office/drawing/2014/main" id="{96350110-D482-4051-AC35-8205C983E864}"/>
            </a:ext>
          </a:extLst>
        </xdr:cNvPr>
        <xdr:cNvSpPr/>
      </xdr:nvSpPr>
      <xdr:spPr>
        <a:xfrm>
          <a:off x="834820" y="8004891"/>
          <a:ext cx="5189077" cy="1489383"/>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en-US" altLang="ja-JP" sz="1100" b="1">
              <a:solidFill>
                <a:sysClr val="windowText" lastClr="000000"/>
              </a:solidFill>
              <a:effectLst/>
              <a:latin typeface="+mn-lt"/>
              <a:ea typeface="+mn-ea"/>
              <a:cs typeface="+mn-cs"/>
            </a:rPr>
            <a:t>【</a:t>
          </a:r>
          <a:r>
            <a:rPr lang="ja-JP" altLang="en-US" sz="1100" b="1">
              <a:solidFill>
                <a:sysClr val="windowText" lastClr="000000"/>
              </a:solidFill>
              <a:effectLst/>
              <a:latin typeface="+mn-lt"/>
              <a:ea typeface="+mn-ea"/>
              <a:cs typeface="+mn-cs"/>
            </a:rPr>
            <a:t>〇</a:t>
          </a:r>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pPr lvl="0"/>
          <a:r>
            <a:rPr lang="ja-JP" altLang="ja-JP" sz="1100">
              <a:solidFill>
                <a:sysClr val="windowText" lastClr="000000"/>
              </a:solidFill>
              <a:effectLst/>
              <a:latin typeface="+mn-lt"/>
              <a:ea typeface="+mn-ea"/>
              <a:cs typeface="+mn-cs"/>
            </a:rPr>
            <a:t>家族の通院介助のため、自宅に近い支店に配属された</a:t>
          </a:r>
        </a:p>
        <a:p>
          <a:pPr lvl="0"/>
          <a:r>
            <a:rPr lang="ja-JP" altLang="ja-JP" sz="1100">
              <a:solidFill>
                <a:sysClr val="windowText" lastClr="000000"/>
              </a:solidFill>
              <a:effectLst/>
              <a:latin typeface="+mn-lt"/>
              <a:ea typeface="+mn-ea"/>
              <a:cs typeface="+mn-cs"/>
            </a:rPr>
            <a:t>家族の転勤による遠方への転居のため、フル在宅勤務を認めた</a:t>
          </a:r>
        </a:p>
        <a:p>
          <a:pPr lvl="0"/>
          <a:r>
            <a:rPr lang="ja-JP" altLang="ja-JP" sz="1100">
              <a:solidFill>
                <a:sysClr val="windowText" lastClr="000000"/>
              </a:solidFill>
              <a:effectLst/>
              <a:latin typeface="+mn-lt"/>
              <a:ea typeface="+mn-ea"/>
              <a:cs typeface="+mn-cs"/>
            </a:rPr>
            <a:t>子育てや介護のため夜勤のない職種に配置換えを行った</a:t>
          </a:r>
        </a:p>
        <a:p>
          <a:pPr lvl="0"/>
          <a:r>
            <a:rPr lang="ja-JP" altLang="ja-JP" sz="1100">
              <a:solidFill>
                <a:sysClr val="windowText" lastClr="000000"/>
              </a:solidFill>
              <a:effectLst/>
              <a:latin typeface="+mn-lt"/>
              <a:ea typeface="+mn-ea"/>
              <a:cs typeface="+mn-cs"/>
            </a:rPr>
            <a:t>子の就学等により転居を伴う異動を制限した</a:t>
          </a:r>
          <a:endParaRPr lang="en-US" altLang="ja-JP" sz="1100" b="1">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【×の例】</a:t>
          </a:r>
          <a:endParaRPr lang="ja-JP" altLang="ja-JP" sz="1100">
            <a:solidFill>
              <a:sysClr val="windowText" lastClr="000000"/>
            </a:solidFill>
            <a:effectLst/>
            <a:latin typeface="+mn-lt"/>
            <a:ea typeface="+mn-ea"/>
            <a:cs typeface="+mn-cs"/>
          </a:endParaRPr>
        </a:p>
        <a:p>
          <a:pPr lvl="0"/>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通常の人事異動により、勤務地や職務内容が変更となった</a:t>
          </a:r>
        </a:p>
        <a:p>
          <a:endParaRPr kumimoji="1" lang="ja-JP" altLang="en-US" sz="1050">
            <a:solidFill>
              <a:sysClr val="windowText" lastClr="000000"/>
            </a:solidFill>
            <a:latin typeface="+mn-ea"/>
            <a:ea typeface="+mn-ea"/>
          </a:endParaRPr>
        </a:p>
      </xdr:txBody>
    </xdr:sp>
    <xdr:clientData/>
  </xdr:twoCellAnchor>
  <xdr:twoCellAnchor>
    <xdr:from>
      <xdr:col>0</xdr:col>
      <xdr:colOff>85725</xdr:colOff>
      <xdr:row>7</xdr:row>
      <xdr:rowOff>142875</xdr:rowOff>
    </xdr:from>
    <xdr:to>
      <xdr:col>4</xdr:col>
      <xdr:colOff>333375</xdr:colOff>
      <xdr:row>8</xdr:row>
      <xdr:rowOff>114300</xdr:rowOff>
    </xdr:to>
    <xdr:sp macro="" textlink="">
      <xdr:nvSpPr>
        <xdr:cNvPr id="9" name="四角形: 角を丸くする 8">
          <a:extLst>
            <a:ext uri="{FF2B5EF4-FFF2-40B4-BE49-F238E27FC236}">
              <a16:creationId xmlns:a16="http://schemas.microsoft.com/office/drawing/2014/main" id="{F49C0245-FF1A-43A1-BFD7-25D265ABDA03}"/>
            </a:ext>
          </a:extLst>
        </xdr:cNvPr>
        <xdr:cNvSpPr/>
      </xdr:nvSpPr>
      <xdr:spPr>
        <a:xfrm>
          <a:off x="85725" y="1590675"/>
          <a:ext cx="1666875" cy="22860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水色のセル入力必須</a:t>
          </a:r>
        </a:p>
      </xdr:txBody>
    </xdr:sp>
    <xdr:clientData/>
  </xdr:twoCellAnchor>
  <xdr:oneCellAnchor>
    <xdr:from>
      <xdr:col>1</xdr:col>
      <xdr:colOff>25400</xdr:colOff>
      <xdr:row>59</xdr:row>
      <xdr:rowOff>44450</xdr:rowOff>
    </xdr:from>
    <xdr:ext cx="800219" cy="292388"/>
    <xdr:sp macro="" textlink="">
      <xdr:nvSpPr>
        <xdr:cNvPr id="10" name="テキスト ボックス 9">
          <a:extLst>
            <a:ext uri="{FF2B5EF4-FFF2-40B4-BE49-F238E27FC236}">
              <a16:creationId xmlns:a16="http://schemas.microsoft.com/office/drawing/2014/main" id="{39994652-EA04-4F00-B12E-08C756320665}"/>
            </a:ext>
          </a:extLst>
        </xdr:cNvPr>
        <xdr:cNvSpPr txBox="1"/>
      </xdr:nvSpPr>
      <xdr:spPr>
        <a:xfrm>
          <a:off x="266700" y="82772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3</xdr:col>
      <xdr:colOff>38100</xdr:colOff>
      <xdr:row>59</xdr:row>
      <xdr:rowOff>53975</xdr:rowOff>
    </xdr:from>
    <xdr:ext cx="3343159" cy="275717"/>
    <xdr:sp macro="" textlink="">
      <xdr:nvSpPr>
        <xdr:cNvPr id="11" name="テキスト ボックス 10">
          <a:extLst>
            <a:ext uri="{FF2B5EF4-FFF2-40B4-BE49-F238E27FC236}">
              <a16:creationId xmlns:a16="http://schemas.microsoft.com/office/drawing/2014/main" id="{3C103825-42E0-4D6D-A97D-4C519BFE364F}"/>
            </a:ext>
          </a:extLst>
        </xdr:cNvPr>
        <xdr:cNvSpPr txBox="1"/>
      </xdr:nvSpPr>
      <xdr:spPr>
        <a:xfrm>
          <a:off x="1200150" y="9998075"/>
          <a:ext cx="33431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制度化されている場合は、下記資料を提出すること</a:t>
          </a:r>
        </a:p>
      </xdr:txBody>
    </xdr:sp>
    <xdr:clientData/>
  </xdr:oneCellAnchor>
  <xdr:twoCellAnchor>
    <xdr:from>
      <xdr:col>0</xdr:col>
      <xdr:colOff>190500</xdr:colOff>
      <xdr:row>0</xdr:row>
      <xdr:rowOff>69850</xdr:rowOff>
    </xdr:from>
    <xdr:to>
      <xdr:col>2</xdr:col>
      <xdr:colOff>101600</xdr:colOff>
      <xdr:row>3</xdr:row>
      <xdr:rowOff>82550</xdr:rowOff>
    </xdr:to>
    <xdr:sp macro="" textlink="">
      <xdr:nvSpPr>
        <xdr:cNvPr id="3" name="楕円 2">
          <a:extLst>
            <a:ext uri="{FF2B5EF4-FFF2-40B4-BE49-F238E27FC236}">
              <a16:creationId xmlns:a16="http://schemas.microsoft.com/office/drawing/2014/main" id="{4FCC2017-AC1F-46D3-BFE3-DD4A018036A0}"/>
            </a:ext>
          </a:extLst>
        </xdr:cNvPr>
        <xdr:cNvSpPr/>
      </xdr:nvSpPr>
      <xdr:spPr>
        <a:xfrm>
          <a:off x="190500" y="698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15</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oneCellAnchor>
    <xdr:from>
      <xdr:col>1</xdr:col>
      <xdr:colOff>25400</xdr:colOff>
      <xdr:row>46</xdr:row>
      <xdr:rowOff>44450</xdr:rowOff>
    </xdr:from>
    <xdr:ext cx="800219" cy="292388"/>
    <xdr:sp macro="" textlink="">
      <xdr:nvSpPr>
        <xdr:cNvPr id="5" name="テキスト ボックス 4">
          <a:extLst>
            <a:ext uri="{FF2B5EF4-FFF2-40B4-BE49-F238E27FC236}">
              <a16:creationId xmlns:a16="http://schemas.microsoft.com/office/drawing/2014/main" id="{AFBC1887-A77C-41EC-8158-673EF4BFDADE}"/>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0</xdr:colOff>
      <xdr:row>10</xdr:row>
      <xdr:rowOff>0</xdr:rowOff>
    </xdr:from>
    <xdr:to>
      <xdr:col>10</xdr:col>
      <xdr:colOff>206376</xdr:colOff>
      <xdr:row>10</xdr:row>
      <xdr:rowOff>200025</xdr:rowOff>
    </xdr:to>
    <xdr:sp macro="" textlink="">
      <xdr:nvSpPr>
        <xdr:cNvPr id="8" name="四角形: 角を丸くする 7">
          <a:extLst>
            <a:ext uri="{FF2B5EF4-FFF2-40B4-BE49-F238E27FC236}">
              <a16:creationId xmlns:a16="http://schemas.microsoft.com/office/drawing/2014/main" id="{A1175FC3-785D-41F9-A210-53985B7ED324}"/>
            </a:ext>
          </a:extLst>
        </xdr:cNvPr>
        <xdr:cNvSpPr/>
      </xdr:nvSpPr>
      <xdr:spPr>
        <a:xfrm>
          <a:off x="361950" y="2219325"/>
          <a:ext cx="2263776" cy="200025"/>
        </a:xfrm>
        <a:prstGeom prst="roundRect">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2</xdr:col>
      <xdr:colOff>3174</xdr:colOff>
      <xdr:row>12</xdr:row>
      <xdr:rowOff>95249</xdr:rowOff>
    </xdr:from>
    <xdr:to>
      <xdr:col>27</xdr:col>
      <xdr:colOff>95249</xdr:colOff>
      <xdr:row>15</xdr:row>
      <xdr:rowOff>161924</xdr:rowOff>
    </xdr:to>
    <xdr:sp macro="" textlink="">
      <xdr:nvSpPr>
        <xdr:cNvPr id="10" name="正方形/長方形 9">
          <a:extLst>
            <a:ext uri="{FF2B5EF4-FFF2-40B4-BE49-F238E27FC236}">
              <a16:creationId xmlns:a16="http://schemas.microsoft.com/office/drawing/2014/main" id="{A642C883-B498-4EF7-A499-44EFBFB59244}"/>
            </a:ext>
          </a:extLst>
        </xdr:cNvPr>
        <xdr:cNvSpPr/>
      </xdr:nvSpPr>
      <xdr:spPr>
        <a:xfrm>
          <a:off x="546099" y="2819399"/>
          <a:ext cx="5330825" cy="523875"/>
        </a:xfrm>
        <a:prstGeom prst="rect">
          <a:avLst/>
        </a:prstGeom>
        <a:solidFill>
          <a:schemeClr val="bg1"/>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・会社指示による制度利用（新型コロナによる濃厚接触者の在宅勤務等）</a:t>
          </a:r>
        </a:p>
      </xdr:txBody>
    </xdr:sp>
    <xdr:clientData/>
  </xdr:twoCellAnchor>
  <xdr:twoCellAnchor>
    <xdr:from>
      <xdr:col>1</xdr:col>
      <xdr:colOff>206375</xdr:colOff>
      <xdr:row>30</xdr:row>
      <xdr:rowOff>85728</xdr:rowOff>
    </xdr:from>
    <xdr:to>
      <xdr:col>27</xdr:col>
      <xdr:colOff>184149</xdr:colOff>
      <xdr:row>35</xdr:row>
      <xdr:rowOff>171451</xdr:rowOff>
    </xdr:to>
    <xdr:sp macro="" textlink="">
      <xdr:nvSpPr>
        <xdr:cNvPr id="11" name="正方形/長方形 10">
          <a:extLst>
            <a:ext uri="{FF2B5EF4-FFF2-40B4-BE49-F238E27FC236}">
              <a16:creationId xmlns:a16="http://schemas.microsoft.com/office/drawing/2014/main" id="{47A293F7-F88F-4EBA-84A9-E5440C28CCB8}"/>
            </a:ext>
          </a:extLst>
        </xdr:cNvPr>
        <xdr:cNvSpPr/>
      </xdr:nvSpPr>
      <xdr:spPr>
        <a:xfrm>
          <a:off x="539750" y="6810378"/>
          <a:ext cx="5426074" cy="1238248"/>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b="0" i="0" baseline="0">
              <a:solidFill>
                <a:sysClr val="windowText" lastClr="000000"/>
              </a:solidFill>
              <a:effectLst/>
              <a:latin typeface="+mj-ea"/>
              <a:ea typeface="+mj-ea"/>
              <a:cs typeface="+mn-cs"/>
            </a:rPr>
            <a:t>【</a:t>
          </a:r>
          <a:r>
            <a:rPr lang="ja-JP" altLang="en-US" sz="1050" b="0" i="0" baseline="0">
              <a:solidFill>
                <a:sysClr val="windowText" lastClr="000000"/>
              </a:solidFill>
              <a:effectLst/>
              <a:latin typeface="+mj-ea"/>
              <a:ea typeface="+mj-ea"/>
              <a:cs typeface="+mn-cs"/>
            </a:rPr>
            <a:t>〇</a:t>
          </a:r>
          <a:r>
            <a:rPr lang="ja-JP" altLang="ja-JP" sz="1050" b="0" i="0" baseline="0">
              <a:solidFill>
                <a:sysClr val="windowText" lastClr="000000"/>
              </a:solidFill>
              <a:effectLst/>
              <a:latin typeface="+mj-ea"/>
              <a:ea typeface="+mj-ea"/>
              <a:cs typeface="+mn-cs"/>
            </a:rPr>
            <a:t>の例</a:t>
          </a:r>
          <a:r>
            <a:rPr lang="en-US" altLang="ja-JP" sz="1050" b="0" i="0" baseline="0">
              <a:solidFill>
                <a:sysClr val="windowText" lastClr="000000"/>
              </a:solidFill>
              <a:effectLst/>
              <a:latin typeface="+mj-ea"/>
              <a:ea typeface="+mj-ea"/>
              <a:cs typeface="+mn-cs"/>
            </a:rPr>
            <a:t>】</a:t>
          </a:r>
          <a:endParaRPr lang="ja-JP" altLang="ja-JP" sz="1050">
            <a:solidFill>
              <a:sysClr val="windowText" lastClr="000000"/>
            </a:solidFill>
            <a:effectLst/>
            <a:latin typeface="+mj-ea"/>
            <a:ea typeface="+mj-ea"/>
          </a:endParaRPr>
        </a:p>
        <a:p>
          <a:r>
            <a:rPr lang="ja-JP" altLang="en-US" sz="1050" b="0" i="0">
              <a:solidFill>
                <a:sysClr val="windowText" lastClr="000000"/>
              </a:solidFill>
              <a:effectLst/>
              <a:highlight>
                <a:srgbClr val="FFFFFF"/>
              </a:highlight>
              <a:latin typeface="+mj-ea"/>
              <a:ea typeface="+mj-ea"/>
            </a:rPr>
            <a:t>  ・</a:t>
          </a:r>
          <a:r>
            <a:rPr lang="en-US" altLang="ja-JP" sz="1050" b="0" i="0">
              <a:solidFill>
                <a:sysClr val="windowText" lastClr="000000"/>
              </a:solidFill>
              <a:effectLst/>
              <a:latin typeface="+mj-ea"/>
              <a:ea typeface="+mj-ea"/>
              <a:cs typeface="+mn-cs"/>
            </a:rPr>
            <a:t>3</a:t>
          </a:r>
          <a:r>
            <a:rPr lang="ja-JP" altLang="ja-JP" sz="1050" b="0" i="0">
              <a:solidFill>
                <a:sysClr val="windowText" lastClr="000000"/>
              </a:solidFill>
              <a:effectLst/>
              <a:latin typeface="+mj-ea"/>
              <a:ea typeface="+mj-ea"/>
              <a:cs typeface="+mn-cs"/>
            </a:rPr>
            <a:t>歳を超える子を対象とした短時間勤務制度</a:t>
          </a:r>
          <a:r>
            <a:rPr lang="ja-JP" altLang="en-US" sz="1050" b="0" i="0">
              <a:solidFill>
                <a:sysClr val="windowText" lastClr="000000"/>
              </a:solidFill>
              <a:effectLst/>
              <a:highlight>
                <a:srgbClr val="FFFFFF"/>
              </a:highlight>
              <a:latin typeface="+mj-ea"/>
              <a:ea typeface="+mj-ea"/>
              <a:cs typeface="+mn-cs"/>
            </a:rPr>
            <a:t>。</a:t>
          </a:r>
          <a:endParaRPr lang="en-US" altLang="ja-JP" sz="1050" b="0" i="0">
            <a:solidFill>
              <a:sysClr val="windowText" lastClr="000000"/>
            </a:solidFill>
            <a:effectLst/>
            <a:highlight>
              <a:srgbClr val="FFFFFF"/>
            </a:highlight>
            <a:latin typeface="+mj-ea"/>
            <a:ea typeface="+mj-ea"/>
            <a:cs typeface="+mn-cs"/>
          </a:endParaRPr>
        </a:p>
        <a:p>
          <a:endParaRPr lang="en-US" altLang="ja-JP" sz="1050" b="0" i="0">
            <a:solidFill>
              <a:sysClr val="windowText" lastClr="000000"/>
            </a:solidFill>
            <a:effectLst/>
            <a:highlight>
              <a:srgbClr val="FFFFFF"/>
            </a:highlight>
            <a:latin typeface="+mj-ea"/>
            <a:ea typeface="+mj-ea"/>
            <a:cs typeface="+mn-cs"/>
          </a:endParaRPr>
        </a:p>
        <a:p>
          <a:r>
            <a:rPr lang="en-US" altLang="ja-JP" sz="1050" b="0" i="0">
              <a:solidFill>
                <a:sysClr val="windowText" lastClr="000000"/>
              </a:solidFill>
              <a:effectLst/>
              <a:latin typeface="+mj-ea"/>
              <a:ea typeface="+mj-ea"/>
              <a:cs typeface="+mn-cs"/>
            </a:rPr>
            <a:t>【×</a:t>
          </a:r>
          <a:r>
            <a:rPr lang="ja-JP" altLang="en-US" sz="1050" b="0" i="0">
              <a:solidFill>
                <a:sysClr val="windowText" lastClr="000000"/>
              </a:solidFill>
              <a:effectLst/>
              <a:latin typeface="+mj-ea"/>
              <a:ea typeface="+mj-ea"/>
              <a:cs typeface="+mn-cs"/>
            </a:rPr>
            <a:t>の例</a:t>
          </a:r>
          <a:r>
            <a:rPr lang="en-US" altLang="ja-JP" sz="1050" b="0" i="0">
              <a:solidFill>
                <a:sysClr val="windowText" lastClr="000000"/>
              </a:solidFill>
              <a:effectLst/>
              <a:latin typeface="+mj-ea"/>
              <a:ea typeface="+mj-ea"/>
              <a:cs typeface="+mn-cs"/>
            </a:rPr>
            <a:t>】</a:t>
          </a:r>
          <a:endParaRPr lang="en-US" altLang="ja-JP" sz="1050" b="0" i="0">
            <a:solidFill>
              <a:sysClr val="windowText" lastClr="000000"/>
            </a:solidFill>
            <a:effectLst/>
            <a:highlight>
              <a:srgbClr val="FFFFFF"/>
            </a:highlight>
            <a:latin typeface="+mj-ea"/>
            <a:ea typeface="+mj-ea"/>
            <a:cs typeface="+mn-cs"/>
          </a:endParaRPr>
        </a:p>
        <a:p>
          <a:r>
            <a:rPr lang="en-US" altLang="ja-JP" sz="1050" b="0" i="0">
              <a:solidFill>
                <a:sysClr val="windowText" lastClr="000000"/>
              </a:solidFill>
              <a:effectLst/>
              <a:highlight>
                <a:srgbClr val="FFFFFF"/>
              </a:highlight>
              <a:latin typeface="+mj-ea"/>
              <a:ea typeface="+mj-ea"/>
              <a:cs typeface="+mn-cs"/>
            </a:rPr>
            <a:t> </a:t>
          </a:r>
          <a:r>
            <a:rPr lang="ja-JP" altLang="en-US" sz="1050" b="0" i="0">
              <a:solidFill>
                <a:sysClr val="windowText" lastClr="000000"/>
              </a:solidFill>
              <a:effectLst/>
              <a:latin typeface="+mj-ea"/>
              <a:ea typeface="+mj-ea"/>
              <a:cs typeface="+mn-cs"/>
            </a:rPr>
            <a:t> ・雇用形態（アルバイト、パートタイム、シフト制勤務 等）に関するもの</a:t>
          </a:r>
          <a:endParaRPr lang="en-US" altLang="ja-JP" sz="1050" b="0" i="0">
            <a:solidFill>
              <a:sysClr val="windowText" lastClr="000000"/>
            </a:solidFill>
            <a:effectLst/>
            <a:latin typeface="+mj-ea"/>
            <a:ea typeface="+mj-ea"/>
            <a:cs typeface="+mn-cs"/>
          </a:endParaRPr>
        </a:p>
        <a:p>
          <a:r>
            <a:rPr lang="en-US" altLang="ja-JP" sz="1050" b="0" i="0">
              <a:solidFill>
                <a:sysClr val="windowText" lastClr="000000"/>
              </a:solidFill>
              <a:effectLst/>
              <a:latin typeface="+mj-ea"/>
              <a:ea typeface="+mj-ea"/>
              <a:cs typeface="+mn-cs"/>
            </a:rPr>
            <a:t> </a:t>
          </a:r>
          <a:r>
            <a:rPr lang="ja-JP" altLang="en-US" sz="1050" b="0" i="0">
              <a:solidFill>
                <a:sysClr val="windowText" lastClr="000000"/>
              </a:solidFill>
              <a:effectLst/>
              <a:latin typeface="+mj-ea"/>
              <a:ea typeface="+mj-ea"/>
              <a:cs typeface="+mn-cs"/>
            </a:rPr>
            <a:t> ・</a:t>
          </a:r>
          <a:r>
            <a:rPr lang="en-US" altLang="ja-JP" sz="1050" b="0" i="0">
              <a:solidFill>
                <a:sysClr val="windowText" lastClr="000000"/>
              </a:solidFill>
              <a:effectLst/>
              <a:latin typeface="+mj-ea"/>
              <a:ea typeface="+mj-ea"/>
              <a:cs typeface="+mn-cs"/>
            </a:rPr>
            <a:t>3</a:t>
          </a:r>
          <a:r>
            <a:rPr lang="ja-JP" altLang="en-US" sz="1050" b="0" i="0">
              <a:solidFill>
                <a:sysClr val="windowText" lastClr="000000"/>
              </a:solidFill>
              <a:effectLst/>
              <a:latin typeface="+mj-ea"/>
              <a:ea typeface="+mj-ea"/>
              <a:cs typeface="+mn-cs"/>
            </a:rPr>
            <a:t>歳に満たない子を養育する労働者に対する短時間勤務</a:t>
          </a:r>
          <a:r>
            <a:rPr lang="en-US" altLang="ja-JP" sz="1050" b="0" i="0">
              <a:solidFill>
                <a:sysClr val="windowText" lastClr="000000"/>
              </a:solidFill>
              <a:effectLst/>
              <a:latin typeface="+mj-ea"/>
              <a:ea typeface="+mj-ea"/>
              <a:cs typeface="+mn-cs"/>
            </a:rPr>
            <a:t>(</a:t>
          </a:r>
          <a:r>
            <a:rPr lang="ja-JP" altLang="en-US" sz="1050" b="0" i="0">
              <a:solidFill>
                <a:sysClr val="windowText" lastClr="000000"/>
              </a:solidFill>
              <a:effectLst/>
              <a:latin typeface="+mj-ea"/>
              <a:ea typeface="+mj-ea"/>
              <a:cs typeface="+mn-cs"/>
            </a:rPr>
            <a:t>法律で義務化された短時間勤務）</a:t>
          </a:r>
          <a:endParaRPr lang="en-US" altLang="ja-JP" sz="1050" b="0" i="0">
            <a:solidFill>
              <a:sysClr val="windowText" lastClr="000000"/>
            </a:solidFill>
            <a:effectLst/>
            <a:highlight>
              <a:srgbClr val="FFFFFF"/>
            </a:highlight>
            <a:latin typeface="+mj-ea"/>
            <a:ea typeface="+mj-ea"/>
            <a:cs typeface="+mn-cs"/>
          </a:endParaRPr>
        </a:p>
        <a:p>
          <a:endParaRPr lang="ja-JP" altLang="en-US" sz="1050">
            <a:solidFill>
              <a:sysClr val="windowText" lastClr="000000"/>
            </a:solidFill>
            <a:effectLst/>
            <a:latin typeface="+mj-ea"/>
            <a:ea typeface="+mj-ea"/>
            <a:cs typeface="+mn-cs"/>
          </a:endParaRPr>
        </a:p>
      </xdr:txBody>
    </xdr:sp>
    <xdr:clientData/>
  </xdr:twoCellAnchor>
  <xdr:twoCellAnchor>
    <xdr:from>
      <xdr:col>5</xdr:col>
      <xdr:colOff>142875</xdr:colOff>
      <xdr:row>46</xdr:row>
      <xdr:rowOff>85676</xdr:rowOff>
    </xdr:from>
    <xdr:to>
      <xdr:col>15</xdr:col>
      <xdr:colOff>139701</xdr:colOff>
      <xdr:row>47</xdr:row>
      <xdr:rowOff>120650</xdr:rowOff>
    </xdr:to>
    <xdr:sp macro="" textlink="">
      <xdr:nvSpPr>
        <xdr:cNvPr id="13" name="四角形: 角を丸くする 12">
          <a:extLst>
            <a:ext uri="{FF2B5EF4-FFF2-40B4-BE49-F238E27FC236}">
              <a16:creationId xmlns:a16="http://schemas.microsoft.com/office/drawing/2014/main" id="{CBC01AFD-3AE4-4077-8247-43D8CB3DF56C}"/>
            </a:ext>
          </a:extLst>
        </xdr:cNvPr>
        <xdr:cNvSpPr/>
      </xdr:nvSpPr>
      <xdr:spPr>
        <a:xfrm>
          <a:off x="1314450" y="10248851"/>
          <a:ext cx="2092326" cy="234999"/>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いずれの項目の場合も要提出</a:t>
          </a:r>
        </a:p>
      </xdr:txBody>
    </xdr:sp>
    <xdr:clientData/>
  </xdr:twoCellAnchor>
  <xdr:twoCellAnchor>
    <xdr:from>
      <xdr:col>0</xdr:col>
      <xdr:colOff>177800</xdr:colOff>
      <xdr:row>0</xdr:row>
      <xdr:rowOff>82550</xdr:rowOff>
    </xdr:from>
    <xdr:to>
      <xdr:col>3</xdr:col>
      <xdr:colOff>38100</xdr:colOff>
      <xdr:row>3</xdr:row>
      <xdr:rowOff>69850</xdr:rowOff>
    </xdr:to>
    <xdr:sp macro="" textlink="">
      <xdr:nvSpPr>
        <xdr:cNvPr id="3" name="楕円 2">
          <a:extLst>
            <a:ext uri="{FF2B5EF4-FFF2-40B4-BE49-F238E27FC236}">
              <a16:creationId xmlns:a16="http://schemas.microsoft.com/office/drawing/2014/main" id="{D0AD3148-BD23-40AD-B533-3944773F155D}"/>
            </a:ext>
          </a:extLst>
        </xdr:cNvPr>
        <xdr:cNvSpPr/>
      </xdr:nvSpPr>
      <xdr:spPr>
        <a:xfrm>
          <a:off x="17780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16</a:t>
          </a:r>
          <a:endParaRPr kumimoji="1" lang="ja-JP" altLang="en-US" sz="1050">
            <a:solidFill>
              <a:sysClr val="windowText" lastClr="000000"/>
            </a:solidFill>
            <a:effectLst/>
            <a:latin typeface="+mn-ea"/>
            <a:ea typeface="+mn-ea"/>
            <a:cs typeface="+mn-cs"/>
          </a:endParaRPr>
        </a:p>
      </xdr:txBody>
    </xdr:sp>
    <xdr:clientData/>
  </xdr:twoCellAnchor>
  <xdr:twoCellAnchor>
    <xdr:from>
      <xdr:col>1</xdr:col>
      <xdr:colOff>19050</xdr:colOff>
      <xdr:row>7</xdr:row>
      <xdr:rowOff>133350</xdr:rowOff>
    </xdr:from>
    <xdr:to>
      <xdr:col>28</xdr:col>
      <xdr:colOff>104775</xdr:colOff>
      <xdr:row>9</xdr:row>
      <xdr:rowOff>155573</xdr:rowOff>
    </xdr:to>
    <xdr:sp macro="" textlink="">
      <xdr:nvSpPr>
        <xdr:cNvPr id="4" name="正方形/長方形 3">
          <a:extLst>
            <a:ext uri="{FF2B5EF4-FFF2-40B4-BE49-F238E27FC236}">
              <a16:creationId xmlns:a16="http://schemas.microsoft.com/office/drawing/2014/main" id="{D3DA98C6-60BB-4E03-93AD-10F690CDC0CE}"/>
            </a:ext>
          </a:extLst>
        </xdr:cNvPr>
        <xdr:cNvSpPr/>
      </xdr:nvSpPr>
      <xdr:spPr>
        <a:xfrm>
          <a:off x="381000" y="1590675"/>
          <a:ext cx="6257925" cy="55562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47625</xdr:colOff>
      <xdr:row>7</xdr:row>
      <xdr:rowOff>196850</xdr:rowOff>
    </xdr:from>
    <xdr:ext cx="5594350" cy="457199"/>
    <xdr:sp macro="" textlink="">
      <xdr:nvSpPr>
        <xdr:cNvPr id="6" name="テキスト ボックス 5">
          <a:extLst>
            <a:ext uri="{FF2B5EF4-FFF2-40B4-BE49-F238E27FC236}">
              <a16:creationId xmlns:a16="http://schemas.microsoft.com/office/drawing/2014/main" id="{E4BEDEB3-621B-4F15-A8CC-1CEA17CAB531}"/>
            </a:ext>
          </a:extLst>
        </xdr:cNvPr>
        <xdr:cNvSpPr txBox="1"/>
      </xdr:nvSpPr>
      <xdr:spPr>
        <a:xfrm>
          <a:off x="381000" y="1663700"/>
          <a:ext cx="5594350" cy="457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ＭＳ Ｐ明朝" panose="02020600040205080304" pitchFamily="18" charset="-128"/>
              <a:ea typeface="ＭＳ Ｐ明朝" panose="02020600040205080304" pitchFamily="18" charset="-128"/>
              <a:cs typeface="+mn-cs"/>
            </a:rPr>
            <a:t>従業員全員が取得を希望すれば使用できる制度であること、規程等に定められていることが必要です。</a:t>
          </a:r>
          <a:endParaRPr lang="ja-JP" altLang="ja-JP" sz="1100">
            <a:solidFill>
              <a:schemeClr val="tx1"/>
            </a:solidFill>
            <a:effectLst/>
            <a:latin typeface="ＭＳ Ｐ明朝" panose="02020600040205080304" pitchFamily="18" charset="-128"/>
            <a:ea typeface="ＭＳ Ｐ明朝" panose="02020600040205080304" pitchFamily="18" charset="-128"/>
            <a:cs typeface="+mn-cs"/>
          </a:endParaRPr>
        </a:p>
      </xdr:txBody>
    </xdr:sp>
    <xdr:clientData/>
  </xdr:oneCellAnchor>
</xdr:wsDr>
</file>

<file path=xl/drawings/drawing18.xml><?xml version="1.0" encoding="utf-8"?>
<xdr:wsDr xmlns:xdr="http://schemas.openxmlformats.org/drawingml/2006/spreadsheetDrawing" xmlns:a="http://schemas.openxmlformats.org/drawingml/2006/main">
  <xdr:twoCellAnchor>
    <xdr:from>
      <xdr:col>1</xdr:col>
      <xdr:colOff>19050</xdr:colOff>
      <xdr:row>8</xdr:row>
      <xdr:rowOff>63500</xdr:rowOff>
    </xdr:from>
    <xdr:to>
      <xdr:col>9</xdr:col>
      <xdr:colOff>142875</xdr:colOff>
      <xdr:row>11</xdr:row>
      <xdr:rowOff>63500</xdr:rowOff>
    </xdr:to>
    <xdr:sp macro="" textlink="">
      <xdr:nvSpPr>
        <xdr:cNvPr id="3" name="正方形/長方形 2">
          <a:extLst>
            <a:ext uri="{FF2B5EF4-FFF2-40B4-BE49-F238E27FC236}">
              <a16:creationId xmlns:a16="http://schemas.microsoft.com/office/drawing/2014/main" id="{0480B39A-9B16-48ED-8BBA-897506B5CF8C}"/>
            </a:ext>
          </a:extLst>
        </xdr:cNvPr>
        <xdr:cNvSpPr/>
      </xdr:nvSpPr>
      <xdr:spPr>
        <a:xfrm>
          <a:off x="276225" y="1482725"/>
          <a:ext cx="5324475" cy="4857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「正規従業員」とは、時間外手当の支給に関わらず時間外労働をする者を対象とします。時間外労働の対象でない者は含みません。</a:t>
          </a:r>
        </a:p>
      </xdr:txBody>
    </xdr:sp>
    <xdr:clientData/>
  </xdr:twoCellAnchor>
  <xdr:twoCellAnchor>
    <xdr:from>
      <xdr:col>0</xdr:col>
      <xdr:colOff>57150</xdr:colOff>
      <xdr:row>0</xdr:row>
      <xdr:rowOff>104775</xdr:rowOff>
    </xdr:from>
    <xdr:to>
      <xdr:col>1</xdr:col>
      <xdr:colOff>409575</xdr:colOff>
      <xdr:row>3</xdr:row>
      <xdr:rowOff>104775</xdr:rowOff>
    </xdr:to>
    <xdr:sp macro="" textlink="">
      <xdr:nvSpPr>
        <xdr:cNvPr id="4" name="楕円 3">
          <a:extLst>
            <a:ext uri="{FF2B5EF4-FFF2-40B4-BE49-F238E27FC236}">
              <a16:creationId xmlns:a16="http://schemas.microsoft.com/office/drawing/2014/main" id="{DD519482-291D-444D-9E2E-158775F48B92}"/>
            </a:ext>
          </a:extLst>
        </xdr:cNvPr>
        <xdr:cNvSpPr/>
      </xdr:nvSpPr>
      <xdr:spPr>
        <a:xfrm>
          <a:off x="57150" y="104775"/>
          <a:ext cx="609600" cy="581025"/>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17</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oneCellAnchor>
    <xdr:from>
      <xdr:col>1</xdr:col>
      <xdr:colOff>25400</xdr:colOff>
      <xdr:row>36</xdr:row>
      <xdr:rowOff>44450</xdr:rowOff>
    </xdr:from>
    <xdr:ext cx="800219" cy="292388"/>
    <xdr:sp macro="" textlink="">
      <xdr:nvSpPr>
        <xdr:cNvPr id="3" name="テキスト ボックス 2">
          <a:extLst>
            <a:ext uri="{FF2B5EF4-FFF2-40B4-BE49-F238E27FC236}">
              <a16:creationId xmlns:a16="http://schemas.microsoft.com/office/drawing/2014/main" id="{D810BD25-1A6C-400D-8ACC-93A09985B0FF}"/>
            </a:ext>
          </a:extLst>
        </xdr:cNvPr>
        <xdr:cNvSpPr txBox="1"/>
      </xdr:nvSpPr>
      <xdr:spPr>
        <a:xfrm>
          <a:off x="361950" y="92487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0</xdr:colOff>
      <xdr:row>10</xdr:row>
      <xdr:rowOff>172548</xdr:rowOff>
    </xdr:from>
    <xdr:to>
      <xdr:col>10</xdr:col>
      <xdr:colOff>206376</xdr:colOff>
      <xdr:row>11</xdr:row>
      <xdr:rowOff>228600</xdr:rowOff>
    </xdr:to>
    <xdr:sp macro="" textlink="">
      <xdr:nvSpPr>
        <xdr:cNvPr id="4" name="四角形: 角を丸くする 3">
          <a:extLst>
            <a:ext uri="{FF2B5EF4-FFF2-40B4-BE49-F238E27FC236}">
              <a16:creationId xmlns:a16="http://schemas.microsoft.com/office/drawing/2014/main" id="{6964ABC0-3848-4070-9972-D42909EF8011}"/>
            </a:ext>
          </a:extLst>
        </xdr:cNvPr>
        <xdr:cNvSpPr/>
      </xdr:nvSpPr>
      <xdr:spPr>
        <a:xfrm>
          <a:off x="361950" y="2391873"/>
          <a:ext cx="2263776" cy="246552"/>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いずれか１つ以上にチェック必須</a:t>
          </a:r>
        </a:p>
      </xdr:txBody>
    </xdr:sp>
    <xdr:clientData/>
  </xdr:twoCellAnchor>
  <xdr:twoCellAnchor>
    <xdr:from>
      <xdr:col>1</xdr:col>
      <xdr:colOff>28575</xdr:colOff>
      <xdr:row>7</xdr:row>
      <xdr:rowOff>171449</xdr:rowOff>
    </xdr:from>
    <xdr:to>
      <xdr:col>28</xdr:col>
      <xdr:colOff>57150</xdr:colOff>
      <xdr:row>10</xdr:row>
      <xdr:rowOff>9524</xdr:rowOff>
    </xdr:to>
    <xdr:sp macro="" textlink="">
      <xdr:nvSpPr>
        <xdr:cNvPr id="5" name="正方形/長方形 4">
          <a:extLst>
            <a:ext uri="{FF2B5EF4-FFF2-40B4-BE49-F238E27FC236}">
              <a16:creationId xmlns:a16="http://schemas.microsoft.com/office/drawing/2014/main" id="{74782A43-5523-49A3-A921-FFDC1F0EF2D8}"/>
            </a:ext>
          </a:extLst>
        </xdr:cNvPr>
        <xdr:cNvSpPr/>
      </xdr:nvSpPr>
      <xdr:spPr>
        <a:xfrm>
          <a:off x="390525" y="1628774"/>
          <a:ext cx="6200775" cy="6000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年次有給休暇で下記を利用した場合は対象外です。</a:t>
          </a:r>
        </a:p>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n-lt"/>
              <a:ea typeface="+mn-ea"/>
              <a:cs typeface="+mn-cs"/>
            </a:rPr>
            <a:t>制度がある場合でも、</a:t>
          </a:r>
          <a:r>
            <a:rPr lang="ja-JP" altLang="ja-JP" sz="1100">
              <a:solidFill>
                <a:sysClr val="windowText" lastClr="000000"/>
              </a:solidFill>
              <a:effectLst/>
              <a:latin typeface="+mj-ea"/>
              <a:ea typeface="+mj-ea"/>
              <a:cs typeface="+mn-cs"/>
            </a:rPr>
            <a:t>対象者がいない場合</a:t>
          </a:r>
          <a:r>
            <a:rPr lang="ja-JP" altLang="en-US" sz="1100">
              <a:solidFill>
                <a:sysClr val="windowText" lastClr="000000"/>
              </a:solidFill>
              <a:effectLst/>
              <a:latin typeface="+mj-ea"/>
              <a:ea typeface="+mj-ea"/>
              <a:cs typeface="+mn-cs"/>
            </a:rPr>
            <a:t>、本</a:t>
          </a:r>
          <a:r>
            <a:rPr lang="ja-JP" altLang="ja-JP" sz="1100">
              <a:solidFill>
                <a:sysClr val="windowText" lastClr="000000"/>
              </a:solidFill>
              <a:effectLst/>
              <a:latin typeface="+mj-ea"/>
              <a:ea typeface="+mj-ea"/>
              <a:cs typeface="+mn-cs"/>
            </a:rPr>
            <a:t>項目</a:t>
          </a:r>
          <a:r>
            <a:rPr lang="ja-JP" altLang="en-US" sz="1100">
              <a:solidFill>
                <a:sysClr val="windowText" lastClr="000000"/>
              </a:solidFill>
              <a:effectLst/>
              <a:latin typeface="+mj-ea"/>
              <a:ea typeface="+mj-ea"/>
              <a:cs typeface="+mn-cs"/>
            </a:rPr>
            <a:t>は未達成となります。</a:t>
          </a:r>
          <a:endParaRPr lang="ja-JP" altLang="en-US" sz="1050">
            <a:solidFill>
              <a:sysClr val="windowText" lastClr="000000"/>
            </a:solidFill>
            <a:effectLst/>
            <a:latin typeface="+mj-ea"/>
            <a:ea typeface="+mj-ea"/>
            <a:cs typeface="+mn-cs"/>
          </a:endParaRPr>
        </a:p>
      </xdr:txBody>
    </xdr:sp>
    <xdr:clientData/>
  </xdr:twoCellAnchor>
  <xdr:twoCellAnchor>
    <xdr:from>
      <xdr:col>5</xdr:col>
      <xdr:colOff>190500</xdr:colOff>
      <xdr:row>36</xdr:row>
      <xdr:rowOff>95250</xdr:rowOff>
    </xdr:from>
    <xdr:to>
      <xdr:col>15</xdr:col>
      <xdr:colOff>187326</xdr:colOff>
      <xdr:row>37</xdr:row>
      <xdr:rowOff>104775</xdr:rowOff>
    </xdr:to>
    <xdr:sp macro="" textlink="">
      <xdr:nvSpPr>
        <xdr:cNvPr id="7" name="四角形: 角を丸くする 6">
          <a:extLst>
            <a:ext uri="{FF2B5EF4-FFF2-40B4-BE49-F238E27FC236}">
              <a16:creationId xmlns:a16="http://schemas.microsoft.com/office/drawing/2014/main" id="{F31F5FE5-0E7C-4615-BCD0-A6BAFD1EF3F5}"/>
            </a:ext>
          </a:extLst>
        </xdr:cNvPr>
        <xdr:cNvSpPr/>
      </xdr:nvSpPr>
      <xdr:spPr>
        <a:xfrm>
          <a:off x="1466850" y="8505825"/>
          <a:ext cx="2282826" cy="209550"/>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いずれの項目の場合も要提出</a:t>
          </a:r>
        </a:p>
      </xdr:txBody>
    </xdr:sp>
    <xdr:clientData/>
  </xdr:twoCellAnchor>
  <xdr:twoCellAnchor>
    <xdr:from>
      <xdr:col>0</xdr:col>
      <xdr:colOff>161925</xdr:colOff>
      <xdr:row>0</xdr:row>
      <xdr:rowOff>66675</xdr:rowOff>
    </xdr:from>
    <xdr:to>
      <xdr:col>3</xdr:col>
      <xdr:colOff>15875</xdr:colOff>
      <xdr:row>3</xdr:row>
      <xdr:rowOff>44450</xdr:rowOff>
    </xdr:to>
    <xdr:sp macro="" textlink="">
      <xdr:nvSpPr>
        <xdr:cNvPr id="6" name="楕円 5">
          <a:extLst>
            <a:ext uri="{FF2B5EF4-FFF2-40B4-BE49-F238E27FC236}">
              <a16:creationId xmlns:a16="http://schemas.microsoft.com/office/drawing/2014/main" id="{E8303DCE-84E6-4449-BB41-CA9BBCFE5263}"/>
            </a:ext>
          </a:extLst>
        </xdr:cNvPr>
        <xdr:cNvSpPr/>
      </xdr:nvSpPr>
      <xdr:spPr>
        <a:xfrm>
          <a:off x="161925" y="66675"/>
          <a:ext cx="60642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18</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4696402</xdr:colOff>
      <xdr:row>10</xdr:row>
      <xdr:rowOff>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927022" y="3251777"/>
          <a:ext cx="528205" cy="52647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7</xdr:row>
      <xdr:rowOff>19051</xdr:rowOff>
    </xdr:from>
    <xdr:to>
      <xdr:col>11</xdr:col>
      <xdr:colOff>142875</xdr:colOff>
      <xdr:row>8</xdr:row>
      <xdr:rowOff>120651</xdr:rowOff>
    </xdr:to>
    <xdr:sp macro="" textlink="">
      <xdr:nvSpPr>
        <xdr:cNvPr id="3" name="正方形/長方形 2">
          <a:extLst>
            <a:ext uri="{FF2B5EF4-FFF2-40B4-BE49-F238E27FC236}">
              <a16:creationId xmlns:a16="http://schemas.microsoft.com/office/drawing/2014/main" id="{9539AE47-E9EC-4E32-A715-FEAE92D87C18}"/>
            </a:ext>
          </a:extLst>
        </xdr:cNvPr>
        <xdr:cNvSpPr/>
      </xdr:nvSpPr>
      <xdr:spPr>
        <a:xfrm>
          <a:off x="485775" y="1476376"/>
          <a:ext cx="5476875" cy="3587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a:solidFill>
                <a:sysClr val="windowText" lastClr="000000"/>
              </a:solidFill>
              <a:effectLst/>
              <a:latin typeface="+mj-ea"/>
              <a:ea typeface="+mj-ea"/>
              <a:cs typeface="+mn-cs"/>
            </a:rPr>
            <a:t>・</a:t>
          </a:r>
          <a:r>
            <a:rPr lang="ja-JP" altLang="ja-JP" sz="1100">
              <a:solidFill>
                <a:sysClr val="windowText" lastClr="000000"/>
              </a:solidFill>
              <a:effectLst/>
              <a:latin typeface="+mj-ea"/>
              <a:ea typeface="+mj-ea"/>
              <a:cs typeface="+mn-cs"/>
            </a:rPr>
            <a:t>対象者がいない場合は項目</a:t>
          </a:r>
          <a:r>
            <a:rPr lang="ja-JP" altLang="en-US" sz="1100">
              <a:solidFill>
                <a:sysClr val="windowText" lastClr="000000"/>
              </a:solidFill>
              <a:effectLst/>
              <a:latin typeface="+mj-ea"/>
              <a:ea typeface="+mj-ea"/>
              <a:cs typeface="+mn-cs"/>
            </a:rPr>
            <a:t>未達成となります。</a:t>
          </a:r>
          <a:endParaRPr lang="ja-JP" altLang="en-US" sz="1050">
            <a:solidFill>
              <a:sysClr val="windowText" lastClr="000000"/>
            </a:solidFill>
            <a:effectLst/>
            <a:latin typeface="+mj-ea"/>
            <a:ea typeface="+mj-ea"/>
            <a:cs typeface="+mn-cs"/>
          </a:endParaRPr>
        </a:p>
      </xdr:txBody>
    </xdr:sp>
    <xdr:clientData/>
  </xdr:twoCellAnchor>
  <xdr:twoCellAnchor>
    <xdr:from>
      <xdr:col>6</xdr:col>
      <xdr:colOff>73025</xdr:colOff>
      <xdr:row>21</xdr:row>
      <xdr:rowOff>127000</xdr:rowOff>
    </xdr:from>
    <xdr:to>
      <xdr:col>6</xdr:col>
      <xdr:colOff>330200</xdr:colOff>
      <xdr:row>23</xdr:row>
      <xdr:rowOff>76200</xdr:rowOff>
    </xdr:to>
    <xdr:sp macro="" textlink="">
      <xdr:nvSpPr>
        <xdr:cNvPr id="8" name="矢印: 右 7">
          <a:extLst>
            <a:ext uri="{FF2B5EF4-FFF2-40B4-BE49-F238E27FC236}">
              <a16:creationId xmlns:a16="http://schemas.microsoft.com/office/drawing/2014/main" id="{D65231A3-F729-BD06-FE6B-0E28F668F545}"/>
            </a:ext>
          </a:extLst>
        </xdr:cNvPr>
        <xdr:cNvSpPr/>
      </xdr:nvSpPr>
      <xdr:spPr>
        <a:xfrm>
          <a:off x="3197225" y="5016500"/>
          <a:ext cx="257175" cy="279400"/>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twoCellAnchor>
    <xdr:from>
      <xdr:col>6</xdr:col>
      <xdr:colOff>69850</xdr:colOff>
      <xdr:row>25</xdr:row>
      <xdr:rowOff>142875</xdr:rowOff>
    </xdr:from>
    <xdr:to>
      <xdr:col>6</xdr:col>
      <xdr:colOff>323850</xdr:colOff>
      <xdr:row>27</xdr:row>
      <xdr:rowOff>88900</xdr:rowOff>
    </xdr:to>
    <xdr:sp macro="" textlink="">
      <xdr:nvSpPr>
        <xdr:cNvPr id="9" name="矢印: 右 8">
          <a:extLst>
            <a:ext uri="{FF2B5EF4-FFF2-40B4-BE49-F238E27FC236}">
              <a16:creationId xmlns:a16="http://schemas.microsoft.com/office/drawing/2014/main" id="{F38A72AD-0F19-4DA5-919A-1813846A92A5}"/>
            </a:ext>
          </a:extLst>
        </xdr:cNvPr>
        <xdr:cNvSpPr/>
      </xdr:nvSpPr>
      <xdr:spPr>
        <a:xfrm>
          <a:off x="3194050" y="5635625"/>
          <a:ext cx="254000" cy="276225"/>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twoCellAnchor>
    <xdr:from>
      <xdr:col>0</xdr:col>
      <xdr:colOff>142875</xdr:colOff>
      <xdr:row>0</xdr:row>
      <xdr:rowOff>85725</xdr:rowOff>
    </xdr:from>
    <xdr:to>
      <xdr:col>2</xdr:col>
      <xdr:colOff>34925</xdr:colOff>
      <xdr:row>3</xdr:row>
      <xdr:rowOff>82550</xdr:rowOff>
    </xdr:to>
    <xdr:sp macro="" textlink="">
      <xdr:nvSpPr>
        <xdr:cNvPr id="4" name="楕円 3">
          <a:extLst>
            <a:ext uri="{FF2B5EF4-FFF2-40B4-BE49-F238E27FC236}">
              <a16:creationId xmlns:a16="http://schemas.microsoft.com/office/drawing/2014/main" id="{77BBA323-BAE2-4C5C-BB73-0EF1AF1224A7}"/>
            </a:ext>
          </a:extLst>
        </xdr:cNvPr>
        <xdr:cNvSpPr/>
      </xdr:nvSpPr>
      <xdr:spPr>
        <a:xfrm>
          <a:off x="142875" y="85725"/>
          <a:ext cx="60642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19</a:t>
          </a:r>
          <a:endParaRPr kumimoji="1" lang="ja-JP" altLang="en-US" sz="1050">
            <a:solidFill>
              <a:sysClr val="windowText" lastClr="000000"/>
            </a:solidFill>
            <a:effectLst/>
            <a:latin typeface="+mn-ea"/>
            <a:ea typeface="+mn-ea"/>
            <a:cs typeface="+mn-cs"/>
          </a:endParaRPr>
        </a:p>
      </xdr:txBody>
    </xdr:sp>
    <xdr:clientData/>
  </xdr:twoCellAnchor>
  <xdr:twoCellAnchor>
    <xdr:from>
      <xdr:col>6</xdr:col>
      <xdr:colOff>63500</xdr:colOff>
      <xdr:row>29</xdr:row>
      <xdr:rowOff>107950</xdr:rowOff>
    </xdr:from>
    <xdr:to>
      <xdr:col>6</xdr:col>
      <xdr:colOff>320675</xdr:colOff>
      <xdr:row>31</xdr:row>
      <xdr:rowOff>57150</xdr:rowOff>
    </xdr:to>
    <xdr:sp macro="" textlink="">
      <xdr:nvSpPr>
        <xdr:cNvPr id="7" name="矢印: 右 6">
          <a:extLst>
            <a:ext uri="{FF2B5EF4-FFF2-40B4-BE49-F238E27FC236}">
              <a16:creationId xmlns:a16="http://schemas.microsoft.com/office/drawing/2014/main" id="{0DF1B160-2C25-4577-9222-08DD4FB3B6CB}"/>
            </a:ext>
          </a:extLst>
        </xdr:cNvPr>
        <xdr:cNvSpPr/>
      </xdr:nvSpPr>
      <xdr:spPr>
        <a:xfrm>
          <a:off x="3187700" y="6261100"/>
          <a:ext cx="257175" cy="279400"/>
        </a:xfrm>
        <a:prstGeom prst="rightArrow">
          <a:avLst/>
        </a:prstGeom>
        <a:solidFill>
          <a:schemeClr val="accent1"/>
        </a:solidFill>
        <a:ln w="12700">
          <a:solidFill>
            <a:schemeClr val="tx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pPr algn="l"/>
          <a:endParaRPr kumimoji="1" lang="ja-JP" altLang="en-US" sz="1050">
            <a:solidFill>
              <a:sysClr val="windowText" lastClr="000000"/>
            </a:solidFill>
            <a:effectLst/>
            <a:latin typeface="+mn-ea"/>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oneCellAnchor>
    <xdr:from>
      <xdr:col>1</xdr:col>
      <xdr:colOff>25400</xdr:colOff>
      <xdr:row>69</xdr:row>
      <xdr:rowOff>44450</xdr:rowOff>
    </xdr:from>
    <xdr:ext cx="800219" cy="292388"/>
    <xdr:sp macro="" textlink="">
      <xdr:nvSpPr>
        <xdr:cNvPr id="5" name="テキスト ボックス 4">
          <a:extLst>
            <a:ext uri="{FF2B5EF4-FFF2-40B4-BE49-F238E27FC236}">
              <a16:creationId xmlns:a16="http://schemas.microsoft.com/office/drawing/2014/main" id="{10F0921D-AACC-48A7-AFCD-D056FE91CA95}"/>
            </a:ext>
          </a:extLst>
        </xdr:cNvPr>
        <xdr:cNvSpPr txBox="1"/>
      </xdr:nvSpPr>
      <xdr:spPr>
        <a:xfrm>
          <a:off x="238125" y="869632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twoCellAnchor>
    <xdr:from>
      <xdr:col>1</xdr:col>
      <xdr:colOff>38100</xdr:colOff>
      <xdr:row>8</xdr:row>
      <xdr:rowOff>20148</xdr:rowOff>
    </xdr:from>
    <xdr:to>
      <xdr:col>11</xdr:col>
      <xdr:colOff>34926</xdr:colOff>
      <xdr:row>8</xdr:row>
      <xdr:rowOff>198929</xdr:rowOff>
    </xdr:to>
    <xdr:sp macro="" textlink="">
      <xdr:nvSpPr>
        <xdr:cNvPr id="8" name="四角形: 角を丸くする 7">
          <a:extLst>
            <a:ext uri="{FF2B5EF4-FFF2-40B4-BE49-F238E27FC236}">
              <a16:creationId xmlns:a16="http://schemas.microsoft.com/office/drawing/2014/main" id="{B4BA2364-7463-4543-BCF3-0673CBB48C2D}"/>
            </a:ext>
          </a:extLst>
        </xdr:cNvPr>
        <xdr:cNvSpPr/>
      </xdr:nvSpPr>
      <xdr:spPr>
        <a:xfrm>
          <a:off x="314325" y="1744173"/>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4</xdr:col>
      <xdr:colOff>25400</xdr:colOff>
      <xdr:row>21</xdr:row>
      <xdr:rowOff>57148</xdr:rowOff>
    </xdr:from>
    <xdr:to>
      <xdr:col>27</xdr:col>
      <xdr:colOff>111125</xdr:colOff>
      <xdr:row>28</xdr:row>
      <xdr:rowOff>66675</xdr:rowOff>
    </xdr:to>
    <xdr:sp macro="" textlink="">
      <xdr:nvSpPr>
        <xdr:cNvPr id="10" name="正方形/長方形 9">
          <a:extLst>
            <a:ext uri="{FF2B5EF4-FFF2-40B4-BE49-F238E27FC236}">
              <a16:creationId xmlns:a16="http://schemas.microsoft.com/office/drawing/2014/main" id="{2897CFB8-91B5-42F8-A2DB-34D9B7E34BDA}"/>
            </a:ext>
          </a:extLst>
        </xdr:cNvPr>
        <xdr:cNvSpPr/>
      </xdr:nvSpPr>
      <xdr:spPr>
        <a:xfrm>
          <a:off x="930275" y="4305298"/>
          <a:ext cx="4905375" cy="1314452"/>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〇</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・認可外保育施設の保育料負担　　　　・ベビーシッター代の補助</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・不妊治療の医療費負担</a:t>
          </a:r>
          <a:endParaRPr lang="ja-JP" altLang="ja-JP" sz="105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の例</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慶弔費（出産祝い金等）　　　　　　　　・扶養手当　　　　　</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・住宅の提供、物資の提供　　　　　    　・住宅手当　　　</a:t>
          </a:r>
          <a:endParaRPr kumimoji="1" lang="ja-JP" altLang="en-US" sz="1050">
            <a:solidFill>
              <a:sysClr val="windowText" lastClr="000000"/>
            </a:solidFill>
          </a:endParaRPr>
        </a:p>
      </xdr:txBody>
    </xdr:sp>
    <xdr:clientData/>
  </xdr:twoCellAnchor>
  <xdr:twoCellAnchor>
    <xdr:from>
      <xdr:col>4</xdr:col>
      <xdr:colOff>114300</xdr:colOff>
      <xdr:row>33</xdr:row>
      <xdr:rowOff>66673</xdr:rowOff>
    </xdr:from>
    <xdr:to>
      <xdr:col>27</xdr:col>
      <xdr:colOff>196850</xdr:colOff>
      <xdr:row>40</xdr:row>
      <xdr:rowOff>85725</xdr:rowOff>
    </xdr:to>
    <xdr:sp macro="" textlink="">
      <xdr:nvSpPr>
        <xdr:cNvPr id="11" name="正方形/長方形 10">
          <a:extLst>
            <a:ext uri="{FF2B5EF4-FFF2-40B4-BE49-F238E27FC236}">
              <a16:creationId xmlns:a16="http://schemas.microsoft.com/office/drawing/2014/main" id="{61BB768A-19D1-454B-96AB-8F09D1B1321B}"/>
            </a:ext>
          </a:extLst>
        </xdr:cNvPr>
        <xdr:cNvSpPr/>
      </xdr:nvSpPr>
      <xdr:spPr>
        <a:xfrm>
          <a:off x="1104900" y="6515098"/>
          <a:ext cx="5340350" cy="1323977"/>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〇</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・認可外保育施設の保育料</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mn-lt"/>
              <a:ea typeface="+mn-ea"/>
              <a:cs typeface="+mn-cs"/>
            </a:rPr>
            <a:t>・ベビーシッター代の補助</a:t>
          </a:r>
          <a:endParaRPr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の例</a:t>
          </a:r>
          <a:r>
            <a:rPr kumimoji="0"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0" lang="ja-JP" altLang="ja-JP" sz="105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慶弔費（出産祝い金等）　</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　　　　　　　　・扶養手当　</a:t>
          </a: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・住宅の提供、物資の提供　　　　　　　</a:t>
          </a:r>
          <a:r>
            <a:rPr kumimoji="1" lang="ja-JP" altLang="en-US" sz="1100" b="0" i="0" u="none" strike="noStrike" kern="0" cap="none" spc="0" normalizeH="0" baseline="0" noProof="0">
              <a:ln>
                <a:noFill/>
              </a:ln>
              <a:solidFill>
                <a:srgbClr val="FF0000"/>
              </a:solidFill>
              <a:effectLst/>
              <a:uLnTx/>
              <a:uFillTx/>
              <a:latin typeface="+mn-lt"/>
              <a:ea typeface="+mn-ea"/>
              <a:cs typeface="+mn-cs"/>
            </a:rPr>
            <a:t>　 </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・住宅手当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ysClr val="windowText" lastClr="000000"/>
            </a:solidFill>
            <a:effectLst/>
            <a:latin typeface="+mn-lt"/>
            <a:ea typeface="+mn-ea"/>
            <a:cs typeface="+mn-cs"/>
          </a:endParaRPr>
        </a:p>
      </xdr:txBody>
    </xdr:sp>
    <xdr:clientData/>
  </xdr:twoCellAnchor>
  <xdr:twoCellAnchor>
    <xdr:from>
      <xdr:col>4</xdr:col>
      <xdr:colOff>53975</xdr:colOff>
      <xdr:row>50</xdr:row>
      <xdr:rowOff>101601</xdr:rowOff>
    </xdr:from>
    <xdr:to>
      <xdr:col>27</xdr:col>
      <xdr:colOff>139700</xdr:colOff>
      <xdr:row>53</xdr:row>
      <xdr:rowOff>38101</xdr:rowOff>
    </xdr:to>
    <xdr:sp macro="" textlink="">
      <xdr:nvSpPr>
        <xdr:cNvPr id="12" name="正方形/長方形 11">
          <a:extLst>
            <a:ext uri="{FF2B5EF4-FFF2-40B4-BE49-F238E27FC236}">
              <a16:creationId xmlns:a16="http://schemas.microsoft.com/office/drawing/2014/main" id="{E203C1DE-09E5-4697-8D89-CDF8EFD56443}"/>
            </a:ext>
          </a:extLst>
        </xdr:cNvPr>
        <xdr:cNvSpPr/>
      </xdr:nvSpPr>
      <xdr:spPr>
        <a:xfrm>
          <a:off x="958850" y="9731376"/>
          <a:ext cx="4905375" cy="479425"/>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endParaRPr lang="ja-JP" altLang="ja-JP" sz="1050">
            <a:solidFill>
              <a:sysClr val="windowText" lastClr="000000"/>
            </a:solidFill>
            <a:effectLst/>
          </a:endParaRPr>
        </a:p>
        <a:p>
          <a:r>
            <a:rPr lang="ja-JP"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「ひょうご仕事と生活の調和推進企業</a:t>
          </a:r>
          <a:r>
            <a:rPr lang="ja-JP" altLang="en-US" sz="1100" b="1">
              <a:solidFill>
                <a:srgbClr val="FF0000"/>
              </a:solidFill>
              <a:effectLst/>
              <a:latin typeface="+mn-lt"/>
              <a:ea typeface="+mn-ea"/>
              <a:cs typeface="+mn-cs"/>
            </a:rPr>
            <a:t>宣言</a:t>
          </a:r>
          <a:r>
            <a:rPr lang="ja-JP" altLang="en-US" sz="1100">
              <a:solidFill>
                <a:sysClr val="windowText" lastClr="000000"/>
              </a:solidFill>
              <a:effectLst/>
              <a:latin typeface="+mn-lt"/>
              <a:ea typeface="+mn-ea"/>
              <a:cs typeface="+mn-cs"/>
            </a:rPr>
            <a:t>」</a:t>
          </a:r>
          <a:endParaRPr lang="en-US" altLang="ja-JP" sz="1100">
            <a:solidFill>
              <a:sysClr val="windowText" lastClr="000000"/>
            </a:solidFill>
            <a:effectLst/>
            <a:latin typeface="+mn-lt"/>
            <a:ea typeface="+mn-ea"/>
            <a:cs typeface="+mn-cs"/>
          </a:endParaRPr>
        </a:p>
      </xdr:txBody>
    </xdr:sp>
    <xdr:clientData/>
  </xdr:twoCellAnchor>
  <xdr:twoCellAnchor>
    <xdr:from>
      <xdr:col>4</xdr:col>
      <xdr:colOff>53975</xdr:colOff>
      <xdr:row>58</xdr:row>
      <xdr:rowOff>101600</xdr:rowOff>
    </xdr:from>
    <xdr:to>
      <xdr:col>27</xdr:col>
      <xdr:colOff>139700</xdr:colOff>
      <xdr:row>61</xdr:row>
      <xdr:rowOff>76200</xdr:rowOff>
    </xdr:to>
    <xdr:sp macro="" textlink="">
      <xdr:nvSpPr>
        <xdr:cNvPr id="13" name="正方形/長方形 12">
          <a:extLst>
            <a:ext uri="{FF2B5EF4-FFF2-40B4-BE49-F238E27FC236}">
              <a16:creationId xmlns:a16="http://schemas.microsoft.com/office/drawing/2014/main" id="{6AD46260-9824-41EB-AD1F-08A68E282124}"/>
            </a:ext>
          </a:extLst>
        </xdr:cNvPr>
        <xdr:cNvSpPr/>
      </xdr:nvSpPr>
      <xdr:spPr>
        <a:xfrm>
          <a:off x="958850" y="11255375"/>
          <a:ext cx="4905375" cy="517525"/>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「ジェンダー平等実現」の項目で宣言又は認証していない場合は対象外です。</a:t>
          </a:r>
        </a:p>
        <a:p>
          <a:r>
            <a:rPr lang="ja-JP" altLang="en-US"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｢ひょうご産業</a:t>
          </a:r>
          <a:r>
            <a:rPr lang="en-US" altLang="ja-JP" sz="1100">
              <a:solidFill>
                <a:sysClr val="windowText" lastClr="000000"/>
              </a:solidFill>
              <a:effectLst/>
              <a:latin typeface="+mn-lt"/>
              <a:ea typeface="+mn-ea"/>
              <a:cs typeface="+mn-cs"/>
            </a:rPr>
            <a:t>SDGs</a:t>
          </a:r>
          <a:r>
            <a:rPr lang="ja-JP" altLang="ja-JP" sz="1100">
              <a:solidFill>
                <a:sysClr val="windowText" lastClr="000000"/>
              </a:solidFill>
              <a:effectLst/>
              <a:latin typeface="+mn-lt"/>
              <a:ea typeface="+mn-ea"/>
              <a:cs typeface="+mn-cs"/>
            </a:rPr>
            <a:t>推進宣言事業・認証事業｣以外での宣言・取組は対象外です。</a:t>
          </a:r>
        </a:p>
      </xdr:txBody>
    </xdr:sp>
    <xdr:clientData/>
  </xdr:twoCellAnchor>
  <xdr:twoCellAnchor>
    <xdr:from>
      <xdr:col>5</xdr:col>
      <xdr:colOff>19051</xdr:colOff>
      <xdr:row>61</xdr:row>
      <xdr:rowOff>168275</xdr:rowOff>
    </xdr:from>
    <xdr:to>
      <xdr:col>8</xdr:col>
      <xdr:colOff>114301</xdr:colOff>
      <xdr:row>63</xdr:row>
      <xdr:rowOff>28575</xdr:rowOff>
    </xdr:to>
    <xdr:sp macro="" textlink="">
      <xdr:nvSpPr>
        <xdr:cNvPr id="14" name="四角形: 角を丸くする 13">
          <a:extLst>
            <a:ext uri="{FF2B5EF4-FFF2-40B4-BE49-F238E27FC236}">
              <a16:creationId xmlns:a16="http://schemas.microsoft.com/office/drawing/2014/main" id="{E40C0EBF-DC9F-214E-13B5-5FC51566D5A3}"/>
            </a:ext>
          </a:extLst>
        </xdr:cNvPr>
        <xdr:cNvSpPr/>
      </xdr:nvSpPr>
      <xdr:spPr>
        <a:xfrm>
          <a:off x="1133476" y="11864975"/>
          <a:ext cx="723900" cy="24130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宣言企業</a:t>
          </a:r>
        </a:p>
      </xdr:txBody>
    </xdr:sp>
    <xdr:clientData/>
  </xdr:twoCellAnchor>
  <xdr:twoCellAnchor>
    <xdr:from>
      <xdr:col>5</xdr:col>
      <xdr:colOff>19051</xdr:colOff>
      <xdr:row>63</xdr:row>
      <xdr:rowOff>101600</xdr:rowOff>
    </xdr:from>
    <xdr:to>
      <xdr:col>8</xdr:col>
      <xdr:colOff>114301</xdr:colOff>
      <xdr:row>65</xdr:row>
      <xdr:rowOff>171450</xdr:rowOff>
    </xdr:to>
    <xdr:sp macro="" textlink="">
      <xdr:nvSpPr>
        <xdr:cNvPr id="15" name="四角形: 角を丸くする 14">
          <a:extLst>
            <a:ext uri="{FF2B5EF4-FFF2-40B4-BE49-F238E27FC236}">
              <a16:creationId xmlns:a16="http://schemas.microsoft.com/office/drawing/2014/main" id="{B0FA43A6-FDF0-4C5D-ABB4-CBD8F8EB55AF}"/>
            </a:ext>
          </a:extLst>
        </xdr:cNvPr>
        <xdr:cNvSpPr/>
      </xdr:nvSpPr>
      <xdr:spPr>
        <a:xfrm>
          <a:off x="1133476" y="12179300"/>
          <a:ext cx="723900" cy="3746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認証企業</a:t>
          </a:r>
        </a:p>
      </xdr:txBody>
    </xdr:sp>
    <xdr:clientData/>
  </xdr:twoCellAnchor>
  <xdr:oneCellAnchor>
    <xdr:from>
      <xdr:col>5</xdr:col>
      <xdr:colOff>133350</xdr:colOff>
      <xdr:row>69</xdr:row>
      <xdr:rowOff>38100</xdr:rowOff>
    </xdr:from>
    <xdr:ext cx="3172535" cy="275717"/>
    <xdr:sp macro="" textlink="">
      <xdr:nvSpPr>
        <xdr:cNvPr id="16" name="テキスト ボックス 15">
          <a:extLst>
            <a:ext uri="{FF2B5EF4-FFF2-40B4-BE49-F238E27FC236}">
              <a16:creationId xmlns:a16="http://schemas.microsoft.com/office/drawing/2014/main" id="{D642FC8A-BB96-42D4-89C2-DFB5E04FBE77}"/>
            </a:ext>
          </a:extLst>
        </xdr:cNvPr>
        <xdr:cNvSpPr txBox="1"/>
      </xdr:nvSpPr>
      <xdr:spPr>
        <a:xfrm>
          <a:off x="1247775" y="13020675"/>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34925</xdr:colOff>
      <xdr:row>84</xdr:row>
      <xdr:rowOff>9525</xdr:rowOff>
    </xdr:from>
    <xdr:to>
      <xdr:col>7</xdr:col>
      <xdr:colOff>130175</xdr:colOff>
      <xdr:row>85</xdr:row>
      <xdr:rowOff>57150</xdr:rowOff>
    </xdr:to>
    <xdr:sp macro="" textlink="">
      <xdr:nvSpPr>
        <xdr:cNvPr id="17" name="四角形: 角を丸くする 16">
          <a:extLst>
            <a:ext uri="{FF2B5EF4-FFF2-40B4-BE49-F238E27FC236}">
              <a16:creationId xmlns:a16="http://schemas.microsoft.com/office/drawing/2014/main" id="{2E73E369-4B37-4860-B048-3784DC3DAA84}"/>
            </a:ext>
          </a:extLst>
        </xdr:cNvPr>
        <xdr:cNvSpPr/>
      </xdr:nvSpPr>
      <xdr:spPr>
        <a:xfrm>
          <a:off x="939800" y="15554325"/>
          <a:ext cx="723900" cy="2476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宣言企業</a:t>
          </a:r>
        </a:p>
      </xdr:txBody>
    </xdr:sp>
    <xdr:clientData/>
  </xdr:twoCellAnchor>
  <xdr:twoCellAnchor>
    <xdr:from>
      <xdr:col>4</xdr:col>
      <xdr:colOff>34925</xdr:colOff>
      <xdr:row>86</xdr:row>
      <xdr:rowOff>57150</xdr:rowOff>
    </xdr:from>
    <xdr:to>
      <xdr:col>7</xdr:col>
      <xdr:colOff>130175</xdr:colOff>
      <xdr:row>87</xdr:row>
      <xdr:rowOff>130175</xdr:rowOff>
    </xdr:to>
    <xdr:sp macro="" textlink="">
      <xdr:nvSpPr>
        <xdr:cNvPr id="18" name="四角形: 角を丸くする 17">
          <a:extLst>
            <a:ext uri="{FF2B5EF4-FFF2-40B4-BE49-F238E27FC236}">
              <a16:creationId xmlns:a16="http://schemas.microsoft.com/office/drawing/2014/main" id="{79C56C2C-23D9-4804-826C-10F244BD7672}"/>
            </a:ext>
          </a:extLst>
        </xdr:cNvPr>
        <xdr:cNvSpPr/>
      </xdr:nvSpPr>
      <xdr:spPr>
        <a:xfrm>
          <a:off x="939800" y="15916275"/>
          <a:ext cx="723900" cy="273050"/>
        </a:xfrm>
        <a:prstGeom prst="roundRect">
          <a:avLst/>
        </a:prstGeom>
        <a:solidFill>
          <a:srgbClr val="00B0F0"/>
        </a:solidFill>
        <a:ln w="12700">
          <a:solidFill>
            <a:schemeClr val="accent5">
              <a:lumMod val="60000"/>
              <a:lumOff val="40000"/>
            </a:schemeClr>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chemeClr val="bg1"/>
              </a:solidFill>
              <a:effectLst/>
              <a:latin typeface="+mn-ea"/>
              <a:ea typeface="+mn-ea"/>
              <a:cs typeface="+mn-cs"/>
            </a:rPr>
            <a:t>認証企業</a:t>
          </a:r>
        </a:p>
      </xdr:txBody>
    </xdr:sp>
    <xdr:clientData/>
  </xdr:twoCellAnchor>
  <xdr:twoCellAnchor>
    <xdr:from>
      <xdr:col>0</xdr:col>
      <xdr:colOff>139700</xdr:colOff>
      <xdr:row>0</xdr:row>
      <xdr:rowOff>95250</xdr:rowOff>
    </xdr:from>
    <xdr:to>
      <xdr:col>3</xdr:col>
      <xdr:colOff>57150</xdr:colOff>
      <xdr:row>3</xdr:row>
      <xdr:rowOff>73025</xdr:rowOff>
    </xdr:to>
    <xdr:sp macro="" textlink="">
      <xdr:nvSpPr>
        <xdr:cNvPr id="3" name="楕円 2">
          <a:extLst>
            <a:ext uri="{FF2B5EF4-FFF2-40B4-BE49-F238E27FC236}">
              <a16:creationId xmlns:a16="http://schemas.microsoft.com/office/drawing/2014/main" id="{2841F45F-859F-47AA-B6C2-000EE43DBC40}"/>
            </a:ext>
          </a:extLst>
        </xdr:cNvPr>
        <xdr:cNvSpPr/>
      </xdr:nvSpPr>
      <xdr:spPr>
        <a:xfrm>
          <a:off x="139700" y="95250"/>
          <a:ext cx="612775" cy="57785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r>
            <a:rPr kumimoji="1" lang="en-US" altLang="ja-JP" sz="1050">
              <a:solidFill>
                <a:sysClr val="windowText" lastClr="000000"/>
              </a:solidFill>
              <a:effectLst/>
              <a:latin typeface="+mn-ea"/>
              <a:ea typeface="+mn-ea"/>
              <a:cs typeface="+mn-cs"/>
            </a:rPr>
            <a:t>20</a:t>
          </a:r>
          <a:endParaRPr kumimoji="1" lang="ja-JP" altLang="en-US" sz="1050">
            <a:solidFill>
              <a:sysClr val="windowText" lastClr="00000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66674</xdr:colOff>
      <xdr:row>7</xdr:row>
      <xdr:rowOff>109140</xdr:rowOff>
    </xdr:from>
    <xdr:to>
      <xdr:col>28</xdr:col>
      <xdr:colOff>152399</xdr:colOff>
      <xdr:row>13</xdr:row>
      <xdr:rowOff>178594</xdr:rowOff>
    </xdr:to>
    <xdr:sp macro="" textlink="">
      <xdr:nvSpPr>
        <xdr:cNvPr id="3" name="正方形/長方形 2">
          <a:extLst>
            <a:ext uri="{FF2B5EF4-FFF2-40B4-BE49-F238E27FC236}">
              <a16:creationId xmlns:a16="http://schemas.microsoft.com/office/drawing/2014/main" id="{19AB8EBA-DFAD-446B-8D3B-10D5D6B58AAC}"/>
            </a:ext>
          </a:extLst>
        </xdr:cNvPr>
        <xdr:cNvSpPr/>
      </xdr:nvSpPr>
      <xdr:spPr>
        <a:xfrm>
          <a:off x="294877" y="1547812"/>
          <a:ext cx="6247210" cy="1260079"/>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146845</xdr:colOff>
      <xdr:row>7</xdr:row>
      <xdr:rowOff>130174</xdr:rowOff>
    </xdr:from>
    <xdr:ext cx="5594350" cy="1219201"/>
    <xdr:sp macro="" textlink="">
      <xdr:nvSpPr>
        <xdr:cNvPr id="4" name="テキスト ボックス 3">
          <a:extLst>
            <a:ext uri="{FF2B5EF4-FFF2-40B4-BE49-F238E27FC236}">
              <a16:creationId xmlns:a16="http://schemas.microsoft.com/office/drawing/2014/main" id="{B4364B52-EC9F-425F-B515-D6AA38BE98C1}"/>
            </a:ext>
          </a:extLst>
        </xdr:cNvPr>
        <xdr:cNvSpPr txBox="1"/>
      </xdr:nvSpPr>
      <xdr:spPr>
        <a:xfrm>
          <a:off x="355204" y="1499393"/>
          <a:ext cx="5594350" cy="1219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050">
              <a:solidFill>
                <a:schemeClr val="tx1"/>
              </a:solidFill>
              <a:effectLst/>
              <a:latin typeface="ＭＳ Ｐ明朝" panose="02020600040205080304" pitchFamily="18" charset="-128"/>
              <a:ea typeface="ＭＳ Ｐ明朝" panose="02020600040205080304" pitchFamily="18" charset="-128"/>
              <a:cs typeface="+mn-cs"/>
            </a:rPr>
            <a:t>・女性活躍推進に向けた会社・団体としての取り組み方針（働きやすい職場環境づくり、女性管理職の登用促進など）を従業員に向けてどのように示しているかを確認します。</a:t>
          </a:r>
        </a:p>
        <a:p>
          <a:r>
            <a:rPr lang="ja-JP" altLang="ja-JP" sz="1050">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50">
              <a:solidFill>
                <a:schemeClr val="tx1"/>
              </a:solidFill>
              <a:effectLst/>
              <a:latin typeface="ＭＳ Ｐ明朝" panose="02020600040205080304" pitchFamily="18" charset="-128"/>
              <a:ea typeface="ＭＳ Ｐ明朝" panose="02020600040205080304" pitchFamily="18" charset="-128"/>
              <a:cs typeface="+mn-cs"/>
            </a:rPr>
            <a:t>会社としての女性活躍の</a:t>
          </a:r>
          <a:r>
            <a:rPr lang="ja-JP" altLang="ja-JP" sz="1050" u="sng">
              <a:solidFill>
                <a:schemeClr val="tx1"/>
              </a:solidFill>
              <a:effectLst/>
              <a:latin typeface="ＭＳ Ｐ明朝" panose="02020600040205080304" pitchFamily="18" charset="-128"/>
              <a:ea typeface="ＭＳ Ｐ明朝" panose="02020600040205080304" pitchFamily="18" charset="-128"/>
              <a:cs typeface="+mn-cs"/>
            </a:rPr>
            <a:t>具体的な取り組み方針</a:t>
          </a:r>
          <a:r>
            <a:rPr lang="ja-JP" altLang="ja-JP" sz="1050">
              <a:solidFill>
                <a:schemeClr val="tx1"/>
              </a:solidFill>
              <a:effectLst/>
              <a:latin typeface="ＭＳ Ｐ明朝" panose="02020600040205080304" pitchFamily="18" charset="-128"/>
              <a:ea typeface="ＭＳ Ｐ明朝" panose="02020600040205080304" pitchFamily="18" charset="-128"/>
              <a:cs typeface="+mn-cs"/>
            </a:rPr>
            <a:t>（「女性管理職○％以上を目指す」「女性従業員を増やす」など）を</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以下①</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明示方法ア～オの１つ以上の方法で全</a:t>
          </a:r>
          <a:r>
            <a:rPr lang="ja-JP"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従業員</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en-US"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ja-JP" sz="1050" u="sng">
              <a:solidFill>
                <a:sysClr val="windowText" lastClr="000000"/>
              </a:solidFill>
              <a:effectLst/>
              <a:latin typeface="ＭＳ Ｐ明朝" panose="02020600040205080304" pitchFamily="18" charset="-128"/>
              <a:ea typeface="ＭＳ Ｐ明朝" panose="02020600040205080304" pitchFamily="18" charset="-128"/>
              <a:cs typeface="+mn-cs"/>
            </a:rPr>
            <a:t>にわかるように</a:t>
          </a:r>
          <a:r>
            <a:rPr lang="ja-JP" altLang="en-US" sz="1050" u="sng">
              <a:solidFill>
                <a:sysClr val="windowText" lastClr="000000"/>
              </a:solidFill>
              <a:effectLst/>
              <a:latin typeface="ＭＳ Ｐ明朝" panose="02020600040205080304" pitchFamily="18" charset="-128"/>
              <a:ea typeface="ＭＳ Ｐ明朝" panose="02020600040205080304" pitchFamily="18" charset="-128"/>
              <a:cs typeface="+mn-cs"/>
            </a:rPr>
            <a:t>示していることが必要</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です</a:t>
          </a:r>
          <a:r>
            <a:rPr lang="ja-JP"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r>
            <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rPr>
            <a:t>※</a:t>
          </a:r>
          <a:r>
            <a:rPr lang="ja-JP" altLang="en-US" sz="1050">
              <a:solidFill>
                <a:sysClr val="windowText" lastClr="000000"/>
              </a:solidFill>
              <a:effectLst/>
              <a:latin typeface="ＭＳ Ｐ明朝" panose="02020600040205080304" pitchFamily="18" charset="-128"/>
              <a:ea typeface="ＭＳ Ｐ明朝" panose="02020600040205080304" pitchFamily="18" charset="-128"/>
              <a:cs typeface="+mn-cs"/>
            </a:rPr>
            <a:t>複数事業所・店舗がある場合は全事業所・全店舗の従業員</a:t>
          </a:r>
          <a:endParaRPr lang="en-US" altLang="ja-JP" sz="105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ja-JP" altLang="en-US" sz="1050">
            <a:latin typeface="ＭＳ Ｐ明朝" panose="02020600040205080304" pitchFamily="18" charset="-128"/>
            <a:ea typeface="ＭＳ Ｐ明朝" panose="02020600040205080304" pitchFamily="18" charset="-128"/>
          </a:endParaRPr>
        </a:p>
      </xdr:txBody>
    </xdr:sp>
    <xdr:clientData/>
  </xdr:oneCellAnchor>
  <xdr:oneCellAnchor>
    <xdr:from>
      <xdr:col>1</xdr:col>
      <xdr:colOff>25400</xdr:colOff>
      <xdr:row>46</xdr:row>
      <xdr:rowOff>44450</xdr:rowOff>
    </xdr:from>
    <xdr:ext cx="800219" cy="292388"/>
    <xdr:sp macro="" textlink="">
      <xdr:nvSpPr>
        <xdr:cNvPr id="5" name="テキスト ボックス 4">
          <a:extLst>
            <a:ext uri="{FF2B5EF4-FFF2-40B4-BE49-F238E27FC236}">
              <a16:creationId xmlns:a16="http://schemas.microsoft.com/office/drawing/2014/main" id="{EE6A4A5B-E481-474C-8651-E13AB74CDBAB}"/>
            </a:ext>
          </a:extLst>
        </xdr:cNvPr>
        <xdr:cNvSpPr txBox="1"/>
      </xdr:nvSpPr>
      <xdr:spPr>
        <a:xfrm>
          <a:off x="234950" y="6959600"/>
          <a:ext cx="800219" cy="292388"/>
        </a:xfrm>
        <a:prstGeom prst="rect">
          <a:avLst/>
        </a:prstGeom>
        <a:solidFill>
          <a:srgbClr val="22A9A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46</xdr:row>
      <xdr:rowOff>73025</xdr:rowOff>
    </xdr:from>
    <xdr:ext cx="3873625" cy="275717"/>
    <xdr:sp macro="" textlink="">
      <xdr:nvSpPr>
        <xdr:cNvPr id="6" name="テキスト ボックス 5">
          <a:extLst>
            <a:ext uri="{FF2B5EF4-FFF2-40B4-BE49-F238E27FC236}">
              <a16:creationId xmlns:a16="http://schemas.microsoft.com/office/drawing/2014/main" id="{2DD19229-9A34-43E7-8BBA-265467064F74}"/>
            </a:ext>
          </a:extLst>
        </xdr:cNvPr>
        <xdr:cNvSpPr txBox="1"/>
      </xdr:nvSpPr>
      <xdr:spPr>
        <a:xfrm>
          <a:off x="1244600" y="6988175"/>
          <a:ext cx="38736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①においてウ～オを選択した場合、下記資料を提出すること</a:t>
          </a:r>
        </a:p>
      </xdr:txBody>
    </xdr:sp>
    <xdr:clientData/>
  </xdr:oneCellAnchor>
  <xdr:twoCellAnchor>
    <xdr:from>
      <xdr:col>1</xdr:col>
      <xdr:colOff>25400</xdr:colOff>
      <xdr:row>16</xdr:row>
      <xdr:rowOff>39198</xdr:rowOff>
    </xdr:from>
    <xdr:to>
      <xdr:col>11</xdr:col>
      <xdr:colOff>28576</xdr:colOff>
      <xdr:row>16</xdr:row>
      <xdr:rowOff>221154</xdr:rowOff>
    </xdr:to>
    <xdr:sp macro="" textlink="">
      <xdr:nvSpPr>
        <xdr:cNvPr id="8" name="四角形: 角を丸くする 7">
          <a:extLst>
            <a:ext uri="{FF2B5EF4-FFF2-40B4-BE49-F238E27FC236}">
              <a16:creationId xmlns:a16="http://schemas.microsoft.com/office/drawing/2014/main" id="{8CDD9B07-8FFB-90AE-AA56-A25E42FBB245}"/>
            </a:ext>
          </a:extLst>
        </xdr:cNvPr>
        <xdr:cNvSpPr/>
      </xdr:nvSpPr>
      <xdr:spPr>
        <a:xfrm>
          <a:off x="234950" y="2887173"/>
          <a:ext cx="2098676" cy="18195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solidFill>
                <a:schemeClr val="bg1"/>
              </a:solidFill>
            </a:rPr>
            <a:t>いずれか１つ以上にチェック必須</a:t>
          </a:r>
        </a:p>
      </xdr:txBody>
    </xdr:sp>
    <xdr:clientData/>
  </xdr:twoCellAnchor>
  <xdr:twoCellAnchor>
    <xdr:from>
      <xdr:col>1</xdr:col>
      <xdr:colOff>38100</xdr:colOff>
      <xdr:row>41</xdr:row>
      <xdr:rowOff>64942</xdr:rowOff>
    </xdr:from>
    <xdr:to>
      <xdr:col>6</xdr:col>
      <xdr:colOff>9525</xdr:colOff>
      <xdr:row>42</xdr:row>
      <xdr:rowOff>59530</xdr:rowOff>
    </xdr:to>
    <xdr:sp macro="" textlink="">
      <xdr:nvSpPr>
        <xdr:cNvPr id="9" name="四角形: 角を丸くする 8">
          <a:extLst>
            <a:ext uri="{FF2B5EF4-FFF2-40B4-BE49-F238E27FC236}">
              <a16:creationId xmlns:a16="http://schemas.microsoft.com/office/drawing/2014/main" id="{BEDC1C85-3F5B-4F85-80FB-4987E953DE76}"/>
            </a:ext>
          </a:extLst>
        </xdr:cNvPr>
        <xdr:cNvSpPr/>
      </xdr:nvSpPr>
      <xdr:spPr>
        <a:xfrm>
          <a:off x="266303" y="8061973"/>
          <a:ext cx="1112441" cy="27240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ctr"/>
          <a:r>
            <a:rPr kumimoji="1" lang="ja-JP" altLang="en-US" sz="1100" b="1"/>
            <a:t>入力必須項目</a:t>
          </a:r>
        </a:p>
      </xdr:txBody>
    </xdr:sp>
    <xdr:clientData/>
  </xdr:twoCellAnchor>
  <xdr:twoCellAnchor>
    <xdr:from>
      <xdr:col>0</xdr:col>
      <xdr:colOff>88900</xdr:colOff>
      <xdr:row>0</xdr:row>
      <xdr:rowOff>95250</xdr:rowOff>
    </xdr:from>
    <xdr:to>
      <xdr:col>3</xdr:col>
      <xdr:colOff>69850</xdr:colOff>
      <xdr:row>3</xdr:row>
      <xdr:rowOff>82550</xdr:rowOff>
    </xdr:to>
    <xdr:sp macro="" textlink="">
      <xdr:nvSpPr>
        <xdr:cNvPr id="11" name="楕円 10">
          <a:extLst>
            <a:ext uri="{FF2B5EF4-FFF2-40B4-BE49-F238E27FC236}">
              <a16:creationId xmlns:a16="http://schemas.microsoft.com/office/drawing/2014/main" id="{788020AD-C4E9-D168-CA38-E591BFF4B47B}"/>
            </a:ext>
          </a:extLst>
        </xdr:cNvPr>
        <xdr:cNvSpPr/>
      </xdr:nvSpPr>
      <xdr:spPr>
        <a:xfrm>
          <a:off x="8890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項目１</a:t>
          </a:r>
        </a:p>
      </xdr:txBody>
    </xdr:sp>
    <xdr:clientData/>
  </xdr:twoCellAnchor>
  <xdr:twoCellAnchor>
    <xdr:from>
      <xdr:col>5</xdr:col>
      <xdr:colOff>6750</xdr:colOff>
      <xdr:row>36</xdr:row>
      <xdr:rowOff>89298</xdr:rowOff>
    </xdr:from>
    <xdr:to>
      <xdr:col>28</xdr:col>
      <xdr:colOff>168675</xdr:colOff>
      <xdr:row>38</xdr:row>
      <xdr:rowOff>79377</xdr:rowOff>
    </xdr:to>
    <xdr:sp macro="" textlink="">
      <xdr:nvSpPr>
        <xdr:cNvPr id="2" name="正方形/長方形 1">
          <a:extLst>
            <a:ext uri="{FF2B5EF4-FFF2-40B4-BE49-F238E27FC236}">
              <a16:creationId xmlns:a16="http://schemas.microsoft.com/office/drawing/2014/main" id="{CCD72274-E3FB-4DA6-9FA2-82C9E095F540}"/>
            </a:ext>
          </a:extLst>
        </xdr:cNvPr>
        <xdr:cNvSpPr/>
      </xdr:nvSpPr>
      <xdr:spPr>
        <a:xfrm>
          <a:off x="1147766" y="7292579"/>
          <a:ext cx="5410597" cy="386954"/>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ja-JP" altLang="en-US" sz="1050">
              <a:solidFill>
                <a:sysClr val="windowText" lastClr="000000"/>
              </a:solidFill>
              <a:effectLst/>
              <a:latin typeface="+mj-ea"/>
              <a:ea typeface="+mj-ea"/>
              <a:cs typeface="+mn-cs"/>
            </a:rPr>
            <a:t>・恒常的に確認できる掲載方法に限ります</a:t>
          </a:r>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ピン止め、ハイライトなど）</a:t>
          </a:r>
          <a:endParaRPr lang="en-US" altLang="ja-JP" sz="105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a:solidFill>
                <a:sysClr val="windowText" lastClr="000000"/>
              </a:solidFill>
              <a:effectLst/>
              <a:latin typeface="+mj-ea"/>
              <a:ea typeface="+mj-ea"/>
              <a:cs typeface="+mn-cs"/>
            </a:rPr>
            <a:t>・原則、申請法人名の</a:t>
          </a:r>
          <a:r>
            <a:rPr lang="en-US" altLang="ja-JP" sz="1050">
              <a:solidFill>
                <a:sysClr val="windowText" lastClr="000000"/>
              </a:solidFill>
              <a:effectLst/>
              <a:latin typeface="+mj-ea"/>
              <a:ea typeface="+mj-ea"/>
              <a:cs typeface="+mn-cs"/>
            </a:rPr>
            <a:t>SNS</a:t>
          </a:r>
          <a:r>
            <a:rPr lang="ja-JP" altLang="en-US" sz="1050">
              <a:solidFill>
                <a:sysClr val="windowText" lastClr="000000"/>
              </a:solidFill>
              <a:effectLst/>
              <a:latin typeface="+mj-ea"/>
              <a:ea typeface="+mj-ea"/>
              <a:cs typeface="+mn-cs"/>
            </a:rPr>
            <a:t>での掲示としてください。</a:t>
          </a:r>
          <a:endParaRPr lang="en-US" altLang="ja-JP" sz="1050">
            <a:solidFill>
              <a:sysClr val="windowText" lastClr="000000"/>
            </a:solidFill>
            <a:effectLst/>
            <a:latin typeface="+mj-ea"/>
            <a:ea typeface="+mj-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a:solidFill>
              <a:srgbClr val="00B050"/>
            </a:solidFill>
            <a:effectLst/>
            <a:latin typeface="+mj-ea"/>
            <a:ea typeface="+mj-ea"/>
            <a:cs typeface="+mn-cs"/>
          </a:endParaRPr>
        </a:p>
      </xdr:txBody>
    </xdr:sp>
    <xdr:clientData/>
  </xdr:twoCellAnchor>
  <xdr:twoCellAnchor>
    <xdr:from>
      <xdr:col>4</xdr:col>
      <xdr:colOff>178991</xdr:colOff>
      <xdr:row>19</xdr:row>
      <xdr:rowOff>62704</xdr:rowOff>
    </xdr:from>
    <xdr:to>
      <xdr:col>28</xdr:col>
      <xdr:colOff>115888</xdr:colOff>
      <xdr:row>20</xdr:row>
      <xdr:rowOff>260349</xdr:rowOff>
    </xdr:to>
    <xdr:sp macro="" textlink="">
      <xdr:nvSpPr>
        <xdr:cNvPr id="10" name="正方形/長方形 9">
          <a:extLst>
            <a:ext uri="{FF2B5EF4-FFF2-40B4-BE49-F238E27FC236}">
              <a16:creationId xmlns:a16="http://schemas.microsoft.com/office/drawing/2014/main" id="{24662B1C-2BE1-4A1A-A588-E4014C41D11C}"/>
            </a:ext>
          </a:extLst>
        </xdr:cNvPr>
        <xdr:cNvSpPr/>
      </xdr:nvSpPr>
      <xdr:spPr>
        <a:xfrm>
          <a:off x="1017191" y="3999704"/>
          <a:ext cx="4966097" cy="41989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ja-JP" altLang="en-US" sz="1050">
              <a:solidFill>
                <a:sysClr val="windowText" lastClr="000000"/>
              </a:solidFill>
              <a:effectLst/>
              <a:latin typeface="+mj-ea"/>
              <a:ea typeface="+mj-ea"/>
              <a:cs typeface="+mn-cs"/>
            </a:rPr>
            <a:t>・恒常的に確認できるページでの公開に限ります（「お知らせ」、「ニュース」等のページは不可）</a:t>
          </a:r>
          <a:endParaRPr lang="en-US" altLang="ja-JP" sz="1050">
            <a:solidFill>
              <a:sysClr val="windowText" lastClr="000000"/>
            </a:solidFill>
            <a:effectLst/>
            <a:latin typeface="+mj-ea"/>
            <a:ea typeface="+mj-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66675</xdr:colOff>
      <xdr:row>6</xdr:row>
      <xdr:rowOff>101600</xdr:rowOff>
    </xdr:from>
    <xdr:to>
      <xdr:col>28</xdr:col>
      <xdr:colOff>190500</xdr:colOff>
      <xdr:row>10</xdr:row>
      <xdr:rowOff>38100</xdr:rowOff>
    </xdr:to>
    <xdr:sp macro="" textlink="">
      <xdr:nvSpPr>
        <xdr:cNvPr id="5" name="正方形/長方形 4">
          <a:extLst>
            <a:ext uri="{FF2B5EF4-FFF2-40B4-BE49-F238E27FC236}">
              <a16:creationId xmlns:a16="http://schemas.microsoft.com/office/drawing/2014/main" id="{1BB5670A-86E5-52DC-CA0A-A19B738B7495}"/>
            </a:ext>
          </a:extLst>
        </xdr:cNvPr>
        <xdr:cNvSpPr/>
      </xdr:nvSpPr>
      <xdr:spPr>
        <a:xfrm>
          <a:off x="276225" y="1606550"/>
          <a:ext cx="5781675" cy="708025"/>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76199</xdr:colOff>
      <xdr:row>6</xdr:row>
      <xdr:rowOff>130175</xdr:rowOff>
    </xdr:from>
    <xdr:ext cx="5705476" cy="642484"/>
    <xdr:sp macro="" textlink="">
      <xdr:nvSpPr>
        <xdr:cNvPr id="6" name="テキスト ボックス 5">
          <a:extLst>
            <a:ext uri="{FF2B5EF4-FFF2-40B4-BE49-F238E27FC236}">
              <a16:creationId xmlns:a16="http://schemas.microsoft.com/office/drawing/2014/main" id="{DC3FAA1B-5FCF-7781-C413-41AFBCE7528F}"/>
            </a:ext>
          </a:extLst>
        </xdr:cNvPr>
        <xdr:cNvSpPr txBox="1"/>
      </xdr:nvSpPr>
      <xdr:spPr>
        <a:xfrm>
          <a:off x="285749" y="1635125"/>
          <a:ext cx="5705476"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特定の層（子育て中の女性等）や少数・特定の社員のみの意見だけでなく、多くの従業員からの意見聴取やアンケート調査等を実施し、職場の状況を把握・分析した上で、女性活躍の推進に向けた対応を実施していることが必要です。</a:t>
          </a:r>
        </a:p>
      </xdr:txBody>
    </xdr:sp>
    <xdr:clientData/>
  </xdr:oneCellAnchor>
  <xdr:oneCellAnchor>
    <xdr:from>
      <xdr:col>1</xdr:col>
      <xdr:colOff>25400</xdr:colOff>
      <xdr:row>45</xdr:row>
      <xdr:rowOff>44450</xdr:rowOff>
    </xdr:from>
    <xdr:ext cx="800219" cy="292388"/>
    <xdr:sp macro="" textlink="">
      <xdr:nvSpPr>
        <xdr:cNvPr id="7" name="テキスト ボックス 6">
          <a:extLst>
            <a:ext uri="{FF2B5EF4-FFF2-40B4-BE49-F238E27FC236}">
              <a16:creationId xmlns:a16="http://schemas.microsoft.com/office/drawing/2014/main" id="{1FBC1F80-9278-662C-D388-39C54E7CF359}"/>
            </a:ext>
          </a:extLst>
        </xdr:cNvPr>
        <xdr:cNvSpPr txBox="1"/>
      </xdr:nvSpPr>
      <xdr:spPr>
        <a:xfrm>
          <a:off x="234950" y="83121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添付書類</a:t>
          </a:r>
        </a:p>
      </xdr:txBody>
    </xdr:sp>
    <xdr:clientData/>
  </xdr:oneCellAnchor>
  <xdr:oneCellAnchor>
    <xdr:from>
      <xdr:col>5</xdr:col>
      <xdr:colOff>200025</xdr:colOff>
      <xdr:row>45</xdr:row>
      <xdr:rowOff>73025</xdr:rowOff>
    </xdr:from>
    <xdr:ext cx="1671483" cy="275717"/>
    <xdr:sp macro="" textlink="">
      <xdr:nvSpPr>
        <xdr:cNvPr id="2" name="テキスト ボックス 1">
          <a:extLst>
            <a:ext uri="{FF2B5EF4-FFF2-40B4-BE49-F238E27FC236}">
              <a16:creationId xmlns:a16="http://schemas.microsoft.com/office/drawing/2014/main" id="{7BD0BF03-D405-3A63-AAA0-5BC54B16FF02}"/>
            </a:ext>
          </a:extLst>
        </xdr:cNvPr>
        <xdr:cNvSpPr txBox="1"/>
      </xdr:nvSpPr>
      <xdr:spPr>
        <a:xfrm>
          <a:off x="1247775" y="8550275"/>
          <a:ext cx="16714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u="sng">
              <a:latin typeface="BIZ UDPゴシック" panose="020B0400000000000000" pitchFamily="50" charset="-128"/>
              <a:ea typeface="BIZ UDPゴシック" panose="020B0400000000000000" pitchFamily="50" charset="-128"/>
            </a:rPr>
            <a:t>3</a:t>
          </a:r>
          <a:r>
            <a:rPr kumimoji="1" lang="ja-JP" altLang="en-US" sz="1100" b="1" u="sng">
              <a:latin typeface="BIZ UDPゴシック" panose="020B0400000000000000" pitchFamily="50" charset="-128"/>
              <a:ea typeface="BIZ UDPゴシック" panose="020B0400000000000000" pitchFamily="50" charset="-128"/>
            </a:rPr>
            <a:t>点すべて提出すること</a:t>
          </a:r>
        </a:p>
      </xdr:txBody>
    </xdr:sp>
    <xdr:clientData/>
  </xdr:oneCellAnchor>
  <xdr:twoCellAnchor>
    <xdr:from>
      <xdr:col>4</xdr:col>
      <xdr:colOff>85725</xdr:colOff>
      <xdr:row>17</xdr:row>
      <xdr:rowOff>0</xdr:rowOff>
    </xdr:from>
    <xdr:to>
      <xdr:col>28</xdr:col>
      <xdr:colOff>161925</xdr:colOff>
      <xdr:row>19</xdr:row>
      <xdr:rowOff>57150</xdr:rowOff>
    </xdr:to>
    <xdr:sp macro="" textlink="">
      <xdr:nvSpPr>
        <xdr:cNvPr id="4" name="正方形/長方形 3">
          <a:extLst>
            <a:ext uri="{FF2B5EF4-FFF2-40B4-BE49-F238E27FC236}">
              <a16:creationId xmlns:a16="http://schemas.microsoft.com/office/drawing/2014/main" id="{E2D6F843-4456-2660-ACC4-61CB2182AFED}"/>
            </a:ext>
          </a:extLst>
        </xdr:cNvPr>
        <xdr:cNvSpPr/>
      </xdr:nvSpPr>
      <xdr:spPr>
        <a:xfrm>
          <a:off x="923925" y="3409950"/>
          <a:ext cx="5105400" cy="457200"/>
        </a:xfrm>
        <a:prstGeom prst="rect">
          <a:avLst/>
        </a:prstGeom>
        <a:no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p>
      </xdr:txBody>
    </xdr:sp>
    <xdr:clientData/>
  </xdr:twoCellAnchor>
  <xdr:twoCellAnchor>
    <xdr:from>
      <xdr:col>1</xdr:col>
      <xdr:colOff>38100</xdr:colOff>
      <xdr:row>25</xdr:row>
      <xdr:rowOff>50799</xdr:rowOff>
    </xdr:from>
    <xdr:to>
      <xdr:col>8</xdr:col>
      <xdr:colOff>120650</xdr:colOff>
      <xdr:row>25</xdr:row>
      <xdr:rowOff>238124</xdr:rowOff>
    </xdr:to>
    <xdr:sp macro="" textlink="">
      <xdr:nvSpPr>
        <xdr:cNvPr id="9" name="四角形: 角を丸くする 8">
          <a:extLst>
            <a:ext uri="{FF2B5EF4-FFF2-40B4-BE49-F238E27FC236}">
              <a16:creationId xmlns:a16="http://schemas.microsoft.com/office/drawing/2014/main" id="{7510093E-9D42-4A8F-958C-A809095B4206}"/>
            </a:ext>
          </a:extLst>
        </xdr:cNvPr>
        <xdr:cNvSpPr/>
      </xdr:nvSpPr>
      <xdr:spPr>
        <a:xfrm>
          <a:off x="247650" y="4965699"/>
          <a:ext cx="1549400" cy="18732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全ての項目の入力必須項目</a:t>
          </a:r>
        </a:p>
      </xdr:txBody>
    </xdr:sp>
    <xdr:clientData/>
  </xdr:twoCellAnchor>
  <xdr:twoCellAnchor>
    <xdr:from>
      <xdr:col>1</xdr:col>
      <xdr:colOff>57150</xdr:colOff>
      <xdr:row>13</xdr:row>
      <xdr:rowOff>47625</xdr:rowOff>
    </xdr:from>
    <xdr:to>
      <xdr:col>11</xdr:col>
      <xdr:colOff>53976</xdr:colOff>
      <xdr:row>13</xdr:row>
      <xdr:rowOff>226406</xdr:rowOff>
    </xdr:to>
    <xdr:sp macro="" textlink="">
      <xdr:nvSpPr>
        <xdr:cNvPr id="10" name="四角形: 角を丸くする 9">
          <a:extLst>
            <a:ext uri="{FF2B5EF4-FFF2-40B4-BE49-F238E27FC236}">
              <a16:creationId xmlns:a16="http://schemas.microsoft.com/office/drawing/2014/main" id="{F352EFCB-C532-43EC-8F35-EC87FD8A6261}"/>
            </a:ext>
          </a:extLst>
        </xdr:cNvPr>
        <xdr:cNvSpPr/>
      </xdr:nvSpPr>
      <xdr:spPr>
        <a:xfrm>
          <a:off x="266700" y="2743200"/>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114300</xdr:colOff>
      <xdr:row>0</xdr:row>
      <xdr:rowOff>44450</xdr:rowOff>
    </xdr:from>
    <xdr:to>
      <xdr:col>3</xdr:col>
      <xdr:colOff>95250</xdr:colOff>
      <xdr:row>3</xdr:row>
      <xdr:rowOff>139700</xdr:rowOff>
    </xdr:to>
    <xdr:sp macro="" textlink="">
      <xdr:nvSpPr>
        <xdr:cNvPr id="8" name="楕円 7">
          <a:extLst>
            <a:ext uri="{FF2B5EF4-FFF2-40B4-BE49-F238E27FC236}">
              <a16:creationId xmlns:a16="http://schemas.microsoft.com/office/drawing/2014/main" id="{2E4D6009-217D-446A-82EC-B29E0D299031}"/>
            </a:ext>
          </a:extLst>
        </xdr:cNvPr>
        <xdr:cNvSpPr/>
      </xdr:nvSpPr>
      <xdr:spPr>
        <a:xfrm>
          <a:off x="114300" y="444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6</xdr:row>
      <xdr:rowOff>114300</xdr:rowOff>
    </xdr:from>
    <xdr:to>
      <xdr:col>28</xdr:col>
      <xdr:colOff>171450</xdr:colOff>
      <xdr:row>9</xdr:row>
      <xdr:rowOff>127000</xdr:rowOff>
    </xdr:to>
    <xdr:sp macro="" textlink="">
      <xdr:nvSpPr>
        <xdr:cNvPr id="3" name="正方形/長方形 2">
          <a:extLst>
            <a:ext uri="{FF2B5EF4-FFF2-40B4-BE49-F238E27FC236}">
              <a16:creationId xmlns:a16="http://schemas.microsoft.com/office/drawing/2014/main" id="{0ED72442-4B2A-4FAD-A7ED-31C6B21B28DF}"/>
            </a:ext>
          </a:extLst>
        </xdr:cNvPr>
        <xdr:cNvSpPr/>
      </xdr:nvSpPr>
      <xdr:spPr>
        <a:xfrm>
          <a:off x="257175" y="1333500"/>
          <a:ext cx="5781675" cy="590550"/>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76199</xdr:colOff>
      <xdr:row>6</xdr:row>
      <xdr:rowOff>161925</xdr:rowOff>
    </xdr:from>
    <xdr:ext cx="5705476" cy="459100"/>
    <xdr:sp macro="" textlink="">
      <xdr:nvSpPr>
        <xdr:cNvPr id="4" name="テキスト ボックス 3">
          <a:extLst>
            <a:ext uri="{FF2B5EF4-FFF2-40B4-BE49-F238E27FC236}">
              <a16:creationId xmlns:a16="http://schemas.microsoft.com/office/drawing/2014/main" id="{52465D67-FC5F-479F-9F92-B403599A8F06}"/>
            </a:ext>
          </a:extLst>
        </xdr:cNvPr>
        <xdr:cNvSpPr txBox="1"/>
      </xdr:nvSpPr>
      <xdr:spPr>
        <a:xfrm>
          <a:off x="285749" y="1381125"/>
          <a:ext cx="5705476"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明朝" panose="02020600040205080304" pitchFamily="18" charset="-128"/>
              <a:ea typeface="ＭＳ Ｐ明朝" panose="02020600040205080304" pitchFamily="18" charset="-128"/>
            </a:rPr>
            <a:t>社員（職員）一人一人の個性や価値観を理解し、誰もが自分らしく働くことで、持てる能力を最大限に発揮できる職場づくりを推進していることが必要です。</a:t>
          </a:r>
        </a:p>
      </xdr:txBody>
    </xdr:sp>
    <xdr:clientData/>
  </xdr:oneCellAnchor>
  <xdr:oneCellAnchor>
    <xdr:from>
      <xdr:col>1</xdr:col>
      <xdr:colOff>25400</xdr:colOff>
      <xdr:row>43</xdr:row>
      <xdr:rowOff>44450</xdr:rowOff>
    </xdr:from>
    <xdr:ext cx="800219" cy="292388"/>
    <xdr:sp macro="" textlink="">
      <xdr:nvSpPr>
        <xdr:cNvPr id="5" name="テキスト ボックス 4">
          <a:extLst>
            <a:ext uri="{FF2B5EF4-FFF2-40B4-BE49-F238E27FC236}">
              <a16:creationId xmlns:a16="http://schemas.microsoft.com/office/drawing/2014/main" id="{D1A19069-7F6B-4E36-A431-F4D826439F28}"/>
            </a:ext>
          </a:extLst>
        </xdr:cNvPr>
        <xdr:cNvSpPr txBox="1"/>
      </xdr:nvSpPr>
      <xdr:spPr>
        <a:xfrm>
          <a:off x="238125" y="868680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添付書類</a:t>
          </a:r>
        </a:p>
      </xdr:txBody>
    </xdr:sp>
    <xdr:clientData/>
  </xdr:oneCellAnchor>
  <xdr:oneCellAnchor>
    <xdr:from>
      <xdr:col>5</xdr:col>
      <xdr:colOff>196850</xdr:colOff>
      <xdr:row>43</xdr:row>
      <xdr:rowOff>73025</xdr:rowOff>
    </xdr:from>
    <xdr:ext cx="3955314" cy="275717"/>
    <xdr:sp macro="" textlink="">
      <xdr:nvSpPr>
        <xdr:cNvPr id="6" name="テキスト ボックス 5">
          <a:extLst>
            <a:ext uri="{FF2B5EF4-FFF2-40B4-BE49-F238E27FC236}">
              <a16:creationId xmlns:a16="http://schemas.microsoft.com/office/drawing/2014/main" id="{FB4B6F01-D1C3-45F5-89D9-F3096AEDF41D}"/>
            </a:ext>
          </a:extLst>
        </xdr:cNvPr>
        <xdr:cNvSpPr txBox="1"/>
      </xdr:nvSpPr>
      <xdr:spPr>
        <a:xfrm>
          <a:off x="1244600" y="6130925"/>
          <a:ext cx="395531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自社のホームページで掲載ができない場合は下記資料を提出</a:t>
          </a:r>
        </a:p>
      </xdr:txBody>
    </xdr:sp>
    <xdr:clientData/>
  </xdr:oneCellAnchor>
  <xdr:twoCellAnchor>
    <xdr:from>
      <xdr:col>0</xdr:col>
      <xdr:colOff>152400</xdr:colOff>
      <xdr:row>32</xdr:row>
      <xdr:rowOff>161925</xdr:rowOff>
    </xdr:from>
    <xdr:to>
      <xdr:col>28</xdr:col>
      <xdr:colOff>114300</xdr:colOff>
      <xdr:row>35</xdr:row>
      <xdr:rowOff>76200</xdr:rowOff>
    </xdr:to>
    <xdr:sp macro="" textlink="">
      <xdr:nvSpPr>
        <xdr:cNvPr id="7" name="正方形/長方形 6">
          <a:extLst>
            <a:ext uri="{FF2B5EF4-FFF2-40B4-BE49-F238E27FC236}">
              <a16:creationId xmlns:a16="http://schemas.microsoft.com/office/drawing/2014/main" id="{44FC49A7-9882-8013-DFEF-825697841D3B}"/>
            </a:ext>
          </a:extLst>
        </xdr:cNvPr>
        <xdr:cNvSpPr/>
      </xdr:nvSpPr>
      <xdr:spPr>
        <a:xfrm>
          <a:off x="152400" y="6543675"/>
          <a:ext cx="5829300" cy="514350"/>
        </a:xfrm>
        <a:prstGeom prst="rect">
          <a:avLst/>
        </a:prstGeom>
        <a:noFill/>
        <a:ln w="19050">
          <a:solidFill>
            <a:srgbClr val="00B0F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11715</xdr:colOff>
      <xdr:row>25</xdr:row>
      <xdr:rowOff>47625</xdr:rowOff>
    </xdr:from>
    <xdr:to>
      <xdr:col>25</xdr:col>
      <xdr:colOff>179004</xdr:colOff>
      <xdr:row>30</xdr:row>
      <xdr:rowOff>73025</xdr:rowOff>
    </xdr:to>
    <xdr:pic>
      <xdr:nvPicPr>
        <xdr:cNvPr id="8" name="図 7">
          <a:extLst>
            <a:ext uri="{FF2B5EF4-FFF2-40B4-BE49-F238E27FC236}">
              <a16:creationId xmlns:a16="http://schemas.microsoft.com/office/drawing/2014/main" id="{AEAB8B23-AD25-5FCC-E0DC-1E4029E3E81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2265" y="5029200"/>
          <a:ext cx="1005489" cy="102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25400</xdr:colOff>
      <xdr:row>38</xdr:row>
      <xdr:rowOff>44449</xdr:rowOff>
    </xdr:from>
    <xdr:to>
      <xdr:col>5</xdr:col>
      <xdr:colOff>206375</xdr:colOff>
      <xdr:row>38</xdr:row>
      <xdr:rowOff>238124</xdr:rowOff>
    </xdr:to>
    <xdr:sp macro="" textlink="">
      <xdr:nvSpPr>
        <xdr:cNvPr id="9" name="四角形: 角を丸くする 8">
          <a:extLst>
            <a:ext uri="{FF2B5EF4-FFF2-40B4-BE49-F238E27FC236}">
              <a16:creationId xmlns:a16="http://schemas.microsoft.com/office/drawing/2014/main" id="{50CD7D6E-5B7D-4A68-914B-C3F53391EF5F}"/>
            </a:ext>
          </a:extLst>
        </xdr:cNvPr>
        <xdr:cNvSpPr/>
      </xdr:nvSpPr>
      <xdr:spPr>
        <a:xfrm>
          <a:off x="234950" y="7626349"/>
          <a:ext cx="1019175" cy="193675"/>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入力必須項目</a:t>
          </a:r>
        </a:p>
      </xdr:txBody>
    </xdr:sp>
    <xdr:clientData/>
  </xdr:twoCellAnchor>
  <xdr:twoCellAnchor>
    <xdr:from>
      <xdr:col>0</xdr:col>
      <xdr:colOff>171450</xdr:colOff>
      <xdr:row>0</xdr:row>
      <xdr:rowOff>44450</xdr:rowOff>
    </xdr:from>
    <xdr:to>
      <xdr:col>3</xdr:col>
      <xdr:colOff>152400</xdr:colOff>
      <xdr:row>3</xdr:row>
      <xdr:rowOff>101600</xdr:rowOff>
    </xdr:to>
    <xdr:sp macro="" textlink="">
      <xdr:nvSpPr>
        <xdr:cNvPr id="10" name="楕円 9">
          <a:extLst>
            <a:ext uri="{FF2B5EF4-FFF2-40B4-BE49-F238E27FC236}">
              <a16:creationId xmlns:a16="http://schemas.microsoft.com/office/drawing/2014/main" id="{24687A36-7F58-41D8-957F-9C5ED49A70BB}"/>
            </a:ext>
          </a:extLst>
        </xdr:cNvPr>
        <xdr:cNvSpPr/>
      </xdr:nvSpPr>
      <xdr:spPr>
        <a:xfrm>
          <a:off x="171450" y="444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66674</xdr:colOff>
      <xdr:row>6</xdr:row>
      <xdr:rowOff>82552</xdr:rowOff>
    </xdr:from>
    <xdr:to>
      <xdr:col>28</xdr:col>
      <xdr:colOff>152399</xdr:colOff>
      <xdr:row>9</xdr:row>
      <xdr:rowOff>66675</xdr:rowOff>
    </xdr:to>
    <xdr:sp macro="" textlink="">
      <xdr:nvSpPr>
        <xdr:cNvPr id="3" name="正方形/長方形 2">
          <a:extLst>
            <a:ext uri="{FF2B5EF4-FFF2-40B4-BE49-F238E27FC236}">
              <a16:creationId xmlns:a16="http://schemas.microsoft.com/office/drawing/2014/main" id="{19C3C977-BF19-4012-BE34-9BD745D4550A}"/>
            </a:ext>
          </a:extLst>
        </xdr:cNvPr>
        <xdr:cNvSpPr/>
      </xdr:nvSpPr>
      <xdr:spPr>
        <a:xfrm>
          <a:off x="276224" y="1358902"/>
          <a:ext cx="5743575" cy="55562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158750</xdr:colOff>
      <xdr:row>6</xdr:row>
      <xdr:rowOff>120650</xdr:rowOff>
    </xdr:from>
    <xdr:ext cx="5594350" cy="517525"/>
    <xdr:sp macro="" textlink="">
      <xdr:nvSpPr>
        <xdr:cNvPr id="4" name="テキスト ボックス 3">
          <a:extLst>
            <a:ext uri="{FF2B5EF4-FFF2-40B4-BE49-F238E27FC236}">
              <a16:creationId xmlns:a16="http://schemas.microsoft.com/office/drawing/2014/main" id="{FA14AAFA-41B8-44BF-8576-E694F8C210E1}"/>
            </a:ext>
          </a:extLst>
        </xdr:cNvPr>
        <xdr:cNvSpPr txBox="1"/>
      </xdr:nvSpPr>
      <xdr:spPr>
        <a:xfrm>
          <a:off x="387350" y="1397000"/>
          <a:ext cx="5594350" cy="51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管理職への昇進、経営層への参画など、今後のキャリアアップのために必要な資質（リーダーシップ等）向上の研修やキャリアデザインに関する取り組みを対象とします。</a:t>
          </a:r>
          <a:endParaRPr lang="ja-JP" altLang="ja-JP">
            <a:effectLst/>
            <a:latin typeface="ＭＳ Ｐ明朝" panose="02020600040205080304" pitchFamily="18" charset="-128"/>
            <a:ea typeface="ＭＳ Ｐ明朝" panose="02020600040205080304" pitchFamily="18" charset="-128"/>
          </a:endParaRPr>
        </a:p>
      </xdr:txBody>
    </xdr:sp>
    <xdr:clientData/>
  </xdr:oneCellAnchor>
  <xdr:oneCellAnchor>
    <xdr:from>
      <xdr:col>1</xdr:col>
      <xdr:colOff>25400</xdr:colOff>
      <xdr:row>84</xdr:row>
      <xdr:rowOff>44450</xdr:rowOff>
    </xdr:from>
    <xdr:ext cx="800219" cy="292388"/>
    <xdr:sp macro="" textlink="">
      <xdr:nvSpPr>
        <xdr:cNvPr id="5" name="テキスト ボックス 4">
          <a:extLst>
            <a:ext uri="{FF2B5EF4-FFF2-40B4-BE49-F238E27FC236}">
              <a16:creationId xmlns:a16="http://schemas.microsoft.com/office/drawing/2014/main" id="{A372D232-F26B-4CF8-B7DD-E7E2E6D58062}"/>
            </a:ext>
          </a:extLst>
        </xdr:cNvPr>
        <xdr:cNvSpPr txBox="1"/>
      </xdr:nvSpPr>
      <xdr:spPr>
        <a:xfrm>
          <a:off x="238125" y="83724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84</xdr:row>
      <xdr:rowOff>73025</xdr:rowOff>
    </xdr:from>
    <xdr:ext cx="3172535" cy="275717"/>
    <xdr:sp macro="" textlink="">
      <xdr:nvSpPr>
        <xdr:cNvPr id="6" name="テキスト ボックス 5">
          <a:extLst>
            <a:ext uri="{FF2B5EF4-FFF2-40B4-BE49-F238E27FC236}">
              <a16:creationId xmlns:a16="http://schemas.microsoft.com/office/drawing/2014/main" id="{D064E479-9379-4EDA-B7C4-7C00BA04C8A6}"/>
            </a:ext>
          </a:extLst>
        </xdr:cNvPr>
        <xdr:cNvSpPr txBox="1"/>
      </xdr:nvSpPr>
      <xdr:spPr>
        <a:xfrm>
          <a:off x="1244600" y="168846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38100</xdr:colOff>
      <xdr:row>16</xdr:row>
      <xdr:rowOff>88899</xdr:rowOff>
    </xdr:from>
    <xdr:to>
      <xdr:col>28</xdr:col>
      <xdr:colOff>104774</xdr:colOff>
      <xdr:row>22</xdr:row>
      <xdr:rowOff>31750</xdr:rowOff>
    </xdr:to>
    <xdr:sp macro="" textlink="">
      <xdr:nvSpPr>
        <xdr:cNvPr id="8" name="正方形/長方形 7">
          <a:extLst>
            <a:ext uri="{FF2B5EF4-FFF2-40B4-BE49-F238E27FC236}">
              <a16:creationId xmlns:a16="http://schemas.microsoft.com/office/drawing/2014/main" id="{74D6FC11-4857-4CEC-8C44-3CC7181ADF36}"/>
            </a:ext>
          </a:extLst>
        </xdr:cNvPr>
        <xdr:cNvSpPr/>
      </xdr:nvSpPr>
      <xdr:spPr>
        <a:xfrm>
          <a:off x="876300" y="3378199"/>
          <a:ext cx="5095874" cy="11620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ctr" anchorCtr="0"/>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職務に必要な実務やスキル習得</a:t>
          </a:r>
          <a:r>
            <a:rPr lang="ja-JP" altLang="ja-JP" sz="1100">
              <a:solidFill>
                <a:sysClr val="windowText" lastClr="000000"/>
              </a:solidFill>
              <a:effectLst/>
              <a:latin typeface="+mn-lt"/>
              <a:ea typeface="+mn-ea"/>
              <a:cs typeface="+mn-cs"/>
            </a:rPr>
            <a:t>（宅建、フォークリフト免許、ファイナンシャルプランナー資格等）</a:t>
          </a:r>
          <a:r>
            <a:rPr lang="ja-JP" altLang="en-US" sz="1100">
              <a:solidFill>
                <a:sysClr val="windowText" lastClr="000000"/>
              </a:solidFill>
              <a:effectLst/>
              <a:latin typeface="+mn-lt"/>
              <a:ea typeface="+mn-ea"/>
              <a:cs typeface="+mn-cs"/>
            </a:rPr>
            <a:t>の</a:t>
          </a:r>
          <a:r>
            <a:rPr lang="ja-JP" altLang="ja-JP" sz="1050">
              <a:solidFill>
                <a:sysClr val="windowText" lastClr="000000"/>
              </a:solidFill>
              <a:effectLst/>
              <a:latin typeface="+mj-ea"/>
              <a:ea typeface="+mj-ea"/>
              <a:cs typeface="+mn-cs"/>
            </a:rPr>
            <a:t>研修</a:t>
          </a:r>
          <a:r>
            <a:rPr lang="ja-JP" altLang="en-US" sz="1050">
              <a:solidFill>
                <a:sysClr val="windowText" lastClr="000000"/>
              </a:solidFill>
              <a:effectLst/>
              <a:latin typeface="+mj-ea"/>
              <a:ea typeface="+mj-ea"/>
              <a:cs typeface="+mn-cs"/>
            </a:rPr>
            <a:t>や</a:t>
          </a:r>
          <a:r>
            <a:rPr lang="ja-JP" altLang="ja-JP" sz="1050">
              <a:solidFill>
                <a:sysClr val="windowText" lastClr="000000"/>
              </a:solidFill>
              <a:effectLst/>
              <a:latin typeface="+mj-ea"/>
              <a:ea typeface="+mj-ea"/>
              <a:cs typeface="+mn-cs"/>
            </a:rPr>
            <a:t>経営マネジメントゲーム等</a:t>
          </a:r>
          <a:r>
            <a:rPr lang="ja-JP" altLang="en-US" sz="1050">
              <a:solidFill>
                <a:sysClr val="windowText" lastClr="000000"/>
              </a:solidFill>
              <a:effectLst/>
              <a:latin typeface="+mj-ea"/>
              <a:ea typeface="+mj-ea"/>
              <a:cs typeface="+mn-cs"/>
            </a:rPr>
            <a:t>は</a:t>
          </a:r>
          <a:r>
            <a:rPr lang="ja-JP" altLang="ja-JP" sz="1050">
              <a:solidFill>
                <a:sysClr val="windowText" lastClr="000000"/>
              </a:solidFill>
              <a:effectLst/>
              <a:latin typeface="+mj-ea"/>
              <a:ea typeface="+mj-ea"/>
              <a:cs typeface="+mn-cs"/>
            </a:rPr>
            <a:t>対象外。</a:t>
          </a:r>
          <a:endParaRPr lang="ja-JP" altLang="ja-JP" sz="1050">
            <a:solidFill>
              <a:sysClr val="windowText" lastClr="000000"/>
            </a:solidFill>
            <a:effectLst/>
            <a:latin typeface="+mj-ea"/>
            <a:ea typeface="+mj-ea"/>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心理分析・分類に関する研修の場合は、自己理解</a:t>
          </a:r>
          <a:r>
            <a:rPr lang="ja-JP" altLang="en-US" sz="1050">
              <a:solidFill>
                <a:sysClr val="windowText" lastClr="000000"/>
              </a:solidFill>
              <a:effectLst/>
              <a:latin typeface="+mj-ea"/>
              <a:ea typeface="+mj-ea"/>
              <a:cs typeface="+mn-cs"/>
            </a:rPr>
            <a:t>までの内容のみの場合対象外です　（</a:t>
          </a:r>
          <a:r>
            <a:rPr lang="ja-JP" altLang="ja-JP" sz="1050">
              <a:solidFill>
                <a:sysClr val="windowText" lastClr="000000"/>
              </a:solidFill>
              <a:effectLst/>
              <a:latin typeface="+mj-ea"/>
              <a:ea typeface="+mj-ea"/>
              <a:cs typeface="+mn-cs"/>
            </a:rPr>
            <a:t>リーダーシップ養成</a:t>
          </a:r>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キャリア形成に関する内容が含まれていることが必要</a:t>
          </a:r>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a:t>
          </a:r>
          <a:endParaRPr kumimoji="1" lang="ja-JP" altLang="en-US" sz="1050">
            <a:solidFill>
              <a:sysClr val="windowText" lastClr="000000"/>
            </a:solidFill>
          </a:endParaRPr>
        </a:p>
      </xdr:txBody>
    </xdr:sp>
    <xdr:clientData/>
  </xdr:twoCellAnchor>
  <xdr:twoCellAnchor>
    <xdr:from>
      <xdr:col>4</xdr:col>
      <xdr:colOff>38100</xdr:colOff>
      <xdr:row>41</xdr:row>
      <xdr:rowOff>76198</xdr:rowOff>
    </xdr:from>
    <xdr:to>
      <xdr:col>28</xdr:col>
      <xdr:colOff>85725</xdr:colOff>
      <xdr:row>43</xdr:row>
      <xdr:rowOff>200024</xdr:rowOff>
    </xdr:to>
    <xdr:sp macro="" textlink="">
      <xdr:nvSpPr>
        <xdr:cNvPr id="9" name="正方形/長方形 8">
          <a:extLst>
            <a:ext uri="{FF2B5EF4-FFF2-40B4-BE49-F238E27FC236}">
              <a16:creationId xmlns:a16="http://schemas.microsoft.com/office/drawing/2014/main" id="{63F98A28-FAD0-4579-992C-8FD252FD3E9A}"/>
            </a:ext>
          </a:extLst>
        </xdr:cNvPr>
        <xdr:cNvSpPr/>
      </xdr:nvSpPr>
      <xdr:spPr>
        <a:xfrm>
          <a:off x="952500" y="8353423"/>
          <a:ext cx="5534025" cy="5524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ysClr val="windowText" lastClr="000000"/>
              </a:solidFill>
              <a:effectLst/>
              <a:latin typeface="+mn-lt"/>
              <a:ea typeface="+mn-ea"/>
              <a:cs typeface="+mn-cs"/>
            </a:rPr>
            <a:t>【×</a:t>
          </a:r>
          <a:r>
            <a:rPr lang="ja-JP" altLang="ja-JP" sz="1100">
              <a:solidFill>
                <a:sysClr val="windowText" lastClr="000000"/>
              </a:solidFill>
              <a:effectLst/>
              <a:latin typeface="+mn-lt"/>
              <a:ea typeface="+mn-ea"/>
              <a:cs typeface="+mn-cs"/>
            </a:rPr>
            <a:t>の例</a:t>
          </a:r>
          <a:r>
            <a:rPr lang="en-US" altLang="ja-JP" sz="1100">
              <a:solidFill>
                <a:sysClr val="windowText" lastClr="000000"/>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新卒者のメンター制度は、対象外で</a:t>
          </a:r>
          <a:r>
            <a:rPr lang="ja-JP" altLang="en-US" sz="1050">
              <a:solidFill>
                <a:sysClr val="windowText" lastClr="000000"/>
              </a:solidFill>
              <a:effectLst/>
              <a:latin typeface="+mj-ea"/>
              <a:ea typeface="+mj-ea"/>
              <a:cs typeface="+mn-cs"/>
            </a:rPr>
            <a:t>す。　（</a:t>
          </a:r>
          <a:r>
            <a:rPr lang="ja-JP" altLang="ja-JP" sz="1050">
              <a:solidFill>
                <a:sysClr val="windowText" lastClr="000000"/>
              </a:solidFill>
              <a:effectLst/>
              <a:latin typeface="+mj-ea"/>
              <a:ea typeface="+mj-ea"/>
              <a:cs typeface="+mn-cs"/>
            </a:rPr>
            <a:t>項目</a:t>
          </a:r>
          <a:r>
            <a:rPr lang="en-US" altLang="ja-JP" sz="1050">
              <a:solidFill>
                <a:sysClr val="windowText" lastClr="000000"/>
              </a:solidFill>
              <a:effectLst/>
              <a:latin typeface="+mj-ea"/>
              <a:ea typeface="+mj-ea"/>
              <a:cs typeface="+mn-cs"/>
            </a:rPr>
            <a:t>14</a:t>
          </a:r>
          <a:r>
            <a:rPr lang="ja-JP" altLang="en-US" sz="1050">
              <a:solidFill>
                <a:sysClr val="windowText" lastClr="000000"/>
              </a:solidFill>
              <a:effectLst/>
              <a:latin typeface="+mj-ea"/>
              <a:ea typeface="+mj-ea"/>
              <a:cs typeface="+mn-cs"/>
            </a:rPr>
            <a:t>では</a:t>
          </a:r>
          <a:r>
            <a:rPr lang="ja-JP" altLang="ja-JP" sz="1050">
              <a:solidFill>
                <a:sysClr val="windowText" lastClr="000000"/>
              </a:solidFill>
              <a:effectLst/>
              <a:latin typeface="+mj-ea"/>
              <a:ea typeface="+mj-ea"/>
              <a:cs typeface="+mn-cs"/>
            </a:rPr>
            <a:t>対象とな</a:t>
          </a:r>
          <a:r>
            <a:rPr lang="ja-JP" altLang="en-US" sz="1050">
              <a:solidFill>
                <a:sysClr val="windowText" lastClr="000000"/>
              </a:solidFill>
              <a:effectLst/>
              <a:latin typeface="+mj-ea"/>
              <a:ea typeface="+mj-ea"/>
              <a:cs typeface="+mn-cs"/>
            </a:rPr>
            <a:t>る可能性があります）</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12</xdr:row>
      <xdr:rowOff>76200</xdr:rowOff>
    </xdr:from>
    <xdr:to>
      <xdr:col>11</xdr:col>
      <xdr:colOff>34926</xdr:colOff>
      <xdr:row>13</xdr:row>
      <xdr:rowOff>54956</xdr:rowOff>
    </xdr:to>
    <xdr:sp macro="" textlink="">
      <xdr:nvSpPr>
        <xdr:cNvPr id="10" name="四角形: 角を丸くする 9">
          <a:extLst>
            <a:ext uri="{FF2B5EF4-FFF2-40B4-BE49-F238E27FC236}">
              <a16:creationId xmlns:a16="http://schemas.microsoft.com/office/drawing/2014/main" id="{7268ABB4-733D-4303-922C-CA4BEFDC9FB6}"/>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139700</xdr:colOff>
      <xdr:row>0</xdr:row>
      <xdr:rowOff>88900</xdr:rowOff>
    </xdr:from>
    <xdr:to>
      <xdr:col>3</xdr:col>
      <xdr:colOff>120650</xdr:colOff>
      <xdr:row>3</xdr:row>
      <xdr:rowOff>76200</xdr:rowOff>
    </xdr:to>
    <xdr:sp macro="" textlink="">
      <xdr:nvSpPr>
        <xdr:cNvPr id="7" name="楕円 6">
          <a:extLst>
            <a:ext uri="{FF2B5EF4-FFF2-40B4-BE49-F238E27FC236}">
              <a16:creationId xmlns:a16="http://schemas.microsoft.com/office/drawing/2014/main" id="{1F49F59B-079B-4E33-9BBA-05F6A44ED60B}"/>
            </a:ext>
          </a:extLst>
        </xdr:cNvPr>
        <xdr:cNvSpPr/>
      </xdr:nvSpPr>
      <xdr:spPr>
        <a:xfrm>
          <a:off x="139700" y="8890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項目４</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13</xdr:row>
          <xdr:rowOff>190500</xdr:rowOff>
        </xdr:from>
        <xdr:to>
          <xdr:col>3</xdr:col>
          <xdr:colOff>76200</xdr:colOff>
          <xdr:row>15</xdr:row>
          <xdr:rowOff>19050</xdr:rowOff>
        </xdr:to>
        <xdr:sp macro="" textlink="">
          <xdr:nvSpPr>
            <xdr:cNvPr id="156673" name="Check Box 1" hidden="1">
              <a:extLst>
                <a:ext uri="{63B3BB69-23CF-44E3-9099-C40C66FF867C}">
                  <a14:compatExt spid="_x0000_s156673"/>
                </a:ext>
                <a:ext uri="{FF2B5EF4-FFF2-40B4-BE49-F238E27FC236}">
                  <a16:creationId xmlns:a16="http://schemas.microsoft.com/office/drawing/2014/main" id="{00000000-0008-0000-0600-000001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66674</xdr:colOff>
      <xdr:row>6</xdr:row>
      <xdr:rowOff>82552</xdr:rowOff>
    </xdr:from>
    <xdr:to>
      <xdr:col>28</xdr:col>
      <xdr:colOff>152399</xdr:colOff>
      <xdr:row>9</xdr:row>
      <xdr:rowOff>66675</xdr:rowOff>
    </xdr:to>
    <xdr:sp macro="" textlink="">
      <xdr:nvSpPr>
        <xdr:cNvPr id="3" name="正方形/長方形 2">
          <a:extLst>
            <a:ext uri="{FF2B5EF4-FFF2-40B4-BE49-F238E27FC236}">
              <a16:creationId xmlns:a16="http://schemas.microsoft.com/office/drawing/2014/main" id="{A0528204-5EE9-49C8-8592-72C443281B92}"/>
            </a:ext>
          </a:extLst>
        </xdr:cNvPr>
        <xdr:cNvSpPr/>
      </xdr:nvSpPr>
      <xdr:spPr>
        <a:xfrm>
          <a:off x="279399" y="1362077"/>
          <a:ext cx="5740400" cy="549273"/>
        </a:xfrm>
        <a:prstGeom prst="rect">
          <a:avLst/>
        </a:prstGeom>
        <a:solidFill>
          <a:schemeClr val="accent1">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158750</xdr:colOff>
      <xdr:row>6</xdr:row>
      <xdr:rowOff>120650</xdr:rowOff>
    </xdr:from>
    <xdr:ext cx="5594350" cy="517525"/>
    <xdr:sp macro="" textlink="">
      <xdr:nvSpPr>
        <xdr:cNvPr id="4" name="テキスト ボックス 3">
          <a:extLst>
            <a:ext uri="{FF2B5EF4-FFF2-40B4-BE49-F238E27FC236}">
              <a16:creationId xmlns:a16="http://schemas.microsoft.com/office/drawing/2014/main" id="{1145FB07-F9A5-4290-8393-0318504FE587}"/>
            </a:ext>
          </a:extLst>
        </xdr:cNvPr>
        <xdr:cNvSpPr txBox="1"/>
      </xdr:nvSpPr>
      <xdr:spPr>
        <a:xfrm>
          <a:off x="371475" y="1400175"/>
          <a:ext cx="5594350" cy="517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a:solidFill>
                <a:schemeClr val="tx1"/>
              </a:solidFill>
              <a:effectLst/>
              <a:latin typeface="ＭＳ Ｐ明朝" panose="02020600040205080304" pitchFamily="18" charset="-128"/>
              <a:ea typeface="ＭＳ Ｐ明朝" panose="02020600040205080304" pitchFamily="18" charset="-128"/>
              <a:cs typeface="+mn-cs"/>
            </a:rPr>
            <a:t>女性が活躍できる組織風土・環境が整っていることを確認します。</a:t>
          </a:r>
          <a:r>
            <a:rPr lang="ja-JP" altLang="ja-JP" sz="1100" u="sng">
              <a:solidFill>
                <a:schemeClr val="tx1"/>
              </a:solidFill>
              <a:effectLst/>
              <a:latin typeface="ＭＳ Ｐ明朝" panose="02020600040205080304" pitchFamily="18" charset="-128"/>
              <a:ea typeface="ＭＳ Ｐ明朝" panose="02020600040205080304" pitchFamily="18" charset="-128"/>
              <a:cs typeface="+mn-cs"/>
            </a:rPr>
            <a:t>特に経営層を含む管理職の女性活躍推進の取組への理解が進む取り組み</a:t>
          </a:r>
          <a:r>
            <a:rPr lang="ja-JP" altLang="ja-JP" sz="1100">
              <a:solidFill>
                <a:schemeClr val="tx1"/>
              </a:solidFill>
              <a:effectLst/>
              <a:latin typeface="ＭＳ Ｐ明朝" panose="02020600040205080304" pitchFamily="18" charset="-128"/>
              <a:ea typeface="ＭＳ Ｐ明朝" panose="02020600040205080304" pitchFamily="18" charset="-128"/>
              <a:cs typeface="+mn-cs"/>
            </a:rPr>
            <a:t>が必要です。</a:t>
          </a:r>
        </a:p>
      </xdr:txBody>
    </xdr:sp>
    <xdr:clientData/>
  </xdr:oneCellAnchor>
  <xdr:oneCellAnchor>
    <xdr:from>
      <xdr:col>1</xdr:col>
      <xdr:colOff>25400</xdr:colOff>
      <xdr:row>50</xdr:row>
      <xdr:rowOff>44450</xdr:rowOff>
    </xdr:from>
    <xdr:ext cx="800219" cy="292388"/>
    <xdr:sp macro="" textlink="">
      <xdr:nvSpPr>
        <xdr:cNvPr id="5" name="テキスト ボックス 4">
          <a:extLst>
            <a:ext uri="{FF2B5EF4-FFF2-40B4-BE49-F238E27FC236}">
              <a16:creationId xmlns:a16="http://schemas.microsoft.com/office/drawing/2014/main" id="{CF2A21BE-C37A-41D1-827B-B344AF952F06}"/>
            </a:ext>
          </a:extLst>
        </xdr:cNvPr>
        <xdr:cNvSpPr txBox="1"/>
      </xdr:nvSpPr>
      <xdr:spPr>
        <a:xfrm>
          <a:off x="238125" y="17059275"/>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50</xdr:row>
      <xdr:rowOff>73025</xdr:rowOff>
    </xdr:from>
    <xdr:ext cx="3172535" cy="275717"/>
    <xdr:sp macro="" textlink="">
      <xdr:nvSpPr>
        <xdr:cNvPr id="6" name="テキスト ボックス 5">
          <a:extLst>
            <a:ext uri="{FF2B5EF4-FFF2-40B4-BE49-F238E27FC236}">
              <a16:creationId xmlns:a16="http://schemas.microsoft.com/office/drawing/2014/main" id="{80A37CB6-BEE5-4504-B69E-69946AF9F100}"/>
            </a:ext>
          </a:extLst>
        </xdr:cNvPr>
        <xdr:cNvSpPr txBox="1"/>
      </xdr:nvSpPr>
      <xdr:spPr>
        <a:xfrm>
          <a:off x="1247775" y="17084675"/>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31</xdr:row>
          <xdr:rowOff>190500</xdr:rowOff>
        </xdr:from>
        <xdr:to>
          <xdr:col>3</xdr:col>
          <xdr:colOff>76200</xdr:colOff>
          <xdr:row>33</xdr:row>
          <xdr:rowOff>19050</xdr:rowOff>
        </xdr:to>
        <xdr:sp macro="" textlink="">
          <xdr:nvSpPr>
            <xdr:cNvPr id="156677" name="Check Box 5" hidden="1">
              <a:extLst>
                <a:ext uri="{63B3BB69-23CF-44E3-9099-C40C66FF867C}">
                  <a14:compatExt spid="_x0000_s156677"/>
                </a:ext>
                <a:ext uri="{FF2B5EF4-FFF2-40B4-BE49-F238E27FC236}">
                  <a16:creationId xmlns:a16="http://schemas.microsoft.com/office/drawing/2014/main" id="{00000000-0008-0000-0600-000005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51</xdr:row>
          <xdr:rowOff>190500</xdr:rowOff>
        </xdr:from>
        <xdr:to>
          <xdr:col>4</xdr:col>
          <xdr:colOff>76200</xdr:colOff>
          <xdr:row>53</xdr:row>
          <xdr:rowOff>19050</xdr:rowOff>
        </xdr:to>
        <xdr:sp macro="" textlink="">
          <xdr:nvSpPr>
            <xdr:cNvPr id="156680" name="Check Box 8" hidden="1">
              <a:extLst>
                <a:ext uri="{63B3BB69-23CF-44E3-9099-C40C66FF867C}">
                  <a14:compatExt spid="_x0000_s156680"/>
                </a:ext>
                <a:ext uri="{FF2B5EF4-FFF2-40B4-BE49-F238E27FC236}">
                  <a16:creationId xmlns:a16="http://schemas.microsoft.com/office/drawing/2014/main" id="{00000000-0008-0000-0600-000008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52</xdr:row>
          <xdr:rowOff>190500</xdr:rowOff>
        </xdr:from>
        <xdr:to>
          <xdr:col>4</xdr:col>
          <xdr:colOff>76200</xdr:colOff>
          <xdr:row>54</xdr:row>
          <xdr:rowOff>19050</xdr:rowOff>
        </xdr:to>
        <xdr:sp macro="" textlink="">
          <xdr:nvSpPr>
            <xdr:cNvPr id="156681" name="Check Box 9" hidden="1">
              <a:extLst>
                <a:ext uri="{63B3BB69-23CF-44E3-9099-C40C66FF867C}">
                  <a14:compatExt spid="_x0000_s156681"/>
                </a:ext>
                <a:ext uri="{FF2B5EF4-FFF2-40B4-BE49-F238E27FC236}">
                  <a16:creationId xmlns:a16="http://schemas.microsoft.com/office/drawing/2014/main" id="{00000000-0008-0000-0600-000009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54</xdr:row>
          <xdr:rowOff>190500</xdr:rowOff>
        </xdr:from>
        <xdr:to>
          <xdr:col>4</xdr:col>
          <xdr:colOff>76200</xdr:colOff>
          <xdr:row>56</xdr:row>
          <xdr:rowOff>28575</xdr:rowOff>
        </xdr:to>
        <xdr:sp macro="" textlink="">
          <xdr:nvSpPr>
            <xdr:cNvPr id="156682" name="Check Box 10" hidden="1">
              <a:extLst>
                <a:ext uri="{63B3BB69-23CF-44E3-9099-C40C66FF867C}">
                  <a14:compatExt spid="_x0000_s156682"/>
                </a:ext>
                <a:ext uri="{FF2B5EF4-FFF2-40B4-BE49-F238E27FC236}">
                  <a16:creationId xmlns:a16="http://schemas.microsoft.com/office/drawing/2014/main" id="{00000000-0008-0000-0600-00000A6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76200</xdr:colOff>
      <xdr:row>33</xdr:row>
      <xdr:rowOff>120650</xdr:rowOff>
    </xdr:from>
    <xdr:to>
      <xdr:col>28</xdr:col>
      <xdr:colOff>142874</xdr:colOff>
      <xdr:row>41</xdr:row>
      <xdr:rowOff>9525</xdr:rowOff>
    </xdr:to>
    <xdr:sp macro="" textlink="">
      <xdr:nvSpPr>
        <xdr:cNvPr id="9" name="正方形/長方形 8">
          <a:extLst>
            <a:ext uri="{FF2B5EF4-FFF2-40B4-BE49-F238E27FC236}">
              <a16:creationId xmlns:a16="http://schemas.microsoft.com/office/drawing/2014/main" id="{06641310-64FC-46AA-8056-859DFBC5C0CE}"/>
            </a:ext>
          </a:extLst>
        </xdr:cNvPr>
        <xdr:cNvSpPr/>
      </xdr:nvSpPr>
      <xdr:spPr>
        <a:xfrm>
          <a:off x="990600" y="7073900"/>
          <a:ext cx="5553074" cy="1260475"/>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36000" rtlCol="0" anchor="t"/>
        <a:lstStyle/>
        <a:p>
          <a:r>
            <a:rPr lang="en-US" altLang="ja-JP" sz="1050">
              <a:solidFill>
                <a:sysClr val="windowText" lastClr="000000"/>
              </a:solidFill>
              <a:effectLst/>
              <a:latin typeface="+mj-ea"/>
              <a:ea typeface="+mj-ea"/>
              <a:cs typeface="+mn-cs"/>
            </a:rPr>
            <a:t>【</a:t>
          </a:r>
          <a:r>
            <a:rPr lang="ja-JP" altLang="en-US" sz="1050">
              <a:solidFill>
                <a:sysClr val="windowText" lastClr="000000"/>
              </a:solidFill>
              <a:effectLst/>
              <a:latin typeface="+mj-ea"/>
              <a:ea typeface="+mj-ea"/>
              <a:cs typeface="+mn-cs"/>
            </a:rPr>
            <a:t>〇の例</a:t>
          </a:r>
          <a:r>
            <a:rPr lang="en-US" altLang="ja-JP" sz="1050">
              <a:solidFill>
                <a:sysClr val="windowText" lastClr="000000"/>
              </a:solidFill>
              <a:effectLst/>
              <a:latin typeface="+mj-ea"/>
              <a:ea typeface="+mj-ea"/>
              <a:cs typeface="+mn-cs"/>
            </a:rPr>
            <a:t>】</a:t>
          </a:r>
        </a:p>
        <a:p>
          <a:r>
            <a:rPr lang="ja-JP" altLang="en-US" sz="1050">
              <a:solidFill>
                <a:sysClr val="windowText" lastClr="000000"/>
              </a:solidFill>
              <a:effectLst/>
              <a:latin typeface="+mj-ea"/>
              <a:ea typeface="+mj-ea"/>
              <a:cs typeface="+mn-cs"/>
            </a:rPr>
            <a:t>　・男性育休の取得を促す社内通知、社内報等の掲出</a:t>
          </a:r>
        </a:p>
        <a:p>
          <a:r>
            <a:rPr lang="ja-JP" altLang="en-US" sz="1050">
              <a:solidFill>
                <a:sysClr val="windowText" lastClr="000000"/>
              </a:solidFill>
              <a:effectLst/>
              <a:latin typeface="+mj-ea"/>
              <a:ea typeface="+mj-ea"/>
              <a:cs typeface="+mn-cs"/>
            </a:rPr>
            <a:t>　・男性育休取得者をロールモデルとして社内報やホームページで広く発信</a:t>
          </a:r>
        </a:p>
        <a:p>
          <a:r>
            <a:rPr lang="ja-JP" altLang="en-US" sz="1050">
              <a:solidFill>
                <a:sysClr val="windowText" lastClr="000000"/>
              </a:solidFill>
              <a:effectLst/>
              <a:latin typeface="+mj-ea"/>
              <a:ea typeface="+mj-ea"/>
              <a:cs typeface="+mn-cs"/>
            </a:rPr>
            <a:t>　・管理職に対し、部下の育休取得や職場復帰をサポートするための冊子の作成・配布</a:t>
          </a:r>
        </a:p>
        <a:p>
          <a:r>
            <a:rPr lang="ja-JP" altLang="en-US" sz="1050">
              <a:solidFill>
                <a:sysClr val="windowText" lastClr="000000"/>
              </a:solidFill>
              <a:effectLst/>
              <a:latin typeface="+mj-ea"/>
              <a:ea typeface="+mj-ea"/>
              <a:cs typeface="+mn-cs"/>
            </a:rPr>
            <a:t>　・育休取得者や復帰者、今後育休取得を検討している従業員を対象とした両立支援の</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　　研修・交流会の実施</a:t>
          </a:r>
          <a:endParaRPr kumimoji="1" lang="ja-JP" altLang="en-US" sz="1050">
            <a:solidFill>
              <a:sysClr val="windowText" lastClr="000000"/>
            </a:solidFill>
          </a:endParaRPr>
        </a:p>
      </xdr:txBody>
    </xdr:sp>
    <xdr:clientData/>
  </xdr:twoCellAnchor>
  <xdr:twoCellAnchor>
    <xdr:from>
      <xdr:col>4</xdr:col>
      <xdr:colOff>63500</xdr:colOff>
      <xdr:row>15</xdr:row>
      <xdr:rowOff>79373</xdr:rowOff>
    </xdr:from>
    <xdr:to>
      <xdr:col>28</xdr:col>
      <xdr:colOff>136524</xdr:colOff>
      <xdr:row>21</xdr:row>
      <xdr:rowOff>0</xdr:rowOff>
    </xdr:to>
    <xdr:sp macro="" textlink="">
      <xdr:nvSpPr>
        <xdr:cNvPr id="10" name="正方形/長方形 9">
          <a:extLst>
            <a:ext uri="{FF2B5EF4-FFF2-40B4-BE49-F238E27FC236}">
              <a16:creationId xmlns:a16="http://schemas.microsoft.com/office/drawing/2014/main" id="{9027EEF2-7AF7-493D-9D3B-125814210633}"/>
            </a:ext>
          </a:extLst>
        </xdr:cNvPr>
        <xdr:cNvSpPr/>
      </xdr:nvSpPr>
      <xdr:spPr>
        <a:xfrm>
          <a:off x="901700" y="3051173"/>
          <a:ext cx="5102224" cy="1120777"/>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r>
            <a:rPr lang="en-US" altLang="ja-JP" sz="1050">
              <a:solidFill>
                <a:sysClr val="windowText" lastClr="000000"/>
              </a:solidFill>
              <a:effectLst/>
              <a:latin typeface="+mn-ea"/>
              <a:ea typeface="+mn-ea"/>
              <a:cs typeface="+mn-cs"/>
            </a:rPr>
            <a:t>【</a:t>
          </a:r>
          <a:r>
            <a:rPr lang="ja-JP" altLang="en-US" sz="1050">
              <a:solidFill>
                <a:sysClr val="windowText" lastClr="000000"/>
              </a:solidFill>
              <a:effectLst/>
              <a:latin typeface="+mn-ea"/>
              <a:ea typeface="+mn-ea"/>
              <a:cs typeface="+mn-cs"/>
            </a:rPr>
            <a:t>〇の例</a:t>
          </a:r>
          <a:r>
            <a:rPr lang="en-US" altLang="ja-JP" sz="1050">
              <a:solidFill>
                <a:sysClr val="windowText" lastClr="000000"/>
              </a:solidFill>
              <a:effectLst/>
              <a:latin typeface="+mn-ea"/>
              <a:ea typeface="+mn-ea"/>
              <a:cs typeface="+mn-cs"/>
            </a:rPr>
            <a:t>】</a:t>
          </a:r>
        </a:p>
        <a:p>
          <a:r>
            <a:rPr lang="ja-JP" altLang="en-US" sz="1050">
              <a:solidFill>
                <a:sysClr val="windowText" lastClr="000000"/>
              </a:solidFill>
              <a:effectLst/>
              <a:latin typeface="+mn-ea"/>
              <a:ea typeface="+mn-ea"/>
              <a:cs typeface="+mn-cs"/>
            </a:rPr>
            <a:t>　・</a:t>
          </a:r>
          <a:r>
            <a:rPr lang="ja-JP" altLang="ja-JP" sz="1050">
              <a:solidFill>
                <a:sysClr val="windowText" lastClr="000000"/>
              </a:solidFill>
              <a:effectLst/>
              <a:latin typeface="+mn-ea"/>
              <a:ea typeface="+mn-ea"/>
              <a:cs typeface="+mn-cs"/>
            </a:rPr>
            <a:t> </a:t>
          </a:r>
          <a:r>
            <a:rPr lang="ja-JP" altLang="en-US" sz="1050">
              <a:solidFill>
                <a:sysClr val="windowText" lastClr="000000"/>
              </a:solidFill>
              <a:effectLst/>
              <a:latin typeface="+mn-ea"/>
              <a:ea typeface="+mn-ea"/>
              <a:cs typeface="+mn-cs"/>
            </a:rPr>
            <a:t>管理職向けアンコンシャス・バイアス研修</a:t>
          </a:r>
          <a:endParaRPr lang="en-US" altLang="ja-JP" sz="1050">
            <a:solidFill>
              <a:sysClr val="windowText" lastClr="000000"/>
            </a:solidFill>
            <a:effectLst/>
            <a:latin typeface="+mn-ea"/>
            <a:ea typeface="+mn-ea"/>
            <a:cs typeface="+mn-cs"/>
          </a:endParaRPr>
        </a:p>
        <a:p>
          <a:r>
            <a:rPr lang="ja-JP" altLang="en-US" sz="1050">
              <a:solidFill>
                <a:sysClr val="windowText" lastClr="000000"/>
              </a:solidFill>
              <a:effectLst/>
              <a:latin typeface="+mn-ea"/>
              <a:ea typeface="+mn-ea"/>
              <a:cs typeface="+mn-cs"/>
            </a:rPr>
            <a:t>　・ ダイバーシティ・エクイティ＆インクルージョン研修（女性活躍の内容を含むもの）</a:t>
          </a:r>
          <a:endParaRPr lang="en-US" altLang="ja-JP" sz="1050">
            <a:solidFill>
              <a:sysClr val="windowText" lastClr="000000"/>
            </a:solidFill>
            <a:effectLst/>
            <a:latin typeface="+mn-ea"/>
            <a:ea typeface="+mn-ea"/>
            <a:cs typeface="+mn-cs"/>
          </a:endParaRPr>
        </a:p>
        <a:p>
          <a:r>
            <a:rPr lang="en-US" altLang="ja-JP" sz="1050">
              <a:solidFill>
                <a:sysClr val="windowText" lastClr="000000"/>
              </a:solidFill>
              <a:effectLst/>
              <a:latin typeface="+mn-ea"/>
              <a:ea typeface="+mn-ea"/>
              <a:cs typeface="+mn-cs"/>
            </a:rPr>
            <a:t>【×</a:t>
          </a:r>
          <a:r>
            <a:rPr lang="ja-JP" altLang="ja-JP" sz="1050">
              <a:solidFill>
                <a:sysClr val="windowText" lastClr="000000"/>
              </a:solidFill>
              <a:effectLst/>
              <a:latin typeface="+mn-ea"/>
              <a:ea typeface="+mn-ea"/>
              <a:cs typeface="+mn-cs"/>
            </a:rPr>
            <a:t>の例</a:t>
          </a:r>
          <a:r>
            <a:rPr lang="en-US" altLang="ja-JP" sz="1050">
              <a:solidFill>
                <a:sysClr val="windowText" lastClr="000000"/>
              </a:solidFill>
              <a:effectLst/>
              <a:latin typeface="+mn-ea"/>
              <a:ea typeface="+mn-ea"/>
              <a:cs typeface="+mn-cs"/>
            </a:rPr>
            <a:t>】</a:t>
          </a:r>
          <a:endParaRPr lang="ja-JP" altLang="ja-JP" sz="1050">
            <a:solidFill>
              <a:sysClr val="windowText" lastClr="000000"/>
            </a:solidFill>
            <a:effectLst/>
            <a:latin typeface="+mn-ea"/>
            <a:ea typeface="+mn-ea"/>
          </a:endParaRPr>
        </a:p>
        <a:p>
          <a:r>
            <a:rPr lang="ja-JP" altLang="ja-JP" sz="1050">
              <a:solidFill>
                <a:sysClr val="windowText" lastClr="000000"/>
              </a:solidFill>
              <a:effectLst/>
              <a:latin typeface="+mn-ea"/>
              <a:ea typeface="+mn-ea"/>
              <a:cs typeface="+mn-cs"/>
            </a:rPr>
            <a:t>　・</a:t>
          </a:r>
          <a:r>
            <a:rPr lang="ja-JP" altLang="en-US" sz="1050">
              <a:solidFill>
                <a:sysClr val="windowText" lastClr="000000"/>
              </a:solidFill>
              <a:effectLst/>
              <a:latin typeface="+mn-ea"/>
              <a:ea typeface="+mn-ea"/>
              <a:cs typeface="+mn-cs"/>
            </a:rPr>
            <a:t> ハラスメント研修</a:t>
          </a:r>
          <a:endParaRPr lang="en-US" altLang="ja-JP" sz="1050">
            <a:solidFill>
              <a:sysClr val="windowText" lastClr="000000"/>
            </a:solidFill>
            <a:effectLst/>
            <a:latin typeface="+mn-ea"/>
            <a:ea typeface="+mn-ea"/>
            <a:cs typeface="+mn-cs"/>
          </a:endParaRPr>
        </a:p>
        <a:p>
          <a:r>
            <a:rPr lang="ja-JP" altLang="en-US" sz="1050">
              <a:solidFill>
                <a:srgbClr val="FF0000"/>
              </a:solidFill>
              <a:effectLst/>
              <a:latin typeface="+mn-ea"/>
              <a:ea typeface="+mn-ea"/>
              <a:cs typeface="+mn-cs"/>
            </a:rPr>
            <a:t>　</a:t>
          </a:r>
          <a:r>
            <a:rPr lang="ja-JP" altLang="en-US" sz="1050">
              <a:solidFill>
                <a:sysClr val="windowText" lastClr="000000"/>
              </a:solidFill>
              <a:effectLst/>
              <a:latin typeface="+mn-ea"/>
              <a:ea typeface="+mn-ea"/>
              <a:cs typeface="+mn-cs"/>
            </a:rPr>
            <a:t>・ コンプライアンス研修</a:t>
          </a:r>
          <a:endParaRPr lang="en-US" altLang="ja-JP" sz="1050">
            <a:solidFill>
              <a:sysClr val="windowText" lastClr="000000"/>
            </a:solidFill>
            <a:effectLst/>
            <a:latin typeface="+mn-ea"/>
            <a:ea typeface="+mn-ea"/>
            <a:cs typeface="+mn-cs"/>
          </a:endParaRPr>
        </a:p>
        <a:p>
          <a:endParaRPr kumimoji="1" lang="ja-JP" altLang="en-US" sz="1050">
            <a:solidFill>
              <a:sysClr val="windowText" lastClr="000000"/>
            </a:solidFill>
            <a:latin typeface="+mn-ea"/>
            <a:ea typeface="+mn-ea"/>
          </a:endParaRPr>
        </a:p>
      </xdr:txBody>
    </xdr:sp>
    <xdr:clientData/>
  </xdr:twoCellAnchor>
  <xdr:twoCellAnchor>
    <xdr:from>
      <xdr:col>1</xdr:col>
      <xdr:colOff>28575</xdr:colOff>
      <xdr:row>12</xdr:row>
      <xdr:rowOff>76200</xdr:rowOff>
    </xdr:from>
    <xdr:to>
      <xdr:col>11</xdr:col>
      <xdr:colOff>25401</xdr:colOff>
      <xdr:row>13</xdr:row>
      <xdr:rowOff>58131</xdr:rowOff>
    </xdr:to>
    <xdr:sp macro="" textlink="">
      <xdr:nvSpPr>
        <xdr:cNvPr id="11" name="四角形: 角を丸くする 10">
          <a:extLst>
            <a:ext uri="{FF2B5EF4-FFF2-40B4-BE49-F238E27FC236}">
              <a16:creationId xmlns:a16="http://schemas.microsoft.com/office/drawing/2014/main" id="{0626EBED-7E0B-4A7E-8E25-36213424B5D9}"/>
            </a:ext>
          </a:extLst>
        </xdr:cNvPr>
        <xdr:cNvSpPr/>
      </xdr:nvSpPr>
      <xdr:spPr>
        <a:xfrm>
          <a:off x="238125" y="2447925"/>
          <a:ext cx="2092326" cy="18195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158750</xdr:colOff>
      <xdr:row>0</xdr:row>
      <xdr:rowOff>95250</xdr:rowOff>
    </xdr:from>
    <xdr:to>
      <xdr:col>3</xdr:col>
      <xdr:colOff>139700</xdr:colOff>
      <xdr:row>3</xdr:row>
      <xdr:rowOff>82550</xdr:rowOff>
    </xdr:to>
    <xdr:sp macro="" textlink="">
      <xdr:nvSpPr>
        <xdr:cNvPr id="7" name="楕円 6">
          <a:extLst>
            <a:ext uri="{FF2B5EF4-FFF2-40B4-BE49-F238E27FC236}">
              <a16:creationId xmlns:a16="http://schemas.microsoft.com/office/drawing/2014/main" id="{D9BDF0B1-B61A-465E-820D-B54BBB8BD831}"/>
            </a:ext>
          </a:extLst>
        </xdr:cNvPr>
        <xdr:cNvSpPr/>
      </xdr:nvSpPr>
      <xdr:spPr>
        <a:xfrm>
          <a:off x="158750" y="952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項目５</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xdr:col>
      <xdr:colOff>25400</xdr:colOff>
      <xdr:row>50</xdr:row>
      <xdr:rowOff>44450</xdr:rowOff>
    </xdr:from>
    <xdr:ext cx="800219" cy="292388"/>
    <xdr:sp macro="" textlink="">
      <xdr:nvSpPr>
        <xdr:cNvPr id="5" name="テキスト ボックス 4">
          <a:extLst>
            <a:ext uri="{FF2B5EF4-FFF2-40B4-BE49-F238E27FC236}">
              <a16:creationId xmlns:a16="http://schemas.microsoft.com/office/drawing/2014/main" id="{AA0BBE82-D18B-4F1B-AB75-512D1F697836}"/>
            </a:ext>
          </a:extLst>
        </xdr:cNvPr>
        <xdr:cNvSpPr txBox="1"/>
      </xdr:nvSpPr>
      <xdr:spPr>
        <a:xfrm>
          <a:off x="238125" y="17278350"/>
          <a:ext cx="800219" cy="292388"/>
        </a:xfrm>
        <a:prstGeom prst="rect">
          <a:avLst/>
        </a:prstGeom>
        <a:solidFill>
          <a:srgbClr val="22A9AC"/>
        </a:solidFill>
        <a:ln>
          <a:solidFill>
            <a:srgbClr val="22A9AC"/>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bg1"/>
              </a:solidFill>
              <a:latin typeface="BIZ UDPゴシック" panose="020B0400000000000000" pitchFamily="50" charset="-128"/>
              <a:ea typeface="BIZ UDPゴシック" panose="020B0400000000000000" pitchFamily="50" charset="-128"/>
            </a:rPr>
            <a:t>添付資料</a:t>
          </a:r>
        </a:p>
      </xdr:txBody>
    </xdr:sp>
    <xdr:clientData/>
  </xdr:oneCellAnchor>
  <xdr:oneCellAnchor>
    <xdr:from>
      <xdr:col>5</xdr:col>
      <xdr:colOff>196850</xdr:colOff>
      <xdr:row>50</xdr:row>
      <xdr:rowOff>73025</xdr:rowOff>
    </xdr:from>
    <xdr:ext cx="3172535" cy="275717"/>
    <xdr:sp macro="" textlink="">
      <xdr:nvSpPr>
        <xdr:cNvPr id="6" name="テキスト ボックス 5">
          <a:extLst>
            <a:ext uri="{FF2B5EF4-FFF2-40B4-BE49-F238E27FC236}">
              <a16:creationId xmlns:a16="http://schemas.microsoft.com/office/drawing/2014/main" id="{42B49E78-96E6-412B-9F7C-320A1FA70634}"/>
            </a:ext>
          </a:extLst>
        </xdr:cNvPr>
        <xdr:cNvSpPr txBox="1"/>
      </xdr:nvSpPr>
      <xdr:spPr>
        <a:xfrm>
          <a:off x="1247775" y="17303750"/>
          <a:ext cx="3172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u="sng">
              <a:latin typeface="BIZ UDPゴシック" panose="020B0400000000000000" pitchFamily="50" charset="-128"/>
              <a:ea typeface="BIZ UDPゴシック" panose="020B0400000000000000" pitchFamily="50" charset="-128"/>
            </a:rPr>
            <a:t>選択した項目に応じて、下記資料を提出すること</a:t>
          </a:r>
        </a:p>
      </xdr:txBody>
    </xdr:sp>
    <xdr:clientData/>
  </xdr:oneCellAnchor>
  <xdr:twoCellAnchor>
    <xdr:from>
      <xdr:col>4</xdr:col>
      <xdr:colOff>38100</xdr:colOff>
      <xdr:row>11</xdr:row>
      <xdr:rowOff>88898</xdr:rowOff>
    </xdr:from>
    <xdr:to>
      <xdr:col>28</xdr:col>
      <xdr:colOff>104774</xdr:colOff>
      <xdr:row>16</xdr:row>
      <xdr:rowOff>142874</xdr:rowOff>
    </xdr:to>
    <xdr:sp macro="" textlink="">
      <xdr:nvSpPr>
        <xdr:cNvPr id="7" name="正方形/長方形 6">
          <a:extLst>
            <a:ext uri="{FF2B5EF4-FFF2-40B4-BE49-F238E27FC236}">
              <a16:creationId xmlns:a16="http://schemas.microsoft.com/office/drawing/2014/main" id="{EE9A833A-E363-453C-9DBA-73D6C4685FB5}"/>
            </a:ext>
          </a:extLst>
        </xdr:cNvPr>
        <xdr:cNvSpPr/>
      </xdr:nvSpPr>
      <xdr:spPr>
        <a:xfrm>
          <a:off x="876300" y="2336798"/>
          <a:ext cx="5095874" cy="105410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業務の目標設定や達成状況の確認、人事評価、人事異動</a:t>
          </a:r>
          <a:r>
            <a:rPr lang="ja-JP" altLang="en-US" sz="1050">
              <a:solidFill>
                <a:sysClr val="windowText" lastClr="000000"/>
              </a:solidFill>
              <a:effectLst/>
              <a:latin typeface="+mj-ea"/>
              <a:ea typeface="+mj-ea"/>
              <a:cs typeface="+mn-cs"/>
            </a:rPr>
            <a:t>のみ</a:t>
          </a:r>
          <a:r>
            <a:rPr lang="ja-JP" altLang="ja-JP" sz="1050">
              <a:solidFill>
                <a:sysClr val="windowText" lastClr="000000"/>
              </a:solidFill>
              <a:effectLst/>
              <a:latin typeface="+mj-ea"/>
              <a:ea typeface="+mj-ea"/>
              <a:cs typeface="+mn-cs"/>
            </a:rPr>
            <a:t>を目的としたヒアリング</a:t>
          </a:r>
          <a:r>
            <a:rPr lang="ja-JP" altLang="en-US" sz="1050">
              <a:solidFill>
                <a:sysClr val="windowText" lastClr="000000"/>
              </a:solidFill>
              <a:effectLst/>
              <a:latin typeface="+mj-ea"/>
              <a:ea typeface="+mj-ea"/>
              <a:cs typeface="+mn-cs"/>
            </a:rPr>
            <a:t>は対象外です</a:t>
          </a:r>
          <a:r>
            <a:rPr lang="ja-JP" altLang="ja-JP" sz="1050">
              <a:solidFill>
                <a:sysClr val="windowText" lastClr="000000"/>
              </a:solidFill>
              <a:effectLst/>
              <a:latin typeface="+mj-ea"/>
              <a:ea typeface="+mj-ea"/>
              <a:cs typeface="+mn-cs"/>
            </a:rPr>
            <a:t>。</a:t>
          </a:r>
          <a:endParaRPr lang="ja-JP" altLang="ja-JP" sz="1050">
            <a:solidFill>
              <a:sysClr val="windowText" lastClr="000000"/>
            </a:solidFill>
            <a:effectLst/>
            <a:latin typeface="+mj-ea"/>
            <a:ea typeface="+mj-ea"/>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 従業員各々のライフプランとキャリアデザインの両方を確認していることが必要</a:t>
          </a:r>
          <a:r>
            <a:rPr lang="ja-JP" altLang="en-US" sz="1050">
              <a:solidFill>
                <a:sysClr val="windowText" lastClr="000000"/>
              </a:solidFill>
              <a:effectLst/>
              <a:latin typeface="+mj-ea"/>
              <a:ea typeface="+mj-ea"/>
              <a:cs typeface="+mn-cs"/>
            </a:rPr>
            <a:t>で</a:t>
          </a:r>
          <a:r>
            <a:rPr lang="ja-JP" altLang="ja-JP" sz="1050">
              <a:solidFill>
                <a:sysClr val="windowText" lastClr="000000"/>
              </a:solidFill>
              <a:effectLst/>
              <a:latin typeface="+mj-ea"/>
              <a:ea typeface="+mj-ea"/>
              <a:cs typeface="+mn-cs"/>
            </a:rPr>
            <a:t>す。</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特定の従業員のみ（育児休業中等）</a:t>
          </a:r>
          <a:r>
            <a:rPr lang="ja-JP" altLang="en-US" sz="1050">
              <a:solidFill>
                <a:sysClr val="windowText" lastClr="000000"/>
              </a:solidFill>
              <a:effectLst/>
              <a:latin typeface="+mj-ea"/>
              <a:ea typeface="+mj-ea"/>
              <a:cs typeface="+mn-cs"/>
            </a:rPr>
            <a:t>ではなく、多くの従業員に対するヒアリングである</a:t>
          </a:r>
          <a:endParaRPr lang="en-US" altLang="ja-JP" sz="1050">
            <a:solidFill>
              <a:sysClr val="windowText" lastClr="000000"/>
            </a:solidFill>
            <a:effectLst/>
            <a:latin typeface="+mj-ea"/>
            <a:ea typeface="+mj-ea"/>
            <a:cs typeface="+mn-cs"/>
          </a:endParaRPr>
        </a:p>
        <a:p>
          <a:r>
            <a:rPr lang="ja-JP" altLang="en-US" sz="1050">
              <a:solidFill>
                <a:sysClr val="windowText" lastClr="000000"/>
              </a:solidFill>
              <a:effectLst/>
              <a:latin typeface="+mj-ea"/>
              <a:ea typeface="+mj-ea"/>
              <a:cs typeface="+mn-cs"/>
            </a:rPr>
            <a:t>ことが必要です。</a:t>
          </a:r>
          <a:endParaRPr lang="ja-JP" altLang="ja-JP" sz="1050">
            <a:solidFill>
              <a:sysClr val="windowText" lastClr="000000"/>
            </a:solidFill>
            <a:effectLst/>
            <a:latin typeface="+mj-ea"/>
            <a:ea typeface="+mj-ea"/>
          </a:endParaRPr>
        </a:p>
        <a:p>
          <a:pPr algn="l"/>
          <a:endParaRPr kumimoji="1" lang="ja-JP" altLang="en-US" sz="1050">
            <a:solidFill>
              <a:sysClr val="windowText" lastClr="000000"/>
            </a:solidFill>
            <a:latin typeface="+mj-ea"/>
            <a:ea typeface="+mj-ea"/>
          </a:endParaRPr>
        </a:p>
      </xdr:txBody>
    </xdr:sp>
    <xdr:clientData/>
  </xdr:twoCellAnchor>
  <xdr:twoCellAnchor>
    <xdr:from>
      <xdr:col>4</xdr:col>
      <xdr:colOff>47625</xdr:colOff>
      <xdr:row>33</xdr:row>
      <xdr:rowOff>107949</xdr:rowOff>
    </xdr:from>
    <xdr:to>
      <xdr:col>28</xdr:col>
      <xdr:colOff>92075</xdr:colOff>
      <xdr:row>35</xdr:row>
      <xdr:rowOff>82550</xdr:rowOff>
    </xdr:to>
    <xdr:sp macro="" textlink="">
      <xdr:nvSpPr>
        <xdr:cNvPr id="8" name="正方形/長方形 7">
          <a:extLst>
            <a:ext uri="{FF2B5EF4-FFF2-40B4-BE49-F238E27FC236}">
              <a16:creationId xmlns:a16="http://schemas.microsoft.com/office/drawing/2014/main" id="{A70B76F1-6B15-4FD0-8005-37527FABB2F4}"/>
            </a:ext>
          </a:extLst>
        </xdr:cNvPr>
        <xdr:cNvSpPr/>
      </xdr:nvSpPr>
      <xdr:spPr>
        <a:xfrm>
          <a:off x="885825" y="6927849"/>
          <a:ext cx="5073650" cy="412751"/>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ysClr val="windowText" lastClr="000000"/>
              </a:solidFill>
              <a:effectLst/>
              <a:latin typeface="+mj-ea"/>
              <a:ea typeface="+mj-ea"/>
              <a:cs typeface="+mn-cs"/>
            </a:rPr>
            <a:t>【×</a:t>
          </a:r>
          <a:r>
            <a:rPr lang="ja-JP" altLang="ja-JP" sz="1050">
              <a:solidFill>
                <a:sysClr val="windowText" lastClr="000000"/>
              </a:solidFill>
              <a:effectLst/>
              <a:latin typeface="+mj-ea"/>
              <a:ea typeface="+mj-ea"/>
              <a:cs typeface="+mn-cs"/>
            </a:rPr>
            <a:t>の例</a:t>
          </a:r>
          <a:r>
            <a:rPr lang="en-US" altLang="ja-JP" sz="1050">
              <a:solidFill>
                <a:sysClr val="windowText" lastClr="000000"/>
              </a:solidFill>
              <a:effectLst/>
              <a:latin typeface="+mj-ea"/>
              <a:ea typeface="+mj-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ysClr val="windowText" lastClr="000000"/>
              </a:solidFill>
              <a:effectLst/>
              <a:latin typeface="+mj-ea"/>
              <a:ea typeface="+mj-ea"/>
              <a:cs typeface="+mn-cs"/>
            </a:rPr>
            <a:t> 制度が関係法令を上回る内容となっていない場合</a:t>
          </a:r>
          <a:endParaRPr kumimoji="1" lang="ja-JP" altLang="en-US" sz="1050">
            <a:solidFill>
              <a:sysClr val="windowText" lastClr="000000"/>
            </a:solidFill>
            <a:latin typeface="+mj-ea"/>
            <a:ea typeface="+mj-ea"/>
          </a:endParaRPr>
        </a:p>
      </xdr:txBody>
    </xdr:sp>
    <xdr:clientData/>
  </xdr:twoCellAnchor>
  <xdr:twoCellAnchor>
    <xdr:from>
      <xdr:col>1</xdr:col>
      <xdr:colOff>38100</xdr:colOff>
      <xdr:row>7</xdr:row>
      <xdr:rowOff>76200</xdr:rowOff>
    </xdr:from>
    <xdr:to>
      <xdr:col>11</xdr:col>
      <xdr:colOff>34926</xdr:colOff>
      <xdr:row>8</xdr:row>
      <xdr:rowOff>54956</xdr:rowOff>
    </xdr:to>
    <xdr:sp macro="" textlink="">
      <xdr:nvSpPr>
        <xdr:cNvPr id="9" name="四角形: 角を丸くする 8">
          <a:extLst>
            <a:ext uri="{FF2B5EF4-FFF2-40B4-BE49-F238E27FC236}">
              <a16:creationId xmlns:a16="http://schemas.microsoft.com/office/drawing/2014/main" id="{ACC96086-3B10-4C73-80EA-B59B7F05D3EE}"/>
            </a:ext>
          </a:extLst>
        </xdr:cNvPr>
        <xdr:cNvSpPr/>
      </xdr:nvSpPr>
      <xdr:spPr>
        <a:xfrm>
          <a:off x="247650" y="2524125"/>
          <a:ext cx="2092326" cy="178781"/>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いずれか１つ以上にチェック必須</a:t>
          </a:r>
        </a:p>
      </xdr:txBody>
    </xdr:sp>
    <xdr:clientData/>
  </xdr:twoCellAnchor>
  <xdr:twoCellAnchor>
    <xdr:from>
      <xdr:col>0</xdr:col>
      <xdr:colOff>184150</xdr:colOff>
      <xdr:row>0</xdr:row>
      <xdr:rowOff>69850</xdr:rowOff>
    </xdr:from>
    <xdr:to>
      <xdr:col>3</xdr:col>
      <xdr:colOff>165100</xdr:colOff>
      <xdr:row>3</xdr:row>
      <xdr:rowOff>57150</xdr:rowOff>
    </xdr:to>
    <xdr:sp macro="" textlink="">
      <xdr:nvSpPr>
        <xdr:cNvPr id="3" name="楕円 2">
          <a:extLst>
            <a:ext uri="{FF2B5EF4-FFF2-40B4-BE49-F238E27FC236}">
              <a16:creationId xmlns:a16="http://schemas.microsoft.com/office/drawing/2014/main" id="{CD0F01CD-A185-4BBA-AB02-F7326824CAB7}"/>
            </a:ext>
          </a:extLst>
        </xdr:cNvPr>
        <xdr:cNvSpPr/>
      </xdr:nvSpPr>
      <xdr:spPr>
        <a:xfrm>
          <a:off x="184150" y="698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項目６</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257174</xdr:colOff>
      <xdr:row>35</xdr:row>
      <xdr:rowOff>19050</xdr:rowOff>
    </xdr:from>
    <xdr:to>
      <xdr:col>3</xdr:col>
      <xdr:colOff>657224</xdr:colOff>
      <xdr:row>35</xdr:row>
      <xdr:rowOff>142875</xdr:rowOff>
    </xdr:to>
    <xdr:sp macro="" textlink="">
      <xdr:nvSpPr>
        <xdr:cNvPr id="7" name="屈折矢印 6">
          <a:extLst>
            <a:ext uri="{FF2B5EF4-FFF2-40B4-BE49-F238E27FC236}">
              <a16:creationId xmlns:a16="http://schemas.microsoft.com/office/drawing/2014/main" id="{00000000-0008-0000-0800-000007000000}"/>
            </a:ext>
          </a:extLst>
        </xdr:cNvPr>
        <xdr:cNvSpPr/>
      </xdr:nvSpPr>
      <xdr:spPr>
        <a:xfrm flipH="1">
          <a:off x="2819399" y="6562725"/>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276225</xdr:colOff>
      <xdr:row>35</xdr:row>
      <xdr:rowOff>28575</xdr:rowOff>
    </xdr:from>
    <xdr:to>
      <xdr:col>6</xdr:col>
      <xdr:colOff>0</xdr:colOff>
      <xdr:row>35</xdr:row>
      <xdr:rowOff>152400</xdr:rowOff>
    </xdr:to>
    <xdr:sp macro="" textlink="">
      <xdr:nvSpPr>
        <xdr:cNvPr id="9" name="屈折矢印 8">
          <a:extLst>
            <a:ext uri="{FF2B5EF4-FFF2-40B4-BE49-F238E27FC236}">
              <a16:creationId xmlns:a16="http://schemas.microsoft.com/office/drawing/2014/main" id="{00000000-0008-0000-0800-000009000000}"/>
            </a:ext>
          </a:extLst>
        </xdr:cNvPr>
        <xdr:cNvSpPr/>
      </xdr:nvSpPr>
      <xdr:spPr>
        <a:xfrm flipH="1">
          <a:off x="4191000" y="6572250"/>
          <a:ext cx="400050" cy="123825"/>
        </a:xfrm>
        <a:prstGeom prst="bentUpArrow">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60324</xdr:colOff>
      <xdr:row>14</xdr:row>
      <xdr:rowOff>31748</xdr:rowOff>
    </xdr:from>
    <xdr:to>
      <xdr:col>2</xdr:col>
      <xdr:colOff>492125</xdr:colOff>
      <xdr:row>15</xdr:row>
      <xdr:rowOff>47624</xdr:rowOff>
    </xdr:to>
    <xdr:sp macro="" textlink="">
      <xdr:nvSpPr>
        <xdr:cNvPr id="3" name="四角形: 角を丸くする 2">
          <a:extLst>
            <a:ext uri="{FF2B5EF4-FFF2-40B4-BE49-F238E27FC236}">
              <a16:creationId xmlns:a16="http://schemas.microsoft.com/office/drawing/2014/main" id="{32D77D59-1760-4115-8D50-2F9AA0568A82}"/>
            </a:ext>
          </a:extLst>
        </xdr:cNvPr>
        <xdr:cNvSpPr/>
      </xdr:nvSpPr>
      <xdr:spPr>
        <a:xfrm>
          <a:off x="60324" y="2803523"/>
          <a:ext cx="1536701" cy="187326"/>
        </a:xfrm>
        <a:prstGeom prst="roundRect">
          <a:avLst/>
        </a:prstGeom>
        <a:solidFill>
          <a:srgbClr val="CF55CF"/>
        </a:solidFill>
        <a:ln>
          <a:solidFill>
            <a:srgbClr val="CF55C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100" b="1"/>
            <a:t>水色のセルの入力必須</a:t>
          </a:r>
        </a:p>
      </xdr:txBody>
    </xdr:sp>
    <xdr:clientData/>
  </xdr:twoCellAnchor>
  <xdr:oneCellAnchor>
    <xdr:from>
      <xdr:col>1</xdr:col>
      <xdr:colOff>9525</xdr:colOff>
      <xdr:row>42</xdr:row>
      <xdr:rowOff>84426</xdr:rowOff>
    </xdr:from>
    <xdr:ext cx="5524500" cy="1307524"/>
    <xdr:sp macro="" textlink="">
      <xdr:nvSpPr>
        <xdr:cNvPr id="4" name="テキスト ボックス 3">
          <a:extLst>
            <a:ext uri="{FF2B5EF4-FFF2-40B4-BE49-F238E27FC236}">
              <a16:creationId xmlns:a16="http://schemas.microsoft.com/office/drawing/2014/main" id="{06EF3C54-7774-640F-915D-097167CD0033}"/>
            </a:ext>
          </a:extLst>
        </xdr:cNvPr>
        <xdr:cNvSpPr txBox="1"/>
      </xdr:nvSpPr>
      <xdr:spPr>
        <a:xfrm>
          <a:off x="542925" y="8790276"/>
          <a:ext cx="5524500" cy="1307524"/>
        </a:xfrm>
        <a:prstGeom prst="rect">
          <a:avLst/>
        </a:prstGeom>
        <a:noFill/>
        <a:ln>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tIns="36000" bIns="0" rtlCol="0" anchor="t">
          <a:noAutofit/>
        </a:bodyPr>
        <a:lstStyle/>
        <a:p>
          <a:r>
            <a:rPr lang="ja-JP" altLang="ja-JP" sz="1000">
              <a:solidFill>
                <a:schemeClr val="tx1"/>
              </a:solidFill>
              <a:effectLst/>
              <a:latin typeface="+mj-ea"/>
              <a:ea typeface="+mj-ea"/>
              <a:cs typeface="+mn-cs"/>
            </a:rPr>
            <a:t>＜参考＞</a:t>
          </a:r>
          <a:endParaRPr lang="en-US" altLang="ja-JP" sz="1000">
            <a:solidFill>
              <a:schemeClr val="tx1"/>
            </a:solidFill>
            <a:effectLst/>
            <a:latin typeface="+mj-ea"/>
            <a:ea typeface="+mj-ea"/>
            <a:cs typeface="+mn-cs"/>
          </a:endParaRPr>
        </a:p>
        <a:p>
          <a:r>
            <a:rPr lang="ja-JP" altLang="en-US" sz="1000">
              <a:solidFill>
                <a:schemeClr val="tx1"/>
              </a:solidFill>
              <a:effectLst/>
              <a:latin typeface="+mj-ea"/>
              <a:ea typeface="+mj-ea"/>
              <a:cs typeface="+mn-cs"/>
            </a:rPr>
            <a:t>〇</a:t>
          </a:r>
          <a:r>
            <a:rPr lang="ja-JP"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課長級</a:t>
          </a:r>
          <a:r>
            <a:rPr lang="ja-JP" altLang="ja-JP" sz="1000">
              <a:solidFill>
                <a:schemeClr val="tx1"/>
              </a:solidFill>
              <a:effectLst/>
              <a:latin typeface="+mj-ea"/>
              <a:ea typeface="+mj-ea"/>
              <a:cs typeface="+mn-cs"/>
            </a:rPr>
            <a:t>」とは、以下のいずれかに該当する者</a:t>
          </a:r>
        </a:p>
        <a:p>
          <a:r>
            <a:rPr lang="ja-JP" altLang="en-US" sz="1000">
              <a:solidFill>
                <a:schemeClr val="tx1"/>
              </a:solidFill>
              <a:effectLst/>
              <a:latin typeface="+mj-ea"/>
              <a:ea typeface="+mj-ea"/>
              <a:cs typeface="+mn-cs"/>
            </a:rPr>
            <a:t>　・</a:t>
          </a:r>
          <a:r>
            <a:rPr lang="ja-JP" altLang="ja-JP" sz="1000">
              <a:solidFill>
                <a:schemeClr val="tx1"/>
              </a:solidFill>
              <a:effectLst/>
              <a:latin typeface="+mj-ea"/>
              <a:ea typeface="+mj-ea"/>
              <a:cs typeface="+mn-cs"/>
            </a:rPr>
            <a:t>事業所で通常「</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」と呼ばれている者であって、２係以上の組織からなり、若しくは、その構成員が</a:t>
          </a:r>
          <a:r>
            <a:rPr lang="en-US" altLang="ja-JP" sz="1000">
              <a:solidFill>
                <a:schemeClr val="tx1"/>
              </a:solidFill>
              <a:effectLst/>
              <a:latin typeface="+mj-ea"/>
              <a:ea typeface="+mj-ea"/>
              <a:cs typeface="+mn-cs"/>
            </a:rPr>
            <a:t>10</a:t>
          </a:r>
          <a:r>
            <a:rPr lang="ja-JP" altLang="en-US" sz="1000">
              <a:solidFill>
                <a:schemeClr val="tx1"/>
              </a:solidFill>
              <a:effectLst/>
              <a:latin typeface="+mj-ea"/>
              <a:ea typeface="+mj-ea"/>
              <a:cs typeface="+mn-cs"/>
            </a:rPr>
            <a:t>人</a:t>
          </a:r>
          <a:r>
            <a:rPr lang="ja-JP" altLang="ja-JP" sz="1000">
              <a:solidFill>
                <a:schemeClr val="tx1"/>
              </a:solidFill>
              <a:effectLst/>
              <a:latin typeface="+mj-ea"/>
              <a:ea typeface="+mj-ea"/>
              <a:cs typeface="+mn-cs"/>
            </a:rPr>
            <a:t>以上</a:t>
          </a:r>
          <a:r>
            <a:rPr lang="en-US"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含む</a:t>
          </a:r>
          <a:r>
            <a:rPr lang="en-US" altLang="ja-JP" sz="1000">
              <a:solidFill>
                <a:schemeClr val="tx1"/>
              </a:solidFill>
              <a:effectLst/>
              <a:latin typeface="+mj-ea"/>
              <a:ea typeface="+mj-ea"/>
              <a:cs typeface="+mn-cs"/>
            </a:rPr>
            <a:t>)</a:t>
          </a:r>
          <a:r>
            <a:rPr lang="ja-JP" altLang="ja-JP" sz="1000">
              <a:solidFill>
                <a:schemeClr val="tx1"/>
              </a:solidFill>
              <a:effectLst/>
              <a:latin typeface="+mj-ea"/>
              <a:ea typeface="+mj-ea"/>
              <a:cs typeface="+mn-cs"/>
            </a:rPr>
            <a:t>の</a:t>
          </a:r>
          <a:r>
            <a:rPr lang="ja-JP" altLang="en-US" sz="1000">
              <a:solidFill>
                <a:schemeClr val="tx1"/>
              </a:solidFill>
              <a:effectLst/>
              <a:latin typeface="+mj-ea"/>
              <a:ea typeface="+mj-ea"/>
              <a:cs typeface="+mn-cs"/>
            </a:rPr>
            <a:t>長</a:t>
          </a:r>
          <a:endParaRPr lang="ja-JP" altLang="ja-JP" sz="1000">
            <a:solidFill>
              <a:schemeClr val="tx1"/>
            </a:solidFill>
            <a:effectLst/>
            <a:latin typeface="+mj-ea"/>
            <a:ea typeface="+mj-ea"/>
            <a:cs typeface="+mn-cs"/>
          </a:endParaRPr>
        </a:p>
        <a:p>
          <a:r>
            <a:rPr lang="ja-JP" altLang="en-US" sz="1000">
              <a:solidFill>
                <a:schemeClr val="tx1"/>
              </a:solidFill>
              <a:effectLst/>
              <a:latin typeface="+mj-ea"/>
              <a:ea typeface="+mj-ea"/>
              <a:cs typeface="+mn-cs"/>
            </a:rPr>
            <a:t>　</a:t>
          </a:r>
          <a:r>
            <a:rPr lang="ja-JP" altLang="ja-JP" sz="1000">
              <a:solidFill>
                <a:schemeClr val="tx1"/>
              </a:solidFill>
              <a:effectLst/>
              <a:latin typeface="+mj-ea"/>
              <a:ea typeface="+mj-ea"/>
              <a:cs typeface="+mn-cs"/>
            </a:rPr>
            <a:t>・</a:t>
          </a:r>
          <a:r>
            <a:rPr lang="ja-JP" altLang="en-US" sz="1000">
              <a:solidFill>
                <a:schemeClr val="tx1"/>
              </a:solidFill>
              <a:effectLst/>
              <a:latin typeface="+mj-ea"/>
              <a:ea typeface="+mj-ea"/>
              <a:cs typeface="+mn-cs"/>
            </a:rPr>
            <a:t>同一</a:t>
          </a:r>
          <a:r>
            <a:rPr lang="ja-JP" altLang="ja-JP" sz="1000">
              <a:solidFill>
                <a:schemeClr val="tx1"/>
              </a:solidFill>
              <a:effectLst/>
              <a:latin typeface="+mj-ea"/>
              <a:ea typeface="+mj-ea"/>
              <a:cs typeface="+mn-cs"/>
            </a:rPr>
            <a:t>事業所において、</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の他に、呼称、構成員に関係なく、その職務の内容及び責任の程度が「</a:t>
          </a:r>
          <a:r>
            <a:rPr lang="ja-JP" altLang="en-US" sz="1000">
              <a:solidFill>
                <a:schemeClr val="tx1"/>
              </a:solidFill>
              <a:effectLst/>
              <a:latin typeface="+mj-ea"/>
              <a:ea typeface="+mj-ea"/>
              <a:cs typeface="+mn-cs"/>
            </a:rPr>
            <a:t>課長</a:t>
          </a:r>
          <a:r>
            <a:rPr lang="ja-JP" altLang="ja-JP" sz="1000">
              <a:solidFill>
                <a:schemeClr val="tx1"/>
              </a:solidFill>
              <a:effectLst/>
              <a:latin typeface="+mj-ea"/>
              <a:ea typeface="+mj-ea"/>
              <a:cs typeface="+mn-cs"/>
            </a:rPr>
            <a:t>級」に相当する者（ただし、</a:t>
          </a:r>
          <a:r>
            <a:rPr lang="ja-JP" altLang="en-US" sz="1000">
              <a:solidFill>
                <a:schemeClr val="tx1"/>
              </a:solidFill>
              <a:effectLst/>
              <a:latin typeface="+mj-ea"/>
              <a:ea typeface="+mj-ea"/>
              <a:cs typeface="+mn-cs"/>
            </a:rPr>
            <a:t>一</a:t>
          </a:r>
          <a:r>
            <a:rPr lang="ja-JP" altLang="ja-JP" sz="1000">
              <a:solidFill>
                <a:schemeClr val="tx1"/>
              </a:solidFill>
              <a:effectLst/>
              <a:latin typeface="+mj-ea"/>
              <a:ea typeface="+mj-ea"/>
              <a:cs typeface="+mn-cs"/>
            </a:rPr>
            <a:t>番下の職階ではないこと）</a:t>
          </a:r>
        </a:p>
        <a:p>
          <a:r>
            <a:rPr lang="ja-JP" altLang="en-US" sz="1000">
              <a:solidFill>
                <a:schemeClr val="tx1"/>
              </a:solidFill>
              <a:effectLst/>
              <a:latin typeface="+mj-ea"/>
              <a:ea typeface="+mj-ea"/>
              <a:cs typeface="+mn-cs"/>
            </a:rPr>
            <a:t>〇</a:t>
          </a:r>
          <a:r>
            <a:rPr lang="ja-JP" altLang="ja-JP" sz="1000">
              <a:solidFill>
                <a:schemeClr val="tx1"/>
              </a:solidFill>
              <a:effectLst/>
              <a:latin typeface="+mj-ea"/>
              <a:ea typeface="+mj-ea"/>
              <a:cs typeface="+mn-cs"/>
            </a:rPr>
            <a:t>「係長相当職」</a:t>
          </a:r>
          <a:r>
            <a:rPr lang="ja-JP" altLang="en-US" sz="1000">
              <a:solidFill>
                <a:schemeClr val="tx1"/>
              </a:solidFill>
              <a:effectLst/>
              <a:latin typeface="+mj-ea"/>
              <a:ea typeface="+mj-ea"/>
              <a:cs typeface="+mn-cs"/>
            </a:rPr>
            <a:t>とは、</a:t>
          </a:r>
          <a:r>
            <a:rPr lang="ja-JP" altLang="ja-JP" sz="1000">
              <a:solidFill>
                <a:schemeClr val="tx1"/>
              </a:solidFill>
              <a:effectLst/>
              <a:latin typeface="+mj-ea"/>
              <a:ea typeface="+mj-ea"/>
              <a:cs typeface="+mn-cs"/>
            </a:rPr>
            <a:t>部下（下につく人）が一人以上いる者</a:t>
          </a: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1</xdr:col>
      <xdr:colOff>66674</xdr:colOff>
      <xdr:row>10</xdr:row>
      <xdr:rowOff>104776</xdr:rowOff>
    </xdr:from>
    <xdr:to>
      <xdr:col>9</xdr:col>
      <xdr:colOff>495299</xdr:colOff>
      <xdr:row>12</xdr:row>
      <xdr:rowOff>123826</xdr:rowOff>
    </xdr:to>
    <xdr:sp macro="" textlink="">
      <xdr:nvSpPr>
        <xdr:cNvPr id="5" name="正方形/長方形 4">
          <a:extLst>
            <a:ext uri="{FF2B5EF4-FFF2-40B4-BE49-F238E27FC236}">
              <a16:creationId xmlns:a16="http://schemas.microsoft.com/office/drawing/2014/main" id="{9CF5B6B4-FBA0-4FE2-99E5-47C74DDFC982}"/>
            </a:ext>
          </a:extLst>
        </xdr:cNvPr>
        <xdr:cNvSpPr/>
      </xdr:nvSpPr>
      <xdr:spPr>
        <a:xfrm>
          <a:off x="552449" y="2047876"/>
          <a:ext cx="5438775" cy="457200"/>
        </a:xfrm>
        <a:prstGeom prst="rect">
          <a:avLst/>
        </a:prstGeom>
        <a:solidFill>
          <a:sysClr val="window" lastClr="FFFFFF"/>
        </a:solidFill>
        <a:ln w="12700">
          <a:solidFill>
            <a:sysClr val="windowText" lastClr="000000"/>
          </a:solidFill>
          <a:prstDash val="sys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10800" bIns="10800" rtlCol="0" anchor="t"/>
        <a:lstStyle/>
        <a:p>
          <a:r>
            <a:rPr lang="ja-JP" altLang="ja-JP" sz="1050">
              <a:solidFill>
                <a:sysClr val="windowText" lastClr="000000"/>
              </a:solidFill>
              <a:effectLst/>
              <a:latin typeface="+mn-ea"/>
              <a:ea typeface="+mn-ea"/>
              <a:cs typeface="+mn-cs"/>
            </a:rPr>
            <a:t>※任意の時点（</a:t>
          </a:r>
          <a:r>
            <a:rPr lang="en-US" altLang="ja-JP" sz="1050">
              <a:solidFill>
                <a:sysClr val="windowText" lastClr="000000"/>
              </a:solidFill>
              <a:effectLst/>
              <a:latin typeface="+mn-ea"/>
              <a:ea typeface="+mn-ea"/>
              <a:cs typeface="+mn-cs"/>
            </a:rPr>
            <a:t>4</a:t>
          </a:r>
          <a:r>
            <a:rPr lang="ja-JP" altLang="ja-JP" sz="1050">
              <a:solidFill>
                <a:sysClr val="windowText" lastClr="000000"/>
              </a:solidFill>
              <a:effectLst/>
              <a:latin typeface="+mn-ea"/>
              <a:ea typeface="+mn-ea"/>
              <a:cs typeface="+mn-cs"/>
            </a:rPr>
            <a:t>月１日、</a:t>
          </a:r>
          <a:r>
            <a:rPr lang="en-US" altLang="ja-JP" sz="1050">
              <a:solidFill>
                <a:sysClr val="windowText" lastClr="000000"/>
              </a:solidFill>
              <a:effectLst/>
              <a:latin typeface="+mn-ea"/>
              <a:ea typeface="+mn-ea"/>
              <a:cs typeface="+mn-cs"/>
            </a:rPr>
            <a:t>10</a:t>
          </a:r>
          <a:r>
            <a:rPr lang="ja-JP" altLang="ja-JP" sz="1050">
              <a:solidFill>
                <a:sysClr val="windowText" lastClr="000000"/>
              </a:solidFill>
              <a:effectLst/>
              <a:latin typeface="+mn-ea"/>
              <a:ea typeface="+mn-ea"/>
              <a:cs typeface="+mn-cs"/>
            </a:rPr>
            <a:t>月１日、 ３月</a:t>
          </a:r>
          <a:r>
            <a:rPr lang="en-US" altLang="ja-JP" sz="1050">
              <a:solidFill>
                <a:sysClr val="windowText" lastClr="000000"/>
              </a:solidFill>
              <a:effectLst/>
              <a:latin typeface="+mn-ea"/>
              <a:ea typeface="+mn-ea"/>
              <a:cs typeface="+mn-cs"/>
            </a:rPr>
            <a:t>31</a:t>
          </a:r>
          <a:r>
            <a:rPr lang="ja-JP" altLang="ja-JP" sz="1050">
              <a:solidFill>
                <a:sysClr val="windowText" lastClr="000000"/>
              </a:solidFill>
              <a:effectLst/>
              <a:latin typeface="+mn-ea"/>
              <a:ea typeface="+mn-ea"/>
              <a:cs typeface="+mn-cs"/>
            </a:rPr>
            <a:t>日等）で算定してください。ただし、過去３</a:t>
          </a:r>
          <a:r>
            <a:rPr lang="ja-JP" altLang="en-US" sz="1050">
              <a:solidFill>
                <a:sysClr val="windowText" lastClr="000000"/>
              </a:solidFill>
              <a:effectLst/>
              <a:latin typeface="+mn-ea"/>
              <a:ea typeface="+mn-ea"/>
              <a:cs typeface="+mn-cs"/>
            </a:rPr>
            <a:t>年間</a:t>
          </a:r>
          <a:r>
            <a:rPr lang="ja-JP" altLang="ja-JP" sz="1050">
              <a:solidFill>
                <a:sysClr val="windowText" lastClr="000000"/>
              </a:solidFill>
              <a:effectLst/>
              <a:latin typeface="+mn-ea"/>
              <a:ea typeface="+mn-ea"/>
              <a:cs typeface="+mn-cs"/>
            </a:rPr>
            <a:t>での算定時点は一致させてください。</a:t>
          </a:r>
        </a:p>
        <a:p>
          <a:pPr algn="l"/>
          <a:endParaRPr kumimoji="1" lang="ja-JP" altLang="en-US" sz="1050">
            <a:solidFill>
              <a:sysClr val="windowText" lastClr="000000"/>
            </a:solidFill>
            <a:latin typeface="+mj-ea"/>
            <a:ea typeface="+mj-ea"/>
          </a:endParaRPr>
        </a:p>
      </xdr:txBody>
    </xdr:sp>
    <xdr:clientData/>
  </xdr:twoCellAnchor>
  <xdr:twoCellAnchor>
    <xdr:from>
      <xdr:col>0</xdr:col>
      <xdr:colOff>146050</xdr:colOff>
      <xdr:row>0</xdr:row>
      <xdr:rowOff>82550</xdr:rowOff>
    </xdr:from>
    <xdr:to>
      <xdr:col>1</xdr:col>
      <xdr:colOff>266700</xdr:colOff>
      <xdr:row>3</xdr:row>
      <xdr:rowOff>88900</xdr:rowOff>
    </xdr:to>
    <xdr:sp macro="" textlink="">
      <xdr:nvSpPr>
        <xdr:cNvPr id="6" name="楕円 5">
          <a:extLst>
            <a:ext uri="{FF2B5EF4-FFF2-40B4-BE49-F238E27FC236}">
              <a16:creationId xmlns:a16="http://schemas.microsoft.com/office/drawing/2014/main" id="{17F1B7CB-A3C9-4AE7-9F73-9DB3D8625570}"/>
            </a:ext>
          </a:extLst>
        </xdr:cNvPr>
        <xdr:cNvSpPr/>
      </xdr:nvSpPr>
      <xdr:spPr>
        <a:xfrm>
          <a:off x="146050" y="82550"/>
          <a:ext cx="609600" cy="596900"/>
        </a:xfrm>
        <a:prstGeom prst="ellipse">
          <a:avLst/>
        </a:prstGeom>
        <a:solidFill>
          <a:sysClr val="window" lastClr="FFFFFF"/>
        </a:solidFill>
        <a:ln w="12700">
          <a:solidFill>
            <a:srgbClr val="1E9396"/>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effectLst/>
              <a:latin typeface="+mn-ea"/>
              <a:ea typeface="+mn-ea"/>
              <a:cs typeface="+mn-cs"/>
            </a:rPr>
            <a:t>項目</a:t>
          </a:r>
          <a:endParaRPr kumimoji="1" lang="en-US" altLang="ja-JP" sz="1050">
            <a:solidFill>
              <a:sysClr val="windowText" lastClr="000000"/>
            </a:solidFill>
            <a:effectLst/>
            <a:latin typeface="+mn-ea"/>
            <a:ea typeface="+mn-ea"/>
            <a:cs typeface="+mn-cs"/>
          </a:endParaRPr>
        </a:p>
        <a:p>
          <a:pPr algn="ctr"/>
          <a:r>
            <a:rPr kumimoji="1" lang="ja-JP" altLang="en-US" sz="1050">
              <a:solidFill>
                <a:sysClr val="windowText" lastClr="000000"/>
              </a:solidFill>
              <a:effectLst/>
              <a:latin typeface="+mn-ea"/>
              <a:ea typeface="+mn-ea"/>
              <a:cs typeface="+mn-cs"/>
            </a:rPr>
            <a:t>７・８</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12700">
          <a:solidFill>
            <a:sysClr val="windowText" lastClr="000000"/>
          </a:solidFill>
          <a:prstDash val="sysDash"/>
        </a:ln>
      </a:spPr>
      <a:bodyPr vertOverflow="clip" horzOverflow="clip" tIns="10800" bIns="10800" rtlCol="0" anchor="t"/>
      <a:lstStyle>
        <a:defPPr algn="l">
          <a:defRPr sz="1050">
            <a:solidFill>
              <a:sysClr val="windowText" lastClr="000000"/>
            </a:solidFill>
            <a:effectLst/>
            <a:latin typeface="+mn-ea"/>
            <a:ea typeface="+mn-ea"/>
            <a:cs typeface="+mn-cs"/>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b.pref.hyogo.lg.jp/kk17/action.html"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1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eb.pref.hyogo.lg.jp/kk17/action-action.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
  <sheetViews>
    <sheetView showGridLines="0" tabSelected="1" view="pageBreakPreview" topLeftCell="A19" zoomScale="60" zoomScaleNormal="100" workbookViewId="0">
      <selection activeCell="Q35" sqref="Q35"/>
    </sheetView>
  </sheetViews>
  <sheetFormatPr defaultRowHeight="13.5"/>
  <cols>
    <col min="10" max="10" width="18.75" customWidth="1"/>
  </cols>
  <sheetData/>
  <phoneticPr fontId="2"/>
  <pageMargins left="0.7" right="0.52" top="0.75" bottom="0.42" header="0.3" footer="0.3"/>
  <pageSetup paperSize="9" scale="92" fitToHeight="0" orientation="portrait" r:id="rId1"/>
  <drawing r:id="rId2"/>
  <legacyDrawing r:id="rId3"/>
  <oleObjects>
    <mc:AlternateContent xmlns:mc="http://schemas.openxmlformats.org/markup-compatibility/2006">
      <mc:Choice Requires="x14">
        <oleObject progId="Document" shapeId="87041" r:id="rId4">
          <objectPr defaultSize="0" r:id="rId5">
            <anchor moveWithCells="1">
              <from>
                <xdr:col>0</xdr:col>
                <xdr:colOff>142875</xdr:colOff>
                <xdr:row>0</xdr:row>
                <xdr:rowOff>76200</xdr:rowOff>
              </from>
              <to>
                <xdr:col>9</xdr:col>
                <xdr:colOff>523875</xdr:colOff>
                <xdr:row>60</xdr:row>
                <xdr:rowOff>76200</xdr:rowOff>
              </to>
            </anchor>
          </objectPr>
        </oleObject>
      </mc:Choice>
      <mc:Fallback>
        <oleObject progId="Document" shapeId="87041"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1:AC32"/>
  <sheetViews>
    <sheetView view="pageBreakPreview" topLeftCell="A27" zoomScaleNormal="100" zoomScaleSheetLayoutView="100" workbookViewId="0">
      <selection activeCell="A15" sqref="A15:A19"/>
    </sheetView>
  </sheetViews>
  <sheetFormatPr defaultColWidth="8.875" defaultRowHeight="13.5"/>
  <cols>
    <col min="1" max="1" width="7" style="220" customWidth="1"/>
    <col min="2" max="2" width="7.875" style="220" customWidth="1"/>
    <col min="3" max="3" width="5.25" style="220" customWidth="1"/>
    <col min="4" max="4" width="7.875" style="220" customWidth="1"/>
    <col min="5" max="5" width="5.5" style="220" customWidth="1"/>
    <col min="6" max="6" width="7.875" style="220" customWidth="1"/>
    <col min="7" max="7" width="5.375" style="220" customWidth="1"/>
    <col min="8" max="8" width="7.875" style="220" customWidth="1"/>
    <col min="9" max="9" width="5.375" style="220" customWidth="1"/>
    <col min="10" max="10" width="7.875" style="220" customWidth="1"/>
    <col min="11" max="11" width="4.375" style="220" customWidth="1"/>
    <col min="12" max="12" width="9.5" style="220" customWidth="1"/>
    <col min="13" max="13" width="3.125" style="220" customWidth="1"/>
    <col min="14" max="16384" width="8.875" style="220"/>
  </cols>
  <sheetData>
    <row r="1" spans="1:29">
      <c r="A1" s="543" t="s">
        <v>59</v>
      </c>
      <c r="B1" s="543"/>
      <c r="C1" s="543"/>
      <c r="D1" s="543"/>
      <c r="E1" s="543"/>
      <c r="F1" s="543"/>
      <c r="G1" s="543"/>
      <c r="H1" s="543"/>
      <c r="I1" s="543"/>
      <c r="J1" s="543"/>
      <c r="K1" s="543"/>
      <c r="L1" s="543"/>
      <c r="M1" s="543"/>
    </row>
    <row r="2" spans="1:29" ht="21" customHeight="1">
      <c r="A2" s="543"/>
      <c r="B2" s="543"/>
      <c r="C2" s="543"/>
      <c r="D2" s="543"/>
      <c r="E2" s="543"/>
      <c r="F2" s="543"/>
      <c r="G2" s="543"/>
      <c r="H2" s="543"/>
      <c r="I2" s="543"/>
      <c r="J2" s="543"/>
      <c r="K2" s="543"/>
      <c r="L2" s="543"/>
      <c r="M2" s="543"/>
    </row>
    <row r="3" spans="1:29" ht="21" customHeight="1">
      <c r="A3" s="543"/>
      <c r="B3" s="543"/>
      <c r="C3" s="543"/>
      <c r="D3" s="543"/>
      <c r="E3" s="543"/>
      <c r="F3" s="543"/>
      <c r="G3" s="543"/>
      <c r="H3" s="543"/>
      <c r="I3" s="543"/>
      <c r="J3" s="543"/>
      <c r="K3" s="543"/>
      <c r="L3" s="543"/>
      <c r="M3" s="543"/>
    </row>
    <row r="4" spans="1:29" ht="16.5" customHeight="1">
      <c r="A4" s="543"/>
      <c r="B4" s="543"/>
      <c r="C4" s="543"/>
      <c r="D4" s="543"/>
      <c r="E4" s="543"/>
      <c r="F4" s="543"/>
      <c r="G4" s="543"/>
      <c r="H4" s="543"/>
      <c r="I4" s="543"/>
      <c r="J4" s="543"/>
      <c r="K4" s="543"/>
      <c r="L4" s="543"/>
      <c r="M4" s="543"/>
    </row>
    <row r="5" spans="1:29" ht="13.5" customHeight="1"/>
    <row r="6" spans="1:29" ht="16.5" customHeight="1">
      <c r="A6" s="359">
        <v>9</v>
      </c>
      <c r="B6" s="544" t="s">
        <v>385</v>
      </c>
      <c r="C6" s="544"/>
      <c r="D6" s="544"/>
      <c r="E6" s="544"/>
      <c r="F6" s="544"/>
      <c r="G6" s="544"/>
      <c r="H6" s="544"/>
      <c r="I6" s="544"/>
      <c r="J6" s="544"/>
      <c r="K6" s="544"/>
      <c r="L6" s="544"/>
      <c r="M6" s="544"/>
      <c r="N6" s="223"/>
      <c r="O6" s="223"/>
      <c r="P6" s="223"/>
      <c r="Q6" s="223"/>
      <c r="R6" s="223"/>
      <c r="S6" s="223"/>
      <c r="T6" s="223"/>
      <c r="U6" s="223"/>
      <c r="V6" s="223"/>
      <c r="W6" s="223"/>
      <c r="X6" s="223"/>
      <c r="Y6" s="223"/>
      <c r="Z6" s="223"/>
      <c r="AA6" s="223"/>
      <c r="AB6" s="223"/>
      <c r="AC6" s="223"/>
    </row>
    <row r="7" spans="1:29" ht="21" customHeight="1">
      <c r="A7" s="359"/>
      <c r="B7" s="544"/>
      <c r="C7" s="544"/>
      <c r="D7" s="544"/>
      <c r="E7" s="544"/>
      <c r="F7" s="544"/>
      <c r="G7" s="544"/>
      <c r="H7" s="544"/>
      <c r="I7" s="544"/>
      <c r="J7" s="544"/>
      <c r="K7" s="544"/>
      <c r="L7" s="544"/>
      <c r="M7" s="544"/>
      <c r="N7" s="223"/>
      <c r="O7" s="223"/>
      <c r="P7" s="223"/>
      <c r="Q7" s="223"/>
      <c r="R7" s="223"/>
      <c r="S7" s="223"/>
      <c r="T7" s="223"/>
      <c r="U7" s="223"/>
      <c r="V7" s="223"/>
      <c r="W7" s="223"/>
      <c r="X7" s="223"/>
      <c r="Y7" s="223"/>
      <c r="Z7" s="223"/>
      <c r="AA7" s="223"/>
      <c r="AB7" s="223"/>
      <c r="AC7" s="223"/>
    </row>
    <row r="8" spans="1:29" ht="24" customHeight="1">
      <c r="A8" s="225"/>
      <c r="B8" s="274"/>
      <c r="C8" s="274"/>
      <c r="D8" s="274"/>
      <c r="E8" s="274"/>
      <c r="F8" s="274"/>
      <c r="G8" s="274"/>
      <c r="H8" s="274"/>
      <c r="I8" s="274"/>
      <c r="J8" s="274"/>
      <c r="K8" s="274"/>
      <c r="L8" s="274"/>
      <c r="M8" s="274"/>
    </row>
    <row r="9" spans="1:29" ht="18.600000000000001" customHeight="1">
      <c r="A9" s="274"/>
      <c r="B9" s="274"/>
      <c r="C9" s="274"/>
      <c r="D9" s="274"/>
      <c r="E9" s="274"/>
      <c r="F9" s="274"/>
      <c r="G9" s="274"/>
      <c r="H9" s="274"/>
      <c r="I9" s="274"/>
      <c r="J9" s="274"/>
      <c r="K9" s="274"/>
      <c r="L9" s="274"/>
      <c r="M9" s="274"/>
    </row>
    <row r="10" spans="1:29" ht="18.600000000000001" customHeight="1">
      <c r="A10" s="274"/>
      <c r="B10" s="274"/>
      <c r="C10" s="274"/>
      <c r="D10" s="274"/>
      <c r="E10" s="274"/>
      <c r="F10" s="274"/>
      <c r="G10" s="274"/>
      <c r="H10" s="274"/>
      <c r="I10" s="274"/>
      <c r="J10" s="274"/>
      <c r="K10" s="274"/>
      <c r="L10" s="274"/>
      <c r="M10" s="274"/>
    </row>
    <row r="11" spans="1:29" ht="18.600000000000001" customHeight="1">
      <c r="A11" s="274"/>
      <c r="B11" s="274"/>
      <c r="C11" s="274"/>
      <c r="D11" s="274"/>
      <c r="E11" s="274"/>
      <c r="F11" s="274"/>
      <c r="G11" s="274"/>
      <c r="H11" s="274"/>
      <c r="I11" s="274"/>
      <c r="J11" s="274"/>
      <c r="K11" s="274"/>
      <c r="L11" s="274"/>
      <c r="M11" s="274"/>
    </row>
    <row r="12" spans="1:29" ht="14.45" customHeight="1"/>
    <row r="13" spans="1:29" ht="14.45" customHeight="1"/>
    <row r="14" spans="1:29" ht="20.25" thickBot="1">
      <c r="A14" s="275" t="s">
        <v>60</v>
      </c>
      <c r="B14" s="276"/>
      <c r="C14" s="276"/>
      <c r="D14" s="276"/>
      <c r="E14" s="276"/>
      <c r="F14" s="276"/>
      <c r="G14" s="276"/>
      <c r="H14" s="276"/>
      <c r="I14" s="276"/>
      <c r="J14" s="276"/>
      <c r="K14" s="276"/>
      <c r="L14" s="276"/>
      <c r="M14" s="276"/>
    </row>
    <row r="15" spans="1:29" ht="16.5">
      <c r="A15" s="651"/>
      <c r="B15" s="555" t="s">
        <v>37</v>
      </c>
      <c r="C15" s="555"/>
      <c r="D15" s="555"/>
      <c r="E15" s="555"/>
      <c r="F15" s="554" t="s">
        <v>38</v>
      </c>
      <c r="G15" s="555"/>
      <c r="H15" s="555"/>
      <c r="I15" s="556"/>
      <c r="J15" s="277"/>
      <c r="K15" s="277"/>
      <c r="L15" s="277"/>
      <c r="M15" s="278"/>
    </row>
    <row r="16" spans="1:29" ht="17.25" thickBot="1">
      <c r="A16" s="652"/>
      <c r="B16" s="280" t="s">
        <v>29</v>
      </c>
      <c r="C16" s="280"/>
      <c r="D16" s="281" t="s">
        <v>31</v>
      </c>
      <c r="E16" s="280"/>
      <c r="F16" s="279" t="s">
        <v>29</v>
      </c>
      <c r="G16" s="280"/>
      <c r="H16" s="281" t="s">
        <v>31</v>
      </c>
      <c r="I16" s="282"/>
      <c r="J16" s="280" t="s">
        <v>27</v>
      </c>
      <c r="K16" s="283"/>
      <c r="L16" s="281" t="s">
        <v>32</v>
      </c>
      <c r="M16" s="282"/>
    </row>
    <row r="17" spans="1:13" ht="20.100000000000001" customHeight="1">
      <c r="A17" s="653" t="s">
        <v>164</v>
      </c>
      <c r="B17" s="649"/>
      <c r="C17" s="245" t="s">
        <v>30</v>
      </c>
      <c r="D17" s="246"/>
      <c r="E17" s="245" t="s">
        <v>30</v>
      </c>
      <c r="F17" s="284"/>
      <c r="G17" s="245" t="s">
        <v>30</v>
      </c>
      <c r="H17" s="246"/>
      <c r="I17" s="248" t="s">
        <v>30</v>
      </c>
      <c r="J17" s="271">
        <f>SUM(B17:I17)</f>
        <v>0</v>
      </c>
      <c r="K17" s="272" t="s">
        <v>30</v>
      </c>
      <c r="L17" s="374" t="str">
        <f>IFERROR((D17+H17)/J17*100, "-")</f>
        <v>-</v>
      </c>
      <c r="M17" s="248" t="s">
        <v>33</v>
      </c>
    </row>
    <row r="18" spans="1:13" ht="20.100000000000001" customHeight="1">
      <c r="A18" s="341" t="s">
        <v>157</v>
      </c>
      <c r="B18" s="404"/>
      <c r="C18" s="238" t="s">
        <v>30</v>
      </c>
      <c r="D18" s="239"/>
      <c r="E18" s="238" t="s">
        <v>30</v>
      </c>
      <c r="F18" s="285"/>
      <c r="G18" s="238" t="s">
        <v>30</v>
      </c>
      <c r="H18" s="239"/>
      <c r="I18" s="241" t="s">
        <v>30</v>
      </c>
      <c r="J18" s="271">
        <f t="shared" ref="J18:J19" si="0">SUM(B18:I18)</f>
        <v>0</v>
      </c>
      <c r="K18" s="20" t="s">
        <v>30</v>
      </c>
      <c r="L18" s="374" t="str">
        <f>IFERROR((D18+H18)/J18*100, "-")</f>
        <v>-</v>
      </c>
      <c r="M18" s="241" t="s">
        <v>33</v>
      </c>
    </row>
    <row r="19" spans="1:13" ht="20.100000000000001" customHeight="1" thickBot="1">
      <c r="A19" s="342" t="s">
        <v>28</v>
      </c>
      <c r="B19" s="650"/>
      <c r="C19" s="250" t="s">
        <v>30</v>
      </c>
      <c r="D19" s="287"/>
      <c r="E19" s="250" t="s">
        <v>30</v>
      </c>
      <c r="F19" s="286"/>
      <c r="G19" s="250" t="s">
        <v>30</v>
      </c>
      <c r="H19" s="287"/>
      <c r="I19" s="251" t="s">
        <v>30</v>
      </c>
      <c r="J19" s="259">
        <f t="shared" si="0"/>
        <v>0</v>
      </c>
      <c r="K19" s="24" t="s">
        <v>30</v>
      </c>
      <c r="L19" s="375" t="str">
        <f>IFERROR((D19+H19)/J19*100, "-")</f>
        <v>-</v>
      </c>
      <c r="M19" s="251" t="s">
        <v>33</v>
      </c>
    </row>
    <row r="20" spans="1:13">
      <c r="B20" s="288"/>
      <c r="C20" s="288"/>
      <c r="D20" s="288"/>
      <c r="E20" s="288"/>
      <c r="F20" s="288"/>
      <c r="G20" s="288"/>
      <c r="H20" s="288"/>
    </row>
    <row r="21" spans="1:13">
      <c r="A21" s="289"/>
    </row>
    <row r="23" spans="1:13">
      <c r="H23" s="290"/>
    </row>
    <row r="30" spans="1:13">
      <c r="B30" s="291"/>
      <c r="C30" s="291"/>
      <c r="D30" s="291"/>
      <c r="E30" s="291"/>
      <c r="F30" s="291"/>
      <c r="G30" s="291"/>
      <c r="H30" s="291"/>
    </row>
    <row r="31" spans="1:13">
      <c r="B31" s="291"/>
      <c r="C31" s="291"/>
      <c r="D31" s="291"/>
      <c r="E31" s="291"/>
      <c r="F31" s="291"/>
      <c r="G31" s="291"/>
      <c r="H31" s="291"/>
    </row>
    <row r="32" spans="1:13">
      <c r="B32" s="291"/>
      <c r="C32" s="291"/>
      <c r="D32" s="291"/>
      <c r="E32" s="291"/>
      <c r="F32" s="291"/>
      <c r="G32" s="291"/>
      <c r="H32" s="291"/>
    </row>
  </sheetData>
  <mergeCells count="5">
    <mergeCell ref="A15:A16"/>
    <mergeCell ref="B15:E15"/>
    <mergeCell ref="F15:I15"/>
    <mergeCell ref="B6:M7"/>
    <mergeCell ref="A1:M4"/>
  </mergeCells>
  <phoneticPr fontId="2"/>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C48"/>
  <sheetViews>
    <sheetView view="pageBreakPreview" topLeftCell="A33" zoomScaleNormal="100" zoomScaleSheetLayoutView="100" workbookViewId="0">
      <selection activeCell="AE33" sqref="AE33"/>
    </sheetView>
  </sheetViews>
  <sheetFormatPr defaultColWidth="8.875" defaultRowHeight="13.5"/>
  <cols>
    <col min="1" max="1" width="3.2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65">
        <v>10</v>
      </c>
      <c r="B6" s="353" t="s">
        <v>280</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c r="B8" s="181"/>
    </row>
    <row r="9" spans="1:29" ht="21.95" customHeight="1">
      <c r="B9" s="181"/>
    </row>
    <row r="10" spans="1:29" ht="15.95" customHeight="1">
      <c r="C10" s="361" t="b">
        <v>0</v>
      </c>
      <c r="D10" s="358" t="s">
        <v>167</v>
      </c>
      <c r="E10" s="502" t="s">
        <v>388</v>
      </c>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362"/>
    </row>
    <row r="11" spans="1:29" ht="15.95" customHeight="1">
      <c r="C11" s="362"/>
      <c r="D11" s="362"/>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362"/>
    </row>
    <row r="12" spans="1:29" ht="15.95" customHeight="1">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29" ht="15.95" customHeight="1">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9" ht="15.95" customHeight="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9" ht="15.95" customHeight="1">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row>
    <row r="16" spans="1:29" ht="15.95" customHeight="1">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row>
    <row r="17" spans="3:29" ht="20.45" customHeight="1">
      <c r="E17" s="192" t="s">
        <v>194</v>
      </c>
      <c r="F17" s="475"/>
      <c r="G17" s="476"/>
      <c r="H17" s="476"/>
      <c r="I17" s="476"/>
      <c r="J17" s="476"/>
      <c r="K17" s="476"/>
      <c r="L17" s="476"/>
      <c r="M17" s="476"/>
      <c r="N17" s="476"/>
      <c r="O17" s="476"/>
      <c r="P17" s="476"/>
      <c r="Q17" s="476"/>
      <c r="R17" s="476"/>
      <c r="S17" s="476"/>
      <c r="T17" s="476"/>
      <c r="U17" s="476"/>
      <c r="V17" s="476"/>
      <c r="W17" s="476"/>
      <c r="X17" s="476"/>
      <c r="Y17" s="476"/>
      <c r="Z17" s="476"/>
      <c r="AA17" s="476"/>
      <c r="AB17" s="477"/>
    </row>
    <row r="18" spans="3:29" ht="15.95" customHeight="1">
      <c r="E18" s="192"/>
      <c r="F18" s="191"/>
      <c r="G18" s="193" t="s">
        <v>202</v>
      </c>
      <c r="H18" s="191"/>
      <c r="I18" s="191"/>
      <c r="J18" s="191"/>
      <c r="K18" s="191"/>
      <c r="L18" s="191"/>
      <c r="M18" s="191"/>
      <c r="N18" s="191"/>
      <c r="O18" s="191"/>
      <c r="P18" s="191"/>
      <c r="Q18" s="191"/>
      <c r="R18" s="191"/>
      <c r="S18" s="191"/>
      <c r="T18" s="191"/>
      <c r="U18" s="191"/>
      <c r="V18" s="191"/>
      <c r="W18" s="191"/>
      <c r="X18" s="191"/>
      <c r="Y18" s="191"/>
      <c r="Z18" s="191"/>
      <c r="AA18" s="191"/>
      <c r="AB18" s="191"/>
    </row>
    <row r="19" spans="3:29" ht="15.95" customHeight="1">
      <c r="E19" s="192"/>
      <c r="F19" s="191"/>
      <c r="G19" s="193"/>
      <c r="H19" s="191"/>
      <c r="I19" s="191"/>
      <c r="J19" s="191"/>
      <c r="K19" s="191"/>
      <c r="L19" s="191"/>
      <c r="M19" s="191"/>
      <c r="N19" s="191"/>
      <c r="O19" s="191"/>
      <c r="P19" s="191"/>
      <c r="Q19" s="191"/>
      <c r="R19" s="191"/>
      <c r="S19" s="191"/>
      <c r="T19" s="191"/>
      <c r="U19" s="191"/>
      <c r="V19" s="191"/>
      <c r="W19" s="191"/>
      <c r="X19" s="191"/>
      <c r="Y19" s="191"/>
      <c r="Z19" s="191"/>
      <c r="AA19" s="191"/>
      <c r="AB19" s="191"/>
    </row>
    <row r="20" spans="3:29" ht="18.600000000000001"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5.95" customHeight="1">
      <c r="C21" s="361" t="b">
        <v>0</v>
      </c>
      <c r="D21" s="358" t="s">
        <v>168</v>
      </c>
      <c r="E21" s="506" t="s">
        <v>368</v>
      </c>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362"/>
    </row>
    <row r="22" spans="3:29" ht="15.95" customHeight="1">
      <c r="C22" s="362"/>
      <c r="D22" s="358"/>
      <c r="E22" s="506"/>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362"/>
    </row>
    <row r="23" spans="3:29" ht="15.95" customHeight="1">
      <c r="C23" s="362"/>
      <c r="D23" s="362"/>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362"/>
    </row>
    <row r="24" spans="3:29" ht="15.95" customHeight="1">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row>
    <row r="25" spans="3:29" ht="20.45" customHeight="1">
      <c r="E25" s="192" t="s">
        <v>194</v>
      </c>
      <c r="F25" s="475"/>
      <c r="G25" s="476"/>
      <c r="H25" s="476"/>
      <c r="I25" s="476"/>
      <c r="J25" s="476"/>
      <c r="K25" s="476"/>
      <c r="L25" s="476"/>
      <c r="M25" s="476"/>
      <c r="N25" s="476"/>
      <c r="O25" s="476"/>
      <c r="P25" s="476"/>
      <c r="Q25" s="476"/>
      <c r="R25" s="476"/>
      <c r="S25" s="476"/>
      <c r="T25" s="476"/>
      <c r="U25" s="476"/>
      <c r="V25" s="476"/>
      <c r="W25" s="476"/>
      <c r="X25" s="476"/>
      <c r="Y25" s="476"/>
      <c r="Z25" s="476"/>
      <c r="AA25" s="476"/>
      <c r="AB25" s="477"/>
    </row>
    <row r="26" spans="3:29" ht="15.95" customHeight="1">
      <c r="E26" s="192"/>
      <c r="F26" s="191"/>
      <c r="G26" s="193"/>
      <c r="H26" s="191"/>
      <c r="I26" s="191"/>
      <c r="J26" s="191"/>
      <c r="K26" s="191"/>
      <c r="L26" s="191"/>
      <c r="M26" s="191"/>
      <c r="N26" s="191"/>
      <c r="O26" s="191"/>
      <c r="P26" s="191"/>
      <c r="Q26" s="191"/>
      <c r="R26" s="191"/>
      <c r="S26" s="191"/>
      <c r="T26" s="191"/>
      <c r="U26" s="191"/>
      <c r="V26" s="191"/>
      <c r="W26" s="191"/>
      <c r="X26" s="191"/>
      <c r="Y26" s="191"/>
      <c r="Z26" s="191"/>
      <c r="AA26" s="191"/>
      <c r="AB26" s="191"/>
    </row>
    <row r="27" spans="3:29" ht="15.95" customHeight="1">
      <c r="E27" s="192"/>
      <c r="F27" s="191"/>
      <c r="G27" s="193"/>
      <c r="H27" s="191"/>
      <c r="I27" s="191"/>
      <c r="J27" s="191"/>
      <c r="K27" s="191"/>
      <c r="L27" s="191"/>
      <c r="M27" s="191"/>
      <c r="N27" s="191"/>
      <c r="O27" s="191"/>
      <c r="P27" s="191"/>
      <c r="Q27" s="191"/>
      <c r="R27" s="191"/>
      <c r="S27" s="191"/>
      <c r="T27" s="191"/>
      <c r="U27" s="191"/>
      <c r="V27" s="191"/>
      <c r="W27" s="191"/>
      <c r="X27" s="191"/>
      <c r="Y27" s="191"/>
      <c r="Z27" s="191"/>
      <c r="AA27" s="191"/>
      <c r="AB27" s="191"/>
    </row>
    <row r="28" spans="3:29" ht="15.6" customHeight="1">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row>
    <row r="29" spans="3:29" ht="15.95" customHeight="1">
      <c r="C29" s="361" t="b">
        <v>0</v>
      </c>
      <c r="D29" s="358" t="s">
        <v>169</v>
      </c>
      <c r="E29" s="502" t="s">
        <v>369</v>
      </c>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362"/>
    </row>
    <row r="30" spans="3:29" ht="15.95" customHeight="1">
      <c r="C30" s="362"/>
      <c r="D30" s="362"/>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362"/>
    </row>
    <row r="31" spans="3:29" ht="18.600000000000001" customHeight="1">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row>
    <row r="32" spans="3:29" ht="15.95"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2:28" ht="19.5" customHeight="1"/>
    <row r="34" spans="2:28" ht="19.5" customHeight="1"/>
    <row r="35" spans="2:28" ht="20.45" customHeight="1">
      <c r="C35" s="212" t="s">
        <v>182</v>
      </c>
      <c r="D35" s="475" t="s">
        <v>281</v>
      </c>
      <c r="E35" s="476"/>
      <c r="F35" s="476"/>
      <c r="G35" s="476"/>
      <c r="H35" s="476"/>
      <c r="I35" s="476"/>
      <c r="J35" s="477"/>
      <c r="K35" s="557"/>
      <c r="L35" s="558"/>
      <c r="M35" s="558"/>
      <c r="N35" s="558"/>
      <c r="O35" s="558"/>
      <c r="P35" s="558"/>
      <c r="Q35" s="558"/>
      <c r="R35" s="558"/>
      <c r="S35" s="558"/>
      <c r="T35" s="558"/>
      <c r="U35" s="558"/>
      <c r="V35" s="558"/>
      <c r="W35" s="558"/>
      <c r="X35" s="558"/>
      <c r="Y35" s="558"/>
      <c r="Z35" s="558"/>
      <c r="AA35" s="558"/>
      <c r="AB35" s="559"/>
    </row>
    <row r="36" spans="2:28" ht="15.6" customHeight="1"/>
    <row r="37" spans="2:28" ht="15.95" customHeight="1">
      <c r="D37" s="195" t="s">
        <v>182</v>
      </c>
      <c r="F37" s="175" t="s">
        <v>201</v>
      </c>
      <c r="J37" s="175" t="s">
        <v>282</v>
      </c>
    </row>
    <row r="38" spans="2:28" ht="15.95" customHeight="1">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row>
    <row r="39" spans="2:28" ht="15.95" customHeight="1">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row>
    <row r="40" spans="2:28" ht="15.95" customHeight="1">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row>
    <row r="41" spans="2:28" ht="15.95" customHeight="1">
      <c r="C41" s="182"/>
    </row>
    <row r="42" spans="2:28" ht="15.95" customHeight="1">
      <c r="B42" s="181" t="s">
        <v>182</v>
      </c>
      <c r="C42" s="182"/>
    </row>
    <row r="43" spans="2:28" ht="15.95" customHeight="1">
      <c r="C43" s="182"/>
    </row>
    <row r="44" spans="2:28" ht="15.95" customHeight="1">
      <c r="C44" s="182"/>
    </row>
    <row r="45" spans="2:28" ht="9.9499999999999993" customHeight="1">
      <c r="B45" s="181"/>
      <c r="C45" s="211"/>
      <c r="F45" s="189"/>
    </row>
    <row r="46" spans="2:28" ht="15.95" customHeight="1">
      <c r="B46" s="181"/>
      <c r="C46" s="211" t="s">
        <v>169</v>
      </c>
      <c r="D46" s="349" t="b">
        <v>0</v>
      </c>
      <c r="E46" s="175" t="s">
        <v>282</v>
      </c>
    </row>
    <row r="47" spans="2:28" ht="15.95" customHeight="1">
      <c r="C47" s="182"/>
    </row>
    <row r="48" spans="2:28" ht="15.95" customHeight="1"/>
  </sheetData>
  <mergeCells count="8">
    <mergeCell ref="A1:AC4"/>
    <mergeCell ref="E29:AB30"/>
    <mergeCell ref="D35:J35"/>
    <mergeCell ref="K35:AB35"/>
    <mergeCell ref="E10:AB11"/>
    <mergeCell ref="F17:AB17"/>
    <mergeCell ref="E21:AB23"/>
    <mergeCell ref="F25:AB25"/>
  </mergeCells>
  <phoneticPr fontId="2"/>
  <pageMargins left="0.7" right="0.7" top="0.6"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AE33"/>
  <sheetViews>
    <sheetView view="pageBreakPreview" topLeftCell="A28" zoomScaleNormal="100" zoomScaleSheetLayoutView="100" workbookViewId="0">
      <selection activeCell="H20" sqref="H20"/>
    </sheetView>
  </sheetViews>
  <sheetFormatPr defaultColWidth="8.875" defaultRowHeight="13.5"/>
  <cols>
    <col min="1" max="1" width="3.875" style="2" customWidth="1"/>
    <col min="2" max="2" width="4.25" style="2" customWidth="1"/>
    <col min="3" max="3" width="4.75" style="2" customWidth="1"/>
    <col min="4" max="4" width="14.125" style="2" customWidth="1"/>
    <col min="5" max="5" width="3.5" style="2" customWidth="1"/>
    <col min="6" max="6" width="10.75" style="2" customWidth="1"/>
    <col min="7" max="7" width="8.875" style="2"/>
    <col min="8" max="8" width="6.75" style="2" customWidth="1"/>
    <col min="9" max="9" width="4.125" style="2" customWidth="1"/>
    <col min="10" max="10" width="6.5" style="2" customWidth="1"/>
    <col min="11" max="11" width="10.75" style="2" bestFit="1" customWidth="1"/>
    <col min="12" max="12" width="5.875" style="2" customWidth="1"/>
    <col min="13" max="13" width="2.875" style="2" customWidth="1"/>
    <col min="14" max="16384" width="8.875" style="2"/>
  </cols>
  <sheetData>
    <row r="1" spans="1:31">
      <c r="A1" s="465" t="s">
        <v>59</v>
      </c>
      <c r="B1" s="465"/>
      <c r="C1" s="465"/>
      <c r="D1" s="465"/>
      <c r="E1" s="465"/>
      <c r="F1" s="465"/>
      <c r="G1" s="465"/>
      <c r="H1" s="465"/>
      <c r="I1" s="465"/>
      <c r="J1" s="465"/>
      <c r="K1" s="465"/>
      <c r="L1" s="465"/>
      <c r="M1" s="465"/>
    </row>
    <row r="2" spans="1:31" ht="16.5" customHeight="1">
      <c r="A2" s="465"/>
      <c r="B2" s="465"/>
      <c r="C2" s="465"/>
      <c r="D2" s="465"/>
      <c r="E2" s="465"/>
      <c r="F2" s="465"/>
      <c r="G2" s="465"/>
      <c r="H2" s="465"/>
      <c r="I2" s="465"/>
      <c r="J2" s="465"/>
      <c r="K2" s="465"/>
      <c r="L2" s="465"/>
      <c r="M2" s="465"/>
    </row>
    <row r="3" spans="1:31" ht="16.5" customHeight="1">
      <c r="A3" s="465"/>
      <c r="B3" s="465"/>
      <c r="C3" s="465"/>
      <c r="D3" s="465"/>
      <c r="E3" s="465"/>
      <c r="F3" s="465"/>
      <c r="G3" s="465"/>
      <c r="H3" s="465"/>
      <c r="I3" s="465"/>
      <c r="J3" s="465"/>
      <c r="K3" s="465"/>
      <c r="L3" s="465"/>
      <c r="M3" s="465"/>
    </row>
    <row r="4" spans="1:31" ht="16.5" customHeight="1">
      <c r="A4" s="465"/>
      <c r="B4" s="465"/>
      <c r="C4" s="465"/>
      <c r="D4" s="465"/>
      <c r="E4" s="465"/>
      <c r="F4" s="465"/>
      <c r="G4" s="465"/>
      <c r="H4" s="465"/>
      <c r="I4" s="465"/>
      <c r="J4" s="465"/>
      <c r="K4" s="465"/>
      <c r="L4" s="465"/>
      <c r="M4" s="465"/>
    </row>
    <row r="5" spans="1:31" ht="17.25">
      <c r="B5" s="3"/>
      <c r="C5" s="4"/>
      <c r="D5" s="4"/>
      <c r="E5" s="4"/>
      <c r="F5" s="4"/>
      <c r="G5" s="4"/>
      <c r="H5" s="4"/>
      <c r="I5" s="4"/>
      <c r="J5" s="4"/>
      <c r="K5" s="4"/>
    </row>
    <row r="6" spans="1:31" s="199" customFormat="1" ht="21.95" customHeight="1">
      <c r="A6" s="365">
        <v>11</v>
      </c>
      <c r="B6" s="561" t="s">
        <v>283</v>
      </c>
      <c r="C6" s="561"/>
      <c r="D6" s="561"/>
      <c r="E6" s="561"/>
      <c r="F6" s="561"/>
      <c r="G6" s="561"/>
      <c r="H6" s="561"/>
      <c r="I6" s="561"/>
      <c r="J6" s="561"/>
      <c r="K6" s="561"/>
      <c r="L6" s="354"/>
      <c r="M6" s="355"/>
      <c r="N6" s="201"/>
      <c r="O6" s="201"/>
      <c r="P6" s="201"/>
      <c r="Q6" s="201"/>
      <c r="R6" s="201"/>
      <c r="S6" s="201"/>
      <c r="T6" s="201"/>
      <c r="U6" s="201"/>
      <c r="V6" s="201"/>
      <c r="W6" s="201"/>
      <c r="X6" s="201"/>
      <c r="Y6" s="201"/>
      <c r="Z6" s="201"/>
      <c r="AA6" s="201"/>
      <c r="AB6" s="201"/>
      <c r="AC6" s="201"/>
      <c r="AD6" s="201"/>
      <c r="AE6" s="201"/>
    </row>
    <row r="7" spans="1:31" s="199" customFormat="1" ht="17.45" customHeight="1">
      <c r="A7" s="365"/>
      <c r="B7" s="561"/>
      <c r="C7" s="561"/>
      <c r="D7" s="561"/>
      <c r="E7" s="561"/>
      <c r="F7" s="561"/>
      <c r="G7" s="561"/>
      <c r="H7" s="561"/>
      <c r="I7" s="561"/>
      <c r="J7" s="561"/>
      <c r="K7" s="561"/>
      <c r="L7" s="354"/>
      <c r="M7" s="355"/>
      <c r="N7" s="201"/>
      <c r="O7" s="201"/>
      <c r="P7" s="201"/>
      <c r="Q7" s="201"/>
      <c r="R7" s="201"/>
      <c r="S7" s="201"/>
      <c r="T7" s="201"/>
      <c r="U7" s="201"/>
      <c r="V7" s="201"/>
      <c r="W7" s="201"/>
      <c r="X7" s="201"/>
      <c r="Y7" s="201"/>
      <c r="Z7" s="201"/>
      <c r="AA7" s="201"/>
      <c r="AB7" s="201"/>
      <c r="AC7" s="201"/>
      <c r="AD7" s="201"/>
      <c r="AE7" s="201"/>
    </row>
    <row r="8" spans="1:31" ht="17.25">
      <c r="B8" s="3"/>
      <c r="C8" s="4"/>
      <c r="D8" s="4"/>
      <c r="E8" s="4"/>
      <c r="F8" s="4"/>
      <c r="G8" s="4"/>
      <c r="H8" s="4"/>
      <c r="I8" s="4"/>
      <c r="J8" s="4"/>
      <c r="K8" s="4"/>
    </row>
    <row r="9" spans="1:31" s="220" customFormat="1" ht="11.1" customHeight="1">
      <c r="B9" s="225"/>
      <c r="C9" s="225"/>
      <c r="D9" s="225"/>
      <c r="E9" s="225"/>
      <c r="F9" s="225"/>
      <c r="G9" s="225"/>
      <c r="H9" s="225"/>
      <c r="I9" s="225"/>
    </row>
    <row r="10" spans="1:31" s="220" customFormat="1" ht="27.6" customHeight="1" thickBot="1">
      <c r="B10" s="225"/>
      <c r="C10" s="225"/>
      <c r="D10" s="225"/>
      <c r="E10" s="225"/>
      <c r="F10" s="225"/>
      <c r="G10" s="225"/>
      <c r="H10" s="225"/>
      <c r="I10" s="225"/>
    </row>
    <row r="11" spans="1:31" s="220" customFormat="1" ht="17.25" customHeight="1" thickBot="1">
      <c r="B11" s="579" t="s">
        <v>351</v>
      </c>
      <c r="C11" s="580"/>
      <c r="D11" s="580"/>
      <c r="E11" s="581"/>
      <c r="F11" s="545"/>
      <c r="G11" s="546"/>
      <c r="H11" s="546"/>
      <c r="I11" s="546"/>
      <c r="J11" s="547"/>
    </row>
    <row r="12" spans="1:31" s="220" customFormat="1" ht="14.45" customHeight="1">
      <c r="A12" s="328"/>
      <c r="B12" s="329"/>
      <c r="C12" s="329"/>
      <c r="D12" s="329"/>
      <c r="E12" s="329"/>
      <c r="F12" s="329"/>
      <c r="G12" s="329"/>
      <c r="H12" s="329"/>
      <c r="I12" s="225"/>
      <c r="J12" s="331"/>
    </row>
    <row r="13" spans="1:31" ht="14.1" customHeight="1">
      <c r="B13" s="3"/>
      <c r="C13" s="4"/>
      <c r="D13" s="4"/>
      <c r="E13" s="4"/>
      <c r="F13" s="4"/>
      <c r="G13" s="4"/>
      <c r="H13" s="4"/>
      <c r="I13" s="4"/>
      <c r="J13" s="4"/>
      <c r="K13" s="220"/>
    </row>
    <row r="15" spans="1:31" ht="20.25" thickBot="1">
      <c r="B15" s="17" t="s">
        <v>284</v>
      </c>
      <c r="C15" s="15"/>
      <c r="D15" s="15"/>
      <c r="E15" s="15"/>
      <c r="F15" s="15"/>
      <c r="G15" s="15"/>
      <c r="H15" s="15"/>
      <c r="I15" s="15"/>
      <c r="J15" s="15"/>
      <c r="K15" s="15"/>
    </row>
    <row r="16" spans="1:31" ht="20.25" thickBot="1">
      <c r="B16" s="298"/>
      <c r="C16" s="299"/>
      <c r="D16" s="566" t="s">
        <v>39</v>
      </c>
      <c r="E16" s="567"/>
      <c r="F16" s="567"/>
      <c r="G16" s="567"/>
      <c r="H16" s="567"/>
      <c r="I16" s="567"/>
      <c r="J16" s="567"/>
      <c r="K16" s="567"/>
      <c r="L16" s="568"/>
    </row>
    <row r="17" spans="2:12" ht="20.25" thickBot="1">
      <c r="B17" s="300"/>
      <c r="C17" s="301"/>
      <c r="D17" s="562" t="s">
        <v>289</v>
      </c>
      <c r="E17" s="563"/>
      <c r="F17" s="35" t="s">
        <v>29</v>
      </c>
      <c r="G17" s="309"/>
      <c r="H17" s="309" t="s">
        <v>31</v>
      </c>
      <c r="I17" s="309"/>
      <c r="J17" s="310"/>
      <c r="K17" s="308" t="s">
        <v>32</v>
      </c>
      <c r="L17" s="307"/>
    </row>
    <row r="18" spans="2:12" ht="30" customHeight="1" thickBot="1">
      <c r="B18" s="562" t="s">
        <v>410</v>
      </c>
      <c r="C18" s="563"/>
      <c r="D18" s="336" t="str">
        <f>IF(F11="","",VLOOKUP(F11,参照用データ!$C$54:$D$80,2,FALSE))</f>
        <v/>
      </c>
      <c r="E18" s="307" t="s">
        <v>291</v>
      </c>
      <c r="F18" s="340"/>
      <c r="G18" s="33" t="s">
        <v>40</v>
      </c>
      <c r="H18" s="569"/>
      <c r="I18" s="570"/>
      <c r="J18" s="34" t="s">
        <v>40</v>
      </c>
      <c r="K18" s="373" t="e">
        <f>H18/F18*100</f>
        <v>#DIV/0!</v>
      </c>
      <c r="L18" s="22" t="s">
        <v>41</v>
      </c>
    </row>
    <row r="19" spans="2:12" ht="14.25" thickBot="1">
      <c r="D19" s="2" t="s">
        <v>354</v>
      </c>
      <c r="K19" s="548" t="s">
        <v>290</v>
      </c>
      <c r="L19" s="549"/>
    </row>
    <row r="20" spans="2:12" ht="30.95" customHeight="1" thickBot="1">
      <c r="K20" s="577" t="e">
        <f>IF(K18&gt;=D18,"〇","×")</f>
        <v>#DIV/0!</v>
      </c>
      <c r="L20" s="578"/>
    </row>
    <row r="22" spans="2:12" ht="14.25">
      <c r="D22" s="293"/>
      <c r="E22" s="293"/>
    </row>
    <row r="23" spans="2:12">
      <c r="G23" s="295"/>
      <c r="H23" s="295"/>
      <c r="I23" s="295"/>
      <c r="J23" s="295"/>
      <c r="K23" s="295"/>
      <c r="L23" s="295"/>
    </row>
    <row r="24" spans="2:12">
      <c r="G24" s="295"/>
      <c r="H24" s="295"/>
      <c r="I24" s="295"/>
      <c r="J24" s="295"/>
      <c r="K24" s="295"/>
      <c r="L24" s="295"/>
    </row>
    <row r="25" spans="2:12">
      <c r="G25" s="295"/>
      <c r="H25" s="295"/>
      <c r="I25" s="295"/>
      <c r="J25" s="295"/>
      <c r="K25" s="295"/>
      <c r="L25" s="295"/>
    </row>
    <row r="26" spans="2:12">
      <c r="G26" s="295"/>
      <c r="H26" s="295"/>
      <c r="I26" s="295"/>
      <c r="J26" s="295"/>
      <c r="K26" s="295"/>
      <c r="L26" s="295"/>
    </row>
    <row r="27" spans="2:12" ht="17.45" customHeight="1">
      <c r="C27" s="2" t="s">
        <v>285</v>
      </c>
    </row>
    <row r="28" spans="2:12" ht="14.25" thickBot="1"/>
    <row r="29" spans="2:12" ht="19.5" customHeight="1" thickBot="1">
      <c r="C29" s="571"/>
      <c r="D29" s="572"/>
      <c r="E29" s="573"/>
      <c r="F29" s="296" t="s">
        <v>287</v>
      </c>
      <c r="G29" s="26"/>
      <c r="H29" s="302"/>
      <c r="I29" s="303"/>
      <c r="J29" s="303"/>
    </row>
    <row r="30" spans="2:12" ht="17.25" thickBot="1">
      <c r="C30" s="574"/>
      <c r="D30" s="575"/>
      <c r="E30" s="576"/>
      <c r="F30" s="297" t="s">
        <v>286</v>
      </c>
      <c r="G30" s="27"/>
      <c r="H30" s="306" t="s">
        <v>288</v>
      </c>
      <c r="I30" s="305"/>
      <c r="J30" s="305"/>
      <c r="K30" s="548" t="s">
        <v>290</v>
      </c>
      <c r="L30" s="549"/>
    </row>
    <row r="31" spans="2:12" ht="25.5" customHeight="1" thickBot="1">
      <c r="C31" s="28" t="s">
        <v>164</v>
      </c>
      <c r="D31" s="25"/>
      <c r="E31" s="304"/>
      <c r="F31" s="335" t="str">
        <f>IF(F11="","",VLOOKUP(F11,参照用データ!C54:F80,4,FALSE))</f>
        <v/>
      </c>
      <c r="G31" s="22" t="s">
        <v>40</v>
      </c>
      <c r="H31" s="564"/>
      <c r="I31" s="565"/>
      <c r="J31" s="34" t="s">
        <v>40</v>
      </c>
      <c r="K31" s="577" t="str">
        <f>IF(H31&gt;=F31,"〇","×")</f>
        <v>〇</v>
      </c>
      <c r="L31" s="578"/>
    </row>
    <row r="32" spans="2:12">
      <c r="F32" s="2" t="s">
        <v>354</v>
      </c>
    </row>
    <row r="33" spans="2:2" ht="14.25">
      <c r="B33" s="294"/>
    </row>
  </sheetData>
  <mergeCells count="14">
    <mergeCell ref="A1:M4"/>
    <mergeCell ref="B6:K7"/>
    <mergeCell ref="B18:C18"/>
    <mergeCell ref="H31:I31"/>
    <mergeCell ref="D16:L16"/>
    <mergeCell ref="H18:I18"/>
    <mergeCell ref="D17:E17"/>
    <mergeCell ref="C29:E30"/>
    <mergeCell ref="K19:L19"/>
    <mergeCell ref="K20:L20"/>
    <mergeCell ref="K31:L31"/>
    <mergeCell ref="K30:L30"/>
    <mergeCell ref="F11:J11"/>
    <mergeCell ref="B11:E11"/>
  </mergeCells>
  <phoneticPr fontId="2"/>
  <dataValidations count="1">
    <dataValidation type="list" allowBlank="1" showInputMessage="1" showErrorMessage="1" prompt="【業種】から製造業を選択した場合のみ、プルダウンから選択してください" sqref="A12:H12" xr:uid="{00000000-0002-0000-0B00-000000000000}">
      <formula1>$L$49:$L$60</formula1>
    </dataValidation>
  </dataValidations>
  <pageMargins left="0.7" right="0.7" top="0.62" bottom="0.54"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B00-000001000000}">
          <x14:formula1>
            <xm:f>☆自己評価シート☆!$K$37:$K$52</xm:f>
          </x14:formula1>
          <xm:sqref>F11 J11:J12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AF40"/>
  <sheetViews>
    <sheetView view="pageBreakPreview" topLeftCell="A5" zoomScaleNormal="100" zoomScaleSheetLayoutView="100" workbookViewId="0">
      <selection activeCell="T22" sqref="T22"/>
    </sheetView>
  </sheetViews>
  <sheetFormatPr defaultColWidth="8.875" defaultRowHeight="13.5"/>
  <cols>
    <col min="1" max="3" width="5.5" style="2" customWidth="1"/>
    <col min="4" max="4" width="13.125" style="2" customWidth="1"/>
    <col min="5" max="5" width="5.125" style="2" customWidth="1"/>
    <col min="6" max="6" width="12" style="2" customWidth="1"/>
    <col min="7" max="7" width="5.875" style="2" customWidth="1"/>
    <col min="8" max="8" width="12" style="2" customWidth="1"/>
    <col min="9" max="9" width="5.125" style="2" customWidth="1"/>
    <col min="10" max="10" width="12" style="2" customWidth="1"/>
    <col min="11" max="11" width="5.125" style="2" customWidth="1"/>
    <col min="12" max="12" width="2.25" style="2" customWidth="1"/>
    <col min="13" max="16384" width="8.875" style="2"/>
  </cols>
  <sheetData>
    <row r="1" spans="1:32">
      <c r="A1" s="465" t="s">
        <v>59</v>
      </c>
      <c r="B1" s="465"/>
      <c r="C1" s="465"/>
      <c r="D1" s="465"/>
      <c r="E1" s="465"/>
      <c r="F1" s="465"/>
      <c r="G1" s="465"/>
      <c r="H1" s="465"/>
      <c r="I1" s="465"/>
      <c r="J1" s="465"/>
      <c r="K1" s="465"/>
      <c r="L1" s="465"/>
    </row>
    <row r="2" spans="1:32" ht="17.25" customHeight="1">
      <c r="A2" s="465"/>
      <c r="B2" s="465"/>
      <c r="C2" s="465"/>
      <c r="D2" s="465"/>
      <c r="E2" s="465"/>
      <c r="F2" s="465"/>
      <c r="G2" s="465"/>
      <c r="H2" s="465"/>
      <c r="I2" s="465"/>
      <c r="J2" s="465"/>
      <c r="K2" s="465"/>
      <c r="L2" s="465"/>
    </row>
    <row r="3" spans="1:32" ht="16.5" customHeight="1">
      <c r="A3" s="465"/>
      <c r="B3" s="465"/>
      <c r="C3" s="465"/>
      <c r="D3" s="465"/>
      <c r="E3" s="465"/>
      <c r="F3" s="465"/>
      <c r="G3" s="465"/>
      <c r="H3" s="465"/>
      <c r="I3" s="465"/>
      <c r="J3" s="465"/>
      <c r="K3" s="465"/>
      <c r="L3" s="465"/>
    </row>
    <row r="4" spans="1:32" ht="20.100000000000001" customHeight="1">
      <c r="A4" s="465"/>
      <c r="B4" s="465"/>
      <c r="C4" s="465"/>
      <c r="D4" s="465"/>
      <c r="E4" s="465"/>
      <c r="F4" s="465"/>
      <c r="G4" s="465"/>
      <c r="H4" s="465"/>
      <c r="I4" s="465"/>
      <c r="J4" s="465"/>
      <c r="K4" s="465"/>
      <c r="L4" s="465"/>
    </row>
    <row r="5" spans="1:32" ht="20.100000000000001" customHeight="1">
      <c r="B5" s="3"/>
      <c r="C5" s="4"/>
      <c r="D5" s="4"/>
      <c r="E5" s="4"/>
      <c r="F5" s="4"/>
      <c r="G5" s="4"/>
      <c r="H5" s="4"/>
      <c r="I5" s="4"/>
      <c r="J5" s="4"/>
      <c r="K5" s="4"/>
    </row>
    <row r="6" spans="1:32" s="199" customFormat="1" ht="21.95" customHeight="1">
      <c r="A6" s="365">
        <v>12</v>
      </c>
      <c r="B6" s="561" t="s">
        <v>293</v>
      </c>
      <c r="C6" s="561"/>
      <c r="D6" s="561"/>
      <c r="E6" s="561"/>
      <c r="F6" s="561"/>
      <c r="G6" s="561"/>
      <c r="H6" s="561"/>
      <c r="I6" s="561"/>
      <c r="J6" s="561"/>
      <c r="K6" s="364"/>
      <c r="L6" s="366"/>
      <c r="M6" s="200"/>
      <c r="N6" s="201"/>
      <c r="O6" s="201"/>
      <c r="P6" s="201"/>
      <c r="Q6" s="201"/>
      <c r="R6" s="201"/>
      <c r="S6" s="201"/>
      <c r="T6" s="201"/>
      <c r="U6" s="201"/>
      <c r="V6" s="201"/>
      <c r="W6" s="201"/>
      <c r="X6" s="201"/>
      <c r="Y6" s="201"/>
      <c r="Z6" s="201"/>
      <c r="AA6" s="201"/>
      <c r="AB6" s="201"/>
      <c r="AC6" s="201"/>
      <c r="AD6" s="201"/>
      <c r="AE6" s="201"/>
      <c r="AF6" s="201"/>
    </row>
    <row r="7" spans="1:32" s="199" customFormat="1" ht="17.45" customHeight="1">
      <c r="A7" s="365"/>
      <c r="B7" s="561"/>
      <c r="C7" s="561"/>
      <c r="D7" s="561"/>
      <c r="E7" s="561"/>
      <c r="F7" s="561"/>
      <c r="G7" s="561"/>
      <c r="H7" s="561"/>
      <c r="I7" s="561"/>
      <c r="J7" s="561"/>
      <c r="K7" s="364"/>
      <c r="L7" s="366"/>
      <c r="M7" s="200"/>
      <c r="N7" s="201"/>
      <c r="O7" s="201"/>
      <c r="P7" s="201"/>
      <c r="Q7" s="201"/>
      <c r="R7" s="201"/>
      <c r="S7" s="201"/>
      <c r="T7" s="201"/>
      <c r="U7" s="201"/>
      <c r="V7" s="201"/>
      <c r="W7" s="201"/>
      <c r="X7" s="201"/>
      <c r="Y7" s="201"/>
      <c r="Z7" s="201"/>
      <c r="AA7" s="201"/>
      <c r="AB7" s="201"/>
      <c r="AC7" s="201"/>
      <c r="AD7" s="201"/>
      <c r="AE7" s="201"/>
      <c r="AF7" s="201"/>
    </row>
    <row r="8" spans="1:32" ht="23.1" customHeight="1">
      <c r="B8" s="311"/>
      <c r="C8" s="311"/>
      <c r="D8" s="311"/>
      <c r="E8" s="311"/>
      <c r="F8" s="311"/>
      <c r="G8" s="311"/>
      <c r="H8" s="311"/>
      <c r="I8" s="311"/>
      <c r="J8" s="311"/>
      <c r="K8" s="311"/>
    </row>
    <row r="9" spans="1:32" ht="20.100000000000001" customHeight="1">
      <c r="B9" s="311"/>
      <c r="C9" s="311"/>
      <c r="D9" s="311"/>
      <c r="E9" s="311"/>
      <c r="F9" s="311"/>
      <c r="G9" s="311"/>
      <c r="H9" s="311"/>
      <c r="I9" s="311"/>
      <c r="J9" s="311"/>
      <c r="K9" s="311"/>
    </row>
    <row r="10" spans="1:32" ht="20.100000000000001" customHeight="1">
      <c r="B10" s="311"/>
      <c r="C10" s="311"/>
      <c r="D10" s="311"/>
      <c r="E10" s="311"/>
      <c r="F10" s="311"/>
      <c r="G10" s="311"/>
      <c r="H10" s="311"/>
      <c r="I10" s="311"/>
      <c r="J10" s="311"/>
      <c r="K10" s="311"/>
    </row>
    <row r="30" spans="2:15" ht="20.25" thickBot="1">
      <c r="B30" s="17" t="s">
        <v>292</v>
      </c>
      <c r="C30" s="15"/>
      <c r="D30" s="15"/>
      <c r="E30" s="15"/>
      <c r="F30" s="15"/>
      <c r="G30" s="15"/>
      <c r="H30" s="15"/>
      <c r="I30" s="15"/>
      <c r="J30" s="15"/>
      <c r="K30" s="15"/>
      <c r="L30" s="15"/>
      <c r="M30" s="15"/>
      <c r="N30" s="15"/>
      <c r="O30" s="15"/>
    </row>
    <row r="31" spans="2:15" ht="16.5" customHeight="1">
      <c r="B31" s="571"/>
      <c r="C31" s="573"/>
      <c r="D31" s="590" t="s">
        <v>294</v>
      </c>
      <c r="E31" s="591"/>
      <c r="F31" s="582" t="s">
        <v>42</v>
      </c>
      <c r="G31" s="583"/>
      <c r="H31" s="583"/>
      <c r="I31" s="583"/>
      <c r="J31" s="583"/>
      <c r="K31" s="584"/>
      <c r="L31" s="86"/>
    </row>
    <row r="32" spans="2:15" ht="17.25" customHeight="1" thickBot="1">
      <c r="B32" s="574"/>
      <c r="C32" s="576"/>
      <c r="D32" s="592"/>
      <c r="E32" s="593"/>
      <c r="F32" s="585" t="s">
        <v>29</v>
      </c>
      <c r="G32" s="586"/>
      <c r="H32" s="587" t="s">
        <v>31</v>
      </c>
      <c r="I32" s="588"/>
      <c r="J32" s="588" t="s">
        <v>32</v>
      </c>
      <c r="K32" s="589"/>
      <c r="L32" s="16"/>
    </row>
    <row r="33" spans="1:15" ht="27.95" customHeight="1" thickBot="1">
      <c r="B33" s="562" t="s">
        <v>410</v>
      </c>
      <c r="C33" s="563"/>
      <c r="D33" s="313">
        <f>参照用データ!D84</f>
        <v>71</v>
      </c>
      <c r="E33" s="22" t="s">
        <v>41</v>
      </c>
      <c r="F33" s="150"/>
      <c r="G33" s="22" t="s">
        <v>43</v>
      </c>
      <c r="H33" s="151"/>
      <c r="I33" s="22" t="s">
        <v>43</v>
      </c>
      <c r="J33" s="373" t="e">
        <f>H33/F33*100</f>
        <v>#DIV/0!</v>
      </c>
      <c r="K33" s="22" t="s">
        <v>41</v>
      </c>
      <c r="L33" s="15"/>
    </row>
    <row r="34" spans="1:15" ht="22.5" customHeight="1" thickBot="1">
      <c r="A34" s="40"/>
      <c r="B34" s="41"/>
      <c r="C34" s="44"/>
      <c r="D34" s="15"/>
      <c r="E34" s="44"/>
      <c r="F34" s="15"/>
      <c r="G34" s="42"/>
      <c r="H34" s="15"/>
      <c r="I34" s="15"/>
      <c r="J34" s="15"/>
      <c r="K34" s="15"/>
      <c r="L34" s="15"/>
      <c r="M34" s="15"/>
      <c r="N34" s="15"/>
      <c r="O34" s="15"/>
    </row>
    <row r="35" spans="1:15" ht="21" customHeight="1" thickBot="1">
      <c r="B35" s="30"/>
      <c r="C35" s="30"/>
      <c r="D35" s="30"/>
      <c r="E35" s="30"/>
      <c r="F35" s="30"/>
      <c r="G35" s="30"/>
      <c r="H35" s="30"/>
      <c r="I35" s="30"/>
      <c r="J35" s="548" t="s">
        <v>290</v>
      </c>
      <c r="K35" s="549"/>
      <c r="L35" s="30"/>
      <c r="M35" s="30"/>
      <c r="N35" s="30"/>
      <c r="O35" s="30"/>
    </row>
    <row r="36" spans="1:15" ht="21" customHeight="1" thickBot="1">
      <c r="A36" s="43"/>
      <c r="B36" s="30"/>
      <c r="C36" s="30"/>
      <c r="D36" s="30"/>
      <c r="E36" s="30"/>
      <c r="F36" s="30"/>
      <c r="G36" s="30"/>
      <c r="H36" s="30"/>
      <c r="I36" s="30"/>
      <c r="J36" s="577" t="e">
        <f>IF(J33&gt;=D33,"〇","×")</f>
        <v>#DIV/0!</v>
      </c>
      <c r="K36" s="578"/>
      <c r="L36" s="30"/>
      <c r="M36" s="30"/>
      <c r="N36" s="30"/>
      <c r="O36" s="30"/>
    </row>
    <row r="37" spans="1:15" ht="21" customHeight="1">
      <c r="A37" s="43"/>
      <c r="B37" s="30"/>
      <c r="C37" s="30"/>
      <c r="D37" s="30"/>
      <c r="E37" s="30"/>
      <c r="F37" s="30"/>
      <c r="G37" s="30"/>
      <c r="H37" s="30"/>
      <c r="I37" s="30"/>
      <c r="J37" s="30"/>
      <c r="K37" s="292"/>
      <c r="L37" s="30"/>
      <c r="M37" s="30"/>
      <c r="N37" s="30"/>
      <c r="O37" s="30"/>
    </row>
    <row r="38" spans="1:15" ht="21" customHeight="1">
      <c r="A38" s="43"/>
      <c r="B38" s="395"/>
      <c r="C38" s="395"/>
      <c r="D38" s="395"/>
      <c r="E38" s="395"/>
      <c r="F38" s="395"/>
      <c r="G38" s="395"/>
      <c r="H38" s="395"/>
      <c r="I38" s="395"/>
      <c r="J38" s="395"/>
      <c r="K38" s="292"/>
    </row>
    <row r="39" spans="1:15" ht="21" customHeight="1">
      <c r="A39" s="43"/>
      <c r="B39" s="30"/>
      <c r="C39" s="30"/>
      <c r="D39" s="30"/>
      <c r="E39" s="30"/>
      <c r="F39" s="30"/>
      <c r="G39" s="30"/>
      <c r="H39" s="30"/>
      <c r="I39" s="30"/>
      <c r="J39" s="30"/>
      <c r="K39" s="292"/>
    </row>
    <row r="40" spans="1:15" ht="21" customHeight="1">
      <c r="A40" s="43"/>
      <c r="B40" s="43"/>
      <c r="C40" s="43"/>
      <c r="D40" s="43"/>
      <c r="E40" s="43"/>
      <c r="F40" s="43"/>
      <c r="G40" s="43"/>
      <c r="H40" s="43"/>
      <c r="I40" s="43"/>
      <c r="J40" s="43"/>
      <c r="K40" s="43"/>
    </row>
  </sheetData>
  <mergeCells count="11">
    <mergeCell ref="A1:L4"/>
    <mergeCell ref="J35:K35"/>
    <mergeCell ref="J36:K36"/>
    <mergeCell ref="B31:C32"/>
    <mergeCell ref="B33:C33"/>
    <mergeCell ref="F31:K31"/>
    <mergeCell ref="F32:G32"/>
    <mergeCell ref="H32:I32"/>
    <mergeCell ref="J32:K32"/>
    <mergeCell ref="B6:J7"/>
    <mergeCell ref="D31:E32"/>
  </mergeCells>
  <phoneticPr fontId="2"/>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F38"/>
  <sheetViews>
    <sheetView view="pageBreakPreview" topLeftCell="A24" zoomScaleNormal="100" zoomScaleSheetLayoutView="100" workbookViewId="0">
      <selection activeCell="B22" sqref="B22:B24"/>
    </sheetView>
  </sheetViews>
  <sheetFormatPr defaultColWidth="8.875" defaultRowHeight="13.5"/>
  <cols>
    <col min="1" max="1" width="4.125" style="2" customWidth="1"/>
    <col min="2" max="2" width="11.25" style="2" customWidth="1"/>
    <col min="3" max="3" width="13.625" style="2" customWidth="1"/>
    <col min="4" max="9" width="7.875" style="2" customWidth="1"/>
    <col min="10" max="10" width="7.75" style="2" customWidth="1"/>
    <col min="11" max="11" width="4.625" style="2" customWidth="1"/>
    <col min="12" max="16384" width="8.875" style="2"/>
  </cols>
  <sheetData>
    <row r="1" spans="1:32">
      <c r="A1" s="465" t="s">
        <v>59</v>
      </c>
      <c r="B1" s="465"/>
      <c r="C1" s="465"/>
      <c r="D1" s="465"/>
      <c r="E1" s="465"/>
      <c r="F1" s="465"/>
      <c r="G1" s="465"/>
      <c r="H1" s="465"/>
      <c r="I1" s="465"/>
      <c r="J1" s="465"/>
      <c r="K1" s="465"/>
    </row>
    <row r="2" spans="1:32" ht="16.5" customHeight="1">
      <c r="A2" s="465"/>
      <c r="B2" s="465"/>
      <c r="C2" s="465"/>
      <c r="D2" s="465"/>
      <c r="E2" s="465"/>
      <c r="F2" s="465"/>
      <c r="G2" s="465"/>
      <c r="H2" s="465"/>
      <c r="I2" s="465"/>
      <c r="J2" s="465"/>
      <c r="K2" s="465"/>
    </row>
    <row r="3" spans="1:32" ht="16.5" customHeight="1">
      <c r="A3" s="465"/>
      <c r="B3" s="465"/>
      <c r="C3" s="465"/>
      <c r="D3" s="465"/>
      <c r="E3" s="465"/>
      <c r="F3" s="465"/>
      <c r="G3" s="465"/>
      <c r="H3" s="465"/>
      <c r="I3" s="465"/>
      <c r="J3" s="465"/>
      <c r="K3" s="465"/>
    </row>
    <row r="4" spans="1:32" ht="22.5" customHeight="1">
      <c r="A4" s="465"/>
      <c r="B4" s="465"/>
      <c r="C4" s="465"/>
      <c r="D4" s="465"/>
      <c r="E4" s="465"/>
      <c r="F4" s="465"/>
      <c r="G4" s="465"/>
      <c r="H4" s="465"/>
      <c r="I4" s="465"/>
      <c r="J4" s="465"/>
      <c r="K4" s="465"/>
    </row>
    <row r="5" spans="1:32" ht="19.5" customHeight="1">
      <c r="C5" s="4"/>
      <c r="D5" s="4"/>
      <c r="E5" s="4"/>
      <c r="F5" s="4"/>
      <c r="G5" s="4"/>
      <c r="H5" s="4"/>
      <c r="I5" s="4"/>
    </row>
    <row r="6" spans="1:32" s="199" customFormat="1" ht="21.95" customHeight="1">
      <c r="A6" s="365">
        <v>13</v>
      </c>
      <c r="B6" s="561" t="s">
        <v>297</v>
      </c>
      <c r="C6" s="561"/>
      <c r="D6" s="561"/>
      <c r="E6" s="561"/>
      <c r="F6" s="561"/>
      <c r="G6" s="561"/>
      <c r="H6" s="561"/>
      <c r="I6" s="561"/>
      <c r="J6" s="561"/>
      <c r="K6" s="364"/>
      <c r="L6" s="312"/>
      <c r="M6" s="200"/>
      <c r="N6" s="201"/>
      <c r="O6" s="201"/>
      <c r="P6" s="201"/>
      <c r="Q6" s="201"/>
      <c r="R6" s="201"/>
      <c r="S6" s="201"/>
      <c r="T6" s="201"/>
      <c r="U6" s="201"/>
      <c r="V6" s="201"/>
      <c r="W6" s="201"/>
      <c r="X6" s="201"/>
      <c r="Y6" s="201"/>
      <c r="Z6" s="201"/>
      <c r="AA6" s="201"/>
      <c r="AB6" s="201"/>
      <c r="AC6" s="201"/>
      <c r="AD6" s="201"/>
      <c r="AE6" s="201"/>
      <c r="AF6" s="201"/>
    </row>
    <row r="7" spans="1:32" s="199" customFormat="1" ht="17.45" customHeight="1">
      <c r="A7" s="365"/>
      <c r="B7" s="561"/>
      <c r="C7" s="561"/>
      <c r="D7" s="561"/>
      <c r="E7" s="561"/>
      <c r="F7" s="561"/>
      <c r="G7" s="561"/>
      <c r="H7" s="561"/>
      <c r="I7" s="561"/>
      <c r="J7" s="561"/>
      <c r="K7" s="364"/>
      <c r="L7" s="312"/>
      <c r="M7" s="200"/>
      <c r="N7" s="201"/>
      <c r="O7" s="201"/>
      <c r="P7" s="201"/>
      <c r="Q7" s="201"/>
      <c r="R7" s="201"/>
      <c r="S7" s="201"/>
      <c r="T7" s="201"/>
      <c r="U7" s="201"/>
      <c r="V7" s="201"/>
      <c r="W7" s="201"/>
      <c r="X7" s="201"/>
      <c r="Y7" s="201"/>
      <c r="Z7" s="201"/>
      <c r="AA7" s="201"/>
      <c r="AB7" s="201"/>
      <c r="AC7" s="201"/>
      <c r="AD7" s="201"/>
      <c r="AE7" s="201"/>
      <c r="AF7" s="201"/>
    </row>
    <row r="9" spans="1:32" ht="26.1" customHeight="1">
      <c r="C9" s="15"/>
      <c r="D9" s="15"/>
      <c r="E9" s="15"/>
      <c r="F9" s="15"/>
      <c r="G9" s="15"/>
      <c r="H9" s="15"/>
      <c r="I9" s="15"/>
      <c r="J9" s="15"/>
    </row>
    <row r="10" spans="1:32" ht="26.1" customHeight="1">
      <c r="C10" s="15"/>
      <c r="D10" s="15"/>
      <c r="E10" s="15"/>
      <c r="F10" s="15"/>
      <c r="G10" s="15"/>
      <c r="H10" s="15"/>
      <c r="I10" s="15"/>
      <c r="J10" s="15"/>
    </row>
    <row r="11" spans="1:32" ht="26.1" customHeight="1">
      <c r="C11" s="15"/>
      <c r="D11" s="15"/>
      <c r="E11" s="15"/>
      <c r="F11" s="15"/>
      <c r="G11" s="15"/>
      <c r="H11" s="15"/>
      <c r="I11" s="15"/>
      <c r="J11" s="15"/>
    </row>
    <row r="12" spans="1:32" ht="26.1" customHeight="1">
      <c r="C12" s="15"/>
      <c r="D12" s="15"/>
      <c r="E12" s="15"/>
      <c r="F12" s="15"/>
      <c r="G12" s="15"/>
      <c r="H12" s="15"/>
      <c r="I12" s="15"/>
      <c r="J12" s="15"/>
    </row>
    <row r="13" spans="1:32" ht="26.1" customHeight="1">
      <c r="C13" s="15"/>
      <c r="D13" s="15"/>
      <c r="E13" s="15"/>
      <c r="F13" s="15"/>
      <c r="G13" s="15"/>
      <c r="H13" s="15"/>
      <c r="I13" s="15"/>
      <c r="J13" s="15"/>
    </row>
    <row r="14" spans="1:32" ht="26.1" customHeight="1">
      <c r="C14" s="15"/>
      <c r="D14" s="15"/>
      <c r="E14" s="15"/>
      <c r="F14" s="15"/>
      <c r="G14" s="15"/>
      <c r="H14" s="15"/>
      <c r="I14" s="15"/>
      <c r="J14" s="15"/>
    </row>
    <row r="15" spans="1:32" ht="26.1" customHeight="1">
      <c r="C15" s="15"/>
      <c r="D15" s="15"/>
      <c r="E15" s="15"/>
      <c r="F15" s="15"/>
      <c r="G15" s="15"/>
      <c r="H15" s="15"/>
      <c r="I15" s="15"/>
      <c r="J15" s="15"/>
    </row>
    <row r="16" spans="1:32" ht="26.1" customHeight="1">
      <c r="C16" s="15"/>
      <c r="D16" s="15"/>
      <c r="E16" s="15"/>
      <c r="F16" s="15"/>
      <c r="G16" s="15"/>
      <c r="H16" s="15"/>
      <c r="I16" s="15"/>
      <c r="J16" s="15"/>
    </row>
    <row r="17" spans="2:10" ht="26.1" customHeight="1">
      <c r="C17" s="15"/>
      <c r="D17" s="15"/>
      <c r="E17" s="15"/>
      <c r="F17" s="15"/>
      <c r="G17" s="15"/>
      <c r="H17" s="15"/>
      <c r="I17" s="15"/>
      <c r="J17" s="15"/>
    </row>
    <row r="18" spans="2:10" ht="12.6" customHeight="1">
      <c r="C18" s="15"/>
      <c r="D18" s="15"/>
      <c r="E18" s="15"/>
      <c r="F18" s="15"/>
      <c r="G18" s="15"/>
      <c r="H18" s="15"/>
      <c r="I18" s="15"/>
      <c r="J18" s="15"/>
    </row>
    <row r="19" spans="2:10" ht="21.6" customHeight="1" thickBot="1">
      <c r="B19" s="17" t="s">
        <v>296</v>
      </c>
      <c r="C19" s="15"/>
      <c r="D19" s="15"/>
      <c r="E19" s="15"/>
      <c r="F19" s="15"/>
      <c r="G19" s="15"/>
      <c r="H19" s="15"/>
      <c r="I19" s="15"/>
      <c r="J19" s="15"/>
    </row>
    <row r="20" spans="2:10" ht="18.95" customHeight="1">
      <c r="B20" s="606" t="s">
        <v>47</v>
      </c>
      <c r="C20" s="32" t="s">
        <v>44</v>
      </c>
      <c r="D20" s="26"/>
      <c r="E20" s="600" t="s">
        <v>61</v>
      </c>
      <c r="F20" s="601"/>
      <c r="G20" s="601"/>
      <c r="H20" s="601"/>
      <c r="I20" s="601"/>
      <c r="J20" s="602"/>
    </row>
    <row r="21" spans="2:10" ht="18.95" customHeight="1">
      <c r="B21" s="607"/>
      <c r="C21" s="343" t="s">
        <v>31</v>
      </c>
      <c r="D21" s="47"/>
      <c r="E21" s="603"/>
      <c r="F21" s="604"/>
      <c r="G21" s="604"/>
      <c r="H21" s="604"/>
      <c r="I21" s="604"/>
      <c r="J21" s="605"/>
    </row>
    <row r="22" spans="2:10" ht="32.25" customHeight="1">
      <c r="B22" s="407" t="s">
        <v>410</v>
      </c>
      <c r="C22" s="405"/>
      <c r="D22" s="268" t="s">
        <v>30</v>
      </c>
      <c r="E22" s="594"/>
      <c r="F22" s="595"/>
      <c r="G22" s="595"/>
      <c r="H22" s="595"/>
      <c r="I22" s="595"/>
      <c r="J22" s="596"/>
    </row>
    <row r="23" spans="2:10" ht="32.25" customHeight="1">
      <c r="B23" s="341" t="s">
        <v>411</v>
      </c>
      <c r="C23" s="405"/>
      <c r="D23" s="268" t="s">
        <v>48</v>
      </c>
      <c r="E23" s="594"/>
      <c r="F23" s="595"/>
      <c r="G23" s="595"/>
      <c r="H23" s="595"/>
      <c r="I23" s="595"/>
      <c r="J23" s="596"/>
    </row>
    <row r="24" spans="2:10" ht="32.25" customHeight="1" thickBot="1">
      <c r="B24" s="342" t="s">
        <v>412</v>
      </c>
      <c r="C24" s="406"/>
      <c r="D24" s="264" t="s">
        <v>48</v>
      </c>
      <c r="E24" s="597"/>
      <c r="F24" s="598"/>
      <c r="G24" s="598"/>
      <c r="H24" s="598"/>
      <c r="I24" s="598"/>
      <c r="J24" s="599"/>
    </row>
    <row r="25" spans="2:10" ht="26.25" customHeight="1">
      <c r="B25" s="314"/>
      <c r="C25" s="30"/>
      <c r="D25" s="29"/>
      <c r="E25" s="30"/>
      <c r="F25" s="31"/>
      <c r="G25" s="31"/>
      <c r="H25" s="30"/>
      <c r="I25" s="30"/>
      <c r="J25" s="30"/>
    </row>
    <row r="28" spans="2:10" ht="14.65" customHeight="1">
      <c r="C28" s="46"/>
      <c r="D28" s="46"/>
      <c r="E28" s="46"/>
      <c r="F28" s="46"/>
      <c r="G28" s="46"/>
      <c r="H28" s="46"/>
      <c r="I28" s="46"/>
    </row>
    <row r="29" spans="2:10" ht="14.65" customHeight="1">
      <c r="C29" s="46"/>
      <c r="D29" s="46"/>
      <c r="E29" s="46"/>
      <c r="F29" s="46"/>
      <c r="G29" s="46"/>
      <c r="H29" s="46"/>
      <c r="I29" s="46"/>
    </row>
    <row r="30" spans="2:10" ht="14.65" customHeight="1">
      <c r="C30" s="46"/>
      <c r="D30" s="46"/>
      <c r="E30" s="46"/>
      <c r="F30" s="46"/>
      <c r="G30" s="46"/>
      <c r="H30" s="46"/>
      <c r="I30" s="46"/>
    </row>
    <row r="31" spans="2:10" ht="14.65" customHeight="1">
      <c r="C31" s="46"/>
      <c r="D31" s="46"/>
      <c r="E31" s="46"/>
      <c r="F31" s="46"/>
      <c r="G31" s="46"/>
      <c r="H31" s="46"/>
      <c r="I31" s="46"/>
    </row>
    <row r="32" spans="2:10" ht="14.65" customHeight="1">
      <c r="C32" s="46"/>
      <c r="D32" s="46"/>
      <c r="E32" s="46"/>
      <c r="F32" s="46"/>
      <c r="G32" s="46"/>
      <c r="H32" s="46"/>
      <c r="I32" s="46"/>
    </row>
    <row r="33" spans="3:9" ht="14.65" customHeight="1">
      <c r="C33" s="46"/>
      <c r="D33" s="46"/>
      <c r="E33" s="46"/>
      <c r="F33" s="46"/>
      <c r="G33" s="46"/>
      <c r="H33" s="46"/>
      <c r="I33" s="46"/>
    </row>
    <row r="34" spans="3:9">
      <c r="C34" s="46"/>
      <c r="D34" s="46"/>
      <c r="E34" s="46"/>
      <c r="F34" s="46"/>
      <c r="G34" s="46"/>
      <c r="H34" s="46"/>
      <c r="I34" s="46"/>
    </row>
    <row r="35" spans="3:9">
      <c r="C35" s="46"/>
      <c r="D35" s="46"/>
      <c r="E35" s="46"/>
      <c r="F35" s="46"/>
      <c r="G35" s="46"/>
      <c r="H35" s="46"/>
      <c r="I35" s="46"/>
    </row>
    <row r="36" spans="3:9">
      <c r="C36" s="1"/>
      <c r="D36" s="1"/>
      <c r="E36" s="1"/>
      <c r="F36" s="1"/>
      <c r="G36" s="1"/>
      <c r="H36" s="1"/>
      <c r="I36" s="1"/>
    </row>
    <row r="37" spans="3:9" ht="13.5" customHeight="1">
      <c r="C37" s="45"/>
      <c r="D37" s="45"/>
      <c r="E37" s="45"/>
      <c r="F37" s="45"/>
      <c r="G37" s="45"/>
      <c r="H37" s="45"/>
      <c r="I37" s="45"/>
    </row>
    <row r="38" spans="3:9">
      <c r="C38" s="45"/>
      <c r="D38" s="45"/>
      <c r="E38" s="45"/>
      <c r="F38" s="45"/>
      <c r="G38" s="45"/>
      <c r="H38" s="45"/>
      <c r="I38" s="45"/>
    </row>
  </sheetData>
  <mergeCells count="7">
    <mergeCell ref="A1:K4"/>
    <mergeCell ref="E23:J23"/>
    <mergeCell ref="E24:J24"/>
    <mergeCell ref="E20:J21"/>
    <mergeCell ref="B20:B21"/>
    <mergeCell ref="E22:J22"/>
    <mergeCell ref="B6:J7"/>
  </mergeCells>
  <phoneticPr fontId="2"/>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C55"/>
  <sheetViews>
    <sheetView view="pageBreakPreview" topLeftCell="A7" zoomScaleNormal="100" zoomScaleSheetLayoutView="100" workbookViewId="0">
      <selection activeCell="I14" sqref="I14:L14"/>
    </sheetView>
  </sheetViews>
  <sheetFormatPr defaultColWidth="8.875" defaultRowHeight="13.5"/>
  <cols>
    <col min="1" max="1" width="3.37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9.1" customHeight="1">
      <c r="A6" s="365">
        <v>14</v>
      </c>
      <c r="B6" s="498" t="s">
        <v>298</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355"/>
    </row>
    <row r="7" spans="1:29" s="199" customFormat="1" ht="21.95" customHeight="1">
      <c r="A7" s="365"/>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355"/>
    </row>
    <row r="8" spans="1:29" s="2" customFormat="1" ht="13.5" customHeight="1">
      <c r="B8" s="175"/>
      <c r="C8" s="175"/>
      <c r="D8" s="175"/>
      <c r="E8" s="175"/>
      <c r="F8" s="175"/>
      <c r="G8" s="175"/>
      <c r="H8" s="175"/>
      <c r="I8" s="175"/>
      <c r="J8" s="175"/>
    </row>
    <row r="9" spans="1:29" ht="15.95" customHeight="1"/>
    <row r="10" spans="1:29" ht="15.95" customHeight="1"/>
    <row r="11" spans="1:29" s="155" customFormat="1" ht="15.95" customHeight="1">
      <c r="B11" s="356" t="s">
        <v>191</v>
      </c>
      <c r="C11" s="356" t="s">
        <v>363</v>
      </c>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row>
    <row r="12" spans="1:29" ht="9" customHeight="1"/>
    <row r="13" spans="1:29" ht="7.5" customHeight="1"/>
    <row r="14" spans="1:29" ht="20.100000000000001" customHeight="1">
      <c r="D14" s="505"/>
      <c r="E14" s="505"/>
      <c r="F14" s="505"/>
      <c r="G14" s="505"/>
      <c r="H14" s="505"/>
      <c r="I14" s="608" t="s">
        <v>295</v>
      </c>
      <c r="J14" s="609"/>
      <c r="K14" s="609"/>
      <c r="L14" s="610"/>
      <c r="M14" s="608" t="s">
        <v>158</v>
      </c>
      <c r="N14" s="609"/>
      <c r="O14" s="609"/>
      <c r="P14" s="610"/>
      <c r="Q14" s="608" t="s">
        <v>49</v>
      </c>
      <c r="R14" s="609"/>
      <c r="S14" s="609"/>
      <c r="T14" s="610"/>
      <c r="U14" s="611" t="s">
        <v>308</v>
      </c>
      <c r="V14" s="611"/>
      <c r="W14" s="611"/>
      <c r="X14" s="611"/>
    </row>
    <row r="15" spans="1:29" ht="36.6" customHeight="1">
      <c r="D15" s="505" t="s">
        <v>307</v>
      </c>
      <c r="E15" s="505"/>
      <c r="F15" s="505"/>
      <c r="G15" s="505"/>
      <c r="H15" s="505"/>
      <c r="I15" s="612"/>
      <c r="J15" s="613"/>
      <c r="K15" s="613"/>
      <c r="L15" s="614"/>
      <c r="M15" s="612"/>
      <c r="N15" s="613"/>
      <c r="O15" s="613"/>
      <c r="P15" s="614"/>
      <c r="Q15" s="612"/>
      <c r="R15" s="613"/>
      <c r="S15" s="613"/>
      <c r="T15" s="614"/>
      <c r="U15" s="475">
        <f>(I15+M15+Q15)/3</f>
        <v>0</v>
      </c>
      <c r="V15" s="476"/>
      <c r="W15" s="476"/>
      <c r="X15" s="477"/>
    </row>
    <row r="16" spans="1:29" ht="11.1" customHeight="1"/>
    <row r="17" spans="2:29" ht="15.6" customHeight="1"/>
    <row r="18" spans="2:29" s="155" customFormat="1" ht="15.95" customHeight="1">
      <c r="B18" s="356" t="s">
        <v>172</v>
      </c>
      <c r="C18" s="356" t="s">
        <v>299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row>
    <row r="19" spans="2:29" ht="21.95" customHeight="1">
      <c r="B19" s="181"/>
    </row>
    <row r="20" spans="2:29" ht="11.1"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2:29" s="179" customFormat="1" ht="15.95" customHeight="1">
      <c r="C21" s="357" t="b">
        <v>0</v>
      </c>
      <c r="D21" s="358" t="s">
        <v>167</v>
      </c>
      <c r="E21" s="506" t="s">
        <v>400</v>
      </c>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358"/>
    </row>
    <row r="22" spans="2:29" s="179" customFormat="1" ht="15.95" customHeight="1">
      <c r="C22" s="358"/>
      <c r="D22" s="358"/>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358"/>
    </row>
    <row r="23" spans="2:29" ht="12" customHeight="1"/>
    <row r="24" spans="2:29" ht="15.95" customHeight="1">
      <c r="D24" s="195" t="s">
        <v>182</v>
      </c>
      <c r="F24" s="175" t="s">
        <v>201</v>
      </c>
      <c r="J24" s="175" t="s">
        <v>302</v>
      </c>
    </row>
    <row r="25" spans="2:29" ht="15.95" customHeight="1">
      <c r="D25" s="195" t="s">
        <v>182</v>
      </c>
      <c r="F25" s="175" t="s">
        <v>201</v>
      </c>
      <c r="J25" s="175" t="s">
        <v>303</v>
      </c>
    </row>
    <row r="26" spans="2:29" ht="15" customHeight="1">
      <c r="E26" s="190"/>
      <c r="F26" s="191"/>
      <c r="G26" s="191"/>
      <c r="H26" s="191"/>
      <c r="I26" s="191"/>
      <c r="J26" s="191"/>
      <c r="K26" s="191"/>
      <c r="L26" s="191"/>
      <c r="M26" s="191"/>
      <c r="N26" s="191"/>
      <c r="O26" s="191"/>
      <c r="P26" s="191"/>
      <c r="Q26" s="191"/>
      <c r="R26" s="191"/>
      <c r="S26" s="191"/>
      <c r="T26" s="191"/>
      <c r="U26" s="191"/>
      <c r="V26" s="191"/>
      <c r="W26" s="191"/>
      <c r="X26" s="191"/>
      <c r="Y26" s="191"/>
      <c r="Z26" s="191"/>
      <c r="AA26" s="191"/>
      <c r="AB26" s="191"/>
    </row>
    <row r="27" spans="2:29" s="179" customFormat="1" ht="15.95" customHeight="1">
      <c r="C27" s="357" t="b">
        <v>0</v>
      </c>
      <c r="D27" s="358" t="s">
        <v>168</v>
      </c>
      <c r="E27" s="506" t="s">
        <v>304</v>
      </c>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358"/>
    </row>
    <row r="28" spans="2:29" s="179" customFormat="1" ht="15.95" customHeight="1">
      <c r="C28" s="358"/>
      <c r="D28" s="358"/>
      <c r="E28" s="506"/>
      <c r="F28" s="506"/>
      <c r="G28" s="506"/>
      <c r="H28" s="506"/>
      <c r="I28" s="506"/>
      <c r="J28" s="506"/>
      <c r="K28" s="506"/>
      <c r="L28" s="506"/>
      <c r="M28" s="506"/>
      <c r="N28" s="506"/>
      <c r="O28" s="506"/>
      <c r="P28" s="506"/>
      <c r="Q28" s="506"/>
      <c r="R28" s="506"/>
      <c r="S28" s="506"/>
      <c r="T28" s="506"/>
      <c r="U28" s="506"/>
      <c r="V28" s="506"/>
      <c r="W28" s="506"/>
      <c r="X28" s="506"/>
      <c r="Y28" s="506"/>
      <c r="Z28" s="506"/>
      <c r="AA28" s="506"/>
      <c r="AB28" s="506"/>
      <c r="AC28" s="358"/>
    </row>
    <row r="29" spans="2:29" ht="15.95" customHeight="1">
      <c r="D29" s="195" t="s">
        <v>182</v>
      </c>
      <c r="F29" s="175" t="s">
        <v>201</v>
      </c>
      <c r="J29" s="175" t="s">
        <v>305</v>
      </c>
    </row>
    <row r="30" spans="2:29" ht="15.6" customHeight="1">
      <c r="E30" s="190"/>
      <c r="F30" s="191"/>
      <c r="G30" s="191"/>
      <c r="H30" s="191"/>
      <c r="I30" s="191"/>
      <c r="J30" s="175" t="s">
        <v>306</v>
      </c>
      <c r="K30" s="191"/>
      <c r="L30" s="191"/>
      <c r="M30" s="191"/>
      <c r="N30" s="191"/>
      <c r="O30" s="191"/>
      <c r="P30" s="191"/>
      <c r="Q30" s="191"/>
      <c r="R30" s="191"/>
      <c r="S30" s="191"/>
      <c r="T30" s="191"/>
      <c r="U30" s="191"/>
      <c r="V30" s="191"/>
      <c r="W30" s="191"/>
      <c r="X30" s="191"/>
      <c r="Y30" s="191"/>
      <c r="Z30" s="191"/>
      <c r="AA30" s="191"/>
      <c r="AB30" s="191"/>
    </row>
    <row r="31" spans="2:29" ht="15.6" customHeight="1">
      <c r="E31" s="190"/>
      <c r="F31" s="191"/>
      <c r="G31" s="191"/>
      <c r="H31" s="191"/>
      <c r="I31" s="191"/>
      <c r="K31" s="191"/>
      <c r="L31" s="191"/>
      <c r="M31" s="191"/>
      <c r="N31" s="191"/>
      <c r="O31" s="191"/>
      <c r="P31" s="191"/>
      <c r="Q31" s="191"/>
      <c r="R31" s="191"/>
      <c r="S31" s="191"/>
      <c r="T31" s="191"/>
      <c r="U31" s="191"/>
      <c r="V31" s="191"/>
      <c r="W31" s="191"/>
      <c r="X31" s="191"/>
      <c r="Y31" s="191"/>
      <c r="Z31" s="191"/>
      <c r="AA31" s="191"/>
      <c r="AB31" s="191"/>
    </row>
    <row r="32" spans="2:29" s="179" customFormat="1" ht="15.95" customHeight="1">
      <c r="C32" s="357" t="b">
        <v>0</v>
      </c>
      <c r="D32" s="358" t="s">
        <v>169</v>
      </c>
      <c r="E32" s="358" t="s">
        <v>300</v>
      </c>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row>
    <row r="33" spans="1:10" ht="20.45" customHeight="1"/>
    <row r="34" spans="1:10" ht="20.45" customHeight="1"/>
    <row r="35" spans="1:10" ht="20.45" customHeight="1"/>
    <row r="36" spans="1:10" ht="15.95" customHeight="1">
      <c r="D36" s="195" t="s">
        <v>182</v>
      </c>
      <c r="F36" s="175" t="s">
        <v>201</v>
      </c>
      <c r="J36" s="175" t="s">
        <v>301</v>
      </c>
    </row>
    <row r="37" spans="1:10" ht="15.95" customHeight="1">
      <c r="D37" s="195" t="s">
        <v>182</v>
      </c>
      <c r="F37" s="175" t="s">
        <v>201</v>
      </c>
      <c r="J37" s="175" t="s">
        <v>355</v>
      </c>
    </row>
    <row r="38" spans="1:10" s="9" customFormat="1" ht="15.95" customHeight="1"/>
    <row r="39" spans="1:10" ht="15.95" customHeight="1">
      <c r="C39" s="182"/>
    </row>
    <row r="40" spans="1:10" ht="15.95" customHeight="1">
      <c r="C40" s="182"/>
    </row>
    <row r="41" spans="1:10" ht="15.95" customHeight="1">
      <c r="C41" s="182"/>
    </row>
    <row r="42" spans="1:10" ht="15.95" customHeight="1">
      <c r="A42" s="181"/>
      <c r="B42" s="181"/>
      <c r="C42" s="194" t="s">
        <v>167</v>
      </c>
      <c r="D42" s="349" t="b">
        <v>0</v>
      </c>
      <c r="E42" s="175" t="s">
        <v>302</v>
      </c>
    </row>
    <row r="43" spans="1:10" ht="15.95" customHeight="1">
      <c r="A43" s="181"/>
      <c r="B43" s="181"/>
      <c r="C43" s="194"/>
      <c r="D43" s="349" t="b">
        <v>0</v>
      </c>
      <c r="E43" s="175" t="s">
        <v>303</v>
      </c>
    </row>
    <row r="44" spans="1:10" ht="7.5" customHeight="1">
      <c r="C44" s="194"/>
      <c r="F44" s="189"/>
    </row>
    <row r="45" spans="1:10" ht="15.95" customHeight="1">
      <c r="A45" s="181"/>
      <c r="B45" s="181"/>
      <c r="C45" s="194" t="s">
        <v>168</v>
      </c>
      <c r="D45" s="349" t="b">
        <v>0</v>
      </c>
      <c r="E45" s="175" t="s">
        <v>305</v>
      </c>
    </row>
    <row r="46" spans="1:10" ht="15.95" customHeight="1">
      <c r="C46" s="182"/>
      <c r="E46" s="175" t="s">
        <v>306</v>
      </c>
      <c r="F46" s="189"/>
    </row>
    <row r="47" spans="1:10" ht="7.5" customHeight="1">
      <c r="C47" s="194"/>
      <c r="F47" s="189"/>
    </row>
    <row r="48" spans="1:10" ht="15.95" customHeight="1">
      <c r="B48" s="181"/>
      <c r="C48" s="194" t="s">
        <v>169</v>
      </c>
      <c r="D48" s="349" t="b">
        <v>0</v>
      </c>
      <c r="E48" s="175" t="s">
        <v>301</v>
      </c>
    </row>
    <row r="49" spans="2:5" ht="15.95" customHeight="1">
      <c r="B49" s="181"/>
      <c r="C49" s="194"/>
      <c r="D49" s="349" t="b">
        <v>0</v>
      </c>
      <c r="E49" s="175" t="s">
        <v>355</v>
      </c>
    </row>
    <row r="50" spans="2:5" ht="15.95" customHeight="1">
      <c r="C50" s="182"/>
    </row>
    <row r="51" spans="2:5" ht="15.95" customHeight="1">
      <c r="B51" s="181"/>
      <c r="C51" s="194"/>
    </row>
    <row r="52" spans="2:5" ht="15.95" customHeight="1">
      <c r="C52" s="182"/>
    </row>
    <row r="53" spans="2:5" ht="15.95" customHeight="1"/>
    <row r="54" spans="2:5" ht="15.95" customHeight="1"/>
    <row r="55" spans="2:5" ht="15.95" customHeight="1"/>
  </sheetData>
  <mergeCells count="14">
    <mergeCell ref="A1:AC4"/>
    <mergeCell ref="B6:AB7"/>
    <mergeCell ref="E21:AB22"/>
    <mergeCell ref="E27:AB28"/>
    <mergeCell ref="I14:L14"/>
    <mergeCell ref="M14:P14"/>
    <mergeCell ref="D14:H14"/>
    <mergeCell ref="D15:H15"/>
    <mergeCell ref="Q14:T14"/>
    <mergeCell ref="U14:X14"/>
    <mergeCell ref="I15:L15"/>
    <mergeCell ref="M15:P15"/>
    <mergeCell ref="Q15:T15"/>
    <mergeCell ref="U15:X15"/>
  </mergeCells>
  <phoneticPr fontId="2"/>
  <pageMargins left="0.7" right="0.7" top="0.6" bottom="0.39"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F69"/>
  <sheetViews>
    <sheetView view="pageBreakPreview" topLeftCell="A10" zoomScale="93" zoomScaleNormal="100" zoomScaleSheetLayoutView="93" workbookViewId="0">
      <selection activeCell="J48" sqref="J48:L48"/>
    </sheetView>
  </sheetViews>
  <sheetFormatPr defaultColWidth="8.875" defaultRowHeight="13.5"/>
  <cols>
    <col min="1" max="1" width="3.875" style="2" customWidth="1"/>
    <col min="2" max="2" width="6.125" style="2" customWidth="1"/>
    <col min="3" max="3" width="6.625" style="2" customWidth="1"/>
    <col min="4" max="4" width="3.625" style="2" customWidth="1"/>
    <col min="5" max="5" width="6.625" style="2" customWidth="1"/>
    <col min="6" max="6" width="3.625" style="2" customWidth="1"/>
    <col min="7" max="12" width="9.375" style="2" customWidth="1"/>
    <col min="13" max="13" width="1.875" style="2" customWidth="1"/>
    <col min="14" max="16384" width="8.875" style="2"/>
  </cols>
  <sheetData>
    <row r="1" spans="1:32">
      <c r="A1" s="465" t="s">
        <v>59</v>
      </c>
      <c r="B1" s="465"/>
      <c r="C1" s="465"/>
      <c r="D1" s="465"/>
      <c r="E1" s="465"/>
      <c r="F1" s="465"/>
      <c r="G1" s="465"/>
      <c r="H1" s="465"/>
      <c r="I1" s="465"/>
      <c r="J1" s="465"/>
      <c r="K1" s="465"/>
      <c r="L1" s="465"/>
      <c r="M1" s="465"/>
    </row>
    <row r="2" spans="1:32" ht="16.5" customHeight="1">
      <c r="A2" s="465"/>
      <c r="B2" s="465"/>
      <c r="C2" s="465"/>
      <c r="D2" s="465"/>
      <c r="E2" s="465"/>
      <c r="F2" s="465"/>
      <c r="G2" s="465"/>
      <c r="H2" s="465"/>
      <c r="I2" s="465"/>
      <c r="J2" s="465"/>
      <c r="K2" s="465"/>
      <c r="L2" s="465"/>
      <c r="M2" s="465"/>
    </row>
    <row r="3" spans="1:32" ht="16.5" customHeight="1">
      <c r="A3" s="465"/>
      <c r="B3" s="465"/>
      <c r="C3" s="465"/>
      <c r="D3" s="465"/>
      <c r="E3" s="465"/>
      <c r="F3" s="465"/>
      <c r="G3" s="465"/>
      <c r="H3" s="465"/>
      <c r="I3" s="465"/>
      <c r="J3" s="465"/>
      <c r="K3" s="465"/>
      <c r="L3" s="465"/>
      <c r="M3" s="465"/>
    </row>
    <row r="4" spans="1:32" ht="16.5" customHeight="1">
      <c r="A4" s="465"/>
      <c r="B4" s="465"/>
      <c r="C4" s="465"/>
      <c r="D4" s="465"/>
      <c r="E4" s="465"/>
      <c r="F4" s="465"/>
      <c r="G4" s="465"/>
      <c r="H4" s="465"/>
      <c r="I4" s="465"/>
      <c r="J4" s="465"/>
      <c r="K4" s="465"/>
      <c r="L4" s="465"/>
      <c r="M4" s="465"/>
    </row>
    <row r="5" spans="1:32" ht="12.95" customHeight="1">
      <c r="B5" s="311"/>
      <c r="C5" s="311"/>
      <c r="D5" s="311"/>
      <c r="E5" s="311"/>
      <c r="F5" s="311"/>
      <c r="G5" s="311"/>
      <c r="H5" s="311"/>
      <c r="I5" s="311"/>
      <c r="J5" s="311"/>
      <c r="K5" s="311"/>
    </row>
    <row r="6" spans="1:32" s="199" customFormat="1" ht="21.95" customHeight="1">
      <c r="A6" s="365">
        <v>15</v>
      </c>
      <c r="B6" s="561" t="s">
        <v>309</v>
      </c>
      <c r="C6" s="561"/>
      <c r="D6" s="561"/>
      <c r="E6" s="561"/>
      <c r="F6" s="561"/>
      <c r="G6" s="561"/>
      <c r="H6" s="561"/>
      <c r="I6" s="561"/>
      <c r="J6" s="561"/>
      <c r="K6" s="561"/>
      <c r="L6" s="561"/>
      <c r="M6" s="354"/>
      <c r="N6" s="201"/>
      <c r="O6" s="201"/>
      <c r="P6" s="201"/>
      <c r="Q6" s="201"/>
      <c r="R6" s="201"/>
      <c r="S6" s="201"/>
      <c r="T6" s="201"/>
      <c r="U6" s="201"/>
      <c r="V6" s="201"/>
      <c r="W6" s="201"/>
      <c r="X6" s="201"/>
      <c r="Y6" s="201"/>
      <c r="Z6" s="201"/>
      <c r="AA6" s="201"/>
      <c r="AB6" s="201"/>
      <c r="AC6" s="201"/>
      <c r="AD6" s="201"/>
      <c r="AE6" s="201"/>
      <c r="AF6" s="201"/>
    </row>
    <row r="7" spans="1:32" s="199" customFormat="1" ht="17.45" customHeight="1">
      <c r="A7" s="365"/>
      <c r="B7" s="561"/>
      <c r="C7" s="561"/>
      <c r="D7" s="561"/>
      <c r="E7" s="561"/>
      <c r="F7" s="561"/>
      <c r="G7" s="561"/>
      <c r="H7" s="561"/>
      <c r="I7" s="561"/>
      <c r="J7" s="561"/>
      <c r="K7" s="561"/>
      <c r="L7" s="561"/>
      <c r="M7" s="354"/>
      <c r="N7" s="201"/>
      <c r="O7" s="201"/>
      <c r="P7" s="201"/>
      <c r="Q7" s="201"/>
      <c r="R7" s="201"/>
      <c r="S7" s="201"/>
      <c r="T7" s="201"/>
      <c r="U7" s="201"/>
      <c r="V7" s="201"/>
      <c r="W7" s="201"/>
      <c r="X7" s="201"/>
      <c r="Y7" s="201"/>
      <c r="Z7" s="201"/>
      <c r="AA7" s="201"/>
      <c r="AB7" s="201"/>
      <c r="AC7" s="201"/>
      <c r="AD7" s="201"/>
      <c r="AE7" s="201"/>
      <c r="AF7" s="201"/>
    </row>
    <row r="8" spans="1:32" ht="20.100000000000001" customHeight="1">
      <c r="B8" s="311"/>
      <c r="C8" s="311"/>
      <c r="D8" s="311"/>
      <c r="E8" s="311"/>
      <c r="F8" s="311"/>
      <c r="G8" s="311"/>
      <c r="H8" s="311"/>
      <c r="I8" s="311"/>
      <c r="J8" s="311"/>
      <c r="K8" s="311"/>
    </row>
    <row r="9" spans="1:32" ht="20.100000000000001" customHeight="1">
      <c r="B9" s="311"/>
      <c r="C9" s="311"/>
      <c r="D9" s="311"/>
      <c r="E9" s="311"/>
      <c r="F9" s="311"/>
      <c r="G9" s="311"/>
      <c r="H9" s="311"/>
      <c r="I9" s="311"/>
      <c r="J9" s="311"/>
      <c r="K9" s="311"/>
    </row>
    <row r="10" spans="1:32" ht="16.149999999999999" customHeight="1">
      <c r="B10" s="5"/>
      <c r="H10" s="50"/>
    </row>
    <row r="11" spans="1:32" ht="16.149999999999999" customHeight="1">
      <c r="B11" s="5"/>
      <c r="H11" s="50"/>
    </row>
    <row r="12" spans="1:32" ht="16.149999999999999" customHeight="1">
      <c r="B12" s="5"/>
      <c r="H12" s="50"/>
    </row>
    <row r="13" spans="1:32" ht="16.149999999999999" customHeight="1">
      <c r="B13" s="5"/>
      <c r="H13" s="50"/>
    </row>
    <row r="14" spans="1:32" ht="16.149999999999999" customHeight="1">
      <c r="B14" s="5"/>
      <c r="H14" s="50"/>
    </row>
    <row r="15" spans="1:32" ht="16.149999999999999" customHeight="1">
      <c r="B15" s="5"/>
      <c r="H15" s="50"/>
    </row>
    <row r="16" spans="1:32" ht="16.149999999999999" customHeight="1">
      <c r="B16" s="5"/>
      <c r="H16" s="50"/>
    </row>
    <row r="17" spans="2:12" ht="15.75" customHeight="1">
      <c r="B17" s="5"/>
      <c r="H17" s="50"/>
    </row>
    <row r="18" spans="2:12" ht="16.149999999999999" customHeight="1">
      <c r="B18" s="5"/>
      <c r="H18" s="50"/>
    </row>
    <row r="19" spans="2:12" ht="30" customHeight="1">
      <c r="B19" s="48"/>
      <c r="C19" s="628" t="s">
        <v>370</v>
      </c>
      <c r="D19" s="629"/>
      <c r="E19" s="629"/>
      <c r="F19" s="630"/>
      <c r="G19" s="475" t="s">
        <v>50</v>
      </c>
      <c r="H19" s="476"/>
      <c r="I19" s="477"/>
      <c r="J19" s="476" t="s">
        <v>64</v>
      </c>
      <c r="K19" s="476"/>
      <c r="L19" s="477"/>
    </row>
    <row r="20" spans="2:12" ht="30" customHeight="1">
      <c r="B20" s="11" t="s">
        <v>295</v>
      </c>
      <c r="C20" s="615"/>
      <c r="D20" s="616"/>
      <c r="E20" s="616"/>
      <c r="F20" s="153" t="s">
        <v>153</v>
      </c>
      <c r="G20" s="625"/>
      <c r="H20" s="626"/>
      <c r="I20" s="627"/>
      <c r="J20" s="623"/>
      <c r="K20" s="623"/>
      <c r="L20" s="624"/>
    </row>
    <row r="21" spans="2:12" ht="30" customHeight="1">
      <c r="B21" s="11" t="s">
        <v>158</v>
      </c>
      <c r="C21" s="615"/>
      <c r="D21" s="616"/>
      <c r="E21" s="616"/>
      <c r="F21" s="153" t="s">
        <v>153</v>
      </c>
      <c r="G21" s="625"/>
      <c r="H21" s="626"/>
      <c r="I21" s="627"/>
      <c r="J21" s="623"/>
      <c r="K21" s="623"/>
      <c r="L21" s="624"/>
    </row>
    <row r="22" spans="2:12" ht="30" customHeight="1">
      <c r="B22" s="152" t="s">
        <v>49</v>
      </c>
      <c r="C22" s="615"/>
      <c r="D22" s="616"/>
      <c r="E22" s="616"/>
      <c r="F22" s="153" t="s">
        <v>153</v>
      </c>
      <c r="G22" s="625"/>
      <c r="H22" s="626"/>
      <c r="I22" s="627"/>
      <c r="J22" s="623"/>
      <c r="K22" s="623"/>
      <c r="L22" s="624"/>
    </row>
    <row r="23" spans="2:12" ht="9.75" customHeight="1">
      <c r="B23" s="10"/>
      <c r="C23" s="10"/>
      <c r="D23" s="10"/>
      <c r="E23" s="10"/>
      <c r="F23" s="10"/>
      <c r="G23" s="10"/>
      <c r="H23" s="6"/>
      <c r="I23" s="6"/>
      <c r="J23" s="6"/>
      <c r="K23" s="6"/>
    </row>
    <row r="24" spans="2:12" s="175" customFormat="1" ht="15.95" customHeight="1">
      <c r="B24" s="195" t="s">
        <v>182</v>
      </c>
      <c r="C24" s="175" t="s">
        <v>314</v>
      </c>
    </row>
    <row r="25" spans="2:12" s="175" customFormat="1" ht="15.95" customHeight="1">
      <c r="B25" s="181"/>
      <c r="C25" s="194"/>
      <c r="D25" s="175" t="s">
        <v>409</v>
      </c>
    </row>
    <row r="26" spans="2:12" s="175" customFormat="1" ht="15.95" customHeight="1">
      <c r="B26" s="195" t="s">
        <v>182</v>
      </c>
      <c r="C26" s="175" t="s">
        <v>311</v>
      </c>
    </row>
    <row r="27" spans="2:12" s="175" customFormat="1" ht="14.1" customHeight="1">
      <c r="B27" s="195"/>
    </row>
    <row r="28" spans="2:12">
      <c r="B28" s="317"/>
      <c r="C28" s="317"/>
      <c r="D28" s="317"/>
      <c r="E28" s="317"/>
      <c r="F28" s="317"/>
      <c r="G28" s="317"/>
      <c r="H28" s="317"/>
      <c r="I28" s="317"/>
      <c r="J28" s="317"/>
      <c r="K28" s="317"/>
      <c r="L28" s="317"/>
    </row>
    <row r="29" spans="2:12">
      <c r="B29" s="317"/>
      <c r="C29" s="317"/>
      <c r="D29" s="317"/>
      <c r="E29" s="317"/>
      <c r="F29" s="317"/>
      <c r="G29" s="317"/>
      <c r="H29" s="317"/>
      <c r="I29" s="317"/>
      <c r="J29" s="317"/>
      <c r="K29" s="317"/>
      <c r="L29" s="317"/>
    </row>
    <row r="30" spans="2:12">
      <c r="B30" s="317"/>
      <c r="C30" s="317"/>
      <c r="D30" s="317"/>
      <c r="E30" s="317"/>
      <c r="F30" s="317"/>
      <c r="G30" s="317"/>
      <c r="H30" s="317"/>
      <c r="I30" s="317"/>
      <c r="J30" s="317"/>
      <c r="K30" s="317"/>
      <c r="L30" s="317"/>
    </row>
    <row r="31" spans="2:12">
      <c r="B31" s="317"/>
      <c r="C31" s="317"/>
      <c r="D31" s="317"/>
      <c r="E31" s="317"/>
      <c r="F31" s="317"/>
      <c r="G31" s="317"/>
      <c r="H31" s="317"/>
      <c r="I31" s="317"/>
      <c r="J31" s="317"/>
      <c r="K31" s="317"/>
      <c r="L31" s="317"/>
    </row>
    <row r="32" spans="2:12">
      <c r="B32" s="317"/>
      <c r="C32" s="317"/>
      <c r="D32" s="317"/>
      <c r="E32" s="317"/>
      <c r="F32" s="317"/>
      <c r="G32" s="317"/>
      <c r="H32" s="317"/>
      <c r="I32" s="317"/>
      <c r="J32" s="317"/>
      <c r="K32" s="317"/>
      <c r="L32" s="317"/>
    </row>
    <row r="33" spans="2:12">
      <c r="B33" s="317"/>
      <c r="C33" s="317"/>
      <c r="D33" s="317"/>
      <c r="E33" s="317"/>
      <c r="F33" s="317"/>
      <c r="G33" s="317"/>
      <c r="H33" s="317"/>
      <c r="I33" s="317"/>
      <c r="J33" s="317"/>
      <c r="K33" s="317"/>
      <c r="L33" s="317"/>
    </row>
    <row r="34" spans="2:12">
      <c r="B34" s="317"/>
      <c r="C34" s="317"/>
      <c r="D34" s="317"/>
      <c r="E34" s="317"/>
      <c r="F34" s="317"/>
      <c r="G34" s="317"/>
      <c r="H34" s="317"/>
      <c r="I34" s="317"/>
      <c r="J34" s="317"/>
      <c r="K34" s="317"/>
      <c r="L34" s="317"/>
    </row>
    <row r="35" spans="2:12">
      <c r="B35" s="317"/>
      <c r="C35" s="317"/>
      <c r="D35" s="317"/>
      <c r="E35" s="317"/>
      <c r="F35" s="317"/>
      <c r="G35" s="317"/>
      <c r="H35" s="317"/>
      <c r="I35" s="317"/>
      <c r="J35" s="317"/>
      <c r="K35" s="317"/>
      <c r="L35" s="317"/>
    </row>
    <row r="36" spans="2:12">
      <c r="B36" s="317"/>
      <c r="C36" s="317"/>
      <c r="D36" s="317"/>
      <c r="E36" s="317"/>
      <c r="F36" s="317"/>
      <c r="G36" s="317"/>
      <c r="H36" s="317"/>
      <c r="I36" s="317"/>
      <c r="J36" s="317"/>
      <c r="K36" s="317"/>
      <c r="L36" s="317"/>
    </row>
    <row r="37" spans="2:12">
      <c r="B37" s="317"/>
      <c r="C37" s="317"/>
      <c r="D37" s="317"/>
      <c r="E37" s="317"/>
      <c r="F37" s="317"/>
      <c r="G37" s="317"/>
      <c r="H37" s="317"/>
      <c r="I37" s="317"/>
      <c r="J37" s="317"/>
      <c r="K37" s="317"/>
      <c r="L37" s="317"/>
    </row>
    <row r="38" spans="2:12">
      <c r="B38" s="317"/>
      <c r="C38" s="317"/>
      <c r="D38" s="317"/>
      <c r="E38" s="317"/>
      <c r="F38" s="317"/>
      <c r="G38" s="317"/>
      <c r="H38" s="317"/>
      <c r="I38" s="317"/>
      <c r="J38" s="317"/>
      <c r="K38" s="317"/>
      <c r="L38" s="317"/>
    </row>
    <row r="39" spans="2:12">
      <c r="B39" s="317"/>
      <c r="C39" s="317"/>
      <c r="D39" s="317"/>
      <c r="E39" s="317"/>
      <c r="F39" s="317"/>
      <c r="G39" s="317"/>
      <c r="H39" s="317"/>
      <c r="I39" s="317"/>
      <c r="J39" s="317"/>
      <c r="K39" s="317"/>
      <c r="L39" s="317"/>
    </row>
    <row r="40" spans="2:12">
      <c r="B40" s="317"/>
      <c r="C40" s="317"/>
      <c r="D40" s="317"/>
      <c r="E40" s="317"/>
      <c r="F40" s="317"/>
      <c r="G40" s="317"/>
      <c r="H40" s="317"/>
      <c r="I40" s="317"/>
      <c r="J40" s="317"/>
      <c r="K40" s="317"/>
      <c r="L40" s="317"/>
    </row>
    <row r="41" spans="2:12">
      <c r="B41"/>
      <c r="C41"/>
      <c r="D41"/>
      <c r="E41"/>
      <c r="F41"/>
      <c r="G41"/>
      <c r="H41"/>
      <c r="I41"/>
      <c r="J41"/>
      <c r="K41"/>
      <c r="L41"/>
    </row>
    <row r="42" spans="2:12">
      <c r="C42" s="8"/>
      <c r="D42" s="8"/>
      <c r="F42" s="8"/>
    </row>
    <row r="43" spans="2:12">
      <c r="C43" s="8"/>
      <c r="D43" s="8"/>
      <c r="F43" s="8"/>
    </row>
    <row r="44" spans="2:12">
      <c r="C44" s="8"/>
      <c r="D44" s="8"/>
      <c r="F44" s="8"/>
    </row>
    <row r="45" spans="2:12">
      <c r="C45" s="8"/>
      <c r="D45" s="8"/>
      <c r="F45" s="8"/>
    </row>
    <row r="46" spans="2:12">
      <c r="C46" s="8"/>
      <c r="D46" s="8"/>
      <c r="F46" s="8"/>
    </row>
    <row r="47" spans="2:12" ht="13.5" customHeight="1">
      <c r="B47" s="317"/>
      <c r="C47" s="317"/>
      <c r="D47" s="317"/>
      <c r="E47" s="317"/>
      <c r="F47" s="317"/>
      <c r="G47" s="317"/>
      <c r="H47" s="317"/>
      <c r="I47" s="317"/>
      <c r="J47" s="317"/>
      <c r="K47" s="317"/>
      <c r="L47" s="317"/>
    </row>
    <row r="48" spans="2:12" ht="30" customHeight="1">
      <c r="B48" s="48"/>
      <c r="C48" s="628" t="s">
        <v>370</v>
      </c>
      <c r="D48" s="629"/>
      <c r="E48" s="629"/>
      <c r="F48" s="505" t="s">
        <v>310</v>
      </c>
      <c r="G48" s="505"/>
      <c r="H48" s="505"/>
      <c r="I48" s="505"/>
      <c r="J48" s="475" t="s">
        <v>312</v>
      </c>
      <c r="K48" s="476"/>
      <c r="L48" s="477"/>
    </row>
    <row r="49" spans="2:12" ht="48.95" customHeight="1">
      <c r="B49" s="389" t="s">
        <v>375</v>
      </c>
      <c r="C49" s="612">
        <v>1</v>
      </c>
      <c r="D49" s="613"/>
      <c r="E49" s="153" t="s">
        <v>3</v>
      </c>
      <c r="F49" s="619" t="s">
        <v>376</v>
      </c>
      <c r="G49" s="620"/>
      <c r="H49" s="620"/>
      <c r="I49" s="621"/>
      <c r="J49" s="619" t="s">
        <v>377</v>
      </c>
      <c r="K49" s="620"/>
      <c r="L49" s="621"/>
    </row>
    <row r="50" spans="2:12" ht="48.95" customHeight="1">
      <c r="B50" s="11" t="s">
        <v>295</v>
      </c>
      <c r="C50" s="384"/>
      <c r="D50" s="385"/>
      <c r="E50" s="153" t="s">
        <v>3</v>
      </c>
      <c r="F50" s="386"/>
      <c r="G50" s="387"/>
      <c r="H50" s="387"/>
      <c r="I50" s="388"/>
      <c r="J50" s="387"/>
      <c r="K50" s="387"/>
      <c r="L50" s="388"/>
    </row>
    <row r="51" spans="2:12" ht="48.95" customHeight="1">
      <c r="B51" s="11" t="s">
        <v>158</v>
      </c>
      <c r="C51" s="615"/>
      <c r="D51" s="616"/>
      <c r="E51" s="153" t="s">
        <v>3</v>
      </c>
      <c r="F51" s="622"/>
      <c r="G51" s="617"/>
      <c r="H51" s="617"/>
      <c r="I51" s="618"/>
      <c r="J51" s="622"/>
      <c r="K51" s="617"/>
      <c r="L51" s="618"/>
    </row>
    <row r="52" spans="2:12" ht="48.95" customHeight="1">
      <c r="B52" s="152" t="s">
        <v>49</v>
      </c>
      <c r="C52" s="615"/>
      <c r="D52" s="616"/>
      <c r="E52" s="153" t="s">
        <v>3</v>
      </c>
      <c r="F52" s="622"/>
      <c r="G52" s="617"/>
      <c r="H52" s="617"/>
      <c r="I52" s="618"/>
      <c r="J52" s="617"/>
      <c r="K52" s="617"/>
      <c r="L52" s="618"/>
    </row>
    <row r="53" spans="2:12">
      <c r="B53"/>
      <c r="C53"/>
      <c r="D53"/>
      <c r="E53"/>
      <c r="F53"/>
      <c r="G53"/>
      <c r="H53"/>
      <c r="I53"/>
      <c r="J53"/>
      <c r="K53"/>
      <c r="L53"/>
    </row>
    <row r="54" spans="2:12">
      <c r="C54" s="8"/>
      <c r="D54" s="8"/>
      <c r="F54" s="8"/>
    </row>
    <row r="55" spans="2:12" ht="6" customHeight="1">
      <c r="C55" s="8"/>
      <c r="D55" s="8"/>
      <c r="F55" s="8"/>
    </row>
    <row r="56" spans="2:12">
      <c r="B56" s="195" t="s">
        <v>182</v>
      </c>
      <c r="C56" s="175" t="s">
        <v>379</v>
      </c>
      <c r="D56" s="175"/>
      <c r="E56" s="175"/>
      <c r="F56" s="175"/>
      <c r="G56" s="175"/>
      <c r="H56" s="175"/>
      <c r="I56" s="175"/>
      <c r="J56" s="175"/>
      <c r="K56" s="317"/>
      <c r="L56" s="317"/>
    </row>
    <row r="57" spans="2:12">
      <c r="B57" s="195" t="s">
        <v>182</v>
      </c>
      <c r="C57" s="175" t="s">
        <v>378</v>
      </c>
      <c r="D57" s="175"/>
      <c r="E57" s="175"/>
      <c r="F57" s="175"/>
      <c r="G57" s="175"/>
      <c r="H57" s="175"/>
      <c r="I57" s="175"/>
      <c r="J57" s="175"/>
      <c r="K57" s="317"/>
      <c r="L57" s="317"/>
    </row>
    <row r="58" spans="2:12">
      <c r="B58" s="195"/>
      <c r="C58" s="175"/>
      <c r="D58" s="175"/>
      <c r="E58" s="175"/>
      <c r="F58" s="175"/>
      <c r="G58" s="175"/>
      <c r="H58" s="175"/>
      <c r="I58" s="175"/>
      <c r="J58" s="175"/>
      <c r="K58" s="317"/>
      <c r="L58" s="317"/>
    </row>
    <row r="59" spans="2:12">
      <c r="B59" s="195"/>
      <c r="C59" s="175"/>
      <c r="D59" s="175"/>
      <c r="E59" s="175"/>
      <c r="F59" s="175"/>
      <c r="G59" s="175"/>
      <c r="H59" s="175"/>
      <c r="I59" s="175"/>
      <c r="J59" s="175"/>
      <c r="K59" s="317"/>
      <c r="L59" s="317"/>
    </row>
    <row r="60" spans="2:12" s="175" customFormat="1" ht="15.95" customHeight="1">
      <c r="C60" s="182"/>
    </row>
    <row r="61" spans="2:12" s="175" customFormat="1" ht="15.95" customHeight="1">
      <c r="C61" s="182"/>
    </row>
    <row r="62" spans="2:12" s="175" customFormat="1" ht="15.95" customHeight="1">
      <c r="B62" s="181"/>
      <c r="C62" s="363" t="b">
        <v>0</v>
      </c>
      <c r="D62" s="175" t="s">
        <v>408</v>
      </c>
    </row>
    <row r="63" spans="2:12" s="175" customFormat="1" ht="15.95" customHeight="1">
      <c r="B63" s="181"/>
      <c r="C63" s="194"/>
      <c r="D63" s="175" t="s">
        <v>409</v>
      </c>
    </row>
    <row r="64" spans="2:12" s="175" customFormat="1" ht="15.95" customHeight="1">
      <c r="B64" s="181"/>
      <c r="C64" s="363" t="b">
        <v>0</v>
      </c>
      <c r="D64" s="175" t="s">
        <v>313</v>
      </c>
    </row>
    <row r="65" spans="2:12" ht="18.600000000000001" customHeight="1">
      <c r="B65"/>
      <c r="C65"/>
      <c r="D65"/>
      <c r="E65"/>
      <c r="F65"/>
      <c r="G65"/>
      <c r="H65"/>
      <c r="I65"/>
      <c r="J65"/>
      <c r="K65"/>
      <c r="L65"/>
    </row>
    <row r="66" spans="2:12">
      <c r="B66" s="390" t="s">
        <v>389</v>
      </c>
      <c r="C66" s="391"/>
      <c r="D66" s="391"/>
      <c r="E66" s="392"/>
      <c r="F66" s="8"/>
    </row>
    <row r="67" spans="2:12" ht="17.850000000000001" customHeight="1">
      <c r="B67" s="317"/>
      <c r="C67" s="393" t="b">
        <v>0</v>
      </c>
      <c r="D67" s="190" t="s">
        <v>380</v>
      </c>
      <c r="E67" s="317"/>
      <c r="F67" s="317"/>
      <c r="G67" s="317"/>
      <c r="H67" s="317"/>
      <c r="I67" s="317"/>
      <c r="J67" s="317"/>
      <c r="K67" s="317"/>
      <c r="L67" s="317"/>
    </row>
    <row r="68" spans="2:12" ht="17.850000000000001" customHeight="1">
      <c r="B68"/>
      <c r="C68" s="393" t="b">
        <v>0</v>
      </c>
      <c r="D68" s="190" t="s">
        <v>381</v>
      </c>
      <c r="E68"/>
      <c r="F68"/>
      <c r="G68"/>
      <c r="H68"/>
      <c r="I68"/>
      <c r="J68"/>
      <c r="K68"/>
      <c r="L68"/>
    </row>
    <row r="69" spans="2:12">
      <c r="C69" s="8"/>
      <c r="D69" s="8"/>
      <c r="F69" s="8"/>
    </row>
  </sheetData>
  <mergeCells count="26">
    <mergeCell ref="B6:L7"/>
    <mergeCell ref="A1:M4"/>
    <mergeCell ref="C19:F19"/>
    <mergeCell ref="C20:E20"/>
    <mergeCell ref="C21:E21"/>
    <mergeCell ref="G19:I19"/>
    <mergeCell ref="J19:L19"/>
    <mergeCell ref="G20:I20"/>
    <mergeCell ref="G21:I21"/>
    <mergeCell ref="J20:L20"/>
    <mergeCell ref="J21:L21"/>
    <mergeCell ref="C22:E22"/>
    <mergeCell ref="J52:L52"/>
    <mergeCell ref="J48:L48"/>
    <mergeCell ref="J49:L49"/>
    <mergeCell ref="J51:L51"/>
    <mergeCell ref="J22:L22"/>
    <mergeCell ref="G22:I22"/>
    <mergeCell ref="C48:E48"/>
    <mergeCell ref="C49:D49"/>
    <mergeCell ref="C51:D51"/>
    <mergeCell ref="C52:D52"/>
    <mergeCell ref="F48:I48"/>
    <mergeCell ref="F49:I49"/>
    <mergeCell ref="F51:I51"/>
    <mergeCell ref="F52:I52"/>
  </mergeCells>
  <phoneticPr fontId="2"/>
  <pageMargins left="0.7" right="0.7" top="0.6" bottom="0.38" header="0.3" footer="0.3"/>
  <pageSetup paperSize="9" orientation="portrait" r:id="rId1"/>
  <rowBreaks count="1" manualBreakCount="1">
    <brk id="47" max="12" man="1"/>
  </rowBreak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C57"/>
  <sheetViews>
    <sheetView view="pageBreakPreview" zoomScaleNormal="100" zoomScaleSheetLayoutView="100" workbookViewId="0">
      <selection activeCell="W22" sqref="W22"/>
    </sheetView>
  </sheetViews>
  <sheetFormatPr defaultColWidth="8.875" defaultRowHeight="13.5"/>
  <cols>
    <col min="1" max="1" width="4.7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220" customFormat="1" ht="15.6" customHeight="1">
      <c r="A6" s="359">
        <v>16</v>
      </c>
      <c r="B6" s="544" t="s">
        <v>315</v>
      </c>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367"/>
    </row>
    <row r="7" spans="1:29" s="220" customFormat="1" ht="21" customHeight="1">
      <c r="A7" s="359"/>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367"/>
    </row>
    <row r="8" spans="1:29" s="220" customFormat="1" ht="24" customHeight="1">
      <c r="A8" s="225"/>
      <c r="B8" s="274"/>
      <c r="C8" s="274"/>
      <c r="D8" s="274"/>
      <c r="E8" s="274"/>
      <c r="F8" s="274"/>
      <c r="G8" s="274"/>
      <c r="H8" s="274"/>
      <c r="I8" s="274"/>
      <c r="J8" s="274"/>
      <c r="K8" s="274"/>
      <c r="L8" s="274"/>
      <c r="M8" s="274"/>
    </row>
    <row r="9" spans="1:29" s="220" customFormat="1" ht="18.600000000000001" customHeight="1">
      <c r="A9" s="274"/>
      <c r="B9" s="274"/>
      <c r="C9" s="274"/>
      <c r="D9" s="274"/>
      <c r="E9" s="274"/>
      <c r="F9" s="274"/>
      <c r="G9" s="274"/>
      <c r="H9" s="274"/>
      <c r="I9" s="274"/>
      <c r="J9" s="274"/>
      <c r="K9" s="274"/>
      <c r="L9" s="274"/>
      <c r="M9" s="274"/>
    </row>
    <row r="10" spans="1:29" s="220" customFormat="1" ht="18.600000000000001" customHeight="1">
      <c r="A10" s="274"/>
      <c r="B10" s="274"/>
      <c r="C10" s="274"/>
      <c r="D10" s="274"/>
      <c r="E10" s="274"/>
      <c r="F10" s="274"/>
      <c r="G10" s="274"/>
      <c r="H10" s="274"/>
      <c r="I10" s="274"/>
      <c r="J10" s="274"/>
      <c r="K10" s="274"/>
      <c r="L10" s="274"/>
      <c r="M10" s="274"/>
    </row>
    <row r="11" spans="1:29" ht="21.95" customHeight="1">
      <c r="B11" s="181"/>
    </row>
    <row r="12" spans="1:29" s="179" customFormat="1" ht="15.95" customHeight="1">
      <c r="C12" s="357" t="b">
        <v>0</v>
      </c>
      <c r="D12" s="358" t="s">
        <v>167</v>
      </c>
      <c r="E12" s="358" t="s">
        <v>316</v>
      </c>
      <c r="F12" s="358"/>
      <c r="G12" s="358"/>
      <c r="H12" s="358"/>
      <c r="I12" s="358"/>
      <c r="J12" s="358"/>
      <c r="K12" s="358"/>
      <c r="L12" s="358"/>
      <c r="M12" s="358"/>
      <c r="N12" s="358"/>
      <c r="O12" s="358"/>
      <c r="P12" s="358"/>
      <c r="Q12" s="358"/>
      <c r="R12" s="358"/>
      <c r="S12" s="358"/>
      <c r="T12" s="358"/>
      <c r="U12" s="358"/>
      <c r="V12" s="358"/>
      <c r="W12" s="358"/>
      <c r="X12" s="358"/>
      <c r="Y12" s="358"/>
      <c r="Z12" s="358"/>
      <c r="AA12" s="358"/>
      <c r="AB12" s="358"/>
      <c r="AC12" s="358"/>
    </row>
    <row r="13" spans="1:29" s="179" customFormat="1" ht="12" customHeight="1"/>
    <row r="14" spans="1:29" s="179" customFormat="1" ht="12" customHeight="1"/>
    <row r="15" spans="1:29" s="179" customFormat="1" ht="12" customHeight="1"/>
    <row r="16" spans="1:29" s="179" customFormat="1" ht="15.95" customHeight="1"/>
    <row r="17" spans="3:29" s="179" customFormat="1" ht="6.6" customHeight="1"/>
    <row r="18" spans="3:29" s="179" customFormat="1" ht="20.100000000000001" customHeight="1">
      <c r="E18" s="631"/>
      <c r="F18" s="631"/>
      <c r="G18" s="631"/>
      <c r="H18" s="634" t="s">
        <v>370</v>
      </c>
      <c r="I18" s="635"/>
      <c r="J18" s="635"/>
      <c r="K18" s="635"/>
      <c r="L18" s="635"/>
      <c r="M18" s="636"/>
    </row>
    <row r="19" spans="3:29" s="179" customFormat="1" ht="24.95" customHeight="1">
      <c r="E19" s="631" t="s">
        <v>295</v>
      </c>
      <c r="F19" s="631"/>
      <c r="G19" s="631"/>
      <c r="H19" s="632"/>
      <c r="I19" s="633"/>
      <c r="J19" s="633"/>
      <c r="K19" s="633"/>
      <c r="L19" s="633"/>
      <c r="M19" s="315" t="s">
        <v>3</v>
      </c>
    </row>
    <row r="20" spans="3:29" s="179" customFormat="1" ht="24.95" customHeight="1">
      <c r="E20" s="631" t="s">
        <v>158</v>
      </c>
      <c r="F20" s="631"/>
      <c r="G20" s="631"/>
      <c r="H20" s="632"/>
      <c r="I20" s="633"/>
      <c r="J20" s="633"/>
      <c r="K20" s="633"/>
      <c r="L20" s="633"/>
      <c r="M20" s="315" t="s">
        <v>3</v>
      </c>
    </row>
    <row r="21" spans="3:29" s="179" customFormat="1" ht="24.95" customHeight="1">
      <c r="E21" s="631" t="s">
        <v>49</v>
      </c>
      <c r="F21" s="631"/>
      <c r="G21" s="631"/>
      <c r="H21" s="632"/>
      <c r="I21" s="633"/>
      <c r="J21" s="633"/>
      <c r="K21" s="633"/>
      <c r="L21" s="633"/>
      <c r="M21" s="315" t="s">
        <v>3</v>
      </c>
    </row>
    <row r="22" spans="3:29" ht="11.1" customHeight="1">
      <c r="E22" s="190"/>
      <c r="F22" s="191"/>
      <c r="G22" s="191"/>
      <c r="H22" s="191"/>
      <c r="I22" s="191"/>
      <c r="J22" s="191"/>
      <c r="K22" s="191"/>
      <c r="L22" s="191"/>
      <c r="M22" s="191"/>
      <c r="N22" s="191"/>
      <c r="O22" s="191"/>
      <c r="P22" s="191"/>
      <c r="Q22" s="191"/>
      <c r="R22" s="191"/>
      <c r="S22" s="191"/>
      <c r="T22" s="191"/>
      <c r="U22" s="191"/>
      <c r="V22" s="191"/>
      <c r="W22" s="191"/>
      <c r="X22" s="191"/>
      <c r="Y22" s="191"/>
      <c r="Z22" s="191"/>
      <c r="AA22" s="191"/>
      <c r="AB22" s="191"/>
    </row>
    <row r="23" spans="3:29" s="179" customFormat="1" ht="15.95" customHeight="1">
      <c r="C23" s="357" t="b">
        <v>0</v>
      </c>
      <c r="D23" s="358" t="s">
        <v>168</v>
      </c>
      <c r="E23" s="358" t="s">
        <v>317</v>
      </c>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row>
    <row r="24" spans="3:29" s="179" customFormat="1" ht="12" customHeight="1"/>
    <row r="25" spans="3:29" s="179" customFormat="1" ht="20.100000000000001" customHeight="1">
      <c r="E25" s="631"/>
      <c r="F25" s="631"/>
      <c r="G25" s="631"/>
      <c r="H25" s="634" t="s">
        <v>370</v>
      </c>
      <c r="I25" s="635"/>
      <c r="J25" s="635"/>
      <c r="K25" s="635"/>
      <c r="L25" s="635"/>
      <c r="M25" s="636"/>
    </row>
    <row r="26" spans="3:29" s="179" customFormat="1" ht="24.95" customHeight="1">
      <c r="E26" s="631" t="s">
        <v>295</v>
      </c>
      <c r="F26" s="631"/>
      <c r="G26" s="631"/>
      <c r="H26" s="632"/>
      <c r="I26" s="633"/>
      <c r="J26" s="633"/>
      <c r="K26" s="633"/>
      <c r="L26" s="633"/>
      <c r="M26" s="315" t="s">
        <v>3</v>
      </c>
    </row>
    <row r="27" spans="3:29" s="179" customFormat="1" ht="24.95" customHeight="1">
      <c r="E27" s="631" t="s">
        <v>158</v>
      </c>
      <c r="F27" s="631"/>
      <c r="G27" s="631"/>
      <c r="H27" s="632"/>
      <c r="I27" s="633"/>
      <c r="J27" s="633"/>
      <c r="K27" s="633"/>
      <c r="L27" s="633"/>
      <c r="M27" s="315" t="s">
        <v>3</v>
      </c>
    </row>
    <row r="28" spans="3:29" s="179" customFormat="1" ht="24.95" customHeight="1">
      <c r="E28" s="631" t="s">
        <v>49</v>
      </c>
      <c r="F28" s="631"/>
      <c r="G28" s="631"/>
      <c r="H28" s="632"/>
      <c r="I28" s="633"/>
      <c r="J28" s="633"/>
      <c r="K28" s="633"/>
      <c r="L28" s="633"/>
      <c r="M28" s="315" t="s">
        <v>3</v>
      </c>
    </row>
    <row r="29" spans="3:29" ht="11.1" customHeight="1">
      <c r="E29" s="190"/>
      <c r="F29" s="191"/>
      <c r="G29" s="191"/>
      <c r="H29" s="191"/>
      <c r="I29" s="191"/>
      <c r="J29" s="191"/>
      <c r="K29" s="191"/>
      <c r="L29" s="191"/>
      <c r="M29" s="191"/>
      <c r="N29" s="191"/>
      <c r="O29" s="191"/>
      <c r="P29" s="191"/>
      <c r="Q29" s="191"/>
      <c r="R29" s="191"/>
      <c r="S29" s="191"/>
      <c r="T29" s="191"/>
      <c r="U29" s="191"/>
      <c r="V29" s="191"/>
      <c r="W29" s="191"/>
      <c r="X29" s="191"/>
      <c r="Y29" s="191"/>
      <c r="Z29" s="191"/>
      <c r="AA29" s="191"/>
      <c r="AB29" s="191"/>
    </row>
    <row r="30" spans="3:29" s="179" customFormat="1" ht="15.95" customHeight="1">
      <c r="C30" s="357" t="b">
        <v>0</v>
      </c>
      <c r="D30" s="358" t="s">
        <v>169</v>
      </c>
      <c r="E30" s="358" t="s">
        <v>318</v>
      </c>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row>
    <row r="31" spans="3:29" s="179" customFormat="1" ht="15.75" customHeight="1"/>
    <row r="32" spans="3:29" s="179" customFormat="1" ht="27.6" customHeight="1"/>
    <row r="33" spans="3:28" s="179" customFormat="1" ht="15.95" customHeight="1">
      <c r="D33" s="398"/>
    </row>
    <row r="34" spans="3:28" s="179" customFormat="1" ht="15.95" customHeight="1">
      <c r="D34" s="398"/>
    </row>
    <row r="35" spans="3:28" s="179" customFormat="1" ht="15.95" customHeight="1">
      <c r="D35" s="399"/>
    </row>
    <row r="36" spans="3:28" s="179" customFormat="1" ht="15.95" customHeight="1"/>
    <row r="37" spans="3:28" s="179" customFormat="1" ht="8.4499999999999993" customHeight="1"/>
    <row r="38" spans="3:28" s="179" customFormat="1" ht="9" customHeight="1"/>
    <row r="39" spans="3:28" s="179" customFormat="1" ht="15" customHeight="1">
      <c r="E39" s="631" t="s">
        <v>319</v>
      </c>
      <c r="F39" s="631"/>
      <c r="G39" s="631"/>
      <c r="H39" s="631"/>
      <c r="I39" s="631"/>
      <c r="J39" s="631"/>
      <c r="K39" s="631"/>
      <c r="L39" s="631"/>
      <c r="M39" s="631"/>
      <c r="N39" s="631"/>
      <c r="O39" s="631"/>
      <c r="P39" s="631"/>
      <c r="Q39" s="631"/>
      <c r="R39" s="631"/>
      <c r="S39" s="631"/>
      <c r="T39" s="631"/>
      <c r="U39" s="631"/>
      <c r="V39" s="631"/>
      <c r="W39" s="631"/>
      <c r="X39" s="631"/>
      <c r="Y39" s="631"/>
      <c r="Z39" s="631"/>
      <c r="AA39" s="631"/>
      <c r="AB39" s="631"/>
    </row>
    <row r="40" spans="3:28" s="179" customFormat="1" ht="15" customHeight="1">
      <c r="E40" s="631"/>
      <c r="F40" s="631"/>
      <c r="G40" s="631"/>
      <c r="H40" s="631"/>
      <c r="I40" s="631"/>
      <c r="J40" s="631"/>
      <c r="K40" s="631"/>
      <c r="L40" s="631"/>
      <c r="M40" s="631"/>
      <c r="N40" s="631"/>
      <c r="O40" s="631"/>
      <c r="P40" s="631"/>
      <c r="Q40" s="631"/>
      <c r="R40" s="631"/>
      <c r="S40" s="631"/>
      <c r="T40" s="631"/>
      <c r="U40" s="631"/>
      <c r="V40" s="631"/>
      <c r="W40" s="631"/>
      <c r="X40" s="631"/>
      <c r="Y40" s="631"/>
      <c r="Z40" s="631"/>
      <c r="AA40" s="631"/>
      <c r="AB40" s="631"/>
    </row>
    <row r="41" spans="3:28" s="179" customFormat="1" ht="12" customHeight="1"/>
    <row r="42" spans="3:28" s="179" customFormat="1" ht="20.100000000000001" customHeight="1">
      <c r="E42" s="631"/>
      <c r="F42" s="631"/>
      <c r="G42" s="631"/>
      <c r="H42" s="634" t="s">
        <v>370</v>
      </c>
      <c r="I42" s="635"/>
      <c r="J42" s="635"/>
      <c r="K42" s="635"/>
      <c r="L42" s="635"/>
      <c r="M42" s="636"/>
    </row>
    <row r="43" spans="3:28" s="179" customFormat="1" ht="24.95" customHeight="1">
      <c r="E43" s="631" t="s">
        <v>295</v>
      </c>
      <c r="F43" s="631"/>
      <c r="G43" s="631"/>
      <c r="H43" s="632"/>
      <c r="I43" s="633"/>
      <c r="J43" s="633"/>
      <c r="K43" s="633"/>
      <c r="L43" s="633"/>
      <c r="M43" s="315" t="s">
        <v>3</v>
      </c>
    </row>
    <row r="44" spans="3:28" s="179" customFormat="1" ht="24.95" customHeight="1">
      <c r="E44" s="631" t="s">
        <v>158</v>
      </c>
      <c r="F44" s="631"/>
      <c r="G44" s="631"/>
      <c r="H44" s="632"/>
      <c r="I44" s="633"/>
      <c r="J44" s="633"/>
      <c r="K44" s="633"/>
      <c r="L44" s="633"/>
      <c r="M44" s="315" t="s">
        <v>3</v>
      </c>
    </row>
    <row r="45" spans="3:28" s="179" customFormat="1" ht="24.95" customHeight="1">
      <c r="E45" s="631" t="s">
        <v>49</v>
      </c>
      <c r="F45" s="631"/>
      <c r="G45" s="631"/>
      <c r="H45" s="632"/>
      <c r="I45" s="633"/>
      <c r="J45" s="633"/>
      <c r="K45" s="633"/>
      <c r="L45" s="633"/>
      <c r="M45" s="315" t="s">
        <v>3</v>
      </c>
    </row>
    <row r="46" spans="3:28" s="179" customFormat="1" ht="15.6" customHeight="1"/>
    <row r="47" spans="3:28" ht="15.95" customHeight="1">
      <c r="C47" s="182"/>
    </row>
    <row r="48" spans="3:28" ht="15.95" customHeight="1">
      <c r="C48" s="182"/>
    </row>
    <row r="49" spans="2:6" ht="9" customHeight="1">
      <c r="C49" s="182"/>
    </row>
    <row r="50" spans="2:6" ht="15.95" customHeight="1">
      <c r="B50" s="181"/>
      <c r="C50" s="194"/>
      <c r="D50" s="349" t="b">
        <v>0</v>
      </c>
      <c r="E50" s="175" t="s">
        <v>413</v>
      </c>
    </row>
    <row r="51" spans="2:6" ht="7.5" customHeight="1">
      <c r="B51" s="181"/>
      <c r="C51" s="194"/>
      <c r="F51" s="189"/>
    </row>
    <row r="52" spans="2:6" ht="15.95" customHeight="1">
      <c r="C52" s="182"/>
    </row>
    <row r="53" spans="2:6" ht="15.95" customHeight="1"/>
    <row r="54" spans="2:6" ht="15.95" customHeight="1">
      <c r="C54" s="182"/>
    </row>
    <row r="55" spans="2:6" ht="15.95" customHeight="1"/>
    <row r="56" spans="2:6" ht="15.95" customHeight="1"/>
    <row r="57" spans="2:6" ht="15.95" customHeight="1"/>
  </sheetData>
  <mergeCells count="28">
    <mergeCell ref="A1:AC4"/>
    <mergeCell ref="E25:G25"/>
    <mergeCell ref="H25:M25"/>
    <mergeCell ref="E26:G26"/>
    <mergeCell ref="H26:L26"/>
    <mergeCell ref="H20:L20"/>
    <mergeCell ref="H21:L21"/>
    <mergeCell ref="B6:AB7"/>
    <mergeCell ref="E18:G18"/>
    <mergeCell ref="E19:G19"/>
    <mergeCell ref="E20:G20"/>
    <mergeCell ref="E21:G21"/>
    <mergeCell ref="H19:L19"/>
    <mergeCell ref="H18:M18"/>
    <mergeCell ref="E27:G27"/>
    <mergeCell ref="H27:L27"/>
    <mergeCell ref="E28:G28"/>
    <mergeCell ref="H28:L28"/>
    <mergeCell ref="E45:G45"/>
    <mergeCell ref="H45:L45"/>
    <mergeCell ref="E42:G42"/>
    <mergeCell ref="H42:M42"/>
    <mergeCell ref="E43:G43"/>
    <mergeCell ref="H43:L43"/>
    <mergeCell ref="L39:AB40"/>
    <mergeCell ref="E39:K40"/>
    <mergeCell ref="E44:G44"/>
    <mergeCell ref="H44:L44"/>
  </mergeCells>
  <phoneticPr fontId="2"/>
  <pageMargins left="0.7" right="0.7" top="0.6" bottom="0.26" header="0.3" footer="0.19"/>
  <pageSetup paperSize="9" scale="95"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tabColor rgb="FF92D050"/>
  </sheetPr>
  <dimension ref="A1:AC36"/>
  <sheetViews>
    <sheetView view="pageBreakPreview" zoomScaleNormal="100" zoomScaleSheetLayoutView="100" workbookViewId="0">
      <selection activeCell="Y62" sqref="Y62"/>
    </sheetView>
  </sheetViews>
  <sheetFormatPr defaultColWidth="8.875" defaultRowHeight="13.5"/>
  <cols>
    <col min="1" max="1" width="3.75" style="2" customWidth="1"/>
    <col min="2" max="8" width="8.875" style="2"/>
    <col min="9" max="9" width="12.5" style="2" customWidth="1"/>
    <col min="10" max="10" width="3.375" style="2" customWidth="1"/>
    <col min="11" max="16384" width="8.875" style="2"/>
  </cols>
  <sheetData>
    <row r="1" spans="1:29">
      <c r="A1" s="465" t="s">
        <v>59</v>
      </c>
      <c r="B1" s="465"/>
      <c r="C1" s="465"/>
      <c r="D1" s="465"/>
      <c r="E1" s="465"/>
      <c r="F1" s="465"/>
      <c r="G1" s="465"/>
      <c r="H1" s="465"/>
      <c r="I1" s="465"/>
      <c r="J1" s="465"/>
    </row>
    <row r="2" spans="1:29" ht="16.5" customHeight="1">
      <c r="A2" s="465"/>
      <c r="B2" s="465"/>
      <c r="C2" s="465"/>
      <c r="D2" s="465"/>
      <c r="E2" s="465"/>
      <c r="F2" s="465"/>
      <c r="G2" s="465"/>
      <c r="H2" s="465"/>
      <c r="I2" s="465"/>
      <c r="J2" s="465"/>
    </row>
    <row r="3" spans="1:29" ht="16.5" customHeight="1">
      <c r="A3" s="465"/>
      <c r="B3" s="465"/>
      <c r="C3" s="465"/>
      <c r="D3" s="465"/>
      <c r="E3" s="465"/>
      <c r="F3" s="465"/>
      <c r="G3" s="465"/>
      <c r="H3" s="465"/>
      <c r="I3" s="465"/>
      <c r="J3" s="465"/>
    </row>
    <row r="4" spans="1:29" ht="16.5" customHeight="1">
      <c r="A4" s="465"/>
      <c r="B4" s="465"/>
      <c r="C4" s="465"/>
      <c r="D4" s="465"/>
      <c r="E4" s="465"/>
      <c r="F4" s="465"/>
      <c r="G4" s="465"/>
      <c r="H4" s="465"/>
      <c r="I4" s="465"/>
      <c r="J4" s="465"/>
    </row>
    <row r="5" spans="1:29" ht="17.25">
      <c r="B5" s="3"/>
      <c r="C5" s="4"/>
      <c r="D5" s="4"/>
      <c r="E5" s="4"/>
      <c r="F5" s="4"/>
      <c r="G5" s="4"/>
      <c r="H5" s="4"/>
      <c r="I5" s="4"/>
    </row>
    <row r="6" spans="1:29" s="220" customFormat="1" ht="15.6" customHeight="1">
      <c r="A6" s="368">
        <v>17</v>
      </c>
      <c r="B6" s="544" t="s">
        <v>320</v>
      </c>
      <c r="C6" s="544"/>
      <c r="D6" s="544"/>
      <c r="E6" s="544"/>
      <c r="F6" s="544"/>
      <c r="G6" s="544"/>
      <c r="H6" s="544"/>
      <c r="I6" s="544"/>
      <c r="J6" s="369"/>
      <c r="K6" s="318"/>
      <c r="L6" s="318"/>
      <c r="M6" s="318"/>
      <c r="N6" s="318"/>
      <c r="O6" s="318"/>
      <c r="P6" s="318"/>
      <c r="Q6" s="318"/>
      <c r="R6" s="318"/>
      <c r="S6" s="318"/>
      <c r="T6" s="318"/>
      <c r="U6" s="318"/>
      <c r="V6" s="318"/>
      <c r="W6" s="318"/>
      <c r="X6" s="318"/>
      <c r="Y6" s="318"/>
      <c r="Z6" s="318"/>
      <c r="AA6" s="318"/>
      <c r="AB6" s="318"/>
      <c r="AC6" s="223"/>
    </row>
    <row r="7" spans="1:29" s="220" customFormat="1" ht="21" customHeight="1">
      <c r="A7" s="359"/>
      <c r="B7" s="544"/>
      <c r="C7" s="544"/>
      <c r="D7" s="544"/>
      <c r="E7" s="544"/>
      <c r="F7" s="544"/>
      <c r="G7" s="544"/>
      <c r="H7" s="544"/>
      <c r="I7" s="544"/>
      <c r="J7" s="369"/>
      <c r="K7" s="318"/>
      <c r="L7" s="318"/>
      <c r="M7" s="318"/>
      <c r="N7" s="318"/>
      <c r="O7" s="318"/>
      <c r="P7" s="318"/>
      <c r="Q7" s="318"/>
      <c r="R7" s="318"/>
      <c r="S7" s="318"/>
      <c r="T7" s="318"/>
      <c r="U7" s="318"/>
      <c r="V7" s="318"/>
      <c r="W7" s="318"/>
      <c r="X7" s="318"/>
      <c r="Y7" s="318"/>
      <c r="Z7" s="318"/>
      <c r="AA7" s="318"/>
      <c r="AB7" s="318"/>
      <c r="AC7" s="223"/>
    </row>
    <row r="14" spans="1:29" ht="27.6" customHeight="1">
      <c r="B14" s="319" t="s">
        <v>321</v>
      </c>
    </row>
    <row r="15" spans="1:29" ht="13.5" customHeight="1">
      <c r="B15" s="639" t="s">
        <v>51</v>
      </c>
      <c r="C15" s="640"/>
      <c r="D15" s="640"/>
      <c r="E15" s="640"/>
      <c r="F15" s="640"/>
      <c r="G15" s="640"/>
      <c r="H15" s="640"/>
      <c r="I15" s="640"/>
      <c r="J15" s="640"/>
    </row>
    <row r="16" spans="1:29">
      <c r="B16" s="640"/>
      <c r="C16" s="640"/>
      <c r="D16" s="640"/>
      <c r="E16" s="640"/>
      <c r="F16" s="640"/>
      <c r="G16" s="640"/>
      <c r="H16" s="640"/>
      <c r="I16" s="640"/>
      <c r="J16" s="640"/>
    </row>
    <row r="17" spans="2:10" ht="36" customHeight="1">
      <c r="B17" s="641" t="s">
        <v>53</v>
      </c>
      <c r="C17" s="641"/>
      <c r="D17" s="641"/>
      <c r="E17" s="641"/>
      <c r="F17" s="641"/>
      <c r="G17" s="641"/>
      <c r="H17" s="11" t="s">
        <v>0</v>
      </c>
      <c r="I17" s="154"/>
      <c r="J17" s="12" t="s">
        <v>2</v>
      </c>
    </row>
    <row r="18" spans="2:10" ht="29.25" customHeight="1">
      <c r="B18" s="642" t="s">
        <v>52</v>
      </c>
      <c r="C18" s="642"/>
      <c r="D18" s="642"/>
      <c r="E18" s="642"/>
      <c r="F18" s="642"/>
      <c r="G18" s="642"/>
      <c r="H18" s="11" t="s">
        <v>1</v>
      </c>
      <c r="I18" s="158"/>
      <c r="J18" s="12" t="s">
        <v>3</v>
      </c>
    </row>
    <row r="19" spans="2:10" ht="31.5" customHeight="1">
      <c r="B19" s="642" t="s">
        <v>55</v>
      </c>
      <c r="C19" s="642"/>
      <c r="D19" s="642"/>
      <c r="E19" s="642"/>
      <c r="F19" s="642"/>
      <c r="G19" s="642"/>
      <c r="H19" s="11" t="s">
        <v>54</v>
      </c>
      <c r="I19" s="13" t="str">
        <f>IFERROR(ROUND(I17/I18,1), "-")</f>
        <v>-</v>
      </c>
      <c r="J19" s="12" t="s">
        <v>4</v>
      </c>
    </row>
    <row r="20" spans="2:10" ht="35.25" customHeight="1">
      <c r="B20" s="642" t="s">
        <v>56</v>
      </c>
      <c r="C20" s="642"/>
      <c r="D20" s="642"/>
      <c r="E20" s="642"/>
      <c r="F20" s="642"/>
      <c r="G20" s="642"/>
      <c r="H20" s="11" t="s">
        <v>57</v>
      </c>
      <c r="I20" s="372" t="e">
        <f>I19/12</f>
        <v>#VALUE!</v>
      </c>
      <c r="J20" s="12" t="s">
        <v>2</v>
      </c>
    </row>
    <row r="22" spans="2:10">
      <c r="I22" s="7"/>
    </row>
    <row r="23" spans="2:10" ht="13.5" customHeight="1">
      <c r="B23" s="638" t="s">
        <v>322</v>
      </c>
      <c r="C23" s="638"/>
      <c r="D23" s="638"/>
      <c r="E23" s="638"/>
      <c r="F23" s="638"/>
      <c r="G23" s="638"/>
      <c r="H23" s="638"/>
      <c r="I23" s="638"/>
    </row>
    <row r="24" spans="2:10">
      <c r="B24" s="638"/>
      <c r="C24" s="638"/>
      <c r="D24" s="638"/>
      <c r="E24" s="638"/>
      <c r="F24" s="638"/>
      <c r="G24" s="638"/>
      <c r="H24" s="638"/>
      <c r="I24" s="638"/>
    </row>
    <row r="25" spans="2:10">
      <c r="B25" s="638"/>
      <c r="C25" s="638"/>
      <c r="D25" s="638"/>
      <c r="E25" s="638"/>
      <c r="F25" s="638"/>
      <c r="G25" s="638"/>
      <c r="H25" s="638"/>
      <c r="I25" s="638"/>
    </row>
    <row r="26" spans="2:10">
      <c r="B26" s="638"/>
      <c r="C26" s="638"/>
      <c r="D26" s="638"/>
      <c r="E26" s="638"/>
      <c r="F26" s="638"/>
      <c r="G26" s="638"/>
      <c r="H26" s="638"/>
      <c r="I26" s="638"/>
    </row>
    <row r="27" spans="2:10">
      <c r="B27" s="638"/>
      <c r="C27" s="638"/>
      <c r="D27" s="638"/>
      <c r="E27" s="638"/>
      <c r="F27" s="638"/>
      <c r="G27" s="638"/>
      <c r="H27" s="638"/>
      <c r="I27" s="638"/>
    </row>
    <row r="28" spans="2:10">
      <c r="B28" s="638"/>
      <c r="C28" s="638"/>
      <c r="D28" s="638"/>
      <c r="E28" s="638"/>
      <c r="F28" s="638"/>
      <c r="G28" s="638"/>
      <c r="H28" s="638"/>
      <c r="I28" s="638"/>
    </row>
    <row r="29" spans="2:10">
      <c r="B29" s="638"/>
      <c r="C29" s="638"/>
      <c r="D29" s="638"/>
      <c r="E29" s="638"/>
      <c r="F29" s="638"/>
      <c r="G29" s="638"/>
      <c r="H29" s="638"/>
      <c r="I29" s="638"/>
    </row>
    <row r="30" spans="2:10" ht="13.5" customHeight="1">
      <c r="B30" s="637" t="s">
        <v>323</v>
      </c>
      <c r="C30" s="637"/>
      <c r="D30" s="637"/>
      <c r="E30" s="637"/>
      <c r="F30" s="637"/>
      <c r="G30" s="637"/>
      <c r="H30" s="637"/>
      <c r="I30" s="637"/>
    </row>
    <row r="31" spans="2:10">
      <c r="B31" s="637"/>
      <c r="C31" s="637"/>
      <c r="D31" s="637"/>
      <c r="E31" s="637"/>
      <c r="F31" s="637"/>
      <c r="G31" s="637"/>
      <c r="H31" s="637"/>
      <c r="I31" s="637"/>
    </row>
    <row r="32" spans="2:10" ht="21.95" customHeight="1">
      <c r="B32" s="637"/>
      <c r="C32" s="637"/>
      <c r="D32" s="637"/>
      <c r="E32" s="637"/>
      <c r="F32" s="637"/>
      <c r="G32" s="637"/>
      <c r="H32" s="637"/>
      <c r="I32" s="637"/>
    </row>
    <row r="33" spans="2:9">
      <c r="B33" s="140"/>
      <c r="C33" s="140"/>
      <c r="D33" s="140"/>
      <c r="E33" s="140"/>
      <c r="F33" s="140"/>
      <c r="G33" s="140"/>
      <c r="H33" s="140"/>
      <c r="I33" s="140"/>
    </row>
    <row r="34" spans="2:9" ht="13.5" customHeight="1">
      <c r="B34" s="316"/>
      <c r="C34" s="316"/>
      <c r="D34" s="316"/>
      <c r="E34" s="316"/>
      <c r="F34" s="316"/>
      <c r="G34" s="316"/>
      <c r="H34" s="316"/>
      <c r="I34" s="316"/>
    </row>
    <row r="35" spans="2:9">
      <c r="B35" s="316"/>
      <c r="C35" s="316"/>
      <c r="D35" s="316"/>
      <c r="E35" s="316"/>
      <c r="F35" s="316"/>
      <c r="G35" s="316"/>
      <c r="H35" s="316"/>
      <c r="I35" s="316"/>
    </row>
    <row r="36" spans="2:9">
      <c r="B36" s="140"/>
      <c r="C36" s="140"/>
      <c r="D36" s="140"/>
      <c r="E36" s="140"/>
      <c r="F36" s="140"/>
      <c r="G36" s="140"/>
      <c r="H36" s="140"/>
      <c r="I36" s="140"/>
    </row>
  </sheetData>
  <mergeCells count="9">
    <mergeCell ref="B6:I7"/>
    <mergeCell ref="A1:J4"/>
    <mergeCell ref="B30:I32"/>
    <mergeCell ref="B23:I29"/>
    <mergeCell ref="B15:J16"/>
    <mergeCell ref="B17:G17"/>
    <mergeCell ref="B18:G18"/>
    <mergeCell ref="B19:G19"/>
    <mergeCell ref="B20:G20"/>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AC47"/>
  <sheetViews>
    <sheetView view="pageBreakPreview" topLeftCell="A26" zoomScaleNormal="100" zoomScaleSheetLayoutView="100" workbookViewId="0">
      <selection activeCell="E17" sqref="E17:G17"/>
    </sheetView>
  </sheetViews>
  <sheetFormatPr defaultColWidth="8.875" defaultRowHeight="13.5"/>
  <cols>
    <col min="1" max="1" width="4.75" style="175" customWidth="1"/>
    <col min="2"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220" customFormat="1" ht="15.6" customHeight="1">
      <c r="A6" s="359">
        <v>18</v>
      </c>
      <c r="B6" s="544" t="s">
        <v>324</v>
      </c>
      <c r="C6" s="544"/>
      <c r="D6" s="544"/>
      <c r="E6" s="544"/>
      <c r="F6" s="544"/>
      <c r="G6" s="544"/>
      <c r="H6" s="544"/>
      <c r="I6" s="544"/>
      <c r="J6" s="544"/>
      <c r="K6" s="544"/>
      <c r="L6" s="544"/>
      <c r="M6" s="544"/>
      <c r="N6" s="544"/>
      <c r="O6" s="544"/>
      <c r="P6" s="544"/>
      <c r="Q6" s="544"/>
      <c r="R6" s="544"/>
      <c r="S6" s="544"/>
      <c r="T6" s="544"/>
      <c r="U6" s="544"/>
      <c r="V6" s="544"/>
      <c r="W6" s="544"/>
      <c r="X6" s="544"/>
      <c r="Y6" s="544"/>
      <c r="Z6" s="544"/>
      <c r="AA6" s="544"/>
      <c r="AB6" s="544"/>
      <c r="AC6" s="367"/>
    </row>
    <row r="7" spans="1:29" s="220" customFormat="1" ht="21" customHeight="1">
      <c r="A7" s="359"/>
      <c r="B7" s="544"/>
      <c r="C7" s="544"/>
      <c r="D7" s="544"/>
      <c r="E7" s="544"/>
      <c r="F7" s="544"/>
      <c r="G7" s="544"/>
      <c r="H7" s="544"/>
      <c r="I7" s="544"/>
      <c r="J7" s="544"/>
      <c r="K7" s="544"/>
      <c r="L7" s="544"/>
      <c r="M7" s="544"/>
      <c r="N7" s="544"/>
      <c r="O7" s="544"/>
      <c r="P7" s="544"/>
      <c r="Q7" s="544"/>
      <c r="R7" s="544"/>
      <c r="S7" s="544"/>
      <c r="T7" s="544"/>
      <c r="U7" s="544"/>
      <c r="V7" s="544"/>
      <c r="W7" s="544"/>
      <c r="X7" s="544"/>
      <c r="Y7" s="544"/>
      <c r="Z7" s="544"/>
      <c r="AA7" s="544"/>
      <c r="AB7" s="544"/>
      <c r="AC7" s="367"/>
    </row>
    <row r="8" spans="1:29" s="220" customFormat="1" ht="24" customHeight="1">
      <c r="A8" s="225"/>
      <c r="B8" s="274"/>
      <c r="C8" s="274"/>
      <c r="D8" s="274"/>
      <c r="E8" s="274"/>
      <c r="F8" s="274"/>
      <c r="G8" s="274"/>
      <c r="H8" s="274"/>
      <c r="I8" s="274"/>
      <c r="J8" s="274"/>
      <c r="K8" s="274"/>
      <c r="L8" s="274"/>
      <c r="M8" s="274"/>
    </row>
    <row r="9" spans="1:29" s="220" customFormat="1" ht="18.600000000000001" customHeight="1">
      <c r="A9" s="274"/>
      <c r="B9" s="274"/>
      <c r="C9" s="274"/>
      <c r="D9" s="274"/>
      <c r="E9" s="274"/>
      <c r="F9" s="274"/>
      <c r="G9" s="274"/>
      <c r="H9" s="274"/>
      <c r="I9" s="274"/>
      <c r="J9" s="274"/>
      <c r="K9" s="274"/>
      <c r="L9" s="274"/>
      <c r="M9" s="274"/>
    </row>
    <row r="10" spans="1:29" s="220" customFormat="1" ht="18.600000000000001" customHeight="1">
      <c r="A10" s="274"/>
      <c r="B10" s="274"/>
      <c r="C10" s="274"/>
      <c r="D10" s="274"/>
      <c r="E10" s="274"/>
      <c r="F10" s="274"/>
      <c r="G10" s="274"/>
      <c r="H10" s="274"/>
      <c r="I10" s="274"/>
      <c r="J10" s="274"/>
      <c r="K10" s="274"/>
      <c r="L10" s="274"/>
      <c r="M10" s="274"/>
    </row>
    <row r="11" spans="1:29" ht="15.6" customHeight="1"/>
    <row r="12" spans="1:29" ht="21.95" customHeight="1">
      <c r="B12" s="181"/>
    </row>
    <row r="13" spans="1:29" s="179" customFormat="1" ht="15.95" customHeight="1">
      <c r="C13" s="357" t="b">
        <v>0</v>
      </c>
      <c r="D13" s="358" t="s">
        <v>167</v>
      </c>
      <c r="E13" s="506" t="s">
        <v>364</v>
      </c>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358"/>
    </row>
    <row r="14" spans="1:29" s="179" customFormat="1" ht="15.95" customHeight="1">
      <c r="C14" s="358"/>
      <c r="D14" s="358"/>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358"/>
    </row>
    <row r="15" spans="1:29" s="179" customFormat="1" ht="12" customHeight="1"/>
    <row r="16" spans="1:29" s="179" customFormat="1" ht="20.100000000000001" customHeight="1">
      <c r="E16" s="631"/>
      <c r="F16" s="631"/>
      <c r="G16" s="631"/>
      <c r="H16" s="634" t="s">
        <v>370</v>
      </c>
      <c r="I16" s="635"/>
      <c r="J16" s="635"/>
      <c r="K16" s="635"/>
      <c r="L16" s="635"/>
      <c r="M16" s="636"/>
      <c r="N16" s="631" t="s">
        <v>50</v>
      </c>
      <c r="O16" s="631"/>
      <c r="P16" s="631"/>
      <c r="Q16" s="631"/>
      <c r="R16" s="631"/>
      <c r="S16" s="631"/>
      <c r="T16" s="631"/>
      <c r="U16" s="631"/>
      <c r="V16" s="631"/>
      <c r="W16" s="631"/>
      <c r="X16" s="631"/>
      <c r="Y16" s="631"/>
      <c r="Z16" s="631"/>
      <c r="AA16" s="631"/>
    </row>
    <row r="17" spans="3:29" s="179" customFormat="1" ht="24.95" customHeight="1">
      <c r="E17" s="631" t="s">
        <v>295</v>
      </c>
      <c r="F17" s="631"/>
      <c r="G17" s="631"/>
      <c r="H17" s="632"/>
      <c r="I17" s="633"/>
      <c r="J17" s="633"/>
      <c r="K17" s="633"/>
      <c r="L17" s="633"/>
      <c r="M17" s="315" t="s">
        <v>3</v>
      </c>
      <c r="N17" s="631"/>
      <c r="O17" s="631"/>
      <c r="P17" s="631"/>
      <c r="Q17" s="631"/>
      <c r="R17" s="631"/>
      <c r="S17" s="631"/>
      <c r="T17" s="631"/>
      <c r="U17" s="631"/>
      <c r="V17" s="631"/>
      <c r="W17" s="631"/>
      <c r="X17" s="631"/>
      <c r="Y17" s="631"/>
      <c r="Z17" s="631"/>
      <c r="AA17" s="631"/>
    </row>
    <row r="18" spans="3:29" s="179" customFormat="1" ht="24.95" customHeight="1">
      <c r="E18" s="631" t="s">
        <v>158</v>
      </c>
      <c r="F18" s="631"/>
      <c r="G18" s="631"/>
      <c r="H18" s="632"/>
      <c r="I18" s="633"/>
      <c r="J18" s="633"/>
      <c r="K18" s="633"/>
      <c r="L18" s="633"/>
      <c r="M18" s="315" t="s">
        <v>3</v>
      </c>
      <c r="N18" s="643"/>
      <c r="O18" s="644"/>
      <c r="P18" s="644"/>
      <c r="Q18" s="644"/>
      <c r="R18" s="644"/>
      <c r="S18" s="644"/>
      <c r="T18" s="644"/>
      <c r="U18" s="644"/>
      <c r="V18" s="644"/>
      <c r="W18" s="644"/>
      <c r="X18" s="644"/>
      <c r="Y18" s="644"/>
      <c r="Z18" s="644"/>
      <c r="AA18" s="645"/>
    </row>
    <row r="19" spans="3:29" s="179" customFormat="1" ht="24.95" customHeight="1">
      <c r="E19" s="631" t="s">
        <v>49</v>
      </c>
      <c r="F19" s="631"/>
      <c r="G19" s="631"/>
      <c r="H19" s="632"/>
      <c r="I19" s="633"/>
      <c r="J19" s="633"/>
      <c r="K19" s="633"/>
      <c r="L19" s="633"/>
      <c r="M19" s="315" t="s">
        <v>3</v>
      </c>
      <c r="N19" s="631"/>
      <c r="O19" s="631"/>
      <c r="P19" s="631"/>
      <c r="Q19" s="631"/>
      <c r="R19" s="631"/>
      <c r="S19" s="631"/>
      <c r="T19" s="631"/>
      <c r="U19" s="631"/>
      <c r="V19" s="631"/>
      <c r="W19" s="631"/>
      <c r="X19" s="631"/>
      <c r="Y19" s="631"/>
      <c r="Z19" s="631"/>
      <c r="AA19" s="631"/>
    </row>
    <row r="20" spans="3:29" ht="16.5"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3:29" s="179" customFormat="1" ht="15.95" customHeight="1">
      <c r="C21" s="357" t="b">
        <v>0</v>
      </c>
      <c r="D21" s="358" t="s">
        <v>168</v>
      </c>
      <c r="E21" s="358" t="s">
        <v>365</v>
      </c>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row>
    <row r="22" spans="3:29" s="179" customFormat="1" ht="12" customHeight="1"/>
    <row r="23" spans="3:29" s="179" customFormat="1" ht="20.100000000000001" customHeight="1">
      <c r="E23" s="631"/>
      <c r="F23" s="631"/>
      <c r="G23" s="631"/>
      <c r="H23" s="634" t="s">
        <v>370</v>
      </c>
      <c r="I23" s="635"/>
      <c r="J23" s="635"/>
      <c r="K23" s="635"/>
      <c r="L23" s="635"/>
      <c r="M23" s="636"/>
      <c r="N23" s="631" t="s">
        <v>50</v>
      </c>
      <c r="O23" s="631"/>
      <c r="P23" s="631"/>
      <c r="Q23" s="631"/>
      <c r="R23" s="631"/>
      <c r="S23" s="631"/>
      <c r="T23" s="631"/>
      <c r="U23" s="631"/>
      <c r="V23" s="631"/>
      <c r="W23" s="631"/>
      <c r="X23" s="631"/>
      <c r="Y23" s="631"/>
      <c r="Z23" s="631"/>
      <c r="AA23" s="631"/>
    </row>
    <row r="24" spans="3:29" s="179" customFormat="1" ht="24.95" customHeight="1">
      <c r="E24" s="631" t="s">
        <v>295</v>
      </c>
      <c r="F24" s="631"/>
      <c r="G24" s="631"/>
      <c r="H24" s="632"/>
      <c r="I24" s="633"/>
      <c r="J24" s="633"/>
      <c r="K24" s="633"/>
      <c r="L24" s="633"/>
      <c r="M24" s="315" t="s">
        <v>3</v>
      </c>
      <c r="N24" s="631"/>
      <c r="O24" s="631"/>
      <c r="P24" s="631"/>
      <c r="Q24" s="631"/>
      <c r="R24" s="631"/>
      <c r="S24" s="631"/>
      <c r="T24" s="631"/>
      <c r="U24" s="631"/>
      <c r="V24" s="631"/>
      <c r="W24" s="631"/>
      <c r="X24" s="631"/>
      <c r="Y24" s="631"/>
      <c r="Z24" s="631"/>
      <c r="AA24" s="631"/>
    </row>
    <row r="25" spans="3:29" s="179" customFormat="1" ht="24.95" customHeight="1">
      <c r="E25" s="631" t="s">
        <v>158</v>
      </c>
      <c r="F25" s="631"/>
      <c r="G25" s="631"/>
      <c r="H25" s="632"/>
      <c r="I25" s="633"/>
      <c r="J25" s="633"/>
      <c r="K25" s="633"/>
      <c r="L25" s="633"/>
      <c r="M25" s="315" t="s">
        <v>3</v>
      </c>
      <c r="N25" s="643"/>
      <c r="O25" s="644"/>
      <c r="P25" s="644"/>
      <c r="Q25" s="644"/>
      <c r="R25" s="644"/>
      <c r="S25" s="644"/>
      <c r="T25" s="644"/>
      <c r="U25" s="644"/>
      <c r="V25" s="644"/>
      <c r="W25" s="644"/>
      <c r="X25" s="644"/>
      <c r="Y25" s="644"/>
      <c r="Z25" s="644"/>
      <c r="AA25" s="645"/>
    </row>
    <row r="26" spans="3:29" s="179" customFormat="1" ht="24.95" customHeight="1">
      <c r="E26" s="631" t="s">
        <v>49</v>
      </c>
      <c r="F26" s="631"/>
      <c r="G26" s="631"/>
      <c r="H26" s="632"/>
      <c r="I26" s="633"/>
      <c r="J26" s="633"/>
      <c r="K26" s="633"/>
      <c r="L26" s="633"/>
      <c r="M26" s="315" t="s">
        <v>3</v>
      </c>
      <c r="N26" s="631"/>
      <c r="O26" s="631"/>
      <c r="P26" s="631"/>
      <c r="Q26" s="631"/>
      <c r="R26" s="631"/>
      <c r="S26" s="631"/>
      <c r="T26" s="631"/>
      <c r="U26" s="631"/>
      <c r="V26" s="631"/>
      <c r="W26" s="631"/>
      <c r="X26" s="631"/>
      <c r="Y26" s="631"/>
      <c r="Z26" s="631"/>
      <c r="AA26" s="631"/>
    </row>
    <row r="27" spans="3:29" ht="14.1" customHeight="1">
      <c r="E27" s="190"/>
      <c r="F27" s="191"/>
      <c r="G27" s="191"/>
      <c r="H27" s="191"/>
      <c r="I27" s="191"/>
      <c r="J27" s="191"/>
      <c r="K27" s="191"/>
      <c r="L27" s="191"/>
      <c r="M27" s="191"/>
      <c r="N27" s="191"/>
      <c r="O27" s="191"/>
      <c r="P27" s="191"/>
      <c r="Q27" s="191"/>
      <c r="R27" s="191"/>
      <c r="S27" s="191"/>
      <c r="T27" s="191"/>
      <c r="U27" s="191"/>
      <c r="V27" s="191"/>
      <c r="W27" s="191"/>
      <c r="X27" s="191"/>
      <c r="Y27" s="191"/>
      <c r="Z27" s="191"/>
      <c r="AA27" s="191"/>
      <c r="AB27" s="191"/>
    </row>
    <row r="28" spans="3:29" s="179" customFormat="1" ht="15.95" customHeight="1">
      <c r="C28" s="357" t="b">
        <v>0</v>
      </c>
      <c r="D28" s="358" t="s">
        <v>169</v>
      </c>
      <c r="E28" s="358" t="s">
        <v>366</v>
      </c>
      <c r="F28" s="358"/>
      <c r="G28" s="358"/>
      <c r="H28" s="358"/>
      <c r="I28" s="358"/>
      <c r="J28" s="358"/>
      <c r="K28" s="358"/>
      <c r="L28" s="358"/>
      <c r="M28" s="358"/>
      <c r="N28" s="358"/>
      <c r="O28" s="358"/>
      <c r="P28" s="358"/>
      <c r="Q28" s="358"/>
      <c r="R28" s="358"/>
      <c r="S28" s="358"/>
      <c r="T28" s="358"/>
      <c r="U28" s="358"/>
      <c r="V28" s="358"/>
      <c r="W28" s="358"/>
      <c r="X28" s="358"/>
      <c r="Y28" s="358"/>
      <c r="Z28" s="358"/>
      <c r="AA28" s="358"/>
      <c r="AB28" s="358"/>
      <c r="AC28" s="358"/>
    </row>
    <row r="29" spans="3:29" s="179" customFormat="1" ht="15.95" customHeight="1"/>
    <row r="30" spans="3:29" s="179" customFormat="1" ht="20.100000000000001" customHeight="1">
      <c r="E30" s="631"/>
      <c r="F30" s="631"/>
      <c r="G30" s="631"/>
      <c r="H30" s="634" t="s">
        <v>370</v>
      </c>
      <c r="I30" s="635"/>
      <c r="J30" s="635"/>
      <c r="K30" s="635"/>
      <c r="L30" s="635"/>
      <c r="M30" s="636"/>
      <c r="N30" s="631" t="s">
        <v>50</v>
      </c>
      <c r="O30" s="631"/>
      <c r="P30" s="631"/>
      <c r="Q30" s="631"/>
      <c r="R30" s="631"/>
      <c r="S30" s="631"/>
      <c r="T30" s="631"/>
      <c r="U30" s="631"/>
      <c r="V30" s="631"/>
      <c r="W30" s="631"/>
      <c r="X30" s="631"/>
      <c r="Y30" s="631"/>
      <c r="Z30" s="631"/>
      <c r="AA30" s="631"/>
    </row>
    <row r="31" spans="3:29" s="179" customFormat="1" ht="24.95" customHeight="1">
      <c r="E31" s="631" t="s">
        <v>295</v>
      </c>
      <c r="F31" s="631"/>
      <c r="G31" s="631"/>
      <c r="H31" s="632"/>
      <c r="I31" s="633"/>
      <c r="J31" s="633"/>
      <c r="K31" s="633"/>
      <c r="L31" s="633"/>
      <c r="M31" s="315" t="s">
        <v>3</v>
      </c>
      <c r="N31" s="631"/>
      <c r="O31" s="631"/>
      <c r="P31" s="631"/>
      <c r="Q31" s="631"/>
      <c r="R31" s="631"/>
      <c r="S31" s="631"/>
      <c r="T31" s="631"/>
      <c r="U31" s="631"/>
      <c r="V31" s="631"/>
      <c r="W31" s="631"/>
      <c r="X31" s="631"/>
      <c r="Y31" s="631"/>
      <c r="Z31" s="631"/>
      <c r="AA31" s="631"/>
    </row>
    <row r="32" spans="3:29" s="179" customFormat="1" ht="24.95" customHeight="1">
      <c r="E32" s="631" t="s">
        <v>158</v>
      </c>
      <c r="F32" s="631"/>
      <c r="G32" s="631"/>
      <c r="H32" s="632"/>
      <c r="I32" s="633"/>
      <c r="J32" s="633"/>
      <c r="K32" s="633"/>
      <c r="L32" s="633"/>
      <c r="M32" s="315" t="s">
        <v>3</v>
      </c>
      <c r="N32" s="643"/>
      <c r="O32" s="644"/>
      <c r="P32" s="644"/>
      <c r="Q32" s="644"/>
      <c r="R32" s="644"/>
      <c r="S32" s="644"/>
      <c r="T32" s="644"/>
      <c r="U32" s="644"/>
      <c r="V32" s="644"/>
      <c r="W32" s="644"/>
      <c r="X32" s="644"/>
      <c r="Y32" s="644"/>
      <c r="Z32" s="644"/>
      <c r="AA32" s="645"/>
    </row>
    <row r="33" spans="2:27" s="179" customFormat="1" ht="24.95" customHeight="1">
      <c r="E33" s="631" t="s">
        <v>49</v>
      </c>
      <c r="F33" s="631"/>
      <c r="G33" s="631"/>
      <c r="H33" s="632"/>
      <c r="I33" s="633"/>
      <c r="J33" s="633"/>
      <c r="K33" s="633"/>
      <c r="L33" s="633"/>
      <c r="M33" s="315" t="s">
        <v>3</v>
      </c>
      <c r="N33" s="631"/>
      <c r="O33" s="631"/>
      <c r="P33" s="631"/>
      <c r="Q33" s="631"/>
      <c r="R33" s="631"/>
      <c r="S33" s="631"/>
      <c r="T33" s="631"/>
      <c r="U33" s="631"/>
      <c r="V33" s="631"/>
      <c r="W33" s="631"/>
      <c r="X33" s="631"/>
      <c r="Y33" s="631"/>
      <c r="Z33" s="631"/>
      <c r="AA33" s="631"/>
    </row>
    <row r="34" spans="2:27" s="179" customFormat="1" ht="12" customHeight="1"/>
    <row r="35" spans="2:27" s="179" customFormat="1" ht="9" customHeight="1"/>
    <row r="36" spans="2:27" ht="15.95" customHeight="1">
      <c r="C36" s="182"/>
    </row>
    <row r="37" spans="2:27" ht="15.95" customHeight="1">
      <c r="C37" s="182"/>
    </row>
    <row r="38" spans="2:27" ht="15.95" customHeight="1">
      <c r="C38" s="182"/>
    </row>
    <row r="39" spans="2:27" ht="15.95" customHeight="1">
      <c r="B39" s="181"/>
      <c r="C39" s="194"/>
      <c r="D39" s="349" t="b">
        <v>0</v>
      </c>
      <c r="E39" s="175" t="s">
        <v>413</v>
      </c>
    </row>
    <row r="40" spans="2:27" ht="15.95" customHeight="1">
      <c r="B40" s="181"/>
      <c r="C40" s="194"/>
      <c r="E40" s="175" t="s">
        <v>409</v>
      </c>
    </row>
    <row r="41" spans="2:27" ht="7.5" customHeight="1">
      <c r="B41" s="181"/>
      <c r="C41" s="194"/>
      <c r="F41" s="189"/>
    </row>
    <row r="42" spans="2:27" ht="15.95" customHeight="1">
      <c r="C42" s="182"/>
    </row>
    <row r="43" spans="2:27" ht="15.95" customHeight="1"/>
    <row r="44" spans="2:27" ht="15.95" customHeight="1">
      <c r="C44" s="182"/>
    </row>
    <row r="45" spans="2:27" ht="15.95" customHeight="1"/>
    <row r="46" spans="2:27" ht="15.95" customHeight="1"/>
    <row r="47" spans="2:27" ht="15.95" customHeight="1"/>
  </sheetData>
  <mergeCells count="39">
    <mergeCell ref="E25:G25"/>
    <mergeCell ref="H25:L25"/>
    <mergeCell ref="E26:G26"/>
    <mergeCell ref="H26:L26"/>
    <mergeCell ref="E23:G23"/>
    <mergeCell ref="H23:M23"/>
    <mergeCell ref="E24:G24"/>
    <mergeCell ref="H24:L24"/>
    <mergeCell ref="N25:AA25"/>
    <mergeCell ref="N26:AA26"/>
    <mergeCell ref="N30:AA30"/>
    <mergeCell ref="N31:AA31"/>
    <mergeCell ref="N23:AA23"/>
    <mergeCell ref="N24:AA24"/>
    <mergeCell ref="A1:AC4"/>
    <mergeCell ref="N16:AA16"/>
    <mergeCell ref="N17:AA17"/>
    <mergeCell ref="N18:AA18"/>
    <mergeCell ref="N19:AA19"/>
    <mergeCell ref="E17:G17"/>
    <mergeCell ref="H17:L17"/>
    <mergeCell ref="B6:AB7"/>
    <mergeCell ref="E16:G16"/>
    <mergeCell ref="H16:M16"/>
    <mergeCell ref="E18:G18"/>
    <mergeCell ref="H18:L18"/>
    <mergeCell ref="E19:G19"/>
    <mergeCell ref="H19:L19"/>
    <mergeCell ref="E13:AB14"/>
    <mergeCell ref="E33:G33"/>
    <mergeCell ref="H33:L33"/>
    <mergeCell ref="N33:AA33"/>
    <mergeCell ref="E30:G30"/>
    <mergeCell ref="H30:M30"/>
    <mergeCell ref="E31:G31"/>
    <mergeCell ref="H31:L31"/>
    <mergeCell ref="E32:G32"/>
    <mergeCell ref="H32:L32"/>
    <mergeCell ref="N32:AA32"/>
  </mergeCells>
  <phoneticPr fontId="2"/>
  <pageMargins left="0.7" right="0.7" top="0.6" bottom="0.39"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79"/>
  <sheetViews>
    <sheetView view="pageBreakPreview" zoomScale="80" zoomScaleNormal="90" zoomScaleSheetLayoutView="80" workbookViewId="0">
      <selection activeCell="I14" sqref="I14"/>
    </sheetView>
  </sheetViews>
  <sheetFormatPr defaultColWidth="9.875" defaultRowHeight="49.5" customHeight="1"/>
  <cols>
    <col min="1" max="2" width="3.625" style="30" customWidth="1"/>
    <col min="3" max="3" width="3.625" style="52" customWidth="1"/>
    <col min="4" max="4" width="68.625" style="30" customWidth="1"/>
    <col min="5" max="5" width="12.75" style="52" customWidth="1"/>
    <col min="6" max="6" width="3.5" style="55" customWidth="1"/>
    <col min="7" max="7" width="1.75" style="56" customWidth="1"/>
    <col min="8" max="8" width="12.75" style="52" customWidth="1"/>
    <col min="9" max="9" width="3.875" style="55" customWidth="1"/>
    <col min="10" max="10" width="1.75" style="30" customWidth="1"/>
    <col min="11" max="11" width="16.25" style="57" customWidth="1"/>
    <col min="12" max="16384" width="9.875" style="30"/>
  </cols>
  <sheetData>
    <row r="1" spans="1:11" ht="51" customHeight="1" thickBot="1">
      <c r="A1" s="454" t="s">
        <v>350</v>
      </c>
      <c r="B1" s="455"/>
      <c r="C1" s="455"/>
      <c r="D1" s="455"/>
      <c r="E1" s="455"/>
      <c r="F1" s="455"/>
      <c r="G1" s="455"/>
      <c r="H1" s="455"/>
      <c r="I1" s="455"/>
      <c r="J1" s="455"/>
      <c r="K1" s="455"/>
    </row>
    <row r="2" spans="1:11" ht="20.25" customHeight="1">
      <c r="A2" s="14"/>
      <c r="B2" s="14"/>
      <c r="D2" s="53" t="s">
        <v>147</v>
      </c>
      <c r="E2" s="456" t="s">
        <v>149</v>
      </c>
      <c r="F2" s="457"/>
      <c r="G2" s="457"/>
      <c r="H2" s="457"/>
      <c r="I2" s="457"/>
      <c r="J2" s="457"/>
      <c r="K2" s="458"/>
    </row>
    <row r="3" spans="1:11" ht="20.25" customHeight="1" thickBot="1">
      <c r="A3" s="14"/>
      <c r="B3" s="14"/>
      <c r="D3" s="54"/>
      <c r="E3" s="459"/>
      <c r="F3" s="460"/>
      <c r="G3" s="460"/>
      <c r="H3" s="460"/>
      <c r="I3" s="460"/>
      <c r="J3" s="460"/>
      <c r="K3" s="461"/>
    </row>
    <row r="4" spans="1:11" ht="20.25" customHeight="1">
      <c r="A4" s="14"/>
      <c r="B4" s="14"/>
      <c r="D4" s="53" t="s">
        <v>148</v>
      </c>
      <c r="E4" s="462" t="s">
        <v>150</v>
      </c>
      <c r="F4" s="457"/>
      <c r="G4" s="457"/>
      <c r="H4" s="457"/>
      <c r="I4" s="457"/>
      <c r="J4" s="457"/>
      <c r="K4" s="458"/>
    </row>
    <row r="5" spans="1:11" ht="20.25" customHeight="1" thickBot="1">
      <c r="A5" s="14"/>
      <c r="B5" s="14"/>
      <c r="D5" s="54"/>
      <c r="E5" s="459"/>
      <c r="F5" s="463"/>
      <c r="G5" s="463"/>
      <c r="H5" s="463"/>
      <c r="I5" s="463"/>
      <c r="J5" s="463"/>
      <c r="K5" s="464"/>
    </row>
    <row r="6" spans="1:11" ht="6" customHeight="1">
      <c r="A6" s="14"/>
      <c r="B6" s="14"/>
    </row>
    <row r="7" spans="1:11" s="15" customFormat="1" ht="30" customHeight="1">
      <c r="A7" s="447" t="s">
        <v>5</v>
      </c>
      <c r="B7" s="448"/>
      <c r="C7" s="449"/>
      <c r="D7" s="58" t="s">
        <v>6</v>
      </c>
      <c r="E7" s="450" t="s">
        <v>65</v>
      </c>
      <c r="F7" s="451"/>
      <c r="G7" s="59"/>
      <c r="H7" s="452" t="s">
        <v>66</v>
      </c>
      <c r="I7" s="453"/>
      <c r="J7" s="60"/>
      <c r="K7" s="61" t="s">
        <v>67</v>
      </c>
    </row>
    <row r="8" spans="1:11" s="15" customFormat="1" ht="43.5" customHeight="1">
      <c r="A8" s="441" t="s">
        <v>7</v>
      </c>
      <c r="B8" s="442"/>
      <c r="C8" s="62">
        <v>1</v>
      </c>
      <c r="D8" s="63" t="s">
        <v>8</v>
      </c>
      <c r="E8" s="415"/>
      <c r="F8" s="427"/>
      <c r="G8" s="64"/>
      <c r="H8" s="417"/>
      <c r="I8" s="418"/>
      <c r="J8" s="60"/>
      <c r="K8" s="65" t="str">
        <f>IF(E8="○","○","")</f>
        <v/>
      </c>
    </row>
    <row r="9" spans="1:11" s="15" customFormat="1" ht="43.5" customHeight="1">
      <c r="A9" s="443"/>
      <c r="B9" s="444"/>
      <c r="C9" s="62">
        <v>2</v>
      </c>
      <c r="D9" s="63" t="s">
        <v>402</v>
      </c>
      <c r="E9" s="415"/>
      <c r="F9" s="427"/>
      <c r="G9" s="64"/>
      <c r="H9" s="417"/>
      <c r="I9" s="418"/>
      <c r="J9" s="60"/>
      <c r="K9" s="65" t="str">
        <f>IF(E9="○","○","")</f>
        <v/>
      </c>
    </row>
    <row r="10" spans="1:11" s="15" customFormat="1" ht="43.5" customHeight="1">
      <c r="A10" s="445"/>
      <c r="B10" s="446"/>
      <c r="C10" s="62">
        <v>3</v>
      </c>
      <c r="D10" s="66" t="s">
        <v>9</v>
      </c>
      <c r="E10" s="415"/>
      <c r="F10" s="427"/>
      <c r="G10" s="64"/>
      <c r="H10" s="417"/>
      <c r="I10" s="418"/>
      <c r="J10" s="60"/>
      <c r="K10" s="65" t="str">
        <f>IF(E10="○","○","")</f>
        <v/>
      </c>
    </row>
    <row r="11" spans="1:11" s="15" customFormat="1" ht="43.5" customHeight="1">
      <c r="A11" s="441" t="s">
        <v>10</v>
      </c>
      <c r="B11" s="442"/>
      <c r="C11" s="62">
        <v>4</v>
      </c>
      <c r="D11" s="63" t="s">
        <v>403</v>
      </c>
      <c r="E11" s="415"/>
      <c r="F11" s="427"/>
      <c r="G11" s="64"/>
      <c r="H11" s="417"/>
      <c r="I11" s="418"/>
      <c r="J11" s="60"/>
      <c r="K11" s="65" t="str">
        <f t="shared" ref="K11:K12" si="0">IF(E11="○","○","")</f>
        <v/>
      </c>
    </row>
    <row r="12" spans="1:11" s="15" customFormat="1" ht="43.5" customHeight="1">
      <c r="A12" s="443"/>
      <c r="B12" s="444"/>
      <c r="C12" s="62">
        <v>5</v>
      </c>
      <c r="D12" s="63" t="s">
        <v>11</v>
      </c>
      <c r="E12" s="415"/>
      <c r="F12" s="427"/>
      <c r="G12" s="64"/>
      <c r="H12" s="417"/>
      <c r="I12" s="418"/>
      <c r="J12" s="60"/>
      <c r="K12" s="65" t="str">
        <f t="shared" si="0"/>
        <v/>
      </c>
    </row>
    <row r="13" spans="1:11" s="15" customFormat="1" ht="50.1" customHeight="1">
      <c r="A13" s="445"/>
      <c r="B13" s="446"/>
      <c r="C13" s="62">
        <v>6</v>
      </c>
      <c r="D13" s="63" t="s">
        <v>12</v>
      </c>
      <c r="E13" s="415"/>
      <c r="F13" s="427"/>
      <c r="G13" s="64"/>
      <c r="H13" s="417"/>
      <c r="I13" s="418"/>
      <c r="J13" s="60"/>
      <c r="K13" s="65" t="str">
        <f>IF(E13="○","○","")</f>
        <v/>
      </c>
    </row>
    <row r="14" spans="1:11" s="15" customFormat="1" ht="43.5" customHeight="1">
      <c r="A14" s="428" t="s">
        <v>13</v>
      </c>
      <c r="B14" s="429"/>
      <c r="C14" s="62">
        <v>7</v>
      </c>
      <c r="D14" s="67" t="s">
        <v>390</v>
      </c>
      <c r="E14" s="383" t="str">
        <f>IFERROR(項目7・8!D35,"")</f>
        <v/>
      </c>
      <c r="F14" s="346" t="s">
        <v>33</v>
      </c>
      <c r="G14" s="64"/>
      <c r="H14" s="68" t="str">
        <f>IF(E3="","",VLOOKUP(E3,参照用データ!$C$6:$D$21,2,FALSE))</f>
        <v/>
      </c>
      <c r="I14" s="69" t="s">
        <v>33</v>
      </c>
      <c r="J14" s="60"/>
      <c r="K14" s="65" t="str">
        <f>IF(E14="","",IF(E14&gt;=H14,"○",""))</f>
        <v/>
      </c>
    </row>
    <row r="15" spans="1:11" s="15" customFormat="1" ht="43.5" customHeight="1">
      <c r="A15" s="430"/>
      <c r="B15" s="431"/>
      <c r="C15" s="62">
        <v>8</v>
      </c>
      <c r="D15" s="67" t="s">
        <v>14</v>
      </c>
      <c r="E15" s="383" t="str">
        <f>IFERROR(項目7・8!F35,"")</f>
        <v/>
      </c>
      <c r="F15" s="346" t="s">
        <v>33</v>
      </c>
      <c r="G15" s="64"/>
      <c r="H15" s="70" t="str">
        <f>IF(E3="","",VLOOKUP(E3,参照用データ!$C$27:$D$42,2,FALSE))</f>
        <v/>
      </c>
      <c r="I15" s="69" t="s">
        <v>33</v>
      </c>
      <c r="J15" s="60"/>
      <c r="K15" s="65" t="str">
        <f>IF(E15="","",IF(E15&gt;=H15,"○",""))</f>
        <v/>
      </c>
    </row>
    <row r="16" spans="1:11" s="15" customFormat="1" ht="43.5" customHeight="1">
      <c r="A16" s="430"/>
      <c r="B16" s="431"/>
      <c r="C16" s="62">
        <v>9</v>
      </c>
      <c r="D16" s="67" t="s">
        <v>384</v>
      </c>
      <c r="E16" s="415"/>
      <c r="F16" s="427"/>
      <c r="G16" s="64"/>
      <c r="H16" s="439"/>
      <c r="I16" s="440"/>
      <c r="J16" s="60"/>
      <c r="K16" s="65" t="str">
        <f>IF(E16="○","○","")</f>
        <v/>
      </c>
    </row>
    <row r="17" spans="1:11" s="15" customFormat="1" ht="43.5" customHeight="1">
      <c r="A17" s="432"/>
      <c r="B17" s="433"/>
      <c r="C17" s="62">
        <v>10</v>
      </c>
      <c r="D17" s="63" t="s">
        <v>156</v>
      </c>
      <c r="E17" s="415"/>
      <c r="F17" s="427"/>
      <c r="G17" s="64"/>
      <c r="H17" s="411"/>
      <c r="I17" s="412"/>
      <c r="J17" s="60"/>
      <c r="K17" s="65" t="str">
        <f>IF(E17="○","○","")</f>
        <v/>
      </c>
    </row>
    <row r="18" spans="1:11" s="15" customFormat="1" ht="43.5" customHeight="1">
      <c r="A18" s="421" t="s">
        <v>15</v>
      </c>
      <c r="B18" s="421" t="s">
        <v>16</v>
      </c>
      <c r="C18" s="424">
        <v>11</v>
      </c>
      <c r="D18" s="167" t="s">
        <v>17</v>
      </c>
      <c r="E18" s="370" t="str">
        <f>IFERROR(項目11!K18,"")</f>
        <v/>
      </c>
      <c r="F18" s="347" t="s">
        <v>33</v>
      </c>
      <c r="G18" s="64"/>
      <c r="H18" s="170" t="str">
        <f>IF(E3="","",VLOOKUP(E3,参照用データ!C54:F80,2,FALSE))</f>
        <v/>
      </c>
      <c r="I18" s="171" t="s">
        <v>33</v>
      </c>
      <c r="J18" s="60"/>
      <c r="K18" s="172" t="str">
        <f>IF(NOT(AND(E18="")),IF(OR(E18&gt;=H18),"○",""),"")</f>
        <v/>
      </c>
    </row>
    <row r="19" spans="1:11" s="15" customFormat="1" ht="27.75" customHeight="1">
      <c r="A19" s="422"/>
      <c r="B19" s="422"/>
      <c r="C19" s="425"/>
      <c r="D19" s="166" t="s">
        <v>367</v>
      </c>
      <c r="E19" s="371">
        <f>IFERROR(項目11!H31,"")</f>
        <v>0</v>
      </c>
      <c r="F19" s="348" t="s">
        <v>40</v>
      </c>
      <c r="G19" s="64"/>
      <c r="H19" s="168" t="str">
        <f>IF(E3="","",VLOOKUP(E3,参照用データ!C54:G80,4,FALSE))</f>
        <v/>
      </c>
      <c r="I19" s="169" t="s">
        <v>40</v>
      </c>
      <c r="J19" s="60"/>
      <c r="K19" s="165" t="str">
        <f>IF(NOT(AND(E19="")),IF(OR(E19&gt;=H19),"○",""),"")</f>
        <v/>
      </c>
    </row>
    <row r="20" spans="1:11" s="15" customFormat="1" ht="43.5" customHeight="1">
      <c r="A20" s="422"/>
      <c r="B20" s="422"/>
      <c r="C20" s="62">
        <v>12</v>
      </c>
      <c r="D20" s="67" t="s">
        <v>162</v>
      </c>
      <c r="E20" s="345" t="str">
        <f>IFERROR(項目12!J33,"")</f>
        <v/>
      </c>
      <c r="F20" s="346" t="s">
        <v>33</v>
      </c>
      <c r="G20" s="64"/>
      <c r="H20" s="70" t="str">
        <f>IF(E3="","",参照用データ!D84)</f>
        <v/>
      </c>
      <c r="I20" s="69" t="s">
        <v>33</v>
      </c>
      <c r="J20" s="60"/>
      <c r="K20" s="65" t="str">
        <f>IF(E20="","",IF(E20&gt;=H20,"○",""))</f>
        <v/>
      </c>
    </row>
    <row r="21" spans="1:11" s="15" customFormat="1" ht="43.5" customHeight="1">
      <c r="A21" s="422"/>
      <c r="B21" s="422"/>
      <c r="C21" s="62">
        <v>13</v>
      </c>
      <c r="D21" s="67" t="s">
        <v>18</v>
      </c>
      <c r="E21" s="415"/>
      <c r="F21" s="427"/>
      <c r="G21" s="64"/>
      <c r="H21" s="411"/>
      <c r="I21" s="412"/>
      <c r="J21" s="60"/>
      <c r="K21" s="65" t="str">
        <f>IF(E21="○","○","")</f>
        <v/>
      </c>
    </row>
    <row r="22" spans="1:11" s="15" customFormat="1" ht="43.5" customHeight="1">
      <c r="A22" s="422"/>
      <c r="B22" s="423"/>
      <c r="C22" s="62">
        <v>14</v>
      </c>
      <c r="D22" s="63" t="s">
        <v>19</v>
      </c>
      <c r="E22" s="415"/>
      <c r="F22" s="427"/>
      <c r="G22" s="64"/>
      <c r="H22" s="411"/>
      <c r="I22" s="412"/>
      <c r="J22" s="60"/>
      <c r="K22" s="65" t="str">
        <f t="shared" ref="K22:K24" si="1">IF(E22="○","○","")</f>
        <v/>
      </c>
    </row>
    <row r="23" spans="1:11" s="15" customFormat="1" ht="43.5" customHeight="1">
      <c r="A23" s="422"/>
      <c r="B23" s="421" t="s">
        <v>20</v>
      </c>
      <c r="C23" s="62">
        <v>15</v>
      </c>
      <c r="D23" s="67" t="s">
        <v>159</v>
      </c>
      <c r="E23" s="413"/>
      <c r="F23" s="414"/>
      <c r="G23" s="64"/>
      <c r="H23" s="411"/>
      <c r="I23" s="412"/>
      <c r="J23" s="60"/>
      <c r="K23" s="65" t="str">
        <f t="shared" si="1"/>
        <v/>
      </c>
    </row>
    <row r="24" spans="1:11" s="15" customFormat="1" ht="43.5" customHeight="1">
      <c r="A24" s="422"/>
      <c r="B24" s="422"/>
      <c r="C24" s="62">
        <v>16</v>
      </c>
      <c r="D24" s="67" t="s">
        <v>21</v>
      </c>
      <c r="E24" s="413"/>
      <c r="F24" s="414"/>
      <c r="G24" s="64"/>
      <c r="H24" s="411"/>
      <c r="I24" s="412"/>
      <c r="J24" s="60"/>
      <c r="K24" s="65" t="str">
        <f t="shared" si="1"/>
        <v/>
      </c>
    </row>
    <row r="25" spans="1:11" s="15" customFormat="1" ht="43.5" customHeight="1">
      <c r="A25" s="422"/>
      <c r="B25" s="422"/>
      <c r="C25" s="62">
        <v>17</v>
      </c>
      <c r="D25" s="67" t="s">
        <v>22</v>
      </c>
      <c r="E25" s="345" t="str">
        <f>IFERROR(項目17!I20,"")</f>
        <v/>
      </c>
      <c r="F25" s="346" t="s">
        <v>163</v>
      </c>
      <c r="G25" s="64"/>
      <c r="H25" s="70" t="str">
        <f>IF(E3="","",45)</f>
        <v/>
      </c>
      <c r="I25" s="69" t="s">
        <v>68</v>
      </c>
      <c r="J25" s="60"/>
      <c r="K25" s="65" t="str">
        <f>IF(E25="","",IF(E25&lt;H25,"○",""))</f>
        <v/>
      </c>
    </row>
    <row r="26" spans="1:11" s="15" customFormat="1" ht="43.5" customHeight="1">
      <c r="A26" s="422"/>
      <c r="B26" s="422"/>
      <c r="C26" s="62">
        <v>18</v>
      </c>
      <c r="D26" s="67" t="s">
        <v>23</v>
      </c>
      <c r="E26" s="415"/>
      <c r="F26" s="416"/>
      <c r="G26" s="64"/>
      <c r="H26" s="417"/>
      <c r="I26" s="418"/>
      <c r="J26" s="60"/>
      <c r="K26" s="65" t="str">
        <f>IF(E26="○","○","")</f>
        <v/>
      </c>
    </row>
    <row r="27" spans="1:11" s="15" customFormat="1" ht="43.5" customHeight="1">
      <c r="A27" s="422"/>
      <c r="B27" s="422"/>
      <c r="C27" s="62">
        <v>19</v>
      </c>
      <c r="D27" s="67" t="s">
        <v>24</v>
      </c>
      <c r="E27" s="345" t="str">
        <f>IFERROR(項目19!H13,"")</f>
        <v/>
      </c>
      <c r="F27" s="346" t="s">
        <v>33</v>
      </c>
      <c r="G27" s="64"/>
      <c r="H27" s="70" t="str">
        <f>IF(E3="","",参照用データ!D110)</f>
        <v/>
      </c>
      <c r="I27" s="71" t="s">
        <v>33</v>
      </c>
      <c r="J27" s="60"/>
      <c r="K27" s="65" t="str">
        <f>IF(E27="","",IF(E27&gt;=H27,"○",""))</f>
        <v/>
      </c>
    </row>
    <row r="28" spans="1:11" s="15" customFormat="1" ht="105.75" customHeight="1" thickBot="1">
      <c r="A28" s="423"/>
      <c r="B28" s="426"/>
      <c r="C28" s="62">
        <v>20</v>
      </c>
      <c r="D28" s="63" t="s">
        <v>25</v>
      </c>
      <c r="E28" s="419"/>
      <c r="F28" s="420"/>
      <c r="G28" s="64"/>
      <c r="H28" s="417"/>
      <c r="I28" s="418"/>
      <c r="J28" s="60"/>
      <c r="K28" s="65" t="str">
        <f>IF(E28="○","○","")</f>
        <v/>
      </c>
    </row>
    <row r="29" spans="1:11" s="15" customFormat="1" ht="22.5" customHeight="1" thickBot="1">
      <c r="A29" s="434" t="s">
        <v>69</v>
      </c>
      <c r="B29" s="435"/>
      <c r="C29" s="435"/>
      <c r="D29" s="435"/>
      <c r="E29" s="435"/>
      <c r="F29" s="436"/>
      <c r="G29" s="72"/>
      <c r="H29" s="73"/>
      <c r="I29" s="74"/>
      <c r="J29" s="75"/>
      <c r="K29" s="76">
        <f>COUNTIFS(K8:K28,"○")</f>
        <v>0</v>
      </c>
    </row>
    <row r="30" spans="1:11" s="82" customFormat="1" ht="21.75" customHeight="1" thickBot="1">
      <c r="A30" s="437"/>
      <c r="B30" s="438"/>
      <c r="C30" s="438"/>
      <c r="D30" s="438"/>
      <c r="E30" s="438"/>
      <c r="F30" s="438"/>
      <c r="G30" s="77"/>
      <c r="H30" s="78"/>
      <c r="I30" s="79"/>
      <c r="J30" s="80"/>
      <c r="K30" s="81"/>
    </row>
    <row r="31" spans="1:11" s="15" customFormat="1" ht="22.5" customHeight="1" thickTop="1" thickBot="1">
      <c r="A31" s="409" t="s">
        <v>160</v>
      </c>
      <c r="B31" s="410"/>
      <c r="C31" s="410"/>
      <c r="D31" s="410"/>
      <c r="E31" s="410"/>
      <c r="F31" s="410"/>
      <c r="G31" s="410"/>
      <c r="H31" s="410"/>
      <c r="I31" s="410"/>
      <c r="J31" s="410"/>
      <c r="K31" s="83" t="str">
        <f>IF(E28="","",IF(AND(K29&gt;=8,K29&lt;=13),"可","－"))</f>
        <v/>
      </c>
    </row>
    <row r="32" spans="1:11" s="15" customFormat="1" ht="22.5" customHeight="1" thickTop="1" thickBot="1">
      <c r="A32" s="409" t="s">
        <v>161</v>
      </c>
      <c r="B32" s="410"/>
      <c r="C32" s="410"/>
      <c r="D32" s="410"/>
      <c r="E32" s="410"/>
      <c r="F32" s="410"/>
      <c r="G32" s="410"/>
      <c r="H32" s="410"/>
      <c r="I32" s="410"/>
      <c r="J32" s="410"/>
      <c r="K32" s="83" t="str">
        <f>IF(E28="","",IF(AND(K29&gt;=14),"可","－"))</f>
        <v/>
      </c>
    </row>
    <row r="33" spans="1:15" s="15" customFormat="1" ht="13.5" customHeight="1">
      <c r="A33" s="85"/>
      <c r="B33" s="85"/>
      <c r="C33" s="86"/>
      <c r="D33" s="87"/>
      <c r="E33" s="88"/>
      <c r="F33" s="89"/>
      <c r="G33" s="90"/>
      <c r="H33" s="91"/>
      <c r="I33" s="89"/>
      <c r="K33" s="84"/>
    </row>
    <row r="34" spans="1:15" s="52" customFormat="1" ht="13.5" customHeight="1">
      <c r="A34" s="30"/>
      <c r="B34" s="30"/>
      <c r="D34" s="30"/>
      <c r="F34" s="55"/>
      <c r="G34" s="56"/>
      <c r="I34" s="55"/>
      <c r="J34" s="30"/>
      <c r="K34" s="30" t="s">
        <v>70</v>
      </c>
      <c r="L34" s="30"/>
      <c r="M34" s="30"/>
      <c r="N34" s="30"/>
      <c r="O34" s="30"/>
    </row>
    <row r="35" spans="1:15" s="52" customFormat="1" ht="13.5" customHeight="1">
      <c r="A35" s="30"/>
      <c r="B35" s="30"/>
      <c r="D35" s="30"/>
      <c r="F35" s="55"/>
      <c r="G35" s="56"/>
      <c r="I35" s="55"/>
      <c r="J35" s="30"/>
      <c r="K35" s="30" t="s">
        <v>71</v>
      </c>
      <c r="L35" s="30"/>
      <c r="M35" s="30"/>
      <c r="N35" s="30"/>
      <c r="O35" s="30"/>
    </row>
    <row r="36" spans="1:15" s="52" customFormat="1" ht="13.5" customHeight="1">
      <c r="A36" s="30"/>
      <c r="B36" s="30"/>
      <c r="D36" s="30"/>
      <c r="F36" s="55"/>
      <c r="G36" s="56"/>
      <c r="I36" s="55"/>
      <c r="J36" s="30"/>
      <c r="K36" s="30"/>
      <c r="L36" s="30"/>
      <c r="M36" s="30"/>
      <c r="N36" s="30"/>
      <c r="O36" s="30"/>
    </row>
    <row r="37" spans="1:15" ht="13.5" customHeight="1">
      <c r="K37" s="30" t="s">
        <v>72</v>
      </c>
    </row>
    <row r="38" spans="1:15" ht="13.5" customHeight="1">
      <c r="K38" s="30" t="s">
        <v>73</v>
      </c>
    </row>
    <row r="39" spans="1:15" ht="13.5" customHeight="1">
      <c r="K39" s="30" t="s">
        <v>74</v>
      </c>
    </row>
    <row r="40" spans="1:15" ht="13.5" customHeight="1">
      <c r="K40" s="30" t="s">
        <v>75</v>
      </c>
    </row>
    <row r="41" spans="1:15" ht="13.5" customHeight="1">
      <c r="K41" s="30" t="s">
        <v>76</v>
      </c>
    </row>
    <row r="42" spans="1:15" ht="13.5" customHeight="1">
      <c r="K42" s="30" t="s">
        <v>77</v>
      </c>
    </row>
    <row r="43" spans="1:15" ht="13.5" customHeight="1">
      <c r="K43" s="30" t="s">
        <v>78</v>
      </c>
    </row>
    <row r="44" spans="1:15" ht="13.5" customHeight="1">
      <c r="K44" s="30" t="s">
        <v>79</v>
      </c>
    </row>
    <row r="45" spans="1:15" ht="13.5" customHeight="1">
      <c r="K45" s="30" t="s">
        <v>80</v>
      </c>
    </row>
    <row r="46" spans="1:15" ht="13.5" customHeight="1">
      <c r="K46" s="30" t="s">
        <v>81</v>
      </c>
    </row>
    <row r="47" spans="1:15" ht="13.5" customHeight="1">
      <c r="K47" s="30" t="s">
        <v>82</v>
      </c>
    </row>
    <row r="48" spans="1:15" ht="13.5" customHeight="1">
      <c r="K48" s="30" t="s">
        <v>83</v>
      </c>
    </row>
    <row r="49" spans="11:11" ht="13.5" customHeight="1">
      <c r="K49" s="30" t="s">
        <v>84</v>
      </c>
    </row>
    <row r="50" spans="11:11" ht="13.5" customHeight="1">
      <c r="K50" s="30" t="s">
        <v>85</v>
      </c>
    </row>
    <row r="51" spans="11:11" ht="13.5" customHeight="1">
      <c r="K51" s="30" t="s">
        <v>109</v>
      </c>
    </row>
    <row r="52" spans="11:11" ht="13.5" customHeight="1">
      <c r="K52" s="30" t="s">
        <v>86</v>
      </c>
    </row>
    <row r="53" spans="11:11" ht="13.5" customHeight="1">
      <c r="K53" s="30"/>
    </row>
    <row r="54" spans="11:11" ht="13.5" customHeight="1">
      <c r="K54" s="30" t="s">
        <v>87</v>
      </c>
    </row>
    <row r="55" spans="11:11" ht="13.5" customHeight="1">
      <c r="K55" s="30" t="s">
        <v>88</v>
      </c>
    </row>
    <row r="56" spans="11:11" ht="13.5" customHeight="1">
      <c r="K56" s="30" t="s">
        <v>89</v>
      </c>
    </row>
    <row r="57" spans="11:11" ht="13.5" customHeight="1">
      <c r="K57" s="30" t="s">
        <v>90</v>
      </c>
    </row>
    <row r="58" spans="11:11" ht="13.5" customHeight="1">
      <c r="K58" s="30" t="s">
        <v>91</v>
      </c>
    </row>
    <row r="59" spans="11:11" ht="13.5" customHeight="1">
      <c r="K59" s="30" t="s">
        <v>92</v>
      </c>
    </row>
    <row r="60" spans="11:11" ht="13.5" customHeight="1">
      <c r="K60" s="30" t="s">
        <v>93</v>
      </c>
    </row>
    <row r="61" spans="11:11" ht="13.5" customHeight="1">
      <c r="K61" s="30" t="s">
        <v>94</v>
      </c>
    </row>
    <row r="62" spans="11:11" ht="13.5" customHeight="1">
      <c r="K62" s="30" t="s">
        <v>95</v>
      </c>
    </row>
    <row r="63" spans="11:11" ht="13.5" customHeight="1">
      <c r="K63" s="30" t="s">
        <v>96</v>
      </c>
    </row>
    <row r="64" spans="11:11" ht="13.5" customHeight="1">
      <c r="K64" s="30" t="s">
        <v>97</v>
      </c>
    </row>
    <row r="65" spans="5:11" ht="13.5" customHeight="1">
      <c r="K65" s="30" t="s">
        <v>98</v>
      </c>
    </row>
    <row r="66" spans="5:11" ht="13.5" customHeight="1">
      <c r="K66" s="30"/>
    </row>
    <row r="67" spans="5:11" ht="13.5" customHeight="1"/>
    <row r="68" spans="5:11" ht="13.5" customHeight="1"/>
    <row r="69" spans="5:11" ht="13.5" customHeight="1"/>
    <row r="70" spans="5:11" ht="13.5" customHeight="1"/>
    <row r="71" spans="5:11" ht="13.5" customHeight="1"/>
    <row r="72" spans="5:11" ht="13.5" customHeight="1"/>
    <row r="73" spans="5:11" ht="13.5" customHeight="1"/>
    <row r="74" spans="5:11" ht="13.5" customHeight="1"/>
    <row r="75" spans="5:11" ht="13.5" customHeight="1"/>
    <row r="76" spans="5:11" ht="13.5" customHeight="1"/>
    <row r="77" spans="5:11" ht="13.5" customHeight="1"/>
    <row r="78" spans="5:11" ht="13.5" customHeight="1"/>
    <row r="79" spans="5:11" ht="13.5" customHeight="1">
      <c r="E79" s="52" t="s">
        <v>70</v>
      </c>
    </row>
  </sheetData>
  <mergeCells count="47">
    <mergeCell ref="A7:C7"/>
    <mergeCell ref="E7:F7"/>
    <mergeCell ref="H7:I7"/>
    <mergeCell ref="A1:K1"/>
    <mergeCell ref="E2:K2"/>
    <mergeCell ref="E3:K3"/>
    <mergeCell ref="E4:K4"/>
    <mergeCell ref="E5:K5"/>
    <mergeCell ref="A8:B10"/>
    <mergeCell ref="E8:F8"/>
    <mergeCell ref="H8:I8"/>
    <mergeCell ref="E9:F9"/>
    <mergeCell ref="H9:I9"/>
    <mergeCell ref="E10:F10"/>
    <mergeCell ref="H10:I10"/>
    <mergeCell ref="A11:B13"/>
    <mergeCell ref="E11:F11"/>
    <mergeCell ref="H11:I11"/>
    <mergeCell ref="E12:F12"/>
    <mergeCell ref="H12:I12"/>
    <mergeCell ref="E13:F13"/>
    <mergeCell ref="H13:I13"/>
    <mergeCell ref="A14:B17"/>
    <mergeCell ref="A31:J31"/>
    <mergeCell ref="A29:F29"/>
    <mergeCell ref="A30:F30"/>
    <mergeCell ref="E16:F16"/>
    <mergeCell ref="H16:I16"/>
    <mergeCell ref="E17:F17"/>
    <mergeCell ref="H17:I17"/>
    <mergeCell ref="E21:F21"/>
    <mergeCell ref="H21:I21"/>
    <mergeCell ref="A32:J32"/>
    <mergeCell ref="H23:I23"/>
    <mergeCell ref="E24:F24"/>
    <mergeCell ref="H24:I24"/>
    <mergeCell ref="E26:F26"/>
    <mergeCell ref="H26:I26"/>
    <mergeCell ref="E28:F28"/>
    <mergeCell ref="H28:I28"/>
    <mergeCell ref="A18:A28"/>
    <mergeCell ref="B18:B22"/>
    <mergeCell ref="C18:C19"/>
    <mergeCell ref="B23:B28"/>
    <mergeCell ref="E23:F23"/>
    <mergeCell ref="E22:F22"/>
    <mergeCell ref="H22:I22"/>
  </mergeCells>
  <phoneticPr fontId="2"/>
  <dataValidations xWindow="866" yWindow="754" count="12">
    <dataValidation allowBlank="1" showInputMessage="1" showErrorMessage="1" prompt="兵庫県HP「『わたし』からアクション宣言」にリンクしています" sqref="D10" xr:uid="{00000000-0002-0000-0100-000000000000}"/>
    <dataValidation allowBlank="1" showInputMessage="1" showErrorMessage="1" prompt="シート「項目11」の値が自動入力されます" sqref="E18:E19" xr:uid="{00000000-0002-0000-0100-000001000000}"/>
    <dataValidation allowBlank="1" showInputMessage="1" showErrorMessage="1" prompt="シート「項目７・８」の値が自動入力されます" sqref="E14:E15" xr:uid="{00000000-0002-0000-0100-000002000000}"/>
    <dataValidation type="textLength" allowBlank="1" showInputMessage="1" showErrorMessage="1" prompt="企業名を入力してください" sqref="D3 D5" xr:uid="{00000000-0002-0000-0100-000003000000}">
      <formula1>0</formula1>
      <formula2>50</formula2>
    </dataValidation>
    <dataValidation allowBlank="1" showInputMessage="1" showErrorMessage="1" prompt="最後まで入力が完了しなければ表示されません" sqref="K31:K32" xr:uid="{00000000-0002-0000-0100-000004000000}"/>
    <dataValidation allowBlank="1" showInputMessage="1" showErrorMessage="1" prompt="シート「項目12」の値が自動入力されます" sqref="E20" xr:uid="{00000000-0002-0000-0100-000005000000}"/>
    <dataValidation allowBlank="1" showInputMessage="1" showErrorMessage="1" prompt="シート「項目17」の値が自動入力されます" sqref="E25" xr:uid="{00000000-0002-0000-0100-000006000000}"/>
    <dataValidation allowBlank="1" showInputMessage="1" showErrorMessage="1" prompt="シート「項目19」の値が自動入力されます" sqref="E27" xr:uid="{00000000-0002-0000-0100-000007000000}"/>
    <dataValidation type="list" allowBlank="1" showInputMessage="1" showErrorMessage="1" prompt="プルダウンから○か×を選択してください（別添様式への入力が必要です）" sqref="E16:F16 E26:F26 E21:F24" xr:uid="{00000000-0002-0000-0100-000008000000}">
      <formula1>$K$34:$K$35</formula1>
    </dataValidation>
    <dataValidation type="list" allowBlank="1" showInputMessage="1" showErrorMessage="1" prompt="プルダウンから選択してください" sqref="E3:K3" xr:uid="{00000000-0002-0000-0100-000009000000}">
      <formula1>$K$37:$K$52</formula1>
    </dataValidation>
    <dataValidation type="list" allowBlank="1" showInputMessage="1" showErrorMessage="1" prompt="【業種】から製造業を選択した場合のみ、プルダウンから選択してください" sqref="E5:K5" xr:uid="{00000000-0002-0000-0100-00000A000000}">
      <formula1>$K$54:$K$65</formula1>
    </dataValidation>
    <dataValidation type="list" allowBlank="1" showInputMessage="1" showErrorMessage="1" prompt="プルダウンから○か×を選択してください" sqref="E8:E13 E17 E28" xr:uid="{00000000-0002-0000-0100-00000B000000}">
      <formula1>$K$34:$K$35</formula1>
    </dataValidation>
  </dataValidations>
  <hyperlinks>
    <hyperlink ref="D10" r:id="rId1" display="https://web.pref.hyogo.lg.jp/kk17/action.html" xr:uid="{00000000-0004-0000-0100-000000000000}"/>
  </hyperlinks>
  <printOptions horizontalCentered="1"/>
  <pageMargins left="0.70866141732283472" right="0.70866141732283472" top="0.74803149606299213" bottom="0.74803149606299213" header="0.31496062992125984" footer="0.31496062992125984"/>
  <pageSetup paperSize="9" scale="65" orientation="portrait"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AE36"/>
  <sheetViews>
    <sheetView view="pageBreakPreview" zoomScaleNormal="100" zoomScaleSheetLayoutView="100" workbookViewId="0">
      <selection activeCell="J13" sqref="J13"/>
    </sheetView>
  </sheetViews>
  <sheetFormatPr defaultColWidth="8.875" defaultRowHeight="13.5"/>
  <cols>
    <col min="1" max="1" width="4.875" style="2" customWidth="1"/>
    <col min="2" max="2" width="5.375" style="2" customWidth="1"/>
    <col min="3" max="3" width="3.875" style="2" customWidth="1"/>
    <col min="4" max="4" width="12.625" style="2" customWidth="1"/>
    <col min="5" max="5" width="5.25" style="2" customWidth="1"/>
    <col min="6" max="6" width="12.625" style="2" customWidth="1"/>
    <col min="7" max="7" width="5" style="2" customWidth="1"/>
    <col min="8" max="8" width="10.5" style="2" customWidth="1"/>
    <col min="9" max="9" width="4.625" style="2" customWidth="1"/>
    <col min="10" max="10" width="10.5" style="2" customWidth="1"/>
    <col min="11" max="11" width="4.625" style="2" customWidth="1"/>
    <col min="12" max="12" width="4.5" style="2" customWidth="1"/>
    <col min="13" max="13" width="2.375" style="2" customWidth="1"/>
    <col min="14" max="14" width="2.5" style="2" customWidth="1"/>
    <col min="15" max="16384" width="8.875" style="2"/>
  </cols>
  <sheetData>
    <row r="1" spans="1:31">
      <c r="A1" s="465" t="s">
        <v>59</v>
      </c>
      <c r="B1" s="465"/>
      <c r="C1" s="465"/>
      <c r="D1" s="465"/>
      <c r="E1" s="465"/>
      <c r="F1" s="465"/>
      <c r="G1" s="465"/>
      <c r="H1" s="465"/>
      <c r="I1" s="465"/>
      <c r="J1" s="465"/>
      <c r="K1" s="465"/>
      <c r="L1" s="465"/>
      <c r="M1" s="465"/>
      <c r="N1" s="465"/>
    </row>
    <row r="2" spans="1:31" ht="16.5" customHeight="1">
      <c r="A2" s="465"/>
      <c r="B2" s="465"/>
      <c r="C2" s="465"/>
      <c r="D2" s="465"/>
      <c r="E2" s="465"/>
      <c r="F2" s="465"/>
      <c r="G2" s="465"/>
      <c r="H2" s="465"/>
      <c r="I2" s="465"/>
      <c r="J2" s="465"/>
      <c r="K2" s="465"/>
      <c r="L2" s="465"/>
      <c r="M2" s="465"/>
      <c r="N2" s="465"/>
    </row>
    <row r="3" spans="1:31" ht="16.5" customHeight="1">
      <c r="A3" s="465"/>
      <c r="B3" s="465"/>
      <c r="C3" s="465"/>
      <c r="D3" s="465"/>
      <c r="E3" s="465"/>
      <c r="F3" s="465"/>
      <c r="G3" s="465"/>
      <c r="H3" s="465"/>
      <c r="I3" s="465"/>
      <c r="J3" s="465"/>
      <c r="K3" s="465"/>
      <c r="L3" s="465"/>
      <c r="M3" s="465"/>
      <c r="N3" s="465"/>
    </row>
    <row r="4" spans="1:31" ht="16.5" customHeight="1">
      <c r="A4" s="465"/>
      <c r="B4" s="465"/>
      <c r="C4" s="465"/>
      <c r="D4" s="465"/>
      <c r="E4" s="465"/>
      <c r="F4" s="465"/>
      <c r="G4" s="465"/>
      <c r="H4" s="465"/>
      <c r="I4" s="465"/>
      <c r="J4" s="465"/>
      <c r="K4" s="465"/>
      <c r="L4" s="465"/>
      <c r="M4" s="465"/>
      <c r="N4" s="465"/>
    </row>
    <row r="5" spans="1:31" ht="17.25">
      <c r="B5" s="3"/>
      <c r="C5" s="4"/>
      <c r="D5" s="4"/>
      <c r="E5" s="4"/>
      <c r="F5" s="4"/>
      <c r="G5" s="4"/>
      <c r="H5" s="4"/>
      <c r="I5" s="4"/>
      <c r="J5" s="4"/>
      <c r="K5" s="4"/>
    </row>
    <row r="6" spans="1:31" s="220" customFormat="1" ht="23.1" customHeight="1">
      <c r="A6" s="359">
        <v>19</v>
      </c>
      <c r="B6" s="648" t="s">
        <v>325</v>
      </c>
      <c r="C6" s="648"/>
      <c r="D6" s="648"/>
      <c r="E6" s="648"/>
      <c r="F6" s="648"/>
      <c r="G6" s="648"/>
      <c r="H6" s="648"/>
      <c r="I6" s="648"/>
      <c r="J6" s="648"/>
      <c r="K6" s="648"/>
      <c r="L6" s="648"/>
      <c r="M6" s="369"/>
      <c r="N6" s="369"/>
      <c r="O6" s="318"/>
      <c r="P6" s="318"/>
      <c r="Q6" s="318"/>
      <c r="R6" s="318"/>
      <c r="S6" s="318"/>
      <c r="T6" s="318"/>
      <c r="U6" s="318"/>
      <c r="V6" s="318"/>
      <c r="W6" s="318"/>
      <c r="X6" s="318"/>
      <c r="Y6" s="318"/>
      <c r="Z6" s="318"/>
      <c r="AA6" s="318"/>
      <c r="AB6" s="318"/>
      <c r="AC6" s="318"/>
      <c r="AD6" s="318"/>
      <c r="AE6" s="223"/>
    </row>
    <row r="7" spans="1:31" ht="12.95" customHeight="1">
      <c r="B7" s="311"/>
      <c r="C7" s="311"/>
      <c r="D7" s="311"/>
      <c r="E7" s="311"/>
      <c r="F7" s="311"/>
      <c r="G7" s="311"/>
      <c r="H7" s="311"/>
      <c r="I7" s="311"/>
      <c r="J7" s="311"/>
      <c r="K7" s="311"/>
    </row>
    <row r="8" spans="1:31" ht="20.100000000000001" customHeight="1">
      <c r="B8" s="311"/>
      <c r="C8" s="311"/>
      <c r="D8" s="311"/>
      <c r="E8" s="311"/>
      <c r="F8" s="311"/>
      <c r="G8" s="311"/>
      <c r="H8" s="311"/>
      <c r="I8" s="311"/>
      <c r="J8" s="311"/>
      <c r="K8" s="311"/>
    </row>
    <row r="9" spans="1:31" ht="20.100000000000001" customHeight="1">
      <c r="B9" s="311"/>
      <c r="C9" s="311"/>
      <c r="D9" s="311"/>
      <c r="E9" s="311"/>
      <c r="F9" s="311"/>
      <c r="G9" s="311"/>
      <c r="H9" s="311"/>
      <c r="I9" s="311"/>
      <c r="J9" s="311"/>
      <c r="K9" s="311"/>
    </row>
    <row r="10" spans="1:31" ht="20.100000000000001" customHeight="1">
      <c r="B10" s="311"/>
      <c r="C10" s="311"/>
      <c r="D10" s="311"/>
      <c r="E10" s="311"/>
      <c r="F10" s="311"/>
      <c r="G10" s="311"/>
      <c r="H10" s="311"/>
      <c r="I10" s="311"/>
      <c r="J10" s="311"/>
      <c r="K10" s="311"/>
    </row>
    <row r="11" spans="1:31" ht="20.25" thickBot="1">
      <c r="B11" s="17" t="s">
        <v>58</v>
      </c>
      <c r="C11" s="15"/>
      <c r="D11" s="15"/>
      <c r="E11" s="15"/>
      <c r="F11" s="15"/>
      <c r="G11" s="15"/>
      <c r="H11" s="15"/>
      <c r="I11" s="15"/>
      <c r="J11" s="15"/>
      <c r="K11" s="15"/>
    </row>
    <row r="12" spans="1:31" ht="33.75" thickBot="1">
      <c r="B12" s="646"/>
      <c r="C12" s="647"/>
      <c r="D12" s="35" t="s">
        <v>45</v>
      </c>
      <c r="E12" s="36"/>
      <c r="F12" s="37" t="s">
        <v>46</v>
      </c>
      <c r="G12" s="18"/>
      <c r="H12" s="19" t="s">
        <v>32</v>
      </c>
      <c r="I12" s="320"/>
      <c r="J12" s="323" t="s">
        <v>331</v>
      </c>
      <c r="K12" s="38"/>
    </row>
    <row r="13" spans="1:31" ht="30" customHeight="1" thickBot="1">
      <c r="B13" s="646" t="s">
        <v>164</v>
      </c>
      <c r="C13" s="647"/>
      <c r="D13" s="156"/>
      <c r="E13" s="33" t="s">
        <v>30</v>
      </c>
      <c r="F13" s="157"/>
      <c r="G13" s="33" t="s">
        <v>30</v>
      </c>
      <c r="H13" s="39" t="e">
        <f>D13/F13*100</f>
        <v>#DIV/0!</v>
      </c>
      <c r="I13" s="321" t="s">
        <v>33</v>
      </c>
      <c r="J13" s="322">
        <f>参照用データ!D110</f>
        <v>30.1</v>
      </c>
      <c r="K13" s="34" t="s">
        <v>33</v>
      </c>
    </row>
    <row r="14" spans="1:31" ht="17.25" thickBot="1">
      <c r="D14" s="344"/>
      <c r="E14" s="344"/>
      <c r="F14" s="344"/>
      <c r="G14" s="15"/>
      <c r="H14" s="49"/>
      <c r="I14" s="15"/>
      <c r="J14" s="49"/>
      <c r="K14" s="15"/>
    </row>
    <row r="15" spans="1:31" ht="17.25" thickBot="1">
      <c r="D15" s="15"/>
      <c r="E15" s="15"/>
      <c r="F15" s="15"/>
      <c r="J15" s="548" t="s">
        <v>290</v>
      </c>
      <c r="K15" s="549"/>
      <c r="L15" s="15"/>
    </row>
    <row r="16" spans="1:31" ht="27" customHeight="1" thickBot="1">
      <c r="J16" s="577" t="e">
        <f>IF(H13&gt;=J13,"〇","×")</f>
        <v>#DIV/0!</v>
      </c>
      <c r="K16" s="578"/>
      <c r="L16" s="15"/>
    </row>
    <row r="17" spans="2:13" ht="16.5">
      <c r="C17" s="15"/>
      <c r="D17" s="15"/>
      <c r="E17" s="15"/>
      <c r="F17" s="15"/>
      <c r="G17" s="15"/>
      <c r="H17" s="15"/>
      <c r="I17" s="15"/>
      <c r="J17" s="15"/>
      <c r="K17" s="15"/>
      <c r="L17" s="15"/>
    </row>
    <row r="20" spans="2:13" s="324" customFormat="1" ht="18.600000000000001" customHeight="1">
      <c r="B20" s="324" t="s">
        <v>326</v>
      </c>
    </row>
    <row r="21" spans="2:13" s="324" customFormat="1" ht="6.95" customHeight="1"/>
    <row r="22" spans="2:13" s="324" customFormat="1" ht="12.95" customHeight="1">
      <c r="B22" s="641" t="s">
        <v>327</v>
      </c>
      <c r="C22" s="641"/>
      <c r="D22" s="641"/>
      <c r="E22" s="641"/>
      <c r="F22" s="641"/>
      <c r="H22" s="641" t="s">
        <v>330</v>
      </c>
      <c r="I22" s="641"/>
      <c r="J22" s="641"/>
      <c r="K22" s="641"/>
      <c r="L22" s="641"/>
      <c r="M22" s="641"/>
    </row>
    <row r="23" spans="2:13" s="324" customFormat="1">
      <c r="B23" s="641"/>
      <c r="C23" s="641"/>
      <c r="D23" s="641"/>
      <c r="E23" s="641"/>
      <c r="F23" s="641"/>
      <c r="H23" s="641"/>
      <c r="I23" s="641"/>
      <c r="J23" s="641"/>
      <c r="K23" s="641"/>
      <c r="L23" s="641"/>
      <c r="M23" s="641"/>
    </row>
    <row r="24" spans="2:13" s="324" customFormat="1">
      <c r="B24" s="641"/>
      <c r="C24" s="641"/>
      <c r="D24" s="641"/>
      <c r="E24" s="641"/>
      <c r="F24" s="641"/>
      <c r="H24" s="641"/>
      <c r="I24" s="641"/>
      <c r="J24" s="641"/>
      <c r="K24" s="641"/>
      <c r="L24" s="641"/>
      <c r="M24" s="641"/>
    </row>
    <row r="25" spans="2:13" s="324" customFormat="1" ht="8.4499999999999993" customHeight="1">
      <c r="B25" s="325"/>
      <c r="C25" s="325"/>
      <c r="D25" s="325"/>
      <c r="E25" s="325"/>
      <c r="F25" s="325"/>
      <c r="H25" s="325"/>
      <c r="I25" s="325"/>
      <c r="J25" s="325"/>
      <c r="K25" s="325"/>
      <c r="L25" s="325"/>
      <c r="M25" s="325"/>
    </row>
    <row r="26" spans="2:13" s="324" customFormat="1" ht="12.95" customHeight="1">
      <c r="B26" s="641" t="s">
        <v>328</v>
      </c>
      <c r="C26" s="641"/>
      <c r="D26" s="641"/>
      <c r="E26" s="641"/>
      <c r="F26" s="641"/>
      <c r="H26" s="479" t="s">
        <v>404</v>
      </c>
      <c r="I26" s="479"/>
      <c r="J26" s="479"/>
      <c r="K26" s="479"/>
      <c r="L26" s="479"/>
      <c r="M26" s="479"/>
    </row>
    <row r="27" spans="2:13" s="324" customFormat="1">
      <c r="B27" s="641"/>
      <c r="C27" s="641"/>
      <c r="D27" s="641"/>
      <c r="E27" s="641"/>
      <c r="F27" s="641"/>
      <c r="H27" s="479"/>
      <c r="I27" s="479"/>
      <c r="J27" s="479"/>
      <c r="K27" s="479"/>
      <c r="L27" s="479"/>
      <c r="M27" s="479"/>
    </row>
    <row r="28" spans="2:13" s="324" customFormat="1">
      <c r="B28" s="641"/>
      <c r="C28" s="641"/>
      <c r="D28" s="641"/>
      <c r="E28" s="641"/>
      <c r="F28" s="641"/>
      <c r="H28" s="479"/>
      <c r="I28" s="479"/>
      <c r="J28" s="479"/>
      <c r="K28" s="479"/>
      <c r="L28" s="479"/>
      <c r="M28" s="479"/>
    </row>
    <row r="29" spans="2:13" s="324" customFormat="1" ht="12.95" customHeight="1">
      <c r="B29" s="325"/>
      <c r="C29" s="325"/>
      <c r="D29" s="325"/>
      <c r="E29" s="325"/>
      <c r="F29" s="325"/>
      <c r="H29" s="190"/>
      <c r="I29" s="190"/>
      <c r="J29" s="190"/>
      <c r="K29" s="190"/>
      <c r="L29" s="190"/>
      <c r="M29" s="190"/>
    </row>
    <row r="30" spans="2:13" s="324" customFormat="1">
      <c r="B30" s="641" t="s">
        <v>329</v>
      </c>
      <c r="C30" s="641"/>
      <c r="D30" s="641"/>
      <c r="E30" s="641"/>
      <c r="F30" s="641"/>
      <c r="H30" s="479" t="s">
        <v>405</v>
      </c>
      <c r="I30" s="479"/>
      <c r="J30" s="479"/>
      <c r="K30" s="479"/>
      <c r="L30" s="479"/>
      <c r="M30" s="479"/>
    </row>
    <row r="31" spans="2:13" s="324" customFormat="1">
      <c r="B31" s="641"/>
      <c r="C31" s="641"/>
      <c r="D31" s="641"/>
      <c r="E31" s="641"/>
      <c r="F31" s="641"/>
      <c r="H31" s="479"/>
      <c r="I31" s="479"/>
      <c r="J31" s="479"/>
      <c r="K31" s="479"/>
      <c r="L31" s="479"/>
      <c r="M31" s="479"/>
    </row>
    <row r="32" spans="2:13" s="324" customFormat="1">
      <c r="B32" s="641"/>
      <c r="C32" s="641"/>
      <c r="D32" s="641"/>
      <c r="E32" s="641"/>
      <c r="F32" s="641"/>
      <c r="H32" s="479"/>
      <c r="I32" s="479"/>
      <c r="J32" s="479"/>
      <c r="K32" s="479"/>
      <c r="L32" s="479"/>
      <c r="M32" s="479"/>
    </row>
    <row r="33" s="324" customFormat="1"/>
    <row r="34" s="324" customFormat="1"/>
    <row r="35" s="324" customFormat="1"/>
    <row r="36" s="324" customFormat="1"/>
  </sheetData>
  <mergeCells count="12">
    <mergeCell ref="B22:F24"/>
    <mergeCell ref="B26:F28"/>
    <mergeCell ref="H22:M24"/>
    <mergeCell ref="H26:M28"/>
    <mergeCell ref="B30:F32"/>
    <mergeCell ref="H30:M32"/>
    <mergeCell ref="A1:N4"/>
    <mergeCell ref="B13:C13"/>
    <mergeCell ref="J15:K15"/>
    <mergeCell ref="J16:K16"/>
    <mergeCell ref="B12:C12"/>
    <mergeCell ref="B6:L6"/>
  </mergeCells>
  <phoneticPr fontId="2"/>
  <pageMargins left="0.7" right="0.7" top="0.75" bottom="0.75" header="0.3" footer="0.3"/>
  <pageSetup paperSize="9"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AC93"/>
  <sheetViews>
    <sheetView showGridLines="0" view="pageBreakPreview" topLeftCell="A54" zoomScaleNormal="100" zoomScaleSheetLayoutView="100" workbookViewId="0">
      <selection activeCell="AF16" sqref="AF16"/>
    </sheetView>
  </sheetViews>
  <sheetFormatPr defaultColWidth="8.875" defaultRowHeight="13.5"/>
  <cols>
    <col min="1" max="1" width="4" style="175" customWidth="1"/>
    <col min="2" max="28" width="3" style="175" customWidth="1"/>
    <col min="29" max="29" width="4.125" style="175" customWidth="1"/>
    <col min="30" max="30" width="0.87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20</v>
      </c>
      <c r="B6" s="561" t="s">
        <v>332</v>
      </c>
      <c r="C6" s="561"/>
      <c r="D6" s="561"/>
      <c r="E6" s="561"/>
      <c r="F6" s="561"/>
      <c r="G6" s="561"/>
      <c r="H6" s="561"/>
      <c r="I6" s="561"/>
      <c r="J6" s="561"/>
      <c r="K6" s="561"/>
      <c r="L6" s="561"/>
      <c r="M6" s="561"/>
      <c r="N6" s="561"/>
      <c r="O6" s="561"/>
      <c r="P6" s="561"/>
      <c r="Q6" s="561"/>
      <c r="R6" s="561"/>
      <c r="S6" s="561"/>
      <c r="T6" s="561"/>
      <c r="U6" s="561"/>
      <c r="V6" s="561"/>
      <c r="W6" s="561"/>
      <c r="X6" s="561"/>
      <c r="Y6" s="561"/>
      <c r="Z6" s="561"/>
      <c r="AA6" s="561"/>
      <c r="AB6" s="561"/>
      <c r="AC6" s="355"/>
    </row>
    <row r="7" spans="1:29" s="199" customFormat="1" ht="21.95" customHeight="1">
      <c r="A7" s="353"/>
      <c r="B7" s="561"/>
      <c r="C7" s="561"/>
      <c r="D7" s="561"/>
      <c r="E7" s="561"/>
      <c r="F7" s="561"/>
      <c r="G7" s="561"/>
      <c r="H7" s="561"/>
      <c r="I7" s="561"/>
      <c r="J7" s="561"/>
      <c r="K7" s="561"/>
      <c r="L7" s="561"/>
      <c r="M7" s="561"/>
      <c r="N7" s="561"/>
      <c r="O7" s="561"/>
      <c r="P7" s="561"/>
      <c r="Q7" s="561"/>
      <c r="R7" s="561"/>
      <c r="S7" s="561"/>
      <c r="T7" s="561"/>
      <c r="U7" s="561"/>
      <c r="V7" s="561"/>
      <c r="W7" s="561"/>
      <c r="X7" s="561"/>
      <c r="Y7" s="561"/>
      <c r="Z7" s="561"/>
      <c r="AA7" s="561"/>
      <c r="AB7" s="561"/>
      <c r="AC7" s="355"/>
    </row>
    <row r="8" spans="1:29" s="2" customFormat="1" ht="13.5" customHeight="1">
      <c r="B8" s="175"/>
      <c r="C8" s="175"/>
      <c r="D8" s="175"/>
      <c r="E8" s="175"/>
      <c r="F8" s="175"/>
      <c r="G8" s="175"/>
      <c r="H8" s="175"/>
      <c r="I8" s="175"/>
      <c r="J8" s="175"/>
    </row>
    <row r="9" spans="1:29" ht="21.95" customHeight="1">
      <c r="B9" s="181"/>
    </row>
    <row r="10" spans="1:29" s="179" customFormat="1" ht="15.95" customHeight="1">
      <c r="C10" s="357" t="b">
        <v>0</v>
      </c>
      <c r="D10" s="358" t="s">
        <v>167</v>
      </c>
      <c r="E10" s="358" t="s">
        <v>333</v>
      </c>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row>
    <row r="11" spans="1:29" ht="14.45" customHeight="1">
      <c r="E11" s="192"/>
      <c r="F11" s="190"/>
      <c r="G11" s="190"/>
      <c r="H11" s="190"/>
      <c r="I11" s="190"/>
      <c r="J11" s="190"/>
      <c r="K11" s="190"/>
      <c r="L11" s="190"/>
      <c r="M11" s="190"/>
      <c r="N11" s="190"/>
      <c r="O11" s="190"/>
      <c r="P11" s="190"/>
      <c r="Q11" s="190"/>
      <c r="R11" s="190"/>
      <c r="S11" s="190"/>
      <c r="T11" s="190"/>
      <c r="U11" s="190"/>
      <c r="V11" s="190"/>
      <c r="W11" s="190"/>
      <c r="X11" s="190"/>
      <c r="Y11" s="190"/>
      <c r="Z11" s="190"/>
      <c r="AA11" s="190"/>
      <c r="AB11" s="190"/>
    </row>
    <row r="12" spans="1:29" ht="15.95" customHeight="1">
      <c r="D12" s="195" t="s">
        <v>182</v>
      </c>
      <c r="F12" s="175" t="s">
        <v>201</v>
      </c>
      <c r="J12" s="175" t="s">
        <v>334</v>
      </c>
    </row>
    <row r="13" spans="1:29" ht="15.95" customHeight="1">
      <c r="E13" s="192"/>
      <c r="F13" s="191"/>
      <c r="G13" s="193"/>
      <c r="H13" s="191"/>
      <c r="I13" s="191"/>
      <c r="J13" s="191"/>
      <c r="K13" s="191"/>
      <c r="L13" s="191"/>
      <c r="M13" s="191"/>
      <c r="N13" s="191"/>
      <c r="O13" s="191"/>
      <c r="P13" s="191"/>
      <c r="Q13" s="191"/>
      <c r="R13" s="191"/>
      <c r="S13" s="191"/>
      <c r="T13" s="191"/>
      <c r="U13" s="191"/>
      <c r="V13" s="191"/>
      <c r="W13" s="191"/>
      <c r="X13" s="191"/>
      <c r="Y13" s="191"/>
      <c r="Z13" s="191"/>
      <c r="AA13" s="191"/>
      <c r="AB13" s="191"/>
    </row>
    <row r="14" spans="1:29" ht="11.1" customHeight="1">
      <c r="E14" s="190"/>
      <c r="F14" s="191"/>
      <c r="G14" s="191"/>
      <c r="H14" s="191"/>
      <c r="I14" s="191"/>
      <c r="J14" s="191"/>
      <c r="K14" s="191"/>
      <c r="L14" s="191"/>
      <c r="M14" s="191"/>
      <c r="N14" s="191"/>
      <c r="O14" s="191"/>
      <c r="P14" s="191"/>
      <c r="Q14" s="191"/>
      <c r="R14" s="191"/>
      <c r="S14" s="191"/>
      <c r="T14" s="191"/>
      <c r="U14" s="191"/>
      <c r="V14" s="191"/>
      <c r="W14" s="191"/>
      <c r="X14" s="191"/>
      <c r="Y14" s="191"/>
      <c r="Z14" s="191"/>
      <c r="AA14" s="191"/>
      <c r="AB14" s="191"/>
    </row>
    <row r="15" spans="1:29" s="179" customFormat="1" ht="15.95" customHeight="1">
      <c r="C15" s="357" t="b">
        <v>0</v>
      </c>
      <c r="D15" s="358" t="s">
        <v>168</v>
      </c>
      <c r="E15" s="358" t="s">
        <v>335</v>
      </c>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row>
    <row r="16" spans="1:29" ht="14.45" customHeight="1">
      <c r="E16" s="192"/>
      <c r="F16" s="190"/>
      <c r="G16" s="190"/>
      <c r="H16" s="190"/>
      <c r="I16" s="190"/>
      <c r="J16" s="190"/>
      <c r="K16" s="190"/>
      <c r="L16" s="190"/>
      <c r="M16" s="190"/>
      <c r="N16" s="190"/>
      <c r="O16" s="190"/>
      <c r="P16" s="190"/>
      <c r="Q16" s="190"/>
      <c r="R16" s="190"/>
      <c r="S16" s="190"/>
      <c r="T16" s="190"/>
      <c r="U16" s="190"/>
      <c r="V16" s="190"/>
      <c r="W16" s="190"/>
      <c r="X16" s="190"/>
      <c r="Y16" s="190"/>
      <c r="Z16" s="190"/>
      <c r="AA16" s="190"/>
      <c r="AB16" s="190"/>
    </row>
    <row r="17" spans="3:29" ht="15.95" customHeight="1">
      <c r="D17" s="195" t="s">
        <v>182</v>
      </c>
      <c r="F17" s="175" t="s">
        <v>201</v>
      </c>
      <c r="J17" s="175" t="s">
        <v>336</v>
      </c>
    </row>
    <row r="18" spans="3:29" s="190" customFormat="1" ht="15.95" customHeight="1">
      <c r="E18" s="326"/>
      <c r="G18" s="327"/>
      <c r="J18" s="190" t="s">
        <v>337</v>
      </c>
    </row>
    <row r="19" spans="3:29" s="190" customFormat="1" ht="15.95" customHeight="1">
      <c r="E19" s="326"/>
      <c r="G19" s="327"/>
    </row>
    <row r="20" spans="3:29" ht="11.1" customHeight="1">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3:29" s="179" customFormat="1" ht="15.95" customHeight="1">
      <c r="C21" s="357" t="b">
        <v>0</v>
      </c>
      <c r="D21" s="358" t="s">
        <v>169</v>
      </c>
      <c r="E21" s="358" t="s">
        <v>338</v>
      </c>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row>
    <row r="22" spans="3:29" s="179" customFormat="1" ht="15.95" customHeight="1"/>
    <row r="23" spans="3:29" s="179" customFormat="1" ht="15.95" customHeight="1"/>
    <row r="24" spans="3:29" ht="14.45" customHeight="1">
      <c r="E24" s="192"/>
      <c r="F24" s="190"/>
      <c r="G24" s="190"/>
      <c r="H24" s="190"/>
      <c r="I24" s="190"/>
      <c r="J24" s="190"/>
      <c r="K24" s="190"/>
      <c r="L24" s="190"/>
      <c r="M24" s="190"/>
      <c r="N24" s="190"/>
      <c r="O24" s="190"/>
      <c r="P24" s="190"/>
      <c r="Q24" s="190"/>
      <c r="R24" s="190"/>
      <c r="S24" s="190"/>
      <c r="T24" s="190"/>
      <c r="U24" s="190"/>
      <c r="V24" s="190"/>
      <c r="W24" s="190"/>
      <c r="X24" s="190"/>
      <c r="Y24" s="190"/>
      <c r="Z24" s="190"/>
      <c r="AA24" s="190"/>
      <c r="AB24" s="190"/>
    </row>
    <row r="25" spans="3:29" ht="14.45" customHeight="1">
      <c r="E25" s="192"/>
      <c r="F25" s="190"/>
      <c r="G25" s="190"/>
      <c r="H25" s="190"/>
      <c r="I25" s="190"/>
      <c r="J25" s="190"/>
      <c r="K25" s="190"/>
      <c r="L25" s="190"/>
      <c r="M25" s="190"/>
      <c r="N25" s="190"/>
      <c r="O25" s="190"/>
      <c r="P25" s="190"/>
      <c r="Q25" s="190"/>
      <c r="R25" s="190"/>
      <c r="S25" s="190"/>
      <c r="T25" s="190"/>
      <c r="U25" s="190"/>
      <c r="V25" s="190"/>
      <c r="W25" s="190"/>
      <c r="X25" s="190"/>
      <c r="Y25" s="190"/>
      <c r="Z25" s="190"/>
      <c r="AA25" s="190"/>
      <c r="AB25" s="190"/>
    </row>
    <row r="26" spans="3:29" ht="14.45" customHeight="1">
      <c r="E26" s="192"/>
      <c r="F26" s="190"/>
      <c r="G26" s="190"/>
      <c r="H26" s="190"/>
      <c r="I26" s="190"/>
      <c r="J26" s="190"/>
      <c r="K26" s="190"/>
      <c r="L26" s="190"/>
      <c r="M26" s="190"/>
      <c r="N26" s="190"/>
      <c r="O26" s="190"/>
      <c r="P26" s="190"/>
      <c r="Q26" s="190"/>
      <c r="R26" s="190"/>
      <c r="S26" s="190"/>
      <c r="T26" s="190"/>
      <c r="U26" s="190"/>
      <c r="V26" s="190"/>
      <c r="W26" s="190"/>
      <c r="X26" s="190"/>
      <c r="Y26" s="190"/>
      <c r="Z26" s="190"/>
      <c r="AA26" s="190"/>
      <c r="AB26" s="190"/>
    </row>
    <row r="27" spans="3:29" ht="14.45" customHeight="1">
      <c r="E27" s="192"/>
      <c r="F27" s="190"/>
      <c r="G27" s="190"/>
      <c r="H27" s="190"/>
      <c r="I27" s="190"/>
      <c r="J27" s="190"/>
      <c r="K27" s="190"/>
      <c r="L27" s="190"/>
      <c r="M27" s="190"/>
      <c r="N27" s="190"/>
      <c r="O27" s="190"/>
      <c r="P27" s="190"/>
      <c r="Q27" s="190"/>
      <c r="R27" s="190"/>
      <c r="S27" s="190"/>
      <c r="T27" s="190"/>
      <c r="U27" s="190"/>
      <c r="V27" s="190"/>
      <c r="W27" s="190"/>
      <c r="X27" s="190"/>
      <c r="Y27" s="190"/>
      <c r="Z27" s="190"/>
      <c r="AA27" s="190"/>
      <c r="AB27" s="190"/>
    </row>
    <row r="28" spans="3:29" ht="14.45" customHeight="1">
      <c r="E28" s="192"/>
      <c r="F28" s="190"/>
      <c r="G28" s="190"/>
      <c r="H28" s="190"/>
      <c r="I28" s="190"/>
      <c r="J28" s="190"/>
      <c r="K28" s="190"/>
      <c r="L28" s="190"/>
      <c r="M28" s="190"/>
      <c r="N28" s="190"/>
      <c r="O28" s="190"/>
      <c r="P28" s="190"/>
      <c r="Q28" s="190"/>
      <c r="R28" s="190"/>
      <c r="S28" s="190"/>
      <c r="T28" s="190"/>
      <c r="U28" s="190"/>
      <c r="V28" s="190"/>
      <c r="W28" s="190"/>
      <c r="X28" s="190"/>
      <c r="Y28" s="190"/>
      <c r="Z28" s="190"/>
      <c r="AA28" s="190"/>
      <c r="AB28" s="190"/>
    </row>
    <row r="29" spans="3:29" ht="14.45" customHeight="1">
      <c r="E29" s="192"/>
      <c r="F29" s="190"/>
      <c r="G29" s="190"/>
      <c r="H29" s="190"/>
      <c r="I29" s="190"/>
      <c r="J29" s="190"/>
      <c r="K29" s="190"/>
      <c r="L29" s="190"/>
      <c r="M29" s="190"/>
      <c r="N29" s="190"/>
      <c r="O29" s="190"/>
      <c r="P29" s="190"/>
      <c r="Q29" s="190"/>
      <c r="R29" s="190"/>
      <c r="S29" s="190"/>
      <c r="T29" s="190"/>
      <c r="U29" s="190"/>
      <c r="V29" s="190"/>
      <c r="W29" s="190"/>
      <c r="X29" s="190"/>
      <c r="Y29" s="190"/>
      <c r="Z29" s="190"/>
      <c r="AA29" s="190"/>
      <c r="AB29" s="190"/>
    </row>
    <row r="30" spans="3:29" ht="15.95" customHeight="1">
      <c r="D30" s="195" t="s">
        <v>182</v>
      </c>
      <c r="F30" s="175" t="s">
        <v>201</v>
      </c>
      <c r="J30" s="175" t="s">
        <v>340</v>
      </c>
    </row>
    <row r="31" spans="3:29" ht="15.95" customHeight="1">
      <c r="D31" s="195"/>
    </row>
    <row r="32" spans="3:29" ht="11.1" customHeight="1">
      <c r="E32" s="190"/>
      <c r="F32" s="191"/>
      <c r="G32" s="191"/>
      <c r="H32" s="191"/>
      <c r="I32" s="191"/>
      <c r="J32" s="191"/>
      <c r="K32" s="191"/>
      <c r="L32" s="191"/>
      <c r="M32" s="191"/>
      <c r="N32" s="191"/>
      <c r="O32" s="191"/>
      <c r="P32" s="191"/>
      <c r="Q32" s="191"/>
      <c r="R32" s="191"/>
      <c r="S32" s="191"/>
      <c r="T32" s="191"/>
      <c r="U32" s="191"/>
      <c r="V32" s="191"/>
      <c r="W32" s="191"/>
      <c r="X32" s="191"/>
      <c r="Y32" s="191"/>
      <c r="Z32" s="191"/>
      <c r="AA32" s="191"/>
      <c r="AB32" s="191"/>
    </row>
    <row r="33" spans="1:29" s="179" customFormat="1" ht="15.95" customHeight="1">
      <c r="C33" s="357" t="b">
        <v>0</v>
      </c>
      <c r="D33" s="351" t="s">
        <v>196</v>
      </c>
      <c r="E33" s="351" t="s">
        <v>339</v>
      </c>
      <c r="F33" s="351"/>
      <c r="G33" s="351"/>
      <c r="H33" s="351"/>
      <c r="I33" s="351"/>
      <c r="J33" s="351"/>
      <c r="K33" s="351"/>
      <c r="L33" s="351"/>
      <c r="M33" s="351"/>
      <c r="N33" s="351"/>
      <c r="O33" s="351"/>
      <c r="P33" s="351"/>
      <c r="Q33" s="351"/>
      <c r="R33" s="351"/>
      <c r="S33" s="351"/>
      <c r="T33" s="351"/>
      <c r="U33" s="351"/>
      <c r="V33" s="358"/>
      <c r="W33" s="358"/>
      <c r="X33" s="358"/>
      <c r="Y33" s="358"/>
      <c r="Z33" s="358"/>
      <c r="AA33" s="358"/>
      <c r="AB33" s="358"/>
      <c r="AC33" s="358"/>
    </row>
    <row r="34" spans="1:29" s="179" customFormat="1" ht="15.95" customHeight="1"/>
    <row r="35" spans="1:29" s="179" customFormat="1" ht="15.95" customHeight="1"/>
    <row r="36" spans="1:29" ht="14.45" customHeight="1">
      <c r="E36" s="192"/>
      <c r="F36" s="190"/>
      <c r="G36" s="190"/>
      <c r="H36" s="190"/>
      <c r="I36" s="190"/>
      <c r="J36" s="190"/>
      <c r="K36" s="190"/>
      <c r="L36" s="190"/>
      <c r="M36" s="190"/>
      <c r="N36" s="190"/>
      <c r="O36" s="190"/>
      <c r="P36" s="190"/>
      <c r="Q36" s="190"/>
      <c r="R36" s="190"/>
      <c r="S36" s="190"/>
      <c r="T36" s="190"/>
      <c r="U36" s="190"/>
      <c r="V36" s="190"/>
      <c r="W36" s="190"/>
      <c r="X36" s="190"/>
      <c r="Y36" s="190"/>
      <c r="Z36" s="190"/>
      <c r="AA36" s="190"/>
      <c r="AB36" s="190"/>
    </row>
    <row r="37" spans="1:29" ht="14.45" customHeight="1">
      <c r="E37" s="192"/>
      <c r="F37" s="190"/>
      <c r="G37" s="190"/>
      <c r="H37" s="190"/>
      <c r="I37" s="190"/>
      <c r="J37" s="190"/>
      <c r="K37" s="190"/>
      <c r="L37" s="190"/>
      <c r="M37" s="190"/>
      <c r="N37" s="190"/>
      <c r="O37" s="190"/>
      <c r="P37" s="190"/>
      <c r="Q37" s="190"/>
      <c r="R37" s="190"/>
      <c r="S37" s="190"/>
      <c r="T37" s="190"/>
      <c r="U37" s="190"/>
      <c r="V37" s="190"/>
      <c r="W37" s="190"/>
      <c r="X37" s="190"/>
      <c r="Y37" s="190"/>
      <c r="Z37" s="190"/>
      <c r="AA37" s="190"/>
      <c r="AB37" s="190"/>
    </row>
    <row r="38" spans="1:29" ht="14.45" customHeight="1">
      <c r="E38" s="192"/>
      <c r="F38" s="190"/>
      <c r="G38" s="190"/>
      <c r="H38" s="190"/>
      <c r="I38" s="190"/>
      <c r="J38" s="190"/>
      <c r="K38" s="190"/>
      <c r="L38" s="190"/>
      <c r="M38" s="190"/>
      <c r="N38" s="190"/>
      <c r="O38" s="190"/>
      <c r="P38" s="190"/>
      <c r="Q38" s="190"/>
      <c r="R38" s="190"/>
      <c r="S38" s="190"/>
      <c r="T38" s="190"/>
      <c r="U38" s="190"/>
      <c r="V38" s="190"/>
      <c r="W38" s="190"/>
      <c r="X38" s="190"/>
      <c r="Y38" s="190"/>
      <c r="Z38" s="190"/>
      <c r="AA38" s="190"/>
      <c r="AB38" s="190"/>
    </row>
    <row r="39" spans="1:29" ht="14.45" customHeight="1">
      <c r="E39" s="192"/>
      <c r="F39" s="190"/>
      <c r="G39" s="190"/>
      <c r="H39" s="190"/>
      <c r="I39" s="190"/>
      <c r="J39" s="190"/>
      <c r="K39" s="190"/>
      <c r="L39" s="190"/>
      <c r="M39" s="190"/>
      <c r="N39" s="190"/>
      <c r="O39" s="190"/>
      <c r="P39" s="190"/>
      <c r="Q39" s="190"/>
      <c r="R39" s="190"/>
      <c r="S39" s="190"/>
      <c r="T39" s="190"/>
      <c r="U39" s="190"/>
      <c r="V39" s="190"/>
      <c r="W39" s="190"/>
      <c r="X39" s="190"/>
      <c r="Y39" s="190"/>
      <c r="Z39" s="190"/>
      <c r="AA39" s="190"/>
      <c r="AB39" s="190"/>
    </row>
    <row r="40" spans="1:29" ht="14.45" customHeight="1">
      <c r="E40" s="192"/>
      <c r="F40" s="190"/>
      <c r="G40" s="190"/>
      <c r="H40" s="190"/>
      <c r="I40" s="190"/>
      <c r="J40" s="190"/>
      <c r="K40" s="190"/>
      <c r="L40" s="190"/>
      <c r="M40" s="190"/>
      <c r="N40" s="190"/>
      <c r="O40" s="190"/>
      <c r="P40" s="190"/>
      <c r="Q40" s="190"/>
      <c r="R40" s="190"/>
      <c r="S40" s="190"/>
      <c r="T40" s="190"/>
      <c r="U40" s="190"/>
      <c r="V40" s="190"/>
      <c r="W40" s="190"/>
      <c r="X40" s="190"/>
      <c r="Y40" s="190"/>
      <c r="Z40" s="190"/>
      <c r="AA40" s="190"/>
      <c r="AB40" s="190"/>
    </row>
    <row r="41" spans="1:29" ht="14.45" customHeight="1">
      <c r="E41" s="192"/>
      <c r="F41" s="190"/>
      <c r="G41" s="190"/>
      <c r="H41" s="190"/>
      <c r="I41" s="190"/>
      <c r="J41" s="190"/>
      <c r="K41" s="190"/>
      <c r="L41" s="190"/>
      <c r="M41" s="190"/>
      <c r="N41" s="190"/>
      <c r="O41" s="190"/>
      <c r="P41" s="190"/>
      <c r="Q41" s="190"/>
      <c r="R41" s="190"/>
      <c r="S41" s="190"/>
      <c r="T41" s="190"/>
      <c r="U41" s="190"/>
      <c r="V41" s="190"/>
      <c r="W41" s="190"/>
      <c r="X41" s="190"/>
      <c r="Y41" s="190"/>
      <c r="Z41" s="190"/>
      <c r="AA41" s="190"/>
      <c r="AB41" s="190"/>
    </row>
    <row r="42" spans="1:29" ht="15.95" customHeight="1">
      <c r="D42" s="195" t="s">
        <v>182</v>
      </c>
      <c r="F42" s="175" t="s">
        <v>201</v>
      </c>
      <c r="J42" s="175" t="s">
        <v>340</v>
      </c>
    </row>
    <row r="43" spans="1:29" ht="15.95" customHeight="1">
      <c r="D43" s="195"/>
    </row>
    <row r="44" spans="1:29" ht="11.1" customHeight="1">
      <c r="E44" s="190"/>
      <c r="F44" s="191"/>
      <c r="G44" s="191"/>
      <c r="H44" s="191"/>
      <c r="I44" s="191"/>
      <c r="J44" s="191"/>
      <c r="K44" s="191"/>
      <c r="L44" s="191"/>
      <c r="M44" s="191"/>
      <c r="N44" s="191"/>
      <c r="O44" s="191"/>
      <c r="P44" s="191"/>
      <c r="Q44" s="191"/>
      <c r="R44" s="191"/>
      <c r="S44" s="191"/>
      <c r="T44" s="191"/>
      <c r="U44" s="191"/>
      <c r="V44" s="191"/>
      <c r="W44" s="191"/>
      <c r="X44" s="191"/>
      <c r="Y44" s="191"/>
      <c r="Z44" s="191"/>
      <c r="AA44" s="191"/>
      <c r="AB44" s="191"/>
    </row>
    <row r="45" spans="1:29" s="179" customFormat="1" ht="15.95" customHeight="1">
      <c r="A45" s="178"/>
      <c r="B45" s="178"/>
      <c r="C45" s="357" t="b">
        <v>0</v>
      </c>
      <c r="D45" s="360" t="s">
        <v>200</v>
      </c>
      <c r="E45" s="358" t="s">
        <v>341</v>
      </c>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row>
    <row r="46" spans="1:29" ht="14.45" customHeight="1">
      <c r="E46" s="192"/>
      <c r="F46" s="190"/>
      <c r="G46" s="190"/>
      <c r="H46" s="190"/>
      <c r="I46" s="190"/>
      <c r="J46" s="190"/>
      <c r="K46" s="190"/>
      <c r="L46" s="190"/>
      <c r="M46" s="190"/>
      <c r="N46" s="190"/>
      <c r="O46" s="190"/>
      <c r="P46" s="190"/>
      <c r="Q46" s="190"/>
      <c r="R46" s="190"/>
      <c r="S46" s="190"/>
      <c r="T46" s="190"/>
      <c r="U46" s="190"/>
      <c r="V46" s="190"/>
      <c r="W46" s="190"/>
      <c r="X46" s="190"/>
      <c r="Y46" s="190"/>
      <c r="Z46" s="190"/>
      <c r="AA46" s="190"/>
      <c r="AB46" s="190"/>
    </row>
    <row r="47" spans="1:29" ht="15.95" customHeight="1">
      <c r="D47" s="195" t="s">
        <v>182</v>
      </c>
      <c r="F47" s="175" t="s">
        <v>201</v>
      </c>
      <c r="J47" s="175" t="s">
        <v>342</v>
      </c>
    </row>
    <row r="48" spans="1:29" s="190" customFormat="1" ht="15.95" customHeight="1">
      <c r="E48" s="326"/>
      <c r="G48" s="327"/>
    </row>
    <row r="49" spans="1:29" ht="11.1" customHeight="1">
      <c r="E49" s="190"/>
      <c r="F49" s="191"/>
      <c r="G49" s="191"/>
      <c r="H49" s="191"/>
      <c r="I49" s="191"/>
      <c r="J49" s="191"/>
      <c r="K49" s="191"/>
      <c r="L49" s="191"/>
      <c r="M49" s="191"/>
      <c r="N49" s="191"/>
      <c r="O49" s="191"/>
      <c r="P49" s="191"/>
      <c r="Q49" s="191"/>
      <c r="R49" s="191"/>
      <c r="S49" s="191"/>
      <c r="T49" s="191"/>
      <c r="U49" s="191"/>
      <c r="V49" s="191"/>
      <c r="W49" s="191"/>
      <c r="X49" s="191"/>
      <c r="Y49" s="191"/>
      <c r="Z49" s="191"/>
      <c r="AA49" s="191"/>
      <c r="AB49" s="191"/>
    </row>
    <row r="50" spans="1:29" s="179" customFormat="1" ht="15.95" customHeight="1">
      <c r="A50" s="178"/>
      <c r="B50" s="178"/>
      <c r="C50" s="357" t="b">
        <v>0</v>
      </c>
      <c r="D50" s="360" t="s">
        <v>343</v>
      </c>
      <c r="E50" s="358" t="s">
        <v>345</v>
      </c>
      <c r="F50" s="360"/>
      <c r="G50" s="360"/>
      <c r="H50" s="360"/>
      <c r="I50" s="360"/>
      <c r="J50" s="360"/>
      <c r="K50" s="360"/>
      <c r="L50" s="360"/>
      <c r="M50" s="360"/>
      <c r="N50" s="360"/>
      <c r="O50" s="360"/>
      <c r="P50" s="360"/>
      <c r="Q50" s="360"/>
      <c r="R50" s="360"/>
      <c r="S50" s="360"/>
      <c r="T50" s="360"/>
      <c r="U50" s="360"/>
      <c r="V50" s="360"/>
      <c r="W50" s="360"/>
      <c r="X50" s="360"/>
      <c r="Y50" s="360"/>
      <c r="Z50" s="360"/>
      <c r="AA50" s="360"/>
      <c r="AB50" s="360"/>
      <c r="AC50" s="360"/>
    </row>
    <row r="51" spans="1:29" ht="14.45" customHeight="1">
      <c r="E51" s="192"/>
      <c r="F51" s="190"/>
      <c r="G51" s="190"/>
      <c r="H51" s="190"/>
      <c r="I51" s="190"/>
      <c r="J51" s="190"/>
      <c r="K51" s="190"/>
      <c r="L51" s="190"/>
      <c r="M51" s="190"/>
      <c r="N51" s="190"/>
      <c r="O51" s="190"/>
      <c r="P51" s="190"/>
      <c r="Q51" s="190"/>
      <c r="R51" s="190"/>
      <c r="S51" s="190"/>
      <c r="T51" s="190"/>
      <c r="U51" s="190"/>
      <c r="V51" s="190"/>
      <c r="W51" s="190"/>
      <c r="X51" s="190"/>
      <c r="Y51" s="190"/>
      <c r="Z51" s="190"/>
      <c r="AA51" s="190"/>
      <c r="AB51" s="190"/>
    </row>
    <row r="52" spans="1:29" ht="14.45" customHeight="1">
      <c r="E52" s="192"/>
      <c r="F52" s="190"/>
      <c r="G52" s="190"/>
      <c r="H52" s="190"/>
      <c r="I52" s="190"/>
      <c r="J52" s="190"/>
      <c r="K52" s="190"/>
      <c r="L52" s="190"/>
      <c r="M52" s="190"/>
      <c r="N52" s="190"/>
      <c r="O52" s="190"/>
      <c r="P52" s="190"/>
      <c r="Q52" s="190"/>
      <c r="R52" s="190"/>
      <c r="S52" s="190"/>
      <c r="T52" s="190"/>
      <c r="U52" s="190"/>
      <c r="V52" s="190"/>
      <c r="W52" s="190"/>
      <c r="X52" s="190"/>
      <c r="Y52" s="190"/>
      <c r="Z52" s="190"/>
      <c r="AA52" s="190"/>
      <c r="AB52" s="190"/>
    </row>
    <row r="53" spans="1:29" ht="14.45" customHeight="1">
      <c r="E53" s="192"/>
      <c r="F53" s="190"/>
      <c r="G53" s="190"/>
      <c r="H53" s="190"/>
      <c r="I53" s="190"/>
      <c r="J53" s="190"/>
      <c r="K53" s="190"/>
      <c r="L53" s="190"/>
      <c r="M53" s="190"/>
      <c r="N53" s="190"/>
      <c r="O53" s="190"/>
      <c r="P53" s="190"/>
      <c r="Q53" s="190"/>
      <c r="R53" s="190"/>
      <c r="S53" s="190"/>
      <c r="T53" s="190"/>
      <c r="U53" s="190"/>
      <c r="V53" s="190"/>
      <c r="W53" s="190"/>
      <c r="X53" s="190"/>
      <c r="Y53" s="190"/>
      <c r="Z53" s="190"/>
      <c r="AA53" s="190"/>
      <c r="AB53" s="190"/>
    </row>
    <row r="54" spans="1:29" ht="14.45" customHeight="1">
      <c r="E54" s="192"/>
      <c r="F54" s="190"/>
      <c r="G54" s="190"/>
      <c r="H54" s="190"/>
      <c r="I54" s="190"/>
      <c r="J54" s="190"/>
      <c r="K54" s="190"/>
      <c r="L54" s="190"/>
      <c r="M54" s="190"/>
      <c r="N54" s="190"/>
      <c r="O54" s="190"/>
      <c r="P54" s="190"/>
      <c r="Q54" s="190"/>
      <c r="R54" s="190"/>
      <c r="S54" s="190"/>
      <c r="T54" s="190"/>
      <c r="U54" s="190"/>
      <c r="V54" s="190"/>
      <c r="W54" s="190"/>
      <c r="X54" s="190"/>
      <c r="Y54" s="190"/>
      <c r="Z54" s="190"/>
      <c r="AA54" s="190"/>
      <c r="AB54" s="190"/>
    </row>
    <row r="55" spans="1:29" ht="15.95" customHeight="1">
      <c r="D55" s="195" t="s">
        <v>182</v>
      </c>
      <c r="F55" s="175" t="s">
        <v>201</v>
      </c>
      <c r="J55" s="175" t="s">
        <v>344</v>
      </c>
    </row>
    <row r="56" spans="1:29" s="190" customFormat="1" ht="15.95" customHeight="1">
      <c r="E56" s="326"/>
      <c r="G56" s="327"/>
    </row>
    <row r="57" spans="1:29" ht="15.95" customHeight="1"/>
    <row r="58" spans="1:29" s="179" customFormat="1" ht="15.95" customHeight="1">
      <c r="A58" s="178"/>
      <c r="B58" s="178"/>
      <c r="C58" s="357" t="b">
        <v>0</v>
      </c>
      <c r="D58" s="360" t="s">
        <v>346</v>
      </c>
      <c r="E58" s="358" t="s">
        <v>347</v>
      </c>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row>
    <row r="59" spans="1:29" ht="14.45" customHeight="1">
      <c r="E59" s="192"/>
      <c r="F59" s="190"/>
      <c r="G59" s="190"/>
      <c r="H59" s="190"/>
      <c r="I59" s="190"/>
      <c r="J59" s="190"/>
      <c r="K59" s="190"/>
      <c r="L59" s="190"/>
      <c r="M59" s="190"/>
      <c r="N59" s="190"/>
      <c r="O59" s="190"/>
      <c r="P59" s="190"/>
      <c r="Q59" s="190"/>
      <c r="R59" s="190"/>
      <c r="S59" s="190"/>
      <c r="T59" s="190"/>
      <c r="U59" s="190"/>
      <c r="V59" s="190"/>
      <c r="W59" s="190"/>
      <c r="X59" s="190"/>
      <c r="Y59" s="190"/>
      <c r="Z59" s="190"/>
      <c r="AA59" s="190"/>
      <c r="AB59" s="190"/>
    </row>
    <row r="60" spans="1:29" ht="14.45" customHeight="1">
      <c r="E60" s="192"/>
      <c r="F60" s="190"/>
      <c r="G60" s="190"/>
      <c r="H60" s="190"/>
      <c r="I60" s="190"/>
      <c r="J60" s="190"/>
      <c r="K60" s="190"/>
      <c r="L60" s="190"/>
      <c r="M60" s="190"/>
      <c r="N60" s="190"/>
      <c r="O60" s="190"/>
      <c r="P60" s="190"/>
      <c r="Q60" s="190"/>
      <c r="R60" s="190"/>
      <c r="S60" s="190"/>
      <c r="T60" s="190"/>
      <c r="U60" s="190"/>
      <c r="V60" s="190"/>
      <c r="W60" s="190"/>
      <c r="X60" s="190"/>
      <c r="Y60" s="190"/>
      <c r="Z60" s="190"/>
      <c r="AA60" s="190"/>
      <c r="AB60" s="190"/>
    </row>
    <row r="61" spans="1:29" ht="14.45" customHeight="1">
      <c r="E61" s="192"/>
      <c r="F61" s="190"/>
      <c r="G61" s="190"/>
      <c r="H61" s="190"/>
      <c r="I61" s="190"/>
      <c r="J61" s="190"/>
      <c r="K61" s="190"/>
      <c r="L61" s="190"/>
      <c r="M61" s="190"/>
      <c r="N61" s="190"/>
      <c r="O61" s="190"/>
      <c r="P61" s="190"/>
      <c r="Q61" s="190"/>
      <c r="R61" s="190"/>
      <c r="S61" s="190"/>
      <c r="T61" s="190"/>
      <c r="U61" s="190"/>
      <c r="V61" s="190"/>
      <c r="W61" s="190"/>
      <c r="X61" s="190"/>
      <c r="Y61" s="190"/>
      <c r="Z61" s="190"/>
      <c r="AA61" s="190"/>
      <c r="AB61" s="190"/>
    </row>
    <row r="62" spans="1:29" ht="14.45" customHeight="1">
      <c r="E62" s="192"/>
      <c r="F62" s="190"/>
      <c r="G62" s="190"/>
      <c r="H62" s="190"/>
      <c r="I62" s="190"/>
      <c r="J62" s="190"/>
      <c r="K62" s="190"/>
      <c r="L62" s="190"/>
      <c r="M62" s="190"/>
      <c r="N62" s="190"/>
      <c r="O62" s="190"/>
      <c r="P62" s="190"/>
      <c r="Q62" s="190"/>
      <c r="R62" s="190"/>
      <c r="S62" s="190"/>
      <c r="T62" s="190"/>
      <c r="U62" s="190"/>
      <c r="V62" s="190"/>
      <c r="W62" s="190"/>
      <c r="X62" s="190"/>
      <c r="Y62" s="190"/>
      <c r="Z62" s="190"/>
      <c r="AA62" s="190"/>
      <c r="AB62" s="190"/>
    </row>
    <row r="63" spans="1:29" ht="15.95" customHeight="1">
      <c r="D63" s="195" t="s">
        <v>182</v>
      </c>
      <c r="J63" s="175" t="s">
        <v>201</v>
      </c>
      <c r="N63" s="175" t="s">
        <v>348</v>
      </c>
    </row>
    <row r="64" spans="1:29" s="190" customFormat="1" ht="8.4499999999999993" customHeight="1">
      <c r="E64" s="326"/>
      <c r="G64" s="327"/>
    </row>
    <row r="65" spans="1:14" ht="15.95" customHeight="1">
      <c r="D65" s="195" t="s">
        <v>182</v>
      </c>
      <c r="J65" s="175" t="s">
        <v>201</v>
      </c>
      <c r="N65" s="175" t="s">
        <v>387</v>
      </c>
    </row>
    <row r="66" spans="1:14" ht="15.95" customHeight="1">
      <c r="D66" s="195" t="s">
        <v>182</v>
      </c>
      <c r="J66" s="175" t="s">
        <v>201</v>
      </c>
      <c r="N66" s="175" t="s">
        <v>349</v>
      </c>
    </row>
    <row r="67" spans="1:14" ht="15.95" customHeight="1">
      <c r="D67" s="195"/>
    </row>
    <row r="68" spans="1:14" ht="15.95" customHeight="1">
      <c r="D68" s="195"/>
    </row>
    <row r="69" spans="1:14" ht="15.95" customHeight="1">
      <c r="C69" s="182"/>
    </row>
    <row r="70" spans="1:14" ht="15.95" customHeight="1">
      <c r="C70" s="182"/>
    </row>
    <row r="71" spans="1:14" ht="15.95" customHeight="1">
      <c r="C71" s="182"/>
    </row>
    <row r="72" spans="1:14" ht="15.95" customHeight="1">
      <c r="C72" s="210" t="s">
        <v>167</v>
      </c>
      <c r="D72" s="349" t="b">
        <v>0</v>
      </c>
      <c r="E72" s="175" t="s">
        <v>334</v>
      </c>
    </row>
    <row r="73" spans="1:14" ht="9.9499999999999993" customHeight="1">
      <c r="B73" s="181"/>
      <c r="C73" s="211"/>
      <c r="F73" s="189"/>
    </row>
    <row r="74" spans="1:14" ht="15.95" customHeight="1">
      <c r="C74" s="210" t="s">
        <v>168</v>
      </c>
      <c r="D74" s="349" t="b">
        <v>0</v>
      </c>
      <c r="E74" s="175" t="s">
        <v>336</v>
      </c>
    </row>
    <row r="75" spans="1:14" ht="15.95" customHeight="1">
      <c r="C75" s="210"/>
      <c r="E75" s="190" t="s">
        <v>337</v>
      </c>
      <c r="F75" s="190"/>
    </row>
    <row r="76" spans="1:14" ht="9.9499999999999993" customHeight="1">
      <c r="B76" s="181"/>
      <c r="C76" s="211"/>
      <c r="F76" s="189"/>
    </row>
    <row r="77" spans="1:14" ht="15.95" customHeight="1">
      <c r="B77" s="181"/>
      <c r="C77" s="211" t="s">
        <v>169</v>
      </c>
      <c r="D77" s="349" t="b">
        <v>0</v>
      </c>
      <c r="E77" s="175" t="s">
        <v>340</v>
      </c>
    </row>
    <row r="78" spans="1:14" ht="9.9499999999999993" customHeight="1">
      <c r="B78" s="181"/>
      <c r="C78" s="211"/>
      <c r="F78" s="189"/>
    </row>
    <row r="79" spans="1:14" ht="15.95" customHeight="1">
      <c r="A79" s="181"/>
      <c r="B79" s="181"/>
      <c r="C79" s="211" t="s">
        <v>196</v>
      </c>
      <c r="D79" s="349" t="b">
        <v>0</v>
      </c>
      <c r="E79" s="175" t="s">
        <v>340</v>
      </c>
    </row>
    <row r="80" spans="1:14" ht="15.95" customHeight="1">
      <c r="C80" s="182"/>
      <c r="F80" s="189"/>
    </row>
    <row r="81" spans="1:9" ht="15.95" customHeight="1">
      <c r="B81" s="181"/>
      <c r="C81" s="194" t="s">
        <v>200</v>
      </c>
      <c r="D81" s="349" t="b">
        <v>0</v>
      </c>
      <c r="E81" s="175" t="s">
        <v>342</v>
      </c>
    </row>
    <row r="82" spans="1:9" ht="7.5" customHeight="1">
      <c r="B82" s="181"/>
      <c r="C82" s="194"/>
      <c r="F82" s="189"/>
    </row>
    <row r="83" spans="1:9" ht="15.95" customHeight="1">
      <c r="A83" s="181"/>
      <c r="B83" s="181"/>
      <c r="C83" s="194" t="s">
        <v>343</v>
      </c>
      <c r="D83" s="349" t="b">
        <v>0</v>
      </c>
      <c r="E83" s="175" t="s">
        <v>386</v>
      </c>
    </row>
    <row r="84" spans="1:9" ht="7.5" customHeight="1">
      <c r="C84" s="194"/>
      <c r="F84" s="189"/>
    </row>
    <row r="85" spans="1:9" ht="15.95" customHeight="1">
      <c r="A85" s="181"/>
      <c r="B85" s="181"/>
      <c r="C85" s="194" t="s">
        <v>346</v>
      </c>
      <c r="D85" s="349" t="b">
        <v>0</v>
      </c>
      <c r="I85" s="175" t="s">
        <v>348</v>
      </c>
    </row>
    <row r="86" spans="1:9" ht="9" customHeight="1">
      <c r="A86" s="181"/>
      <c r="B86" s="181"/>
      <c r="C86" s="194"/>
      <c r="I86" s="190"/>
    </row>
    <row r="87" spans="1:9" ht="15.95" customHeight="1">
      <c r="C87" s="182"/>
      <c r="D87" s="349" t="b">
        <v>0</v>
      </c>
      <c r="F87" s="189"/>
      <c r="I87" s="175" t="s">
        <v>387</v>
      </c>
    </row>
    <row r="88" spans="1:9" ht="15.95" customHeight="1">
      <c r="C88" s="182"/>
      <c r="D88" s="349" t="b">
        <v>0</v>
      </c>
      <c r="I88" s="175" t="s">
        <v>349</v>
      </c>
    </row>
    <row r="89" spans="1:9" ht="15.95" customHeight="1"/>
    <row r="90" spans="1:9" ht="15.95" customHeight="1">
      <c r="C90" s="182"/>
    </row>
    <row r="91" spans="1:9" ht="15.95" customHeight="1"/>
    <row r="92" spans="1:9" ht="15.95" customHeight="1"/>
    <row r="93" spans="1:9" ht="15.95" customHeight="1"/>
  </sheetData>
  <mergeCells count="2">
    <mergeCell ref="B6:AB7"/>
    <mergeCell ref="A1:AC4"/>
  </mergeCells>
  <phoneticPr fontId="2"/>
  <pageMargins left="0.7" right="0.7" top="0.6" bottom="0.39" header="0.3" footer="0.3"/>
  <pageSetup paperSize="9" orientation="portrait" r:id="rId1"/>
  <rowBreaks count="1" manualBreakCount="1">
    <brk id="48" max="28"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14"/>
  <sheetViews>
    <sheetView zoomScale="71" zoomScaleNormal="71" workbookViewId="0">
      <selection activeCell="F85" sqref="F85"/>
    </sheetView>
  </sheetViews>
  <sheetFormatPr defaultColWidth="9.875" defaultRowHeight="16.5"/>
  <cols>
    <col min="1" max="1" width="9.875" style="15" bestFit="1" customWidth="1"/>
    <col min="2" max="2" width="37.875" style="15" customWidth="1"/>
    <col min="3" max="3" width="43.5" style="15" customWidth="1"/>
    <col min="4" max="4" width="10.875" style="15" customWidth="1"/>
    <col min="5" max="7" width="10.75" style="15" customWidth="1"/>
    <col min="8" max="8" width="31.375" style="15" customWidth="1"/>
    <col min="9" max="9" width="9.875" style="15" bestFit="1" customWidth="1"/>
    <col min="10" max="16384" width="9.875" style="15"/>
  </cols>
  <sheetData>
    <row r="1" spans="1:7" ht="21.75" customHeight="1">
      <c r="A1" s="92" t="s">
        <v>99</v>
      </c>
      <c r="C1" s="15" t="s">
        <v>166</v>
      </c>
    </row>
    <row r="2" spans="1:7" ht="21.75" customHeight="1">
      <c r="D2" s="93"/>
    </row>
    <row r="3" spans="1:7" ht="21.75" customHeight="1">
      <c r="D3" s="94" t="s">
        <v>100</v>
      </c>
      <c r="G3" s="49" t="s">
        <v>101</v>
      </c>
    </row>
    <row r="4" spans="1:7" ht="21.75" customHeight="1">
      <c r="A4" s="95" t="s">
        <v>102</v>
      </c>
      <c r="B4" s="95"/>
      <c r="C4" s="23" t="s">
        <v>103</v>
      </c>
      <c r="D4" s="96" t="s">
        <v>104</v>
      </c>
      <c r="E4" s="51" t="s">
        <v>157</v>
      </c>
      <c r="F4" s="51" t="s">
        <v>28</v>
      </c>
      <c r="G4" s="51" t="s">
        <v>34</v>
      </c>
    </row>
    <row r="5" spans="1:7" ht="21.75" customHeight="1" thickBot="1">
      <c r="A5" s="97">
        <v>7</v>
      </c>
      <c r="B5" s="98" t="s">
        <v>106</v>
      </c>
      <c r="C5" s="99" t="s">
        <v>107</v>
      </c>
      <c r="D5" s="100"/>
      <c r="E5" s="101"/>
      <c r="F5" s="101"/>
      <c r="G5" s="101"/>
    </row>
    <row r="6" spans="1:7" ht="21.75" customHeight="1">
      <c r="B6" s="102"/>
      <c r="C6" s="103" t="s">
        <v>72</v>
      </c>
      <c r="D6" s="104">
        <f>AVERAGE(E6,F6,G6)</f>
        <v>11.1</v>
      </c>
      <c r="E6" s="143">
        <v>8.8000000000000007</v>
      </c>
      <c r="F6" s="143">
        <v>8</v>
      </c>
      <c r="G6" s="143">
        <v>16.5</v>
      </c>
    </row>
    <row r="7" spans="1:7" ht="21.75" customHeight="1">
      <c r="B7" s="102"/>
      <c r="C7" s="103" t="s">
        <v>73</v>
      </c>
      <c r="D7" s="105">
        <f t="shared" ref="D7:D21" si="0">AVERAGE(E7,F7,G7)</f>
        <v>9.1</v>
      </c>
      <c r="E7" s="143">
        <v>9.9</v>
      </c>
      <c r="F7" s="143">
        <v>8.6999999999999993</v>
      </c>
      <c r="G7" s="143">
        <v>8.6999999999999993</v>
      </c>
    </row>
    <row r="8" spans="1:7" ht="21.75" customHeight="1">
      <c r="B8" s="102"/>
      <c r="C8" s="103" t="s">
        <v>74</v>
      </c>
      <c r="D8" s="105">
        <f t="shared" si="0"/>
        <v>8.2666666666666675</v>
      </c>
      <c r="E8" s="143">
        <v>8.5</v>
      </c>
      <c r="F8" s="143">
        <v>8</v>
      </c>
      <c r="G8" s="143">
        <v>8.3000000000000007</v>
      </c>
    </row>
    <row r="9" spans="1:7" ht="21.75" customHeight="1">
      <c r="B9" s="102"/>
      <c r="C9" s="103" t="s">
        <v>75</v>
      </c>
      <c r="D9" s="105">
        <f t="shared" si="0"/>
        <v>3.9333333333333336</v>
      </c>
      <c r="E9" s="143">
        <v>4.4000000000000004</v>
      </c>
      <c r="F9" s="143">
        <v>4.0999999999999996</v>
      </c>
      <c r="G9" s="143">
        <v>3.3</v>
      </c>
    </row>
    <row r="10" spans="1:7" ht="21.75" customHeight="1">
      <c r="B10" s="102"/>
      <c r="C10" s="103" t="s">
        <v>76</v>
      </c>
      <c r="D10" s="105">
        <f t="shared" si="0"/>
        <v>11.433333333333332</v>
      </c>
      <c r="E10" s="143">
        <v>12.2</v>
      </c>
      <c r="F10" s="143">
        <v>11.5</v>
      </c>
      <c r="G10" s="143">
        <v>10.6</v>
      </c>
    </row>
    <row r="11" spans="1:7" ht="21.75" customHeight="1">
      <c r="B11" s="102"/>
      <c r="C11" s="103" t="s">
        <v>108</v>
      </c>
      <c r="D11" s="105">
        <f t="shared" si="0"/>
        <v>10.966666666666669</v>
      </c>
      <c r="E11" s="143">
        <v>10.4</v>
      </c>
      <c r="F11" s="143">
        <v>11.3</v>
      </c>
      <c r="G11" s="143">
        <v>11.2</v>
      </c>
    </row>
    <row r="12" spans="1:7" ht="21.75" customHeight="1">
      <c r="B12" s="102"/>
      <c r="C12" s="103" t="s">
        <v>78</v>
      </c>
      <c r="D12" s="105">
        <f t="shared" si="0"/>
        <v>13.366666666666665</v>
      </c>
      <c r="E12" s="143">
        <v>14</v>
      </c>
      <c r="F12" s="143">
        <v>13.9</v>
      </c>
      <c r="G12" s="143">
        <v>12.2</v>
      </c>
    </row>
    <row r="13" spans="1:7" ht="21.75" customHeight="1">
      <c r="B13" s="102"/>
      <c r="C13" s="103" t="s">
        <v>79</v>
      </c>
      <c r="D13" s="105">
        <f t="shared" si="0"/>
        <v>14.666666666666666</v>
      </c>
      <c r="E13" s="143">
        <v>16</v>
      </c>
      <c r="F13" s="143">
        <v>15</v>
      </c>
      <c r="G13" s="143">
        <v>13</v>
      </c>
    </row>
    <row r="14" spans="1:7" ht="21.75" customHeight="1">
      <c r="B14" s="102"/>
      <c r="C14" s="103" t="s">
        <v>80</v>
      </c>
      <c r="D14" s="105">
        <f t="shared" si="0"/>
        <v>12.5</v>
      </c>
      <c r="E14" s="143">
        <v>12.6</v>
      </c>
      <c r="F14" s="143">
        <v>12.4</v>
      </c>
      <c r="G14" s="143">
        <v>12.5</v>
      </c>
    </row>
    <row r="15" spans="1:7" ht="21.75" customHeight="1">
      <c r="B15" s="102"/>
      <c r="C15" s="103" t="s">
        <v>81</v>
      </c>
      <c r="D15" s="105">
        <f t="shared" si="0"/>
        <v>10.799999999999999</v>
      </c>
      <c r="E15" s="143">
        <v>10.8</v>
      </c>
      <c r="F15" s="143">
        <v>11</v>
      </c>
      <c r="G15" s="143">
        <v>10.6</v>
      </c>
    </row>
    <row r="16" spans="1:7" ht="21.75" customHeight="1">
      <c r="B16" s="102"/>
      <c r="C16" s="103" t="s">
        <v>82</v>
      </c>
      <c r="D16" s="105">
        <f t="shared" si="0"/>
        <v>19.733333333333334</v>
      </c>
      <c r="E16" s="143">
        <v>19.399999999999999</v>
      </c>
      <c r="F16" s="143">
        <v>17.5</v>
      </c>
      <c r="G16" s="143">
        <v>22.3</v>
      </c>
    </row>
    <row r="17" spans="1:7" ht="21.75" customHeight="1">
      <c r="B17" s="102"/>
      <c r="C17" s="103" t="s">
        <v>83</v>
      </c>
      <c r="D17" s="105">
        <f t="shared" si="0"/>
        <v>23</v>
      </c>
      <c r="E17" s="143">
        <v>20.100000000000001</v>
      </c>
      <c r="F17" s="143">
        <v>24.6</v>
      </c>
      <c r="G17" s="143">
        <v>24.3</v>
      </c>
    </row>
    <row r="18" spans="1:7" ht="21.75" customHeight="1">
      <c r="B18" s="102"/>
      <c r="C18" s="103" t="s">
        <v>84</v>
      </c>
      <c r="D18" s="105">
        <f t="shared" si="0"/>
        <v>20.599999999999998</v>
      </c>
      <c r="E18" s="143">
        <v>24.8</v>
      </c>
      <c r="F18" s="143">
        <v>17.2</v>
      </c>
      <c r="G18" s="143">
        <v>19.8</v>
      </c>
    </row>
    <row r="19" spans="1:7" ht="21.75" customHeight="1">
      <c r="B19" s="102"/>
      <c r="C19" s="103" t="s">
        <v>85</v>
      </c>
      <c r="D19" s="105">
        <f t="shared" si="0"/>
        <v>51.300000000000004</v>
      </c>
      <c r="E19" s="143">
        <v>52.7</v>
      </c>
      <c r="F19" s="143">
        <v>53</v>
      </c>
      <c r="G19" s="143">
        <v>48.2</v>
      </c>
    </row>
    <row r="20" spans="1:7" ht="21.75" customHeight="1">
      <c r="B20" s="102"/>
      <c r="C20" s="103" t="s">
        <v>109</v>
      </c>
      <c r="D20" s="105">
        <f t="shared" si="0"/>
        <v>8.6999999999999993</v>
      </c>
      <c r="E20" s="143"/>
      <c r="F20" s="143">
        <v>8.6999999999999993</v>
      </c>
      <c r="G20" s="143"/>
    </row>
    <row r="21" spans="1:7" ht="21.75" customHeight="1" thickBot="1">
      <c r="B21" s="102"/>
      <c r="C21" s="103" t="s">
        <v>86</v>
      </c>
      <c r="D21" s="106">
        <f t="shared" si="0"/>
        <v>14.6</v>
      </c>
      <c r="E21" s="143">
        <v>12.8</v>
      </c>
      <c r="F21" s="143">
        <v>15.2</v>
      </c>
      <c r="G21" s="143">
        <v>15.8</v>
      </c>
    </row>
    <row r="22" spans="1:7" ht="21.75" customHeight="1">
      <c r="B22" s="102"/>
      <c r="C22" s="102"/>
      <c r="D22" s="107"/>
    </row>
    <row r="23" spans="1:7" ht="21.75" customHeight="1">
      <c r="C23" s="102"/>
      <c r="D23" s="108"/>
    </row>
    <row r="24" spans="1:7" ht="21.75" customHeight="1">
      <c r="D24" s="94" t="s">
        <v>100</v>
      </c>
      <c r="G24" s="49" t="s">
        <v>101</v>
      </c>
    </row>
    <row r="25" spans="1:7" ht="21.75" customHeight="1">
      <c r="A25" s="95" t="s">
        <v>102</v>
      </c>
      <c r="B25" s="95"/>
      <c r="C25" s="23" t="s">
        <v>103</v>
      </c>
      <c r="D25" s="96" t="s">
        <v>104</v>
      </c>
      <c r="E25" s="51" t="s">
        <v>157</v>
      </c>
      <c r="F25" s="51" t="s">
        <v>28</v>
      </c>
      <c r="G25" s="51" t="s">
        <v>34</v>
      </c>
    </row>
    <row r="26" spans="1:7" ht="21.75" customHeight="1" thickBot="1">
      <c r="A26" s="97">
        <v>8</v>
      </c>
      <c r="B26" s="98" t="s">
        <v>110</v>
      </c>
      <c r="C26" s="99" t="s">
        <v>107</v>
      </c>
      <c r="D26" s="100"/>
      <c r="E26" s="101"/>
      <c r="F26" s="101"/>
      <c r="G26" s="101"/>
    </row>
    <row r="27" spans="1:7" ht="21.75" customHeight="1">
      <c r="B27" s="102"/>
      <c r="C27" s="103" t="s">
        <v>72</v>
      </c>
      <c r="D27" s="104">
        <f t="shared" ref="D27:D42" si="1">AVERAGE(E27,F27,G27)</f>
        <v>12.333333333333334</v>
      </c>
      <c r="E27" s="143">
        <v>16.5</v>
      </c>
      <c r="F27" s="143">
        <v>17.2</v>
      </c>
      <c r="G27" s="144">
        <v>3.3</v>
      </c>
    </row>
    <row r="28" spans="1:7" ht="21.75" customHeight="1">
      <c r="B28" s="102"/>
      <c r="C28" s="103" t="s">
        <v>73</v>
      </c>
      <c r="D28" s="105">
        <f t="shared" si="1"/>
        <v>12.533333333333331</v>
      </c>
      <c r="E28" s="143">
        <v>12.7</v>
      </c>
      <c r="F28" s="143">
        <v>13.6</v>
      </c>
      <c r="G28" s="144">
        <v>11.3</v>
      </c>
    </row>
    <row r="29" spans="1:7" ht="21.75" customHeight="1">
      <c r="B29" s="102"/>
      <c r="C29" s="103" t="s">
        <v>74</v>
      </c>
      <c r="D29" s="105">
        <f t="shared" si="1"/>
        <v>12.866666666666667</v>
      </c>
      <c r="E29" s="143">
        <v>12.3</v>
      </c>
      <c r="F29" s="143">
        <v>12.2</v>
      </c>
      <c r="G29" s="144">
        <v>14.1</v>
      </c>
    </row>
    <row r="30" spans="1:7" ht="21.75" customHeight="1">
      <c r="B30" s="102"/>
      <c r="C30" s="103" t="s">
        <v>75</v>
      </c>
      <c r="D30" s="105">
        <f t="shared" si="1"/>
        <v>7.0333333333333341</v>
      </c>
      <c r="E30" s="143">
        <v>7.4</v>
      </c>
      <c r="F30" s="143">
        <v>7.4</v>
      </c>
      <c r="G30" s="144">
        <v>6.3</v>
      </c>
    </row>
    <row r="31" spans="1:7" ht="21.75" customHeight="1">
      <c r="B31" s="102"/>
      <c r="C31" s="103" t="s">
        <v>76</v>
      </c>
      <c r="D31" s="105">
        <f t="shared" si="1"/>
        <v>17.466666666666669</v>
      </c>
      <c r="E31" s="143">
        <v>18</v>
      </c>
      <c r="F31" s="143">
        <v>18.2</v>
      </c>
      <c r="G31" s="144">
        <v>16.2</v>
      </c>
    </row>
    <row r="32" spans="1:7" ht="21.75" customHeight="1">
      <c r="B32" s="102"/>
      <c r="C32" s="103" t="s">
        <v>108</v>
      </c>
      <c r="D32" s="105">
        <f t="shared" si="1"/>
        <v>13.266666666666666</v>
      </c>
      <c r="E32" s="143">
        <v>15.5</v>
      </c>
      <c r="F32" s="143">
        <v>12</v>
      </c>
      <c r="G32" s="144">
        <v>12.3</v>
      </c>
    </row>
    <row r="33" spans="1:7" ht="21.75" customHeight="1">
      <c r="B33" s="102"/>
      <c r="C33" s="103" t="s">
        <v>78</v>
      </c>
      <c r="D33" s="105">
        <f t="shared" si="1"/>
        <v>22.766666666666666</v>
      </c>
      <c r="E33" s="143">
        <v>24.7</v>
      </c>
      <c r="F33" s="143">
        <v>22.2</v>
      </c>
      <c r="G33" s="144">
        <v>21.4</v>
      </c>
    </row>
    <row r="34" spans="1:7" ht="21.75" customHeight="1">
      <c r="B34" s="102"/>
      <c r="C34" s="103" t="s">
        <v>79</v>
      </c>
      <c r="D34" s="105">
        <f t="shared" si="1"/>
        <v>36.633333333333333</v>
      </c>
      <c r="E34" s="143">
        <v>37.299999999999997</v>
      </c>
      <c r="F34" s="143">
        <v>36.299999999999997</v>
      </c>
      <c r="G34" s="144">
        <v>36.299999999999997</v>
      </c>
    </row>
    <row r="35" spans="1:7" ht="21.75" customHeight="1">
      <c r="B35" s="102"/>
      <c r="C35" s="103" t="s">
        <v>80</v>
      </c>
      <c r="D35" s="105">
        <f t="shared" si="1"/>
        <v>22.966666666666669</v>
      </c>
      <c r="E35" s="143">
        <v>25</v>
      </c>
      <c r="F35" s="143">
        <v>20</v>
      </c>
      <c r="G35" s="144">
        <v>23.9</v>
      </c>
    </row>
    <row r="36" spans="1:7" ht="21.75" customHeight="1">
      <c r="B36" s="102"/>
      <c r="C36" s="103" t="s">
        <v>81</v>
      </c>
      <c r="D36" s="105">
        <f t="shared" si="1"/>
        <v>17.633333333333336</v>
      </c>
      <c r="E36" s="143">
        <v>19.899999999999999</v>
      </c>
      <c r="F36" s="143">
        <v>19.3</v>
      </c>
      <c r="G36" s="144">
        <v>13.7</v>
      </c>
    </row>
    <row r="37" spans="1:7" ht="21.75" customHeight="1">
      <c r="B37" s="102"/>
      <c r="C37" s="103" t="s">
        <v>82</v>
      </c>
      <c r="D37" s="105">
        <f t="shared" si="1"/>
        <v>25.366666666666664</v>
      </c>
      <c r="E37" s="143">
        <v>24.4</v>
      </c>
      <c r="F37" s="143">
        <v>21.8</v>
      </c>
      <c r="G37" s="144">
        <v>29.9</v>
      </c>
    </row>
    <row r="38" spans="1:7" ht="21.75" customHeight="1">
      <c r="B38" s="102"/>
      <c r="C38" s="103" t="s">
        <v>83</v>
      </c>
      <c r="D38" s="105">
        <f t="shared" si="1"/>
        <v>31.833333333333332</v>
      </c>
      <c r="E38" s="143">
        <v>30.7</v>
      </c>
      <c r="F38" s="143">
        <v>35.200000000000003</v>
      </c>
      <c r="G38" s="144">
        <v>29.6</v>
      </c>
    </row>
    <row r="39" spans="1:7" ht="21.75" customHeight="1">
      <c r="B39" s="102"/>
      <c r="C39" s="103" t="s">
        <v>84</v>
      </c>
      <c r="D39" s="105">
        <f t="shared" si="1"/>
        <v>27.366666666666664</v>
      </c>
      <c r="E39" s="143">
        <v>23.8</v>
      </c>
      <c r="F39" s="143">
        <v>32.5</v>
      </c>
      <c r="G39" s="144">
        <v>25.8</v>
      </c>
    </row>
    <row r="40" spans="1:7" ht="21.75" customHeight="1">
      <c r="B40" s="102"/>
      <c r="C40" s="103" t="s">
        <v>85</v>
      </c>
      <c r="D40" s="105">
        <f t="shared" si="1"/>
        <v>63.133333333333333</v>
      </c>
      <c r="E40" s="143">
        <v>67.5</v>
      </c>
      <c r="F40" s="143">
        <v>62.5</v>
      </c>
      <c r="G40" s="144">
        <v>59.4</v>
      </c>
    </row>
    <row r="41" spans="1:7" ht="21.75" customHeight="1">
      <c r="B41" s="102"/>
      <c r="C41" s="103" t="s">
        <v>109</v>
      </c>
      <c r="D41" s="105">
        <f t="shared" si="1"/>
        <v>9.1</v>
      </c>
      <c r="E41" s="143"/>
      <c r="F41" s="143">
        <v>9.1</v>
      </c>
      <c r="G41" s="144"/>
    </row>
    <row r="42" spans="1:7" ht="21.75" customHeight="1" thickBot="1">
      <c r="B42" s="102"/>
      <c r="C42" s="103" t="s">
        <v>86</v>
      </c>
      <c r="D42" s="106">
        <f t="shared" si="1"/>
        <v>21.066666666666666</v>
      </c>
      <c r="E42" s="143">
        <v>24.5</v>
      </c>
      <c r="F42" s="143">
        <v>16.899999999999999</v>
      </c>
      <c r="G42" s="144">
        <v>21.8</v>
      </c>
    </row>
    <row r="43" spans="1:7" ht="21.75" customHeight="1">
      <c r="B43" s="102"/>
      <c r="C43" s="102"/>
      <c r="D43" s="93"/>
    </row>
    <row r="44" spans="1:7" ht="21.75" hidden="1" customHeight="1">
      <c r="B44" s="102"/>
      <c r="C44" s="102"/>
      <c r="D44" s="94" t="s">
        <v>100</v>
      </c>
    </row>
    <row r="45" spans="1:7" ht="21.75" hidden="1" customHeight="1">
      <c r="A45" s="95" t="s">
        <v>102</v>
      </c>
      <c r="B45" s="95"/>
      <c r="C45" s="23" t="s">
        <v>103</v>
      </c>
      <c r="D45" s="109" t="s">
        <v>104</v>
      </c>
      <c r="E45" s="51" t="s">
        <v>111</v>
      </c>
      <c r="F45" s="51" t="s">
        <v>112</v>
      </c>
      <c r="G45" s="51" t="s">
        <v>113</v>
      </c>
    </row>
    <row r="46" spans="1:7" ht="21.75" hidden="1" customHeight="1">
      <c r="A46" s="97">
        <v>9</v>
      </c>
      <c r="B46" s="97" t="s">
        <v>114</v>
      </c>
      <c r="C46" s="103" t="s">
        <v>115</v>
      </c>
      <c r="D46" s="110">
        <f>AVERAGE(E46,F46,G46)</f>
        <v>0.57630083581965297</v>
      </c>
      <c r="E46" s="111">
        <f>E49/E47</f>
        <v>0.66525960320810473</v>
      </c>
      <c r="F46" s="112">
        <f t="shared" ref="F46:G46" si="2">F49/F47</f>
        <v>0.46153846153846156</v>
      </c>
      <c r="G46" s="112">
        <f t="shared" si="2"/>
        <v>0.60210444271239283</v>
      </c>
    </row>
    <row r="47" spans="1:7" ht="21.75" hidden="1" customHeight="1">
      <c r="A47" s="113"/>
      <c r="B47" s="114"/>
      <c r="C47" s="115" t="s">
        <v>116</v>
      </c>
      <c r="D47" s="116"/>
      <c r="E47" s="117">
        <v>236900</v>
      </c>
      <c r="F47" s="117">
        <v>328900</v>
      </c>
      <c r="G47" s="117">
        <v>256600</v>
      </c>
    </row>
    <row r="48" spans="1:7" ht="21.75" hidden="1" customHeight="1">
      <c r="B48" s="118"/>
      <c r="C48" s="115" t="s">
        <v>117</v>
      </c>
      <c r="D48" s="119"/>
      <c r="E48" s="117">
        <v>79300</v>
      </c>
      <c r="F48" s="117">
        <v>177000</v>
      </c>
      <c r="G48" s="117">
        <v>102100</v>
      </c>
    </row>
    <row r="49" spans="1:9" ht="21.75" hidden="1" customHeight="1">
      <c r="B49" s="118"/>
      <c r="C49" s="115" t="s">
        <v>118</v>
      </c>
      <c r="D49" s="119"/>
      <c r="E49" s="117">
        <v>157600</v>
      </c>
      <c r="F49" s="117">
        <v>151800</v>
      </c>
      <c r="G49" s="117">
        <v>154500</v>
      </c>
    </row>
    <row r="50" spans="1:9" ht="21.75" hidden="1" customHeight="1">
      <c r="C50" s="102"/>
      <c r="D50" s="120"/>
      <c r="E50" s="120"/>
      <c r="F50" s="120"/>
      <c r="G50" s="120"/>
    </row>
    <row r="51" spans="1:9" ht="21.75" customHeight="1">
      <c r="C51" s="102"/>
      <c r="D51" s="94" t="s">
        <v>151</v>
      </c>
      <c r="E51" s="120"/>
      <c r="F51" s="49" t="s">
        <v>101</v>
      </c>
      <c r="G51" s="120"/>
    </row>
    <row r="52" spans="1:9" ht="21.75" customHeight="1">
      <c r="A52" s="95" t="s">
        <v>102</v>
      </c>
      <c r="B52" s="95"/>
      <c r="C52" s="23" t="s">
        <v>103</v>
      </c>
      <c r="D52" s="141" t="s">
        <v>164</v>
      </c>
      <c r="E52" s="51" t="s">
        <v>29</v>
      </c>
      <c r="F52" s="51" t="s">
        <v>31</v>
      </c>
    </row>
    <row r="53" spans="1:9" ht="21.75" customHeight="1" thickBot="1">
      <c r="A53" s="97">
        <v>11</v>
      </c>
      <c r="B53" s="97" t="s">
        <v>119</v>
      </c>
      <c r="C53" s="121" t="s">
        <v>152</v>
      </c>
      <c r="D53" s="122"/>
      <c r="E53" s="123"/>
      <c r="F53" s="123"/>
      <c r="H53" s="124"/>
    </row>
    <row r="54" spans="1:9" ht="21.75" customHeight="1">
      <c r="C54" s="103" t="s">
        <v>72</v>
      </c>
      <c r="D54" s="126">
        <f t="shared" ref="D54:D80" si="3">ROUND(F54*100/E54,1)</f>
        <v>86.1</v>
      </c>
      <c r="E54" s="142">
        <v>14.4</v>
      </c>
      <c r="F54" s="145">
        <v>12.4</v>
      </c>
      <c r="H54" s="102"/>
      <c r="I54" s="127"/>
    </row>
    <row r="55" spans="1:9" ht="21.75" customHeight="1">
      <c r="C55" s="103" t="s">
        <v>73</v>
      </c>
      <c r="D55" s="128">
        <f t="shared" si="3"/>
        <v>78.3</v>
      </c>
      <c r="E55" s="142">
        <v>13.8</v>
      </c>
      <c r="F55" s="145">
        <v>10.8</v>
      </c>
      <c r="H55" s="102"/>
      <c r="I55" s="127"/>
    </row>
    <row r="56" spans="1:9" ht="21.75" hidden="1" customHeight="1">
      <c r="C56" s="103" t="s">
        <v>87</v>
      </c>
      <c r="D56" s="129" t="e">
        <f t="shared" si="3"/>
        <v>#DIV/0!</v>
      </c>
      <c r="E56" s="142"/>
      <c r="F56" s="145"/>
      <c r="H56" s="102"/>
      <c r="I56" s="127"/>
    </row>
    <row r="57" spans="1:9" ht="21.75" hidden="1" customHeight="1">
      <c r="C57" s="103" t="s">
        <v>88</v>
      </c>
      <c r="D57" s="130" t="e">
        <f t="shared" si="3"/>
        <v>#DIV/0!</v>
      </c>
      <c r="E57" s="142"/>
      <c r="F57" s="145"/>
      <c r="H57" s="102"/>
      <c r="I57" s="127"/>
    </row>
    <row r="58" spans="1:9" ht="21.75" hidden="1" customHeight="1">
      <c r="C58" s="103" t="s">
        <v>89</v>
      </c>
      <c r="D58" s="130" t="e">
        <f t="shared" si="3"/>
        <v>#DIV/0!</v>
      </c>
      <c r="E58" s="142"/>
      <c r="F58" s="145"/>
      <c r="H58" s="102"/>
      <c r="I58" s="127"/>
    </row>
    <row r="59" spans="1:9" ht="21.75" hidden="1" customHeight="1">
      <c r="C59" s="103" t="s">
        <v>90</v>
      </c>
      <c r="D59" s="130" t="e">
        <f t="shared" si="3"/>
        <v>#DIV/0!</v>
      </c>
      <c r="E59" s="142"/>
      <c r="F59" s="145"/>
      <c r="H59" s="102"/>
      <c r="I59" s="127"/>
    </row>
    <row r="60" spans="1:9" ht="21.75" hidden="1" customHeight="1">
      <c r="C60" s="103" t="s">
        <v>91</v>
      </c>
      <c r="D60" s="130" t="e">
        <f t="shared" si="3"/>
        <v>#DIV/0!</v>
      </c>
      <c r="E60" s="142"/>
      <c r="F60" s="145"/>
      <c r="H60" s="102"/>
      <c r="I60" s="127"/>
    </row>
    <row r="61" spans="1:9" ht="21.75" hidden="1" customHeight="1">
      <c r="C61" s="103" t="s">
        <v>92</v>
      </c>
      <c r="D61" s="130" t="e">
        <f t="shared" si="3"/>
        <v>#DIV/0!</v>
      </c>
      <c r="E61" s="142"/>
      <c r="F61" s="145"/>
      <c r="H61" s="102"/>
      <c r="I61" s="127"/>
    </row>
    <row r="62" spans="1:9" ht="21.75" hidden="1" customHeight="1">
      <c r="C62" s="103" t="s">
        <v>93</v>
      </c>
      <c r="D62" s="130" t="e">
        <f t="shared" si="3"/>
        <v>#DIV/0!</v>
      </c>
      <c r="E62" s="142"/>
      <c r="F62" s="145"/>
      <c r="H62" s="102"/>
      <c r="I62" s="127"/>
    </row>
    <row r="63" spans="1:9" ht="21.75" hidden="1" customHeight="1">
      <c r="C63" s="103" t="s">
        <v>94</v>
      </c>
      <c r="D63" s="130" t="e">
        <f t="shared" si="3"/>
        <v>#DIV/0!</v>
      </c>
      <c r="E63" s="142"/>
      <c r="F63" s="145"/>
      <c r="H63" s="102"/>
      <c r="I63" s="127"/>
    </row>
    <row r="64" spans="1:9" ht="21.75" hidden="1" customHeight="1">
      <c r="C64" s="131" t="s">
        <v>95</v>
      </c>
      <c r="D64" s="130" t="e">
        <f t="shared" si="3"/>
        <v>#DIV/0!</v>
      </c>
      <c r="E64" s="142"/>
      <c r="F64" s="145"/>
      <c r="H64" s="102"/>
      <c r="I64" s="127"/>
    </row>
    <row r="65" spans="3:9" ht="21.75" hidden="1" customHeight="1">
      <c r="C65" s="131" t="s">
        <v>96</v>
      </c>
      <c r="D65" s="130" t="e">
        <f t="shared" si="3"/>
        <v>#DIV/0!</v>
      </c>
      <c r="E65" s="142"/>
      <c r="F65" s="145"/>
      <c r="H65" s="102"/>
      <c r="I65" s="127"/>
    </row>
    <row r="66" spans="3:9" ht="21.75" hidden="1" customHeight="1">
      <c r="C66" s="103" t="s">
        <v>97</v>
      </c>
      <c r="D66" s="130" t="e">
        <f t="shared" si="3"/>
        <v>#DIV/0!</v>
      </c>
      <c r="E66" s="142"/>
      <c r="F66" s="145"/>
      <c r="H66" s="102"/>
      <c r="I66" s="127"/>
    </row>
    <row r="67" spans="3:9" ht="21.75" customHeight="1">
      <c r="C67" s="103" t="s">
        <v>74</v>
      </c>
      <c r="D67" s="128">
        <f t="shared" si="3"/>
        <v>74.8</v>
      </c>
      <c r="E67" s="142">
        <v>15.9</v>
      </c>
      <c r="F67" s="145">
        <v>11.9</v>
      </c>
      <c r="H67" s="102"/>
      <c r="I67" s="127"/>
    </row>
    <row r="68" spans="3:9" ht="21.75" customHeight="1">
      <c r="C68" s="103" t="s">
        <v>75</v>
      </c>
      <c r="D68" s="132">
        <f t="shared" si="3"/>
        <v>74.099999999999994</v>
      </c>
      <c r="E68" s="142">
        <v>18.899999999999999</v>
      </c>
      <c r="F68" s="145">
        <v>14</v>
      </c>
      <c r="H68" s="102"/>
      <c r="I68" s="127"/>
    </row>
    <row r="69" spans="3:9" ht="21.75" customHeight="1">
      <c r="C69" s="103" t="s">
        <v>76</v>
      </c>
      <c r="D69" s="128">
        <f t="shared" si="3"/>
        <v>70.5</v>
      </c>
      <c r="E69" s="142">
        <v>12.9</v>
      </c>
      <c r="F69" s="145">
        <v>9.1</v>
      </c>
      <c r="H69" s="102"/>
      <c r="I69" s="127"/>
    </row>
    <row r="70" spans="3:9" ht="21.75" customHeight="1">
      <c r="C70" s="103" t="s">
        <v>108</v>
      </c>
      <c r="D70" s="128">
        <f t="shared" si="3"/>
        <v>80</v>
      </c>
      <c r="E70" s="142">
        <v>14</v>
      </c>
      <c r="F70" s="145">
        <v>11.2</v>
      </c>
      <c r="H70" s="102"/>
      <c r="I70" s="127"/>
    </row>
    <row r="71" spans="3:9" ht="21.75" customHeight="1">
      <c r="C71" s="103" t="s">
        <v>78</v>
      </c>
      <c r="D71" s="128">
        <f t="shared" si="3"/>
        <v>70.400000000000006</v>
      </c>
      <c r="E71" s="142">
        <v>15.2</v>
      </c>
      <c r="F71" s="145">
        <v>10.7</v>
      </c>
      <c r="H71" s="102"/>
      <c r="I71" s="127"/>
    </row>
    <row r="72" spans="3:9" ht="21.75" customHeight="1">
      <c r="C72" s="103" t="s">
        <v>79</v>
      </c>
      <c r="D72" s="128">
        <f t="shared" si="3"/>
        <v>79</v>
      </c>
      <c r="E72" s="142">
        <v>15.7</v>
      </c>
      <c r="F72" s="145">
        <v>12.4</v>
      </c>
      <c r="H72" s="133"/>
      <c r="I72" s="127"/>
    </row>
    <row r="73" spans="3:9" ht="21.75" customHeight="1">
      <c r="C73" s="103" t="s">
        <v>80</v>
      </c>
      <c r="D73" s="128">
        <f t="shared" si="3"/>
        <v>77.2</v>
      </c>
      <c r="E73" s="142">
        <v>11.4</v>
      </c>
      <c r="F73" s="145">
        <v>8.8000000000000007</v>
      </c>
      <c r="H73" s="133"/>
      <c r="I73" s="127"/>
    </row>
    <row r="74" spans="3:9" ht="21.75" customHeight="1">
      <c r="C74" s="103" t="s">
        <v>81</v>
      </c>
      <c r="D74" s="128">
        <f t="shared" si="3"/>
        <v>69.3</v>
      </c>
      <c r="E74" s="142">
        <v>14</v>
      </c>
      <c r="F74" s="145">
        <v>9.6999999999999993</v>
      </c>
      <c r="H74" s="102"/>
      <c r="I74" s="127"/>
    </row>
    <row r="75" spans="3:9" ht="21.75" customHeight="1">
      <c r="C75" s="103" t="s">
        <v>82</v>
      </c>
      <c r="D75" s="128">
        <f t="shared" si="3"/>
        <v>81.599999999999994</v>
      </c>
      <c r="E75" s="142">
        <v>10.3</v>
      </c>
      <c r="F75" s="145">
        <v>8.4</v>
      </c>
      <c r="H75" s="102"/>
      <c r="I75" s="127"/>
    </row>
    <row r="76" spans="3:9" ht="21.75" customHeight="1">
      <c r="C76" s="103" t="s">
        <v>83</v>
      </c>
      <c r="D76" s="128">
        <f t="shared" si="3"/>
        <v>76.2</v>
      </c>
      <c r="E76" s="142">
        <v>12.2</v>
      </c>
      <c r="F76" s="145">
        <v>9.3000000000000007</v>
      </c>
    </row>
    <row r="77" spans="3:9" ht="21.75" customHeight="1">
      <c r="C77" s="103" t="s">
        <v>84</v>
      </c>
      <c r="D77" s="128">
        <f t="shared" si="3"/>
        <v>75.900000000000006</v>
      </c>
      <c r="E77" s="142">
        <v>14.1</v>
      </c>
      <c r="F77" s="145">
        <v>10.7</v>
      </c>
    </row>
    <row r="78" spans="3:9" ht="21.75" customHeight="1">
      <c r="C78" s="103" t="s">
        <v>85</v>
      </c>
      <c r="D78" s="128">
        <f t="shared" si="3"/>
        <v>95.9</v>
      </c>
      <c r="E78" s="142">
        <v>9.6999999999999993</v>
      </c>
      <c r="F78" s="145">
        <v>9.3000000000000007</v>
      </c>
    </row>
    <row r="79" spans="3:9" ht="21.75" customHeight="1">
      <c r="C79" s="103" t="s">
        <v>109</v>
      </c>
      <c r="D79" s="128">
        <f t="shared" si="3"/>
        <v>78.099999999999994</v>
      </c>
      <c r="E79" s="142">
        <v>17.8</v>
      </c>
      <c r="F79" s="145">
        <v>13.9</v>
      </c>
    </row>
    <row r="80" spans="3:9" ht="21.75" customHeight="1" thickBot="1">
      <c r="C80" s="103" t="s">
        <v>86</v>
      </c>
      <c r="D80" s="134">
        <f t="shared" si="3"/>
        <v>66.3</v>
      </c>
      <c r="E80" s="142">
        <v>10.4</v>
      </c>
      <c r="F80" s="145">
        <v>6.9</v>
      </c>
    </row>
    <row r="81" spans="1:7" ht="21.75" customHeight="1">
      <c r="C81" s="102"/>
      <c r="D81" s="108"/>
    </row>
    <row r="82" spans="1:7" ht="21.75" customHeight="1">
      <c r="C82" s="102"/>
      <c r="D82" s="94" t="s">
        <v>151</v>
      </c>
      <c r="E82" s="146" t="s">
        <v>101</v>
      </c>
    </row>
    <row r="83" spans="1:7" ht="21.75" customHeight="1">
      <c r="A83" s="95" t="s">
        <v>102</v>
      </c>
      <c r="B83" s="95"/>
      <c r="C83" s="23" t="s">
        <v>103</v>
      </c>
      <c r="D83" s="159" t="s">
        <v>165</v>
      </c>
      <c r="E83" s="162"/>
      <c r="F83" s="16"/>
      <c r="G83" s="16"/>
    </row>
    <row r="84" spans="1:7" ht="21.75" customHeight="1">
      <c r="A84" s="97">
        <v>12</v>
      </c>
      <c r="B84" s="97" t="s">
        <v>120</v>
      </c>
      <c r="C84" s="103" t="s">
        <v>121</v>
      </c>
      <c r="D84" s="160">
        <f>ROUND((D86/D85)*100,1)</f>
        <v>71</v>
      </c>
      <c r="E84" s="164"/>
      <c r="F84" s="148"/>
      <c r="G84" s="148"/>
    </row>
    <row r="85" spans="1:7" ht="21.75" customHeight="1">
      <c r="C85" s="115" t="s">
        <v>122</v>
      </c>
      <c r="D85" s="161">
        <v>492.3</v>
      </c>
      <c r="E85" s="163"/>
      <c r="F85" s="42"/>
      <c r="G85" s="42"/>
    </row>
    <row r="86" spans="1:7" ht="21.75" customHeight="1">
      <c r="C86" s="115" t="s">
        <v>123</v>
      </c>
      <c r="D86" s="161">
        <v>349.5</v>
      </c>
      <c r="E86" s="163"/>
      <c r="F86" s="42"/>
      <c r="G86" s="42"/>
    </row>
    <row r="87" spans="1:7" ht="21.75" customHeight="1"/>
    <row r="88" spans="1:7" ht="21.75" hidden="1" customHeight="1">
      <c r="D88" s="94" t="s">
        <v>100</v>
      </c>
      <c r="G88" s="15" t="s">
        <v>124</v>
      </c>
    </row>
    <row r="89" spans="1:7" ht="21.75" hidden="1" customHeight="1">
      <c r="A89" s="95" t="s">
        <v>102</v>
      </c>
      <c r="B89" s="95"/>
      <c r="C89" s="95" t="s">
        <v>103</v>
      </c>
      <c r="D89" s="96" t="s">
        <v>104</v>
      </c>
      <c r="E89" s="51" t="s">
        <v>34</v>
      </c>
      <c r="F89" s="51" t="s">
        <v>35</v>
      </c>
      <c r="G89" s="51" t="s">
        <v>105</v>
      </c>
    </row>
    <row r="90" spans="1:7" ht="21.75" hidden="1" customHeight="1">
      <c r="A90" s="97">
        <v>17</v>
      </c>
      <c r="B90" s="97" t="s">
        <v>125</v>
      </c>
      <c r="C90" s="97" t="s">
        <v>126</v>
      </c>
      <c r="D90" s="135">
        <f>AVERAGE(E90,F90,G90)</f>
        <v>13.300000000000002</v>
      </c>
      <c r="E90" s="136">
        <v>13.2</v>
      </c>
      <c r="F90" s="136">
        <v>12.4</v>
      </c>
      <c r="G90" s="136">
        <v>14.3</v>
      </c>
    </row>
    <row r="91" spans="1:7" ht="21.75" hidden="1" customHeight="1">
      <c r="C91" s="98" t="s">
        <v>127</v>
      </c>
      <c r="D91" s="135">
        <f t="shared" ref="D91:D106" si="4">AVERAGE(E91,F91,G91)</f>
        <v>14.5</v>
      </c>
      <c r="E91" s="136">
        <v>11.6</v>
      </c>
      <c r="F91" s="136">
        <v>16</v>
      </c>
      <c r="G91" s="136">
        <v>15.9</v>
      </c>
    </row>
    <row r="92" spans="1:7" ht="21.75" hidden="1" customHeight="1">
      <c r="C92" s="98" t="s">
        <v>128</v>
      </c>
      <c r="D92" s="135">
        <f t="shared" si="4"/>
        <v>14.700000000000001</v>
      </c>
      <c r="E92" s="136">
        <v>14.5</v>
      </c>
      <c r="F92" s="136">
        <v>14.1</v>
      </c>
      <c r="G92" s="136">
        <v>15.5</v>
      </c>
    </row>
    <row r="93" spans="1:7" ht="21.75" hidden="1" customHeight="1">
      <c r="C93" s="98" t="s">
        <v>129</v>
      </c>
      <c r="D93" s="135">
        <f t="shared" si="4"/>
        <v>14.966666666666667</v>
      </c>
      <c r="E93" s="136">
        <v>15</v>
      </c>
      <c r="F93" s="136">
        <v>13.2</v>
      </c>
      <c r="G93" s="136">
        <v>16.7</v>
      </c>
    </row>
    <row r="94" spans="1:7" ht="21.75" hidden="1" customHeight="1">
      <c r="C94" s="98" t="s">
        <v>130</v>
      </c>
      <c r="D94" s="135">
        <f t="shared" si="4"/>
        <v>15.5</v>
      </c>
      <c r="E94" s="136">
        <v>15.1</v>
      </c>
      <c r="F94" s="136">
        <v>16</v>
      </c>
      <c r="G94" s="136">
        <v>15.4</v>
      </c>
    </row>
    <row r="95" spans="1:7" ht="21.75" hidden="1" customHeight="1">
      <c r="C95" s="98" t="s">
        <v>131</v>
      </c>
      <c r="D95" s="135">
        <f t="shared" si="4"/>
        <v>15.906666666666666</v>
      </c>
      <c r="E95" s="136">
        <v>16.52</v>
      </c>
      <c r="F95" s="136">
        <v>15.5</v>
      </c>
      <c r="G95" s="136">
        <v>15.7</v>
      </c>
    </row>
    <row r="96" spans="1:7" ht="21.75" hidden="1" customHeight="1">
      <c r="C96" s="98" t="s">
        <v>132</v>
      </c>
      <c r="D96" s="135">
        <f t="shared" si="4"/>
        <v>25.5</v>
      </c>
      <c r="E96" s="136">
        <v>25.3</v>
      </c>
      <c r="F96" s="136">
        <v>24.3</v>
      </c>
      <c r="G96" s="136">
        <v>26.9</v>
      </c>
    </row>
    <row r="97" spans="1:7" ht="21.75" hidden="1" customHeight="1">
      <c r="C97" s="98" t="s">
        <v>133</v>
      </c>
      <c r="D97" s="135">
        <f t="shared" si="4"/>
        <v>10.966666666666669</v>
      </c>
      <c r="E97" s="136">
        <v>10.8</v>
      </c>
      <c r="F97" s="136">
        <v>10.4</v>
      </c>
      <c r="G97" s="136">
        <v>11.7</v>
      </c>
    </row>
    <row r="98" spans="1:7" ht="21.75" hidden="1" customHeight="1">
      <c r="C98" s="98" t="s">
        <v>134</v>
      </c>
      <c r="D98" s="135">
        <f t="shared" si="4"/>
        <v>12.833333333333334</v>
      </c>
      <c r="E98" s="136">
        <v>12.9</v>
      </c>
      <c r="F98" s="136">
        <v>13</v>
      </c>
      <c r="G98" s="136">
        <v>12.6</v>
      </c>
    </row>
    <row r="99" spans="1:7" ht="21.75" hidden="1" customHeight="1">
      <c r="C99" s="98" t="s">
        <v>135</v>
      </c>
      <c r="D99" s="135">
        <f t="shared" si="4"/>
        <v>13.4</v>
      </c>
      <c r="E99" s="136">
        <v>14.1</v>
      </c>
      <c r="F99" s="136">
        <v>12.3</v>
      </c>
      <c r="G99" s="136">
        <v>13.8</v>
      </c>
    </row>
    <row r="100" spans="1:7" ht="21.75" hidden="1" customHeight="1">
      <c r="C100" s="98" t="s">
        <v>136</v>
      </c>
      <c r="D100" s="135">
        <f t="shared" si="4"/>
        <v>14.9</v>
      </c>
      <c r="E100" s="136">
        <v>15.1</v>
      </c>
      <c r="F100" s="136">
        <v>14.3</v>
      </c>
      <c r="G100" s="136">
        <v>15.3</v>
      </c>
    </row>
    <row r="101" spans="1:7" ht="21.75" hidden="1" customHeight="1">
      <c r="C101" s="98" t="s">
        <v>137</v>
      </c>
      <c r="D101" s="135">
        <f t="shared" si="4"/>
        <v>12.733333333333334</v>
      </c>
      <c r="E101" s="136">
        <v>9.6999999999999993</v>
      </c>
      <c r="F101" s="136">
        <v>12</v>
      </c>
      <c r="G101" s="136">
        <v>16.5</v>
      </c>
    </row>
    <row r="102" spans="1:7" ht="21.75" hidden="1" customHeight="1">
      <c r="C102" s="98" t="s">
        <v>138</v>
      </c>
      <c r="D102" s="135">
        <f t="shared" si="4"/>
        <v>8.8666666666666671</v>
      </c>
      <c r="E102" s="136">
        <v>8.3000000000000007</v>
      </c>
      <c r="F102" s="136">
        <v>7.5</v>
      </c>
      <c r="G102" s="136">
        <v>10.8</v>
      </c>
    </row>
    <row r="103" spans="1:7" ht="21.75" hidden="1" customHeight="1">
      <c r="C103" s="98" t="s">
        <v>139</v>
      </c>
      <c r="D103" s="135">
        <f t="shared" si="4"/>
        <v>13.233333333333334</v>
      </c>
      <c r="E103" s="136">
        <v>13.8</v>
      </c>
      <c r="F103" s="136">
        <v>12.2</v>
      </c>
      <c r="G103" s="136">
        <v>13.7</v>
      </c>
    </row>
    <row r="104" spans="1:7" ht="21.75" hidden="1" customHeight="1">
      <c r="C104" s="98" t="s">
        <v>140</v>
      </c>
      <c r="D104" s="135">
        <f t="shared" si="4"/>
        <v>6.5666666666666664</v>
      </c>
      <c r="E104" s="136">
        <v>6.3</v>
      </c>
      <c r="F104" s="136">
        <v>6.2</v>
      </c>
      <c r="G104" s="136">
        <v>7.2</v>
      </c>
    </row>
    <row r="105" spans="1:7" ht="21.75" hidden="1" customHeight="1">
      <c r="C105" s="98" t="s">
        <v>141</v>
      </c>
      <c r="D105" s="135">
        <f t="shared" si="4"/>
        <v>9.1666666666666661</v>
      </c>
      <c r="E105" s="136">
        <v>8.9</v>
      </c>
      <c r="F105" s="136">
        <v>8.6999999999999993</v>
      </c>
      <c r="G105" s="136">
        <v>9.9</v>
      </c>
    </row>
    <row r="106" spans="1:7" ht="21.75" hidden="1" customHeight="1">
      <c r="C106" s="98" t="s">
        <v>142</v>
      </c>
      <c r="D106" s="135">
        <f t="shared" si="4"/>
        <v>13.133333333333333</v>
      </c>
      <c r="E106" s="136">
        <v>13.3</v>
      </c>
      <c r="F106" s="136">
        <v>12.2</v>
      </c>
      <c r="G106" s="136">
        <v>13.9</v>
      </c>
    </row>
    <row r="107" spans="1:7" ht="21.75" customHeight="1">
      <c r="D107" s="137"/>
      <c r="E107" s="137"/>
      <c r="F107" s="137"/>
      <c r="G107" s="137"/>
    </row>
    <row r="108" spans="1:7" ht="21.75" customHeight="1">
      <c r="D108" s="94" t="s">
        <v>151</v>
      </c>
      <c r="E108" s="146" t="s">
        <v>101</v>
      </c>
      <c r="G108" s="49"/>
    </row>
    <row r="109" spans="1:7" ht="21.75" customHeight="1">
      <c r="A109" s="95" t="s">
        <v>102</v>
      </c>
      <c r="B109" s="95"/>
      <c r="C109" s="23" t="s">
        <v>103</v>
      </c>
      <c r="D109" s="96" t="s">
        <v>157</v>
      </c>
      <c r="E109" s="147"/>
      <c r="F109" s="16"/>
      <c r="G109" s="16"/>
    </row>
    <row r="110" spans="1:7" ht="21.75" customHeight="1">
      <c r="A110" s="97">
        <v>19</v>
      </c>
      <c r="B110" s="97" t="s">
        <v>143</v>
      </c>
      <c r="C110" s="125" t="s">
        <v>107</v>
      </c>
      <c r="D110" s="135">
        <v>30.1</v>
      </c>
      <c r="E110" s="149"/>
      <c r="F110" s="108"/>
      <c r="G110" s="108"/>
    </row>
    <row r="111" spans="1:7" ht="21.75" customHeight="1">
      <c r="D111" s="138"/>
      <c r="E111" s="127"/>
    </row>
    <row r="112" spans="1:7" ht="21.75" hidden="1" customHeight="1">
      <c r="D112" s="94" t="s">
        <v>100</v>
      </c>
      <c r="E112" s="137"/>
      <c r="F112" s="137"/>
      <c r="G112" s="139" t="s">
        <v>144</v>
      </c>
    </row>
    <row r="113" spans="1:7" ht="21.75" hidden="1" customHeight="1">
      <c r="A113" s="95" t="s">
        <v>102</v>
      </c>
      <c r="B113" s="95"/>
      <c r="C113" s="95" t="s">
        <v>103</v>
      </c>
      <c r="D113" s="96" t="s">
        <v>104</v>
      </c>
      <c r="E113" s="51" t="s">
        <v>34</v>
      </c>
      <c r="F113" s="51" t="s">
        <v>35</v>
      </c>
      <c r="G113" s="51" t="s">
        <v>105</v>
      </c>
    </row>
    <row r="114" spans="1:7" ht="21.75" hidden="1" customHeight="1">
      <c r="A114" s="97">
        <v>19</v>
      </c>
      <c r="B114" s="97" t="s">
        <v>145</v>
      </c>
      <c r="C114" s="97" t="s">
        <v>146</v>
      </c>
      <c r="D114" s="135">
        <f>AVERAGE(E114,F114,G114)</f>
        <v>55.1</v>
      </c>
      <c r="E114" s="136">
        <v>56.6</v>
      </c>
      <c r="F114" s="136">
        <v>56.3</v>
      </c>
      <c r="G114" s="136">
        <v>52.4</v>
      </c>
    </row>
  </sheetData>
  <phoneticPr fontId="2"/>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D61"/>
  <sheetViews>
    <sheetView view="pageBreakPreview" zoomScaleNormal="100" zoomScaleSheetLayoutView="100" workbookViewId="0">
      <selection activeCell="J36" sqref="J36"/>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1</v>
      </c>
      <c r="B6" s="353" t="s">
        <v>210</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7.5" customHeight="1">
      <c r="B7" s="175"/>
      <c r="C7" s="175"/>
      <c r="D7" s="175"/>
      <c r="E7" s="175"/>
      <c r="F7" s="175"/>
      <c r="G7" s="175"/>
      <c r="H7" s="175"/>
      <c r="I7" s="175"/>
      <c r="J7" s="175"/>
    </row>
    <row r="8" spans="1:29" ht="15.95" customHeight="1"/>
    <row r="9" spans="1:29" ht="15.95" customHeight="1"/>
    <row r="10" spans="1:29" ht="15.95" customHeight="1"/>
    <row r="11" spans="1:29" ht="15.95" customHeight="1"/>
    <row r="12" spans="1:29" ht="15.95" customHeight="1"/>
    <row r="13" spans="1:29" ht="15.95" customHeight="1"/>
    <row r="14" spans="1:29" ht="15.95" customHeight="1"/>
    <row r="15" spans="1:29" ht="14.1" customHeight="1"/>
    <row r="16" spans="1:29" s="155" customFormat="1" ht="15.95" customHeight="1">
      <c r="B16" s="356" t="s">
        <v>191</v>
      </c>
      <c r="C16" s="356" t="s">
        <v>192</v>
      </c>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row>
    <row r="17" spans="1:29" ht="21.95" customHeight="1">
      <c r="B17" s="181"/>
    </row>
    <row r="18" spans="1:29" s="179" customFormat="1" ht="15.95" customHeight="1">
      <c r="C18" s="350" t="b">
        <v>0</v>
      </c>
      <c r="D18" s="351" t="s">
        <v>167</v>
      </c>
      <c r="E18" s="351" t="s">
        <v>193</v>
      </c>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row>
    <row r="19" spans="1:29" ht="20.45" customHeight="1">
      <c r="E19" s="192" t="s">
        <v>194</v>
      </c>
      <c r="F19" s="475"/>
      <c r="G19" s="476"/>
      <c r="H19" s="476"/>
      <c r="I19" s="476"/>
      <c r="J19" s="476"/>
      <c r="K19" s="476"/>
      <c r="L19" s="476"/>
      <c r="M19" s="476"/>
      <c r="N19" s="476"/>
      <c r="O19" s="476"/>
      <c r="P19" s="476"/>
      <c r="Q19" s="476"/>
      <c r="R19" s="476"/>
      <c r="S19" s="476"/>
      <c r="T19" s="476"/>
      <c r="U19" s="476"/>
      <c r="V19" s="476"/>
      <c r="W19" s="476"/>
      <c r="X19" s="476"/>
      <c r="Y19" s="476"/>
      <c r="Z19" s="476"/>
      <c r="AA19" s="476"/>
      <c r="AB19" s="477"/>
    </row>
    <row r="20" spans="1:29" ht="17.45" customHeight="1">
      <c r="E20" s="19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row>
    <row r="21" spans="1:29" ht="20.45" customHeight="1">
      <c r="E21" s="19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row>
    <row r="22" spans="1:29" ht="5.0999999999999996" customHeight="1">
      <c r="E22" s="192"/>
      <c r="F22" s="191"/>
      <c r="G22" s="193"/>
      <c r="H22" s="191"/>
      <c r="I22" s="191"/>
      <c r="J22" s="191"/>
      <c r="K22" s="191"/>
      <c r="L22" s="191"/>
      <c r="M22" s="191"/>
      <c r="N22" s="191"/>
      <c r="O22" s="191"/>
      <c r="P22" s="191"/>
      <c r="Q22" s="191"/>
      <c r="R22" s="191"/>
      <c r="S22" s="191"/>
      <c r="T22" s="191"/>
      <c r="U22" s="191"/>
      <c r="V22" s="191"/>
      <c r="W22" s="191"/>
      <c r="X22" s="191"/>
      <c r="Y22" s="191"/>
      <c r="Z22" s="191"/>
      <c r="AA22" s="191"/>
      <c r="AB22" s="191"/>
    </row>
    <row r="23" spans="1:29" ht="11.1" customHeight="1">
      <c r="E23" s="190"/>
      <c r="F23" s="191"/>
      <c r="G23" s="191"/>
      <c r="H23" s="191"/>
      <c r="I23" s="191"/>
      <c r="J23" s="191"/>
      <c r="K23" s="191"/>
      <c r="L23" s="191"/>
      <c r="M23" s="191"/>
      <c r="N23" s="191"/>
      <c r="O23" s="191"/>
      <c r="P23" s="191"/>
      <c r="Q23" s="191"/>
      <c r="R23" s="191"/>
      <c r="S23" s="191"/>
      <c r="T23" s="191"/>
      <c r="U23" s="191"/>
      <c r="V23" s="191"/>
      <c r="W23" s="191"/>
      <c r="X23" s="191"/>
      <c r="Y23" s="191"/>
      <c r="Z23" s="191"/>
      <c r="AA23" s="191"/>
      <c r="AB23" s="191"/>
    </row>
    <row r="24" spans="1:29" s="179" customFormat="1" ht="15.95" customHeight="1">
      <c r="C24" s="350" t="b">
        <v>0</v>
      </c>
      <c r="D24" s="351" t="s">
        <v>168</v>
      </c>
      <c r="E24" s="351" t="s">
        <v>357</v>
      </c>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row>
    <row r="25" spans="1:29" ht="20.45" customHeight="1">
      <c r="E25" s="192" t="s">
        <v>194</v>
      </c>
      <c r="F25" s="475"/>
      <c r="G25" s="476"/>
      <c r="H25" s="476"/>
      <c r="I25" s="476"/>
      <c r="J25" s="476"/>
      <c r="K25" s="476"/>
      <c r="L25" s="476"/>
      <c r="M25" s="476"/>
      <c r="N25" s="476"/>
      <c r="O25" s="476"/>
      <c r="P25" s="476"/>
      <c r="Q25" s="476"/>
      <c r="R25" s="476"/>
      <c r="S25" s="476"/>
      <c r="T25" s="476"/>
      <c r="U25" s="476"/>
      <c r="V25" s="476"/>
      <c r="W25" s="476"/>
      <c r="X25" s="476"/>
      <c r="Y25" s="476"/>
      <c r="Z25" s="476"/>
      <c r="AA25" s="476"/>
      <c r="AB25" s="477"/>
    </row>
    <row r="26" spans="1:29" ht="11.1" customHeight="1">
      <c r="E26" s="190"/>
      <c r="F26" s="191"/>
      <c r="G26" s="191"/>
      <c r="H26" s="191"/>
      <c r="I26" s="191"/>
      <c r="J26" s="191"/>
      <c r="K26" s="191"/>
      <c r="L26" s="191"/>
      <c r="M26" s="191"/>
      <c r="N26" s="191"/>
      <c r="O26" s="191"/>
      <c r="P26" s="191"/>
      <c r="Q26" s="191"/>
      <c r="R26" s="191"/>
      <c r="S26" s="191"/>
      <c r="T26" s="191"/>
      <c r="U26" s="191"/>
      <c r="V26" s="191"/>
      <c r="W26" s="191"/>
      <c r="X26" s="191"/>
      <c r="Y26" s="191"/>
      <c r="Z26" s="191"/>
      <c r="AA26" s="191"/>
      <c r="AB26" s="191"/>
    </row>
    <row r="27" spans="1:29" s="179" customFormat="1" ht="15.95" customHeight="1">
      <c r="C27" s="350" t="b">
        <v>0</v>
      </c>
      <c r="D27" s="351" t="s">
        <v>169</v>
      </c>
      <c r="E27" s="351" t="s">
        <v>195</v>
      </c>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29" ht="15.95" customHeight="1">
      <c r="D28" s="195" t="s">
        <v>182</v>
      </c>
      <c r="F28" s="402" t="s">
        <v>201</v>
      </c>
      <c r="G28" s="402"/>
      <c r="H28" s="402"/>
      <c r="I28" s="402"/>
      <c r="J28" s="402" t="s">
        <v>207</v>
      </c>
      <c r="K28" s="402"/>
      <c r="L28" s="402"/>
      <c r="M28" s="402"/>
      <c r="N28" s="402"/>
      <c r="O28" s="402"/>
    </row>
    <row r="29" spans="1:29" ht="11.1" customHeight="1">
      <c r="E29" s="190"/>
      <c r="F29" s="403"/>
      <c r="G29" s="403"/>
      <c r="H29" s="403"/>
      <c r="I29" s="403"/>
      <c r="J29" s="403"/>
      <c r="K29" s="403"/>
      <c r="L29" s="403"/>
      <c r="M29" s="403"/>
      <c r="N29" s="403"/>
      <c r="O29" s="403"/>
      <c r="P29" s="191"/>
      <c r="Q29" s="191"/>
      <c r="R29" s="191"/>
      <c r="S29" s="191"/>
      <c r="T29" s="191"/>
      <c r="U29" s="191"/>
      <c r="V29" s="191"/>
      <c r="W29" s="191"/>
      <c r="X29" s="191"/>
      <c r="Y29" s="191"/>
      <c r="Z29" s="191"/>
      <c r="AA29" s="191"/>
      <c r="AB29" s="191"/>
    </row>
    <row r="30" spans="1:29" s="179" customFormat="1" ht="15.95" customHeight="1">
      <c r="A30" s="178"/>
      <c r="B30" s="178"/>
      <c r="C30" s="350" t="b">
        <v>0</v>
      </c>
      <c r="D30" s="352" t="s">
        <v>196</v>
      </c>
      <c r="E30" s="351" t="s">
        <v>197</v>
      </c>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row>
    <row r="31" spans="1:29" ht="20.25" customHeight="1">
      <c r="E31" s="192" t="s">
        <v>264</v>
      </c>
      <c r="F31" s="475"/>
      <c r="G31" s="476"/>
      <c r="H31" s="476"/>
      <c r="I31" s="476"/>
      <c r="J31" s="476"/>
      <c r="K31" s="476"/>
      <c r="L31" s="476"/>
      <c r="M31" s="476"/>
      <c r="N31" s="476"/>
      <c r="O31" s="476"/>
      <c r="P31" s="476"/>
      <c r="Q31" s="476"/>
      <c r="R31" s="476"/>
      <c r="S31" s="476"/>
      <c r="T31" s="476"/>
      <c r="U31" s="476"/>
      <c r="V31" s="476"/>
      <c r="W31" s="476"/>
      <c r="X31" s="476"/>
      <c r="Y31" s="476"/>
      <c r="Z31" s="476"/>
      <c r="AA31" s="476"/>
      <c r="AB31" s="477"/>
    </row>
    <row r="32" spans="1:29" ht="15.95" customHeight="1">
      <c r="D32" s="195" t="s">
        <v>182</v>
      </c>
      <c r="F32" s="402" t="s">
        <v>201</v>
      </c>
      <c r="G32" s="402"/>
      <c r="H32" s="402"/>
      <c r="I32" s="402"/>
      <c r="J32" s="402" t="s">
        <v>356</v>
      </c>
      <c r="K32" s="402"/>
      <c r="L32" s="402"/>
      <c r="M32" s="402"/>
      <c r="N32" s="402"/>
    </row>
    <row r="33" spans="1:30" ht="15.95" customHeight="1">
      <c r="D33" s="195" t="s">
        <v>182</v>
      </c>
      <c r="F33" s="402" t="s">
        <v>201</v>
      </c>
      <c r="G33" s="402"/>
      <c r="H33" s="402"/>
      <c r="I33" s="402"/>
      <c r="J33" s="402" t="s">
        <v>208</v>
      </c>
      <c r="K33" s="402"/>
      <c r="L33" s="402"/>
      <c r="M33" s="402"/>
      <c r="N33" s="402"/>
    </row>
    <row r="34" spans="1:30" ht="11.1" customHeight="1">
      <c r="E34" s="190"/>
      <c r="F34" s="191"/>
      <c r="G34" s="191"/>
      <c r="H34" s="191"/>
      <c r="I34" s="191"/>
      <c r="J34" s="191"/>
      <c r="K34" s="191"/>
      <c r="L34" s="191"/>
      <c r="M34" s="191"/>
      <c r="N34" s="191"/>
      <c r="O34" s="191"/>
      <c r="P34" s="191"/>
      <c r="Q34" s="191"/>
      <c r="R34" s="191"/>
      <c r="S34" s="191"/>
      <c r="T34" s="191"/>
      <c r="U34" s="191"/>
      <c r="V34" s="191"/>
      <c r="W34" s="191"/>
      <c r="X34" s="191"/>
      <c r="Y34" s="191"/>
      <c r="Z34" s="191"/>
      <c r="AA34" s="191"/>
      <c r="AB34" s="191"/>
    </row>
    <row r="35" spans="1:30" s="179" customFormat="1" ht="15.95" customHeight="1">
      <c r="A35" s="178"/>
      <c r="B35" s="178"/>
      <c r="C35" s="350" t="b">
        <v>0</v>
      </c>
      <c r="D35" s="352" t="s">
        <v>200</v>
      </c>
      <c r="E35" s="351" t="s">
        <v>383</v>
      </c>
      <c r="F35" s="352"/>
      <c r="G35" s="352"/>
      <c r="H35" s="352"/>
      <c r="I35" s="352"/>
      <c r="J35" s="352"/>
      <c r="K35" s="352"/>
      <c r="L35" s="352"/>
      <c r="M35" s="352"/>
      <c r="N35" s="352"/>
      <c r="O35" s="352"/>
      <c r="P35" s="352"/>
      <c r="Q35" s="352"/>
      <c r="R35" s="352"/>
      <c r="S35" s="352"/>
      <c r="T35" s="352"/>
      <c r="U35" s="352"/>
      <c r="V35" s="352"/>
      <c r="W35" s="352"/>
      <c r="X35" s="352"/>
      <c r="Y35" s="352"/>
      <c r="Z35" s="352"/>
      <c r="AA35" s="352"/>
      <c r="AB35" s="352"/>
      <c r="AC35" s="352"/>
    </row>
    <row r="36" spans="1:30" ht="15.95" customHeight="1">
      <c r="D36" s="195" t="s">
        <v>182</v>
      </c>
      <c r="F36" s="402" t="s">
        <v>201</v>
      </c>
      <c r="G36" s="402"/>
      <c r="H36" s="402"/>
      <c r="I36" s="402"/>
      <c r="J36" s="402" t="s">
        <v>206</v>
      </c>
      <c r="K36" s="402"/>
    </row>
    <row r="37" spans="1:30" ht="15.95" customHeight="1">
      <c r="E37" s="192"/>
      <c r="F37" s="191"/>
      <c r="G37" s="193"/>
      <c r="H37" s="394"/>
      <c r="I37" s="338"/>
      <c r="J37" s="338"/>
      <c r="K37" s="338"/>
      <c r="L37" s="338"/>
      <c r="M37" s="338"/>
      <c r="N37" s="338"/>
      <c r="O37" s="338"/>
      <c r="P37" s="338"/>
      <c r="Q37" s="338"/>
      <c r="R37" s="338"/>
      <c r="S37" s="338"/>
      <c r="T37" s="338"/>
      <c r="U37" s="338"/>
      <c r="V37" s="338"/>
      <c r="W37" s="338"/>
      <c r="X37" s="338"/>
      <c r="Y37" s="338"/>
      <c r="Z37" s="338"/>
      <c r="AA37" s="338"/>
      <c r="AB37" s="338"/>
      <c r="AC37" s="193"/>
    </row>
    <row r="38" spans="1:30" ht="15.95" customHeight="1">
      <c r="E38" s="192"/>
      <c r="F38" s="191"/>
      <c r="G38" s="193"/>
      <c r="H38" s="394"/>
      <c r="I38" s="338"/>
      <c r="J38" s="338"/>
      <c r="K38" s="338"/>
      <c r="L38" s="338"/>
      <c r="M38" s="338"/>
      <c r="N38" s="338"/>
      <c r="O38" s="338"/>
      <c r="P38" s="338"/>
      <c r="Q38" s="338"/>
      <c r="R38" s="338"/>
      <c r="S38" s="338"/>
      <c r="T38" s="338"/>
      <c r="U38" s="338"/>
      <c r="V38" s="338"/>
      <c r="W38" s="338"/>
      <c r="X38" s="338"/>
      <c r="Y38" s="338"/>
      <c r="Z38" s="338"/>
      <c r="AA38" s="338"/>
      <c r="AB38" s="338"/>
      <c r="AC38" s="193"/>
    </row>
    <row r="39" spans="1:30" ht="15.95" customHeight="1">
      <c r="E39" s="192"/>
      <c r="F39" s="191"/>
      <c r="G39" s="193"/>
      <c r="H39" s="394"/>
      <c r="I39" s="338"/>
      <c r="J39" s="338"/>
      <c r="K39" s="338"/>
      <c r="L39" s="338"/>
      <c r="M39" s="338"/>
      <c r="N39" s="338"/>
      <c r="O39" s="338"/>
      <c r="P39" s="338"/>
      <c r="Q39" s="338"/>
      <c r="R39" s="338"/>
      <c r="S39" s="338"/>
      <c r="T39" s="338"/>
      <c r="U39" s="338"/>
      <c r="V39" s="338"/>
      <c r="W39" s="338"/>
      <c r="X39" s="338"/>
      <c r="Y39" s="338"/>
      <c r="Z39" s="338"/>
      <c r="AA39" s="338"/>
      <c r="AB39" s="338"/>
      <c r="AC39" s="193"/>
    </row>
    <row r="40" spans="1:30" ht="5.45" customHeight="1">
      <c r="E40" s="192"/>
      <c r="F40" s="191"/>
      <c r="G40" s="193"/>
      <c r="H40" s="191"/>
      <c r="I40" s="191"/>
      <c r="J40" s="191"/>
      <c r="K40" s="191"/>
      <c r="L40" s="191"/>
      <c r="M40" s="191"/>
      <c r="N40" s="191"/>
      <c r="O40" s="191"/>
      <c r="P40" s="191"/>
      <c r="Q40" s="191"/>
      <c r="R40" s="191"/>
      <c r="S40" s="191"/>
      <c r="T40" s="191"/>
      <c r="U40" s="191"/>
      <c r="V40" s="397"/>
      <c r="W40" s="191"/>
      <c r="X40" s="191"/>
      <c r="Y40" s="191"/>
      <c r="Z40" s="191"/>
      <c r="AA40" s="191"/>
      <c r="AB40" s="191"/>
    </row>
    <row r="41" spans="1:30" s="155" customFormat="1" ht="15.95" customHeight="1">
      <c r="A41" s="197"/>
      <c r="B41" s="356" t="s">
        <v>172</v>
      </c>
      <c r="C41" s="466" t="s">
        <v>198</v>
      </c>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198"/>
    </row>
    <row r="42" spans="1:30" ht="21.95" customHeight="1">
      <c r="B42" s="467"/>
      <c r="C42" s="467"/>
      <c r="F42" s="176"/>
      <c r="G42" s="176"/>
      <c r="H42" s="176"/>
      <c r="I42" s="176"/>
      <c r="J42" s="176"/>
      <c r="K42" s="176"/>
      <c r="L42" s="176"/>
      <c r="M42" s="176"/>
      <c r="N42" s="176"/>
      <c r="O42" s="176"/>
      <c r="P42" s="176"/>
      <c r="Q42" s="176"/>
      <c r="R42" s="176"/>
      <c r="S42" s="176"/>
      <c r="T42" s="176"/>
      <c r="U42" s="176"/>
      <c r="V42" s="176"/>
      <c r="W42" s="173"/>
      <c r="X42" s="173"/>
      <c r="Y42" s="173"/>
      <c r="Z42" s="173"/>
      <c r="AA42" s="173"/>
      <c r="AB42" s="173"/>
      <c r="AC42" s="173"/>
      <c r="AD42" s="180"/>
    </row>
    <row r="43" spans="1:30" ht="13.5" customHeight="1">
      <c r="B43" s="400"/>
      <c r="C43" s="400"/>
      <c r="F43" s="176"/>
      <c r="G43" s="176"/>
      <c r="H43" s="176"/>
      <c r="I43" s="176"/>
      <c r="J43" s="176"/>
      <c r="K43" s="176"/>
      <c r="L43" s="176"/>
      <c r="M43" s="176"/>
      <c r="N43" s="176"/>
      <c r="O43" s="176"/>
      <c r="P43" s="176"/>
      <c r="Q43" s="176"/>
      <c r="R43" s="176"/>
      <c r="S43" s="176"/>
      <c r="T43" s="176"/>
      <c r="U43" s="176"/>
      <c r="V43" s="176"/>
      <c r="W43" s="173"/>
      <c r="X43" s="173"/>
      <c r="Y43" s="173"/>
      <c r="Z43" s="173"/>
      <c r="AA43" s="173"/>
      <c r="AB43" s="173"/>
      <c r="AC43" s="173"/>
      <c r="AD43" s="180"/>
    </row>
    <row r="44" spans="1:30" ht="15.95" customHeight="1">
      <c r="C44" s="468" t="s">
        <v>199</v>
      </c>
      <c r="D44" s="469"/>
      <c r="E44" s="469"/>
      <c r="F44" s="469"/>
      <c r="G44" s="469"/>
      <c r="H44" s="469"/>
      <c r="I44" s="469"/>
      <c r="J44" s="469"/>
      <c r="K44" s="470"/>
      <c r="L44" s="474"/>
      <c r="M44" s="474"/>
      <c r="N44" s="474"/>
      <c r="O44" s="474"/>
      <c r="P44" s="474"/>
      <c r="Q44" s="474"/>
      <c r="R44" s="474"/>
      <c r="S44" s="474"/>
      <c r="T44" s="474"/>
      <c r="U44" s="474"/>
      <c r="V44" s="474"/>
      <c r="W44" s="474"/>
      <c r="X44" s="474"/>
      <c r="Y44" s="474"/>
      <c r="Z44" s="474"/>
      <c r="AA44" s="474"/>
      <c r="AB44" s="474"/>
      <c r="AC44" s="177"/>
    </row>
    <row r="45" spans="1:30" ht="9.9499999999999993" customHeight="1">
      <c r="A45" s="187"/>
      <c r="B45" s="188"/>
      <c r="C45" s="471"/>
      <c r="D45" s="472"/>
      <c r="E45" s="472"/>
      <c r="F45" s="472"/>
      <c r="G45" s="472"/>
      <c r="H45" s="472"/>
      <c r="I45" s="472"/>
      <c r="J45" s="472"/>
      <c r="K45" s="473"/>
      <c r="L45" s="474"/>
      <c r="M45" s="474"/>
      <c r="N45" s="474"/>
      <c r="O45" s="474"/>
      <c r="P45" s="474"/>
      <c r="Q45" s="474"/>
      <c r="R45" s="474"/>
      <c r="S45" s="474"/>
      <c r="T45" s="474"/>
      <c r="U45" s="474"/>
      <c r="V45" s="474"/>
      <c r="W45" s="474"/>
      <c r="X45" s="474"/>
      <c r="Y45" s="474"/>
      <c r="Z45" s="474"/>
      <c r="AA45" s="474"/>
      <c r="AB45" s="474"/>
      <c r="AC45" s="177"/>
    </row>
    <row r="46" spans="1:30" ht="15.95" customHeight="1">
      <c r="C46" s="182"/>
    </row>
    <row r="47" spans="1:30" ht="15.95" customHeight="1">
      <c r="C47" s="182"/>
    </row>
    <row r="48" spans="1:30" ht="15.95" customHeight="1">
      <c r="C48" s="182"/>
    </row>
    <row r="49" spans="1:17" ht="15.95" customHeight="1">
      <c r="B49" s="181"/>
      <c r="C49" s="194" t="s">
        <v>169</v>
      </c>
      <c r="D49" s="349" t="b">
        <v>0</v>
      </c>
      <c r="E49" s="175" t="s">
        <v>203</v>
      </c>
    </row>
    <row r="50" spans="1:17" ht="7.5" customHeight="1">
      <c r="B50" s="181"/>
      <c r="C50" s="194"/>
      <c r="F50" s="189"/>
    </row>
    <row r="51" spans="1:17" ht="15.95" customHeight="1">
      <c r="A51" s="181"/>
      <c r="B51" s="181"/>
      <c r="C51" s="194" t="s">
        <v>196</v>
      </c>
      <c r="D51" s="349" t="b">
        <v>0</v>
      </c>
      <c r="E51" s="175" t="s">
        <v>204</v>
      </c>
      <c r="Q51" s="175" t="s">
        <v>209</v>
      </c>
    </row>
    <row r="52" spans="1:17" ht="15.95" customHeight="1">
      <c r="A52" s="181"/>
      <c r="B52" s="181"/>
      <c r="C52" s="194"/>
      <c r="D52" s="349" t="b">
        <v>0</v>
      </c>
      <c r="E52" s="175" t="s">
        <v>208</v>
      </c>
    </row>
    <row r="53" spans="1:17" ht="7.5" customHeight="1">
      <c r="C53" s="194"/>
      <c r="F53" s="189"/>
    </row>
    <row r="54" spans="1:17" ht="15.95" customHeight="1">
      <c r="A54" s="181"/>
      <c r="B54" s="181"/>
      <c r="C54" s="194" t="s">
        <v>200</v>
      </c>
      <c r="D54" s="349" t="b">
        <v>0</v>
      </c>
      <c r="E54" s="175" t="s">
        <v>205</v>
      </c>
    </row>
    <row r="55" spans="1:17" ht="15.95" customHeight="1">
      <c r="C55" s="182"/>
      <c r="F55" s="189"/>
    </row>
    <row r="56" spans="1:17" ht="15.95" customHeight="1">
      <c r="C56" s="182"/>
    </row>
    <row r="57" spans="1:17" ht="15.95" customHeight="1"/>
    <row r="58" spans="1:17" ht="15.95" customHeight="1">
      <c r="C58" s="182"/>
    </row>
    <row r="59" spans="1:17" ht="15.95" customHeight="1"/>
    <row r="60" spans="1:17" ht="15.95" customHeight="1"/>
    <row r="61" spans="1:17" ht="15.95" customHeight="1"/>
  </sheetData>
  <mergeCells count="8">
    <mergeCell ref="A1:AC4"/>
    <mergeCell ref="C41:AC41"/>
    <mergeCell ref="B42:C42"/>
    <mergeCell ref="C44:K45"/>
    <mergeCell ref="L44:AB45"/>
    <mergeCell ref="F19:AB19"/>
    <mergeCell ref="F25:AB25"/>
    <mergeCell ref="F31:AB31"/>
  </mergeCells>
  <phoneticPr fontId="2"/>
  <pageMargins left="0.7" right="0.7" top="0.6" bottom="0.16" header="0.3" footer="0.19"/>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D58"/>
  <sheetViews>
    <sheetView view="pageBreakPreview" zoomScaleNormal="100" zoomScaleSheetLayoutView="100" workbookViewId="0">
      <selection activeCell="M55" sqref="M55"/>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7.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ht="15.95" customHeight="1"/>
    <row r="6" spans="1:29" s="199" customFormat="1" ht="39.6" customHeight="1">
      <c r="A6" s="353">
        <v>2</v>
      </c>
      <c r="B6" s="498" t="s">
        <v>211</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row>
    <row r="7" spans="1:29" s="2" customFormat="1" ht="13.5" customHeight="1">
      <c r="B7" s="175"/>
      <c r="C7" s="175"/>
      <c r="D7" s="175"/>
      <c r="E7" s="175"/>
      <c r="F7" s="175"/>
      <c r="G7" s="175"/>
      <c r="H7" s="175"/>
      <c r="I7" s="175"/>
      <c r="J7" s="175"/>
    </row>
    <row r="8" spans="1:29" ht="15.95" customHeight="1"/>
    <row r="9" spans="1:29" ht="15.95" customHeight="1"/>
    <row r="10" spans="1:29" ht="15.95" customHeight="1"/>
    <row r="11" spans="1:29" ht="6.95" customHeight="1"/>
    <row r="12" spans="1:29" ht="15.95" customHeight="1"/>
    <row r="13" spans="1:29" s="155" customFormat="1" ht="15.95" customHeight="1">
      <c r="B13" s="196" t="s">
        <v>180</v>
      </c>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row>
    <row r="14" spans="1:29" ht="23.1" customHeight="1">
      <c r="B14" s="181"/>
    </row>
    <row r="15" spans="1:29" s="179" customFormat="1" ht="15.95" customHeight="1">
      <c r="C15" s="357" t="b">
        <v>0</v>
      </c>
      <c r="D15" s="358" t="s">
        <v>167</v>
      </c>
      <c r="E15" s="358" t="s">
        <v>170</v>
      </c>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row>
    <row r="16" spans="1:29" s="179" customFormat="1" ht="15.95" customHeight="1">
      <c r="C16" s="357" t="b">
        <v>0</v>
      </c>
      <c r="D16" s="358" t="s">
        <v>168</v>
      </c>
      <c r="E16" s="358" t="s">
        <v>171</v>
      </c>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row>
    <row r="17" spans="1:30" ht="4.5" customHeight="1"/>
    <row r="18" spans="1:30" s="9" customFormat="1" ht="15.95" customHeight="1">
      <c r="F18" s="9" t="s">
        <v>190</v>
      </c>
    </row>
    <row r="19" spans="1:30" s="9" customFormat="1" ht="15.95" customHeight="1">
      <c r="F19" s="9" t="s">
        <v>391</v>
      </c>
    </row>
    <row r="20" spans="1:30" ht="12.95" customHeight="1">
      <c r="F20" s="9"/>
    </row>
    <row r="21" spans="1:30" s="179" customFormat="1" ht="15.95" customHeight="1">
      <c r="A21" s="178"/>
      <c r="B21" s="178"/>
      <c r="C21" s="357" t="b">
        <v>0</v>
      </c>
      <c r="D21" s="360" t="s">
        <v>169</v>
      </c>
      <c r="E21" s="358" t="s">
        <v>179</v>
      </c>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row>
    <row r="22" spans="1:30" ht="12.95" customHeight="1">
      <c r="A22" s="177"/>
      <c r="B22" s="177"/>
      <c r="C22" s="212"/>
      <c r="D22" s="212" t="s">
        <v>182</v>
      </c>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177"/>
    </row>
    <row r="23" spans="1:30" ht="12.95" customHeight="1">
      <c r="A23" s="177"/>
      <c r="B23" s="177"/>
      <c r="C23" s="177"/>
      <c r="D23" s="177"/>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177"/>
    </row>
    <row r="24" spans="1:30" ht="15.95" customHeight="1"/>
    <row r="25" spans="1:30" s="155" customFormat="1" ht="15.95" customHeight="1">
      <c r="A25" s="197"/>
      <c r="B25" s="196" t="s">
        <v>172</v>
      </c>
      <c r="C25" s="497" t="s">
        <v>189</v>
      </c>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198"/>
    </row>
    <row r="26" spans="1:30" ht="22.5" customHeight="1">
      <c r="A26" s="176"/>
      <c r="B26" s="176"/>
      <c r="C26" s="176"/>
      <c r="D26" s="176"/>
      <c r="E26" s="176"/>
      <c r="F26" s="176"/>
      <c r="G26" s="176"/>
      <c r="H26" s="176"/>
      <c r="I26" s="176"/>
      <c r="J26" s="176"/>
      <c r="K26" s="176"/>
      <c r="L26" s="176"/>
      <c r="M26" s="176"/>
      <c r="N26" s="176"/>
      <c r="O26" s="176"/>
      <c r="P26" s="176"/>
      <c r="Q26" s="176"/>
      <c r="R26" s="176"/>
      <c r="S26" s="176"/>
      <c r="T26" s="176"/>
      <c r="U26" s="176"/>
      <c r="V26" s="176"/>
      <c r="W26" s="173"/>
      <c r="X26" s="173"/>
      <c r="Y26" s="173"/>
      <c r="Z26" s="173"/>
      <c r="AA26" s="173"/>
      <c r="AB26" s="173"/>
      <c r="AC26" s="173"/>
      <c r="AD26" s="180"/>
    </row>
    <row r="27" spans="1:30" ht="15.95" customHeight="1">
      <c r="A27" s="467"/>
      <c r="B27" s="478"/>
      <c r="C27" s="468" t="s">
        <v>173</v>
      </c>
      <c r="D27" s="469"/>
      <c r="E27" s="469"/>
      <c r="F27" s="469"/>
      <c r="G27" s="469"/>
      <c r="H27" s="469"/>
      <c r="I27" s="469"/>
      <c r="J27" s="469"/>
      <c r="K27" s="469"/>
      <c r="L27" s="479"/>
      <c r="M27" s="479"/>
      <c r="N27" s="479"/>
      <c r="O27" s="479"/>
      <c r="P27" s="479"/>
      <c r="Q27" s="479"/>
      <c r="R27" s="479"/>
      <c r="S27" s="479"/>
      <c r="T27" s="479"/>
      <c r="U27" s="479"/>
      <c r="V27" s="479"/>
      <c r="W27" s="479"/>
      <c r="X27" s="479"/>
      <c r="Y27" s="479"/>
      <c r="Z27" s="479"/>
      <c r="AA27" s="479"/>
      <c r="AB27" s="479"/>
      <c r="AC27" s="177"/>
    </row>
    <row r="28" spans="1:30" ht="9.9499999999999993" customHeight="1">
      <c r="A28" s="187"/>
      <c r="B28" s="188"/>
      <c r="C28" s="495"/>
      <c r="D28" s="496"/>
      <c r="E28" s="496"/>
      <c r="F28" s="496"/>
      <c r="G28" s="496"/>
      <c r="H28" s="496"/>
      <c r="I28" s="496"/>
      <c r="J28" s="496"/>
      <c r="K28" s="496"/>
      <c r="L28" s="479"/>
      <c r="M28" s="479"/>
      <c r="N28" s="479"/>
      <c r="O28" s="479"/>
      <c r="P28" s="479"/>
      <c r="Q28" s="479"/>
      <c r="R28" s="479"/>
      <c r="S28" s="479"/>
      <c r="T28" s="479"/>
      <c r="U28" s="479"/>
      <c r="V28" s="479"/>
      <c r="W28" s="479"/>
      <c r="X28" s="479"/>
      <c r="Y28" s="479"/>
      <c r="Z28" s="479"/>
      <c r="AA28" s="479"/>
      <c r="AB28" s="479"/>
      <c r="AC28" s="177"/>
    </row>
    <row r="29" spans="1:30" ht="18.95" customHeight="1">
      <c r="A29" s="467"/>
      <c r="B29" s="478"/>
      <c r="C29" s="482" t="s">
        <v>174</v>
      </c>
      <c r="D29" s="483"/>
      <c r="E29" s="483"/>
      <c r="F29" s="483"/>
      <c r="G29" s="483"/>
      <c r="H29" s="483"/>
      <c r="I29" s="483"/>
      <c r="J29" s="483"/>
      <c r="K29" s="483"/>
      <c r="L29" s="479"/>
      <c r="M29" s="479"/>
      <c r="N29" s="479"/>
      <c r="O29" s="479"/>
      <c r="P29" s="479"/>
      <c r="Q29" s="479"/>
      <c r="R29" s="479"/>
      <c r="S29" s="479"/>
      <c r="T29" s="479"/>
      <c r="U29" s="479"/>
      <c r="V29" s="479"/>
      <c r="W29" s="479"/>
      <c r="X29" s="479"/>
      <c r="Y29" s="479"/>
      <c r="Z29" s="479"/>
      <c r="AA29" s="479"/>
      <c r="AB29" s="479"/>
    </row>
    <row r="30" spans="1:30" ht="14.45" customHeight="1">
      <c r="A30" s="187"/>
      <c r="B30" s="188"/>
      <c r="C30" s="183"/>
      <c r="D30" s="486" t="s">
        <v>401</v>
      </c>
      <c r="E30" s="487"/>
      <c r="F30" s="487"/>
      <c r="G30" s="487"/>
      <c r="H30" s="487"/>
      <c r="I30" s="487"/>
      <c r="J30" s="487"/>
      <c r="K30" s="488"/>
      <c r="L30" s="479"/>
      <c r="M30" s="479"/>
      <c r="N30" s="479"/>
      <c r="O30" s="479"/>
      <c r="P30" s="479"/>
      <c r="Q30" s="479"/>
      <c r="R30" s="479"/>
      <c r="S30" s="479"/>
      <c r="T30" s="479"/>
      <c r="U30" s="479"/>
      <c r="V30" s="479"/>
      <c r="W30" s="479"/>
      <c r="X30" s="479"/>
      <c r="Y30" s="479"/>
      <c r="Z30" s="479"/>
      <c r="AA30" s="479"/>
      <c r="AB30" s="479"/>
      <c r="AC30" s="177"/>
    </row>
    <row r="31" spans="1:30" ht="14.45" customHeight="1">
      <c r="C31" s="186"/>
      <c r="D31" s="492"/>
      <c r="E31" s="493"/>
      <c r="F31" s="493"/>
      <c r="G31" s="493"/>
      <c r="H31" s="493"/>
      <c r="I31" s="493"/>
      <c r="J31" s="493"/>
      <c r="K31" s="494"/>
      <c r="L31" s="479"/>
      <c r="M31" s="479"/>
      <c r="N31" s="479"/>
      <c r="O31" s="479"/>
      <c r="P31" s="479"/>
      <c r="Q31" s="479"/>
      <c r="R31" s="479"/>
      <c r="S31" s="479"/>
      <c r="T31" s="479"/>
      <c r="U31" s="479"/>
      <c r="V31" s="479"/>
      <c r="W31" s="479"/>
      <c r="X31" s="479"/>
      <c r="Y31" s="479"/>
      <c r="Z31" s="479"/>
      <c r="AA31" s="479"/>
      <c r="AB31" s="479"/>
    </row>
    <row r="32" spans="1:30" ht="21.95" customHeight="1">
      <c r="A32" s="467"/>
      <c r="B32" s="478"/>
      <c r="C32" s="484" t="s">
        <v>175</v>
      </c>
      <c r="D32" s="485"/>
      <c r="E32" s="485"/>
      <c r="F32" s="485"/>
      <c r="G32" s="485"/>
      <c r="H32" s="485"/>
      <c r="I32" s="485"/>
      <c r="J32" s="485"/>
      <c r="K32" s="485"/>
      <c r="L32" s="480"/>
      <c r="M32" s="480"/>
      <c r="N32" s="480"/>
      <c r="O32" s="480"/>
      <c r="P32" s="480"/>
      <c r="Q32" s="480"/>
      <c r="R32" s="480"/>
      <c r="S32" s="480"/>
      <c r="T32" s="480"/>
      <c r="U32" s="480"/>
      <c r="V32" s="480"/>
      <c r="W32" s="480"/>
      <c r="X32" s="480"/>
      <c r="Y32" s="480"/>
      <c r="Z32" s="480"/>
      <c r="AA32" s="480"/>
      <c r="AB32" s="480"/>
    </row>
    <row r="33" spans="1:28" ht="9" customHeight="1">
      <c r="A33" s="187"/>
      <c r="B33" s="188"/>
      <c r="C33" s="184"/>
      <c r="D33" s="486" t="s">
        <v>358</v>
      </c>
      <c r="E33" s="487"/>
      <c r="F33" s="487"/>
      <c r="G33" s="487"/>
      <c r="H33" s="487"/>
      <c r="I33" s="487"/>
      <c r="J33" s="487"/>
      <c r="K33" s="488"/>
      <c r="L33" s="480"/>
      <c r="M33" s="480"/>
      <c r="N33" s="480"/>
      <c r="O33" s="480"/>
      <c r="P33" s="480"/>
      <c r="Q33" s="480"/>
      <c r="R33" s="480"/>
      <c r="S33" s="480"/>
      <c r="T33" s="480"/>
      <c r="U33" s="480"/>
      <c r="V33" s="480"/>
      <c r="W33" s="480"/>
      <c r="X33" s="480"/>
      <c r="Y33" s="480"/>
      <c r="Z33" s="480"/>
      <c r="AA33" s="480"/>
      <c r="AB33" s="480"/>
    </row>
    <row r="34" spans="1:28" ht="9" customHeight="1">
      <c r="C34" s="184"/>
      <c r="D34" s="492"/>
      <c r="E34" s="493"/>
      <c r="F34" s="493"/>
      <c r="G34" s="493"/>
      <c r="H34" s="493"/>
      <c r="I34" s="493"/>
      <c r="J34" s="493"/>
      <c r="K34" s="494"/>
      <c r="L34" s="480"/>
      <c r="M34" s="480"/>
      <c r="N34" s="480"/>
      <c r="O34" s="480"/>
      <c r="P34" s="480"/>
      <c r="Q34" s="480"/>
      <c r="R34" s="480"/>
      <c r="S34" s="480"/>
      <c r="T34" s="480"/>
      <c r="U34" s="480"/>
      <c r="V34" s="480"/>
      <c r="W34" s="480"/>
      <c r="X34" s="480"/>
      <c r="Y34" s="480"/>
      <c r="Z34" s="480"/>
      <c r="AA34" s="480"/>
      <c r="AB34" s="480"/>
    </row>
    <row r="35" spans="1:28" ht="15.95" customHeight="1">
      <c r="A35" s="467"/>
      <c r="B35" s="478"/>
      <c r="C35" s="482" t="s">
        <v>176</v>
      </c>
      <c r="D35" s="483"/>
      <c r="E35" s="483"/>
      <c r="F35" s="483"/>
      <c r="G35" s="483"/>
      <c r="H35" s="483"/>
      <c r="I35" s="483"/>
      <c r="J35" s="483"/>
      <c r="K35" s="483"/>
      <c r="L35" s="481"/>
      <c r="M35" s="481"/>
      <c r="N35" s="481"/>
      <c r="O35" s="481"/>
      <c r="P35" s="481"/>
      <c r="Q35" s="481"/>
      <c r="R35" s="481"/>
      <c r="S35" s="481"/>
      <c r="T35" s="481"/>
      <c r="U35" s="481"/>
      <c r="V35" s="481"/>
      <c r="W35" s="481"/>
      <c r="X35" s="481"/>
      <c r="Y35" s="481"/>
      <c r="Z35" s="481"/>
      <c r="AA35" s="481"/>
      <c r="AB35" s="481"/>
    </row>
    <row r="36" spans="1:28" ht="10.5" customHeight="1">
      <c r="A36" s="467"/>
      <c r="B36" s="478"/>
      <c r="C36" s="484"/>
      <c r="D36" s="485"/>
      <c r="E36" s="485"/>
      <c r="F36" s="485"/>
      <c r="G36" s="485"/>
      <c r="H36" s="485"/>
      <c r="I36" s="485"/>
      <c r="J36" s="485"/>
      <c r="K36" s="485"/>
      <c r="L36" s="481"/>
      <c r="M36" s="481"/>
      <c r="N36" s="481"/>
      <c r="O36" s="481"/>
      <c r="P36" s="481"/>
      <c r="Q36" s="481"/>
      <c r="R36" s="481"/>
      <c r="S36" s="481"/>
      <c r="T36" s="481"/>
      <c r="U36" s="481"/>
      <c r="V36" s="481"/>
      <c r="W36" s="481"/>
      <c r="X36" s="481"/>
      <c r="Y36" s="481"/>
      <c r="Z36" s="481"/>
      <c r="AA36" s="481"/>
      <c r="AB36" s="481"/>
    </row>
    <row r="37" spans="1:28" ht="12.95" customHeight="1">
      <c r="C37" s="184"/>
      <c r="D37" s="486" t="s">
        <v>177</v>
      </c>
      <c r="E37" s="487"/>
      <c r="F37" s="487"/>
      <c r="G37" s="487"/>
      <c r="H37" s="487"/>
      <c r="I37" s="487"/>
      <c r="J37" s="487"/>
      <c r="K37" s="488"/>
      <c r="L37" s="481"/>
      <c r="M37" s="481"/>
      <c r="N37" s="481"/>
      <c r="O37" s="481"/>
      <c r="P37" s="481"/>
      <c r="Q37" s="481"/>
      <c r="R37" s="481"/>
      <c r="S37" s="481"/>
      <c r="T37" s="481"/>
      <c r="U37" s="481"/>
      <c r="V37" s="481"/>
      <c r="W37" s="481"/>
      <c r="X37" s="481"/>
      <c r="Y37" s="481"/>
      <c r="Z37" s="481"/>
      <c r="AA37" s="481"/>
      <c r="AB37" s="481"/>
    </row>
    <row r="38" spans="1:28" ht="15.95" customHeight="1">
      <c r="C38" s="184"/>
      <c r="D38" s="489"/>
      <c r="E38" s="490"/>
      <c r="F38" s="490"/>
      <c r="G38" s="490"/>
      <c r="H38" s="490"/>
      <c r="I38" s="490"/>
      <c r="J38" s="490"/>
      <c r="K38" s="491"/>
      <c r="L38" s="481"/>
      <c r="M38" s="481"/>
      <c r="N38" s="481"/>
      <c r="O38" s="481"/>
      <c r="P38" s="481"/>
      <c r="Q38" s="481"/>
      <c r="R38" s="481"/>
      <c r="S38" s="481"/>
      <c r="T38" s="481"/>
      <c r="U38" s="481"/>
      <c r="V38" s="481"/>
      <c r="W38" s="481"/>
      <c r="X38" s="481"/>
      <c r="Y38" s="481"/>
      <c r="Z38" s="481"/>
      <c r="AA38" s="481"/>
      <c r="AB38" s="481"/>
    </row>
    <row r="39" spans="1:28" ht="15.95" customHeight="1">
      <c r="C39" s="185"/>
      <c r="D39" s="492"/>
      <c r="E39" s="493"/>
      <c r="F39" s="493"/>
      <c r="G39" s="493"/>
      <c r="H39" s="493"/>
      <c r="I39" s="493"/>
      <c r="J39" s="493"/>
      <c r="K39" s="494"/>
      <c r="L39" s="481"/>
      <c r="M39" s="481"/>
      <c r="N39" s="481"/>
      <c r="O39" s="481"/>
      <c r="P39" s="481"/>
      <c r="Q39" s="481"/>
      <c r="R39" s="481"/>
      <c r="S39" s="481"/>
      <c r="T39" s="481"/>
      <c r="U39" s="481"/>
      <c r="V39" s="481"/>
      <c r="W39" s="481"/>
      <c r="X39" s="481"/>
      <c r="Y39" s="481"/>
      <c r="Z39" s="481"/>
      <c r="AA39" s="481"/>
      <c r="AB39" s="481"/>
    </row>
    <row r="40" spans="1:28" ht="15.95" customHeight="1">
      <c r="A40" s="467"/>
      <c r="B40" s="478"/>
      <c r="C40" s="482" t="s">
        <v>181</v>
      </c>
      <c r="D40" s="483"/>
      <c r="E40" s="483"/>
      <c r="F40" s="483"/>
      <c r="G40" s="483"/>
      <c r="H40" s="483"/>
      <c r="I40" s="483"/>
      <c r="J40" s="483"/>
      <c r="K40" s="483"/>
      <c r="L40" s="481"/>
      <c r="M40" s="481"/>
      <c r="N40" s="481"/>
      <c r="O40" s="481"/>
      <c r="P40" s="481"/>
      <c r="Q40" s="481"/>
      <c r="R40" s="481"/>
      <c r="S40" s="481"/>
      <c r="T40" s="481"/>
      <c r="U40" s="481"/>
      <c r="V40" s="481"/>
      <c r="W40" s="481"/>
      <c r="X40" s="481"/>
      <c r="Y40" s="481"/>
      <c r="Z40" s="481"/>
      <c r="AA40" s="481"/>
      <c r="AB40" s="481"/>
    </row>
    <row r="41" spans="1:28" ht="15.95" customHeight="1">
      <c r="A41" s="467"/>
      <c r="B41" s="478"/>
      <c r="C41" s="484"/>
      <c r="D41" s="485"/>
      <c r="E41" s="485"/>
      <c r="F41" s="485"/>
      <c r="G41" s="485"/>
      <c r="H41" s="485"/>
      <c r="I41" s="485"/>
      <c r="J41" s="485"/>
      <c r="K41" s="485"/>
      <c r="L41" s="481"/>
      <c r="M41" s="481"/>
      <c r="N41" s="481"/>
      <c r="O41" s="481"/>
      <c r="P41" s="481"/>
      <c r="Q41" s="481"/>
      <c r="R41" s="481"/>
      <c r="S41" s="481"/>
      <c r="T41" s="481"/>
      <c r="U41" s="481"/>
      <c r="V41" s="481"/>
      <c r="W41" s="481"/>
      <c r="X41" s="481"/>
      <c r="Y41" s="481"/>
      <c r="Z41" s="481"/>
      <c r="AA41" s="481"/>
      <c r="AB41" s="481"/>
    </row>
    <row r="42" spans="1:28" ht="15.95" customHeight="1">
      <c r="C42" s="183"/>
      <c r="D42" s="486" t="s">
        <v>178</v>
      </c>
      <c r="E42" s="487"/>
      <c r="F42" s="487"/>
      <c r="G42" s="487"/>
      <c r="H42" s="487"/>
      <c r="I42" s="487"/>
      <c r="J42" s="487"/>
      <c r="K42" s="488"/>
      <c r="L42" s="481"/>
      <c r="M42" s="481"/>
      <c r="N42" s="481"/>
      <c r="O42" s="481"/>
      <c r="P42" s="481"/>
      <c r="Q42" s="481"/>
      <c r="R42" s="481"/>
      <c r="S42" s="481"/>
      <c r="T42" s="481"/>
      <c r="U42" s="481"/>
      <c r="V42" s="481"/>
      <c r="W42" s="481"/>
      <c r="X42" s="481"/>
      <c r="Y42" s="481"/>
      <c r="Z42" s="481"/>
      <c r="AA42" s="481"/>
      <c r="AB42" s="481"/>
    </row>
    <row r="43" spans="1:28" ht="15.95" customHeight="1">
      <c r="C43" s="183"/>
      <c r="D43" s="489"/>
      <c r="E43" s="490"/>
      <c r="F43" s="490"/>
      <c r="G43" s="490"/>
      <c r="H43" s="490"/>
      <c r="I43" s="490"/>
      <c r="J43" s="490"/>
      <c r="K43" s="491"/>
      <c r="L43" s="481"/>
      <c r="M43" s="481"/>
      <c r="N43" s="481"/>
      <c r="O43" s="481"/>
      <c r="P43" s="481"/>
      <c r="Q43" s="481"/>
      <c r="R43" s="481"/>
      <c r="S43" s="481"/>
      <c r="T43" s="481"/>
      <c r="U43" s="481"/>
      <c r="V43" s="481"/>
      <c r="W43" s="481"/>
      <c r="X43" s="481"/>
      <c r="Y43" s="481"/>
      <c r="Z43" s="481"/>
      <c r="AA43" s="481"/>
      <c r="AB43" s="481"/>
    </row>
    <row r="44" spans="1:28" ht="15.95" customHeight="1">
      <c r="C44" s="185"/>
      <c r="D44" s="492"/>
      <c r="E44" s="493"/>
      <c r="F44" s="493"/>
      <c r="G44" s="493"/>
      <c r="H44" s="493"/>
      <c r="I44" s="493"/>
      <c r="J44" s="493"/>
      <c r="K44" s="494"/>
      <c r="L44" s="481"/>
      <c r="M44" s="481"/>
      <c r="N44" s="481"/>
      <c r="O44" s="481"/>
      <c r="P44" s="481"/>
      <c r="Q44" s="481"/>
      <c r="R44" s="481"/>
      <c r="S44" s="481"/>
      <c r="T44" s="481"/>
      <c r="U44" s="481"/>
      <c r="V44" s="481"/>
      <c r="W44" s="481"/>
      <c r="X44" s="481"/>
      <c r="Y44" s="481"/>
      <c r="Z44" s="481"/>
      <c r="AA44" s="481"/>
      <c r="AB44" s="481"/>
    </row>
    <row r="45" spans="1:28" ht="15.95" customHeight="1">
      <c r="C45" s="182"/>
    </row>
    <row r="46" spans="1:28" ht="15.95" customHeight="1">
      <c r="C46" s="182"/>
    </row>
    <row r="47" spans="1:28" ht="15.95" customHeight="1">
      <c r="C47" s="182"/>
    </row>
    <row r="48" spans="1:28" ht="15.95" customHeight="1">
      <c r="B48" s="181" t="s">
        <v>182</v>
      </c>
      <c r="C48" s="182"/>
      <c r="D48" s="349" t="b">
        <v>0</v>
      </c>
      <c r="E48" s="175" t="s">
        <v>183</v>
      </c>
    </row>
    <row r="49" spans="1:6" ht="15.95" customHeight="1">
      <c r="B49" s="181"/>
      <c r="C49" s="182"/>
      <c r="F49" s="189" t="s">
        <v>185</v>
      </c>
    </row>
    <row r="50" spans="1:6" ht="15.95" customHeight="1">
      <c r="A50" s="181"/>
      <c r="B50" s="181" t="s">
        <v>182</v>
      </c>
      <c r="C50" s="182"/>
      <c r="D50" s="349" t="b">
        <v>0</v>
      </c>
      <c r="E50" s="175" t="s">
        <v>184</v>
      </c>
    </row>
    <row r="51" spans="1:6" ht="15.95" customHeight="1">
      <c r="C51" s="182"/>
      <c r="F51" s="189" t="s">
        <v>186</v>
      </c>
    </row>
    <row r="52" spans="1:6" ht="15.95" customHeight="1">
      <c r="A52" s="181"/>
      <c r="B52" s="181" t="s">
        <v>182</v>
      </c>
      <c r="C52" s="182"/>
      <c r="D52" s="349" t="b">
        <v>0</v>
      </c>
      <c r="E52" s="175" t="s">
        <v>187</v>
      </c>
    </row>
    <row r="53" spans="1:6" ht="15.95" customHeight="1">
      <c r="C53" s="182"/>
      <c r="F53" s="189" t="s">
        <v>188</v>
      </c>
    </row>
    <row r="54" spans="1:6" ht="15.95" customHeight="1"/>
    <row r="55" spans="1:6" ht="15.95" customHeight="1">
      <c r="C55" s="182"/>
    </row>
    <row r="56" spans="1:6" ht="15.95" customHeight="1"/>
    <row r="57" spans="1:6" ht="15.95" customHeight="1"/>
    <row r="58" spans="1:6" ht="15.95" customHeight="1"/>
  </sheetData>
  <mergeCells count="23">
    <mergeCell ref="A1:AC4"/>
    <mergeCell ref="D37:K39"/>
    <mergeCell ref="A35:B36"/>
    <mergeCell ref="C29:K29"/>
    <mergeCell ref="C25:AC25"/>
    <mergeCell ref="E22:AB23"/>
    <mergeCell ref="B6:AC6"/>
    <mergeCell ref="A40:B41"/>
    <mergeCell ref="A27:B27"/>
    <mergeCell ref="A29:B29"/>
    <mergeCell ref="A32:B32"/>
    <mergeCell ref="L27:AB28"/>
    <mergeCell ref="L29:AB31"/>
    <mergeCell ref="L32:AB34"/>
    <mergeCell ref="L35:AB39"/>
    <mergeCell ref="L40:AB44"/>
    <mergeCell ref="C40:K41"/>
    <mergeCell ref="D42:K44"/>
    <mergeCell ref="C27:K28"/>
    <mergeCell ref="D30:K31"/>
    <mergeCell ref="D33:K34"/>
    <mergeCell ref="C35:K36"/>
    <mergeCell ref="C32:K32"/>
  </mergeCells>
  <phoneticPr fontId="2"/>
  <pageMargins left="0.7" right="0.7" top="0.64" bottom="0.26" header="0.3" footer="0.1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E56"/>
  <sheetViews>
    <sheetView view="pageBreakPreview" zoomScaleNormal="100" zoomScaleSheetLayoutView="100" workbookViewId="0">
      <selection activeCell="AE19" sqref="AE19"/>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31" ht="10.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31"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31"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31"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31" ht="15.95" customHeight="1"/>
    <row r="6" spans="1:31" s="199" customFormat="1" ht="21.6" customHeight="1">
      <c r="A6" s="353">
        <v>3</v>
      </c>
      <c r="B6" s="498" t="s">
        <v>263</v>
      </c>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row>
    <row r="7" spans="1:31" s="2" customFormat="1" ht="13.5" customHeight="1">
      <c r="B7" s="175"/>
      <c r="C7" s="175"/>
      <c r="D7" s="175"/>
      <c r="E7" s="175"/>
      <c r="F7" s="175"/>
      <c r="G7" s="175"/>
      <c r="H7" s="175"/>
      <c r="I7" s="175"/>
      <c r="J7" s="175"/>
    </row>
    <row r="8" spans="1:31" ht="15.95" customHeight="1"/>
    <row r="9" spans="1:31" ht="15.95" customHeight="1"/>
    <row r="10" spans="1:31" ht="15.95" customHeight="1"/>
    <row r="11" spans="1:31" ht="6.95" customHeight="1"/>
    <row r="12" spans="1:31" ht="15.95" customHeight="1">
      <c r="AE12"/>
    </row>
    <row r="13" spans="1:31" s="155" customFormat="1" ht="15.95" customHeight="1">
      <c r="B13" s="175" t="s">
        <v>214</v>
      </c>
      <c r="C13" s="175" t="s">
        <v>215</v>
      </c>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row>
    <row r="14" spans="1:31" s="155" customFormat="1" ht="15.95" customHeight="1">
      <c r="B14" s="175"/>
      <c r="C14" s="499" t="s">
        <v>216</v>
      </c>
      <c r="D14" s="499"/>
      <c r="E14" s="499"/>
      <c r="F14" s="499"/>
      <c r="G14" s="499"/>
      <c r="H14" s="499"/>
      <c r="I14" s="499"/>
      <c r="J14" s="499"/>
      <c r="K14" s="499"/>
      <c r="L14" s="499"/>
      <c r="M14" s="499"/>
      <c r="N14" s="499"/>
      <c r="O14" s="499"/>
      <c r="P14" s="499"/>
      <c r="Q14" s="499"/>
      <c r="R14" s="499"/>
      <c r="S14" s="499"/>
      <c r="T14" s="499"/>
      <c r="U14" s="499"/>
      <c r="V14" s="499"/>
      <c r="W14" s="499"/>
      <c r="X14" s="499"/>
      <c r="Y14" s="499"/>
      <c r="Z14" s="499"/>
      <c r="AA14" s="499"/>
      <c r="AB14" s="499"/>
      <c r="AC14" s="499"/>
    </row>
    <row r="15" spans="1:31" s="155" customFormat="1" ht="15.95" customHeight="1">
      <c r="B15" s="175"/>
      <c r="C15" s="499"/>
      <c r="D15" s="499"/>
      <c r="E15" s="499"/>
      <c r="F15" s="499"/>
      <c r="G15" s="499"/>
      <c r="H15" s="499"/>
      <c r="I15" s="499"/>
      <c r="J15" s="499"/>
      <c r="K15" s="499"/>
      <c r="L15" s="499"/>
      <c r="M15" s="499"/>
      <c r="N15" s="499"/>
      <c r="O15" s="499"/>
      <c r="P15" s="499"/>
      <c r="Q15" s="499"/>
      <c r="R15" s="499"/>
      <c r="S15" s="499"/>
      <c r="T15" s="499"/>
      <c r="U15" s="499"/>
      <c r="V15" s="499"/>
      <c r="W15" s="499"/>
      <c r="X15" s="499"/>
      <c r="Y15" s="499"/>
      <c r="Z15" s="499"/>
      <c r="AA15" s="499"/>
      <c r="AB15" s="499"/>
      <c r="AC15" s="499"/>
    </row>
    <row r="16" spans="1:31" ht="15.95" customHeight="1">
      <c r="C16" s="499"/>
      <c r="D16" s="499"/>
      <c r="E16" s="499"/>
      <c r="F16" s="499"/>
      <c r="G16" s="499"/>
      <c r="H16" s="499"/>
      <c r="I16" s="499"/>
      <c r="J16" s="499"/>
      <c r="K16" s="499"/>
      <c r="L16" s="499"/>
      <c r="M16" s="499"/>
      <c r="N16" s="499"/>
      <c r="O16" s="499"/>
      <c r="P16" s="499"/>
      <c r="Q16" s="499"/>
      <c r="R16" s="499"/>
      <c r="S16" s="499"/>
      <c r="T16" s="499"/>
      <c r="U16" s="499"/>
      <c r="V16" s="499"/>
      <c r="W16" s="499"/>
      <c r="X16" s="499"/>
      <c r="Y16" s="499"/>
      <c r="Z16" s="499"/>
      <c r="AA16" s="499"/>
      <c r="AB16" s="499"/>
      <c r="AC16" s="499"/>
    </row>
    <row r="17" spans="2:29" ht="15.95" customHeight="1">
      <c r="C17" s="499"/>
      <c r="D17" s="499"/>
      <c r="E17" s="499"/>
      <c r="F17" s="499"/>
      <c r="G17" s="499"/>
      <c r="H17" s="499"/>
      <c r="I17" s="499"/>
      <c r="J17" s="499"/>
      <c r="K17" s="499"/>
      <c r="L17" s="499"/>
      <c r="M17" s="499"/>
      <c r="N17" s="499"/>
      <c r="O17" s="499"/>
      <c r="P17" s="499"/>
      <c r="Q17" s="499"/>
      <c r="R17" s="499"/>
      <c r="S17" s="499"/>
      <c r="T17" s="499"/>
      <c r="U17" s="499"/>
      <c r="V17" s="499"/>
      <c r="W17" s="499"/>
      <c r="X17" s="499"/>
      <c r="Y17" s="499"/>
      <c r="Z17" s="499"/>
      <c r="AA17" s="499"/>
      <c r="AB17" s="499"/>
      <c r="AC17" s="499"/>
    </row>
    <row r="18" spans="2:29" ht="15.95" customHeight="1">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row>
    <row r="19" spans="2:29" ht="15.95" customHeight="1">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row>
    <row r="20" spans="2:29" ht="15.95" customHeight="1">
      <c r="B20" s="175" t="s">
        <v>214</v>
      </c>
      <c r="C20" s="175" t="s">
        <v>219</v>
      </c>
    </row>
    <row r="21" spans="2:29" ht="15.95" customHeight="1">
      <c r="D21" s="175" t="s">
        <v>222</v>
      </c>
      <c r="E21" s="202"/>
    </row>
    <row r="22" spans="2:29" ht="15.95" customHeight="1">
      <c r="E22" s="501" t="s">
        <v>218</v>
      </c>
      <c r="F22" s="501"/>
      <c r="G22" s="501"/>
      <c r="H22" s="501"/>
      <c r="I22" s="501"/>
      <c r="J22" s="501"/>
      <c r="K22" s="501"/>
      <c r="L22" s="501"/>
      <c r="M22" s="501"/>
      <c r="N22" s="501"/>
      <c r="O22" s="501"/>
      <c r="P22" s="501"/>
      <c r="Q22" s="501"/>
      <c r="R22" s="501"/>
      <c r="S22" s="501"/>
      <c r="T22" s="501"/>
      <c r="U22" s="501"/>
      <c r="V22" s="501"/>
      <c r="W22" s="501"/>
      <c r="X22" s="501"/>
      <c r="Y22" s="501"/>
      <c r="Z22" s="501"/>
      <c r="AA22" s="501"/>
      <c r="AB22" s="501"/>
    </row>
    <row r="23" spans="2:29" ht="24.6" customHeight="1">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row>
    <row r="24" spans="2:29" ht="15.95" customHeight="1">
      <c r="D24" s="175" t="s">
        <v>223</v>
      </c>
      <c r="E24" s="202"/>
    </row>
    <row r="25" spans="2:29" ht="15.95" customHeight="1">
      <c r="E25" s="203" t="s">
        <v>224</v>
      </c>
    </row>
    <row r="26" spans="2:29" ht="15.95" customHeight="1">
      <c r="E26" s="202"/>
    </row>
    <row r="27" spans="2:29" ht="15.95" customHeight="1">
      <c r="D27" s="175" t="s">
        <v>220</v>
      </c>
    </row>
    <row r="28" spans="2:29" ht="15.95" customHeight="1">
      <c r="E28" s="202" t="s">
        <v>221</v>
      </c>
    </row>
    <row r="29" spans="2:29" ht="15.95" customHeight="1">
      <c r="E29" s="202"/>
    </row>
    <row r="30" spans="2:29" ht="15.95" customHeight="1">
      <c r="E30" s="202"/>
    </row>
    <row r="31" spans="2:29" ht="15.95" customHeight="1">
      <c r="E31" s="202"/>
    </row>
    <row r="32" spans="2:29" ht="15.95" customHeight="1">
      <c r="E32" s="202"/>
    </row>
    <row r="33" spans="1:29" ht="15.95" customHeight="1">
      <c r="A33" s="177"/>
      <c r="B33" s="177"/>
      <c r="D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row>
    <row r="34" spans="1:29" ht="15.95" customHeight="1">
      <c r="A34" s="177"/>
      <c r="B34" s="155" t="s">
        <v>217</v>
      </c>
      <c r="C34" s="500" t="s">
        <v>237</v>
      </c>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c r="AC34" s="177"/>
    </row>
    <row r="35" spans="1:29" ht="15.95" customHeight="1">
      <c r="A35" s="177"/>
      <c r="B35" s="177"/>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177"/>
    </row>
    <row r="36" spans="1:29" ht="15.95" customHeight="1"/>
    <row r="37" spans="1:29" ht="15.95" customHeight="1"/>
    <row r="38" spans="1:29" s="155" customFormat="1" ht="15.95" customHeight="1">
      <c r="B38" s="356" t="s">
        <v>213</v>
      </c>
      <c r="C38" s="356"/>
      <c r="D38" s="356"/>
      <c r="E38" s="356"/>
      <c r="F38" s="356"/>
      <c r="G38" s="356"/>
      <c r="H38" s="356"/>
      <c r="I38" s="356"/>
      <c r="J38" s="356"/>
      <c r="K38" s="356"/>
      <c r="L38" s="356"/>
      <c r="M38" s="356"/>
      <c r="N38" s="356"/>
      <c r="O38" s="356"/>
      <c r="P38" s="356"/>
      <c r="Q38" s="356"/>
      <c r="R38" s="356"/>
      <c r="S38" s="356"/>
      <c r="T38" s="356"/>
      <c r="U38" s="356"/>
      <c r="V38" s="356"/>
      <c r="W38" s="356"/>
      <c r="X38" s="356"/>
      <c r="Y38" s="356"/>
      <c r="Z38" s="356"/>
      <c r="AA38" s="356"/>
      <c r="AB38" s="356"/>
      <c r="AC38" s="356"/>
    </row>
    <row r="39" spans="1:29" ht="26.1" customHeight="1">
      <c r="B39" s="181"/>
    </row>
    <row r="40" spans="1:29" s="179" customFormat="1" ht="15.95" customHeight="1">
      <c r="C40" s="179" t="s">
        <v>399</v>
      </c>
    </row>
    <row r="41" spans="1:29" ht="20.45" customHeight="1">
      <c r="E41" s="192" t="s">
        <v>194</v>
      </c>
      <c r="F41" s="475"/>
      <c r="G41" s="476"/>
      <c r="H41" s="476"/>
      <c r="I41" s="476"/>
      <c r="J41" s="476"/>
      <c r="K41" s="476"/>
      <c r="L41" s="476"/>
      <c r="M41" s="476"/>
      <c r="N41" s="476"/>
      <c r="O41" s="476"/>
      <c r="P41" s="476"/>
      <c r="Q41" s="476"/>
      <c r="R41" s="476"/>
      <c r="S41" s="476"/>
      <c r="T41" s="476"/>
      <c r="U41" s="476"/>
      <c r="V41" s="476"/>
      <c r="W41" s="476"/>
      <c r="X41" s="476"/>
      <c r="Y41" s="476"/>
      <c r="Z41" s="476"/>
      <c r="AA41" s="476"/>
      <c r="AB41" s="477"/>
    </row>
    <row r="42" spans="1:29" ht="20.45" customHeight="1">
      <c r="E42" s="192"/>
      <c r="F42" s="191"/>
      <c r="G42" s="191"/>
      <c r="H42" s="191"/>
      <c r="I42" s="191"/>
      <c r="J42" s="191"/>
      <c r="K42" s="191"/>
      <c r="L42" s="191"/>
      <c r="M42" s="191"/>
      <c r="N42" s="191"/>
      <c r="O42" s="191"/>
      <c r="P42" s="191"/>
      <c r="Q42" s="191"/>
      <c r="R42" s="191"/>
      <c r="S42" s="191"/>
      <c r="T42" s="191"/>
      <c r="U42" s="191"/>
      <c r="V42" s="191"/>
      <c r="W42" s="191"/>
      <c r="X42" s="191"/>
      <c r="Y42" s="191"/>
      <c r="Z42" s="191"/>
      <c r="AA42" s="191"/>
      <c r="AB42" s="191"/>
    </row>
    <row r="43" spans="1:29" ht="15.95" customHeight="1">
      <c r="C43" s="182"/>
    </row>
    <row r="44" spans="1:29" ht="15.95" customHeight="1">
      <c r="C44" s="182"/>
    </row>
    <row r="45" spans="1:29" ht="15.95" customHeight="1">
      <c r="C45" s="182"/>
    </row>
    <row r="46" spans="1:29" ht="15.95" customHeight="1">
      <c r="B46" s="181"/>
      <c r="C46" s="182"/>
      <c r="D46" s="349" t="b">
        <v>0</v>
      </c>
      <c r="E46" s="175" t="s">
        <v>212</v>
      </c>
    </row>
    <row r="47" spans="1:29" ht="15.95" customHeight="1">
      <c r="B47" s="181"/>
      <c r="C47" s="182"/>
      <c r="F47" s="189"/>
    </row>
    <row r="48" spans="1:29" ht="15.95" customHeight="1">
      <c r="A48" s="181"/>
      <c r="B48" s="181"/>
      <c r="C48" s="182"/>
    </row>
    <row r="49" spans="1:6" ht="15.95" customHeight="1">
      <c r="C49" s="182"/>
      <c r="F49" s="189"/>
    </row>
    <row r="50" spans="1:6" ht="15.95" customHeight="1">
      <c r="A50" s="181"/>
      <c r="B50" s="181"/>
      <c r="C50" s="182"/>
    </row>
    <row r="51" spans="1:6" ht="15.95" customHeight="1">
      <c r="C51" s="182"/>
      <c r="F51" s="189"/>
    </row>
    <row r="52" spans="1:6" ht="15.95" customHeight="1"/>
    <row r="53" spans="1:6" ht="15.95" customHeight="1">
      <c r="C53" s="182"/>
    </row>
    <row r="54" spans="1:6" ht="15.95" customHeight="1"/>
    <row r="55" spans="1:6" ht="15.95" customHeight="1"/>
    <row r="56" spans="1:6" ht="15.95" customHeight="1"/>
  </sheetData>
  <mergeCells count="6">
    <mergeCell ref="A1:AC4"/>
    <mergeCell ref="B6:AC6"/>
    <mergeCell ref="F41:AB41"/>
    <mergeCell ref="C14:AC17"/>
    <mergeCell ref="C34:AB35"/>
    <mergeCell ref="E22:AB23"/>
  </mergeCells>
  <phoneticPr fontId="2"/>
  <hyperlinks>
    <hyperlink ref="E28" r:id="rId1" xr:uid="{00000000-0004-0000-0400-000000000000}"/>
  </hyperlinks>
  <pageMargins left="0.7" right="0.7" top="0.64" bottom="0.26" header="0.3" footer="0.16"/>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103"/>
  <sheetViews>
    <sheetView view="pageBreakPreview" topLeftCell="A76" zoomScaleNormal="100" zoomScaleSheetLayoutView="100" workbookViewId="0">
      <selection activeCell="AB47" sqref="J47:AB48"/>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4</v>
      </c>
      <c r="B6" s="353" t="s">
        <v>225</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row r="9" spans="1:29" ht="15.95" customHeight="1"/>
    <row r="10" spans="1:29" ht="15.95" customHeight="1"/>
    <row r="11" spans="1:29" ht="15.6" customHeight="1">
      <c r="B11" s="181"/>
    </row>
    <row r="12" spans="1:29" s="155" customFormat="1" ht="15.95" customHeight="1">
      <c r="B12" s="356" t="s">
        <v>371</v>
      </c>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row>
    <row r="13" spans="1:29" ht="15.95" customHeight="1">
      <c r="B13" s="181"/>
    </row>
    <row r="14" spans="1:29" ht="15.95" customHeight="1">
      <c r="B14" s="181"/>
    </row>
    <row r="15" spans="1:29" ht="15.95" customHeight="1">
      <c r="C15" s="361" t="b">
        <v>0</v>
      </c>
      <c r="D15" s="358" t="s">
        <v>167</v>
      </c>
      <c r="E15" s="502" t="s">
        <v>374</v>
      </c>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362"/>
    </row>
    <row r="16" spans="1:29" ht="15.95" customHeight="1">
      <c r="C16" s="362"/>
      <c r="D16" s="362"/>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362"/>
    </row>
    <row r="17" spans="3:29" ht="15.95"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15.95"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5.95" customHeight="1">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9" ht="15.95"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5.95" customHeight="1">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3:29" ht="15.95" customHeight="1">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row>
    <row r="23" spans="3:29" ht="12.95" customHeight="1">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row>
    <row r="24" spans="3:29" ht="15.95" customHeight="1">
      <c r="C24" s="205" t="s">
        <v>182</v>
      </c>
      <c r="D24" s="468" t="s">
        <v>226</v>
      </c>
      <c r="E24" s="469"/>
      <c r="F24" s="469"/>
      <c r="G24" s="469"/>
      <c r="H24" s="469"/>
      <c r="I24" s="469"/>
      <c r="J24" s="469"/>
      <c r="K24" s="469"/>
      <c r="L24" s="469"/>
      <c r="M24" s="479"/>
      <c r="N24" s="479"/>
      <c r="O24" s="479"/>
      <c r="P24" s="479"/>
      <c r="Q24" s="479"/>
      <c r="R24" s="479"/>
      <c r="S24" s="479"/>
      <c r="T24" s="479"/>
      <c r="U24" s="479"/>
      <c r="V24" s="479"/>
      <c r="W24" s="479"/>
      <c r="X24" s="479"/>
      <c r="Y24" s="479"/>
      <c r="Z24" s="479"/>
      <c r="AA24" s="479"/>
      <c r="AB24" s="479"/>
      <c r="AC24" s="479"/>
    </row>
    <row r="25" spans="3:29" ht="15.95" customHeight="1">
      <c r="C25" s="206"/>
      <c r="D25" s="495"/>
      <c r="E25" s="496"/>
      <c r="F25" s="496"/>
      <c r="G25" s="496"/>
      <c r="H25" s="496"/>
      <c r="I25" s="496"/>
      <c r="J25" s="496"/>
      <c r="K25" s="496"/>
      <c r="L25" s="496"/>
      <c r="M25" s="479"/>
      <c r="N25" s="479"/>
      <c r="O25" s="479"/>
      <c r="P25" s="479"/>
      <c r="Q25" s="479"/>
      <c r="R25" s="479"/>
      <c r="S25" s="479"/>
      <c r="T25" s="479"/>
      <c r="U25" s="479"/>
      <c r="V25" s="479"/>
      <c r="W25" s="479"/>
      <c r="X25" s="479"/>
      <c r="Y25" s="479"/>
      <c r="Z25" s="479"/>
      <c r="AA25" s="479"/>
      <c r="AB25" s="479"/>
      <c r="AC25" s="479"/>
    </row>
    <row r="26" spans="3:29" ht="23.1" customHeight="1">
      <c r="C26" s="205" t="s">
        <v>182</v>
      </c>
      <c r="D26" s="504" t="s">
        <v>227</v>
      </c>
      <c r="E26" s="504"/>
      <c r="F26" s="504"/>
      <c r="G26" s="504"/>
      <c r="H26" s="504"/>
      <c r="I26" s="504"/>
      <c r="J26" s="504"/>
      <c r="K26" s="504"/>
      <c r="L26" s="504"/>
      <c r="M26" s="479"/>
      <c r="N26" s="479"/>
      <c r="O26" s="479"/>
      <c r="P26" s="479"/>
      <c r="Q26" s="479"/>
      <c r="R26" s="479"/>
      <c r="S26" s="479"/>
      <c r="T26" s="479"/>
      <c r="U26" s="479"/>
      <c r="V26" s="479"/>
      <c r="W26" s="479"/>
      <c r="X26" s="479"/>
      <c r="Y26" s="479"/>
      <c r="Z26" s="479"/>
      <c r="AA26" s="479"/>
      <c r="AB26" s="479"/>
      <c r="AC26" s="479"/>
    </row>
    <row r="27" spans="3:29" ht="23.1" customHeight="1">
      <c r="C27" s="205" t="s">
        <v>182</v>
      </c>
      <c r="D27" s="504" t="s">
        <v>228</v>
      </c>
      <c r="E27" s="504"/>
      <c r="F27" s="504"/>
      <c r="G27" s="504"/>
      <c r="H27" s="504"/>
      <c r="I27" s="504"/>
      <c r="J27" s="504"/>
      <c r="K27" s="504"/>
      <c r="L27" s="504"/>
      <c r="M27" s="480"/>
      <c r="N27" s="480"/>
      <c r="O27" s="480"/>
      <c r="P27" s="480"/>
      <c r="Q27" s="480"/>
      <c r="R27" s="480"/>
      <c r="S27" s="480"/>
      <c r="T27" s="480"/>
      <c r="U27" s="480"/>
      <c r="V27" s="480"/>
      <c r="W27" s="480"/>
      <c r="X27" s="480"/>
      <c r="Y27" s="480"/>
      <c r="Z27" s="480"/>
      <c r="AA27" s="480"/>
      <c r="AB27" s="480"/>
      <c r="AC27" s="480"/>
    </row>
    <row r="28" spans="3:29" ht="15.95" customHeight="1">
      <c r="C28" s="205" t="s">
        <v>182</v>
      </c>
      <c r="D28" s="507" t="s">
        <v>243</v>
      </c>
      <c r="E28" s="508"/>
      <c r="F28" s="508"/>
      <c r="G28" s="508"/>
      <c r="H28" s="508"/>
      <c r="I28" s="508"/>
      <c r="J28" s="508"/>
      <c r="K28" s="508"/>
      <c r="L28" s="508"/>
      <c r="M28" s="481"/>
      <c r="N28" s="481"/>
      <c r="O28" s="481"/>
      <c r="P28" s="481"/>
      <c r="Q28" s="481"/>
      <c r="R28" s="481"/>
      <c r="S28" s="481"/>
      <c r="T28" s="481"/>
      <c r="U28" s="481"/>
      <c r="V28" s="481"/>
      <c r="W28" s="481"/>
      <c r="X28" s="481"/>
      <c r="Y28" s="481"/>
      <c r="Z28" s="481"/>
      <c r="AA28" s="481"/>
      <c r="AB28" s="481"/>
      <c r="AC28" s="481"/>
    </row>
    <row r="29" spans="3:29" ht="15.95" customHeight="1">
      <c r="D29" s="509"/>
      <c r="E29" s="510"/>
      <c r="F29" s="510"/>
      <c r="G29" s="510"/>
      <c r="H29" s="510"/>
      <c r="I29" s="510"/>
      <c r="J29" s="510"/>
      <c r="K29" s="510"/>
      <c r="L29" s="510"/>
      <c r="M29" s="481"/>
      <c r="N29" s="481"/>
      <c r="O29" s="481"/>
      <c r="P29" s="481"/>
      <c r="Q29" s="481"/>
      <c r="R29" s="481"/>
      <c r="S29" s="481"/>
      <c r="T29" s="481"/>
      <c r="U29" s="481"/>
      <c r="V29" s="481"/>
      <c r="W29" s="481"/>
      <c r="X29" s="481"/>
      <c r="Y29" s="481"/>
      <c r="Z29" s="481"/>
      <c r="AA29" s="481"/>
      <c r="AB29" s="481"/>
      <c r="AC29" s="481"/>
    </row>
    <row r="30" spans="3:29" ht="15.95" customHeight="1">
      <c r="D30" s="184"/>
      <c r="E30" s="486" t="s">
        <v>359</v>
      </c>
      <c r="F30" s="487"/>
      <c r="G30" s="487"/>
      <c r="H30" s="487"/>
      <c r="I30" s="487"/>
      <c r="J30" s="487"/>
      <c r="K30" s="487"/>
      <c r="L30" s="488"/>
      <c r="M30" s="481"/>
      <c r="N30" s="481"/>
      <c r="O30" s="481"/>
      <c r="P30" s="481"/>
      <c r="Q30" s="481"/>
      <c r="R30" s="481"/>
      <c r="S30" s="481"/>
      <c r="T30" s="481"/>
      <c r="U30" s="481"/>
      <c r="V30" s="481"/>
      <c r="W30" s="481"/>
      <c r="X30" s="481"/>
      <c r="Y30" s="481"/>
      <c r="Z30" s="481"/>
      <c r="AA30" s="481"/>
      <c r="AB30" s="481"/>
      <c r="AC30" s="481"/>
    </row>
    <row r="31" spans="3:29" ht="15.95" customHeight="1">
      <c r="D31" s="184"/>
      <c r="E31" s="489"/>
      <c r="F31" s="490"/>
      <c r="G31" s="490"/>
      <c r="H31" s="490"/>
      <c r="I31" s="490"/>
      <c r="J31" s="490"/>
      <c r="K31" s="490"/>
      <c r="L31" s="491"/>
      <c r="M31" s="481"/>
      <c r="N31" s="481"/>
      <c r="O31" s="481"/>
      <c r="P31" s="481"/>
      <c r="Q31" s="481"/>
      <c r="R31" s="481"/>
      <c r="S31" s="481"/>
      <c r="T31" s="481"/>
      <c r="U31" s="481"/>
      <c r="V31" s="481"/>
      <c r="W31" s="481"/>
      <c r="X31" s="481"/>
      <c r="Y31" s="481"/>
      <c r="Z31" s="481"/>
      <c r="AA31" s="481"/>
      <c r="AB31" s="481"/>
      <c r="AC31" s="481"/>
    </row>
    <row r="32" spans="3:29" ht="15.95" customHeight="1">
      <c r="D32" s="184"/>
      <c r="E32" s="489"/>
      <c r="F32" s="490"/>
      <c r="G32" s="490"/>
      <c r="H32" s="490"/>
      <c r="I32" s="490"/>
      <c r="J32" s="490"/>
      <c r="K32" s="490"/>
      <c r="L32" s="491"/>
      <c r="M32" s="481"/>
      <c r="N32" s="481"/>
      <c r="O32" s="481"/>
      <c r="P32" s="481"/>
      <c r="Q32" s="481"/>
      <c r="R32" s="481"/>
      <c r="S32" s="481"/>
      <c r="T32" s="481"/>
      <c r="U32" s="481"/>
      <c r="V32" s="481"/>
      <c r="W32" s="481"/>
      <c r="X32" s="481"/>
      <c r="Y32" s="481"/>
      <c r="Z32" s="481"/>
      <c r="AA32" s="481"/>
      <c r="AB32" s="481"/>
      <c r="AC32" s="481"/>
    </row>
    <row r="33" spans="3:29" ht="15.95" customHeight="1">
      <c r="D33" s="184"/>
      <c r="E33" s="489"/>
      <c r="F33" s="490"/>
      <c r="G33" s="490"/>
      <c r="H33" s="490"/>
      <c r="I33" s="490"/>
      <c r="J33" s="490"/>
      <c r="K33" s="490"/>
      <c r="L33" s="491"/>
      <c r="M33" s="481"/>
      <c r="N33" s="481"/>
      <c r="O33" s="481"/>
      <c r="P33" s="481"/>
      <c r="Q33" s="481"/>
      <c r="R33" s="481"/>
      <c r="S33" s="481"/>
      <c r="T33" s="481"/>
      <c r="U33" s="481"/>
      <c r="V33" s="481"/>
      <c r="W33" s="481"/>
      <c r="X33" s="481"/>
      <c r="Y33" s="481"/>
      <c r="Z33" s="481"/>
      <c r="AA33" s="481"/>
      <c r="AB33" s="481"/>
      <c r="AC33" s="481"/>
    </row>
    <row r="34" spans="3:29" ht="15.95" customHeight="1">
      <c r="D34" s="185"/>
      <c r="E34" s="492"/>
      <c r="F34" s="493"/>
      <c r="G34" s="493"/>
      <c r="H34" s="493"/>
      <c r="I34" s="493"/>
      <c r="J34" s="493"/>
      <c r="K34" s="493"/>
      <c r="L34" s="494"/>
      <c r="M34" s="481"/>
      <c r="N34" s="481"/>
      <c r="O34" s="481"/>
      <c r="P34" s="481"/>
      <c r="Q34" s="481"/>
      <c r="R34" s="481"/>
      <c r="S34" s="481"/>
      <c r="T34" s="481"/>
      <c r="U34" s="481"/>
      <c r="V34" s="481"/>
      <c r="W34" s="481"/>
      <c r="X34" s="481"/>
      <c r="Y34" s="481"/>
      <c r="Z34" s="481"/>
      <c r="AA34" s="481"/>
      <c r="AB34" s="481"/>
      <c r="AC34" s="481"/>
    </row>
    <row r="35" spans="3:29" ht="15.95" customHeight="1">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row>
    <row r="36" spans="3:29" ht="15.95" customHeight="1">
      <c r="D36" s="195" t="s">
        <v>182</v>
      </c>
      <c r="F36" s="402" t="s">
        <v>201</v>
      </c>
      <c r="G36" s="402"/>
      <c r="H36" s="402"/>
      <c r="I36" s="402"/>
      <c r="J36" s="402" t="s">
        <v>229</v>
      </c>
      <c r="K36" s="402"/>
      <c r="L36" s="402"/>
      <c r="M36" s="402"/>
      <c r="N36" s="402"/>
      <c r="O36" s="402"/>
    </row>
    <row r="37" spans="3:29" ht="15.95" customHeight="1">
      <c r="D37" s="195" t="s">
        <v>182</v>
      </c>
      <c r="F37" s="402" t="s">
        <v>201</v>
      </c>
      <c r="G37" s="402"/>
      <c r="H37" s="402"/>
      <c r="I37" s="402"/>
      <c r="J37" s="402" t="s">
        <v>257</v>
      </c>
      <c r="K37" s="402"/>
      <c r="L37" s="402"/>
      <c r="M37" s="402"/>
      <c r="N37" s="402"/>
      <c r="O37" s="402"/>
    </row>
    <row r="38" spans="3:29" ht="8.4499999999999993" customHeight="1">
      <c r="D38" s="195"/>
    </row>
    <row r="39" spans="3:29" ht="15.95" customHeight="1">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row>
    <row r="40" spans="3:29" ht="15.95" customHeight="1">
      <c r="C40" s="361" t="b">
        <v>0</v>
      </c>
      <c r="D40" s="358" t="s">
        <v>168</v>
      </c>
      <c r="E40" s="502" t="s">
        <v>230</v>
      </c>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362"/>
    </row>
    <row r="41" spans="3:29" ht="15.95" customHeight="1">
      <c r="C41" s="362"/>
      <c r="D41" s="362"/>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362"/>
    </row>
    <row r="42" spans="3:29" ht="18.600000000000001" customHeight="1">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row>
    <row r="43" spans="3:29" ht="15.95" customHeight="1">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row>
    <row r="44" spans="3:29" ht="20.45" customHeight="1"/>
    <row r="45" spans="3:29" ht="20.45" customHeight="1">
      <c r="C45" s="212" t="s">
        <v>182</v>
      </c>
      <c r="D45" s="505" t="s">
        <v>231</v>
      </c>
      <c r="E45" s="505"/>
      <c r="F45" s="505"/>
      <c r="G45" s="505"/>
      <c r="H45" s="505"/>
      <c r="I45" s="505"/>
      <c r="J45" s="505"/>
      <c r="K45" s="505"/>
      <c r="L45" s="505"/>
      <c r="M45" s="505"/>
      <c r="N45" s="475"/>
      <c r="O45" s="476"/>
      <c r="P45" s="476"/>
      <c r="Q45" s="476"/>
      <c r="R45" s="476"/>
      <c r="S45" s="476"/>
      <c r="T45" s="476"/>
      <c r="U45" s="476"/>
      <c r="V45" s="476"/>
      <c r="W45" s="476"/>
      <c r="X45" s="207" t="s">
        <v>3</v>
      </c>
      <c r="Y45" s="207"/>
      <c r="Z45" s="153"/>
    </row>
    <row r="46" spans="3:29" ht="15.6" customHeight="1"/>
    <row r="47" spans="3:29" ht="15.95" customHeight="1">
      <c r="D47" s="195" t="s">
        <v>182</v>
      </c>
      <c r="F47" s="402" t="s">
        <v>201</v>
      </c>
      <c r="G47" s="402"/>
      <c r="H47" s="402"/>
      <c r="I47" s="402"/>
      <c r="J47" s="402" t="s">
        <v>240</v>
      </c>
      <c r="K47" s="402"/>
      <c r="L47" s="402"/>
      <c r="M47" s="193"/>
    </row>
    <row r="48" spans="3:29" ht="15.95" customHeight="1">
      <c r="D48" s="195" t="s">
        <v>182</v>
      </c>
      <c r="F48" s="402" t="s">
        <v>201</v>
      </c>
      <c r="G48" s="402"/>
      <c r="H48" s="402"/>
      <c r="I48" s="402"/>
      <c r="J48" s="402" t="s">
        <v>241</v>
      </c>
      <c r="K48" s="402"/>
      <c r="L48" s="402"/>
      <c r="M48" s="193"/>
    </row>
    <row r="49" spans="3:29" ht="15.95" customHeight="1">
      <c r="D49" s="195"/>
      <c r="F49" s="193"/>
      <c r="G49" s="193"/>
      <c r="H49" s="193"/>
      <c r="I49" s="193"/>
      <c r="J49" s="193"/>
      <c r="K49" s="193"/>
      <c r="L49" s="193"/>
      <c r="M49" s="193"/>
    </row>
    <row r="50" spans="3:29" ht="15.95" customHeight="1">
      <c r="D50" s="195"/>
      <c r="F50" s="193"/>
      <c r="G50" s="193"/>
      <c r="H50" s="193"/>
      <c r="I50" s="193"/>
      <c r="J50" s="193"/>
      <c r="K50" s="193"/>
      <c r="L50" s="193"/>
      <c r="M50" s="193"/>
    </row>
    <row r="51" spans="3:29" ht="15.95" customHeight="1">
      <c r="C51" s="361" t="b">
        <v>0</v>
      </c>
      <c r="D51" s="358" t="s">
        <v>169</v>
      </c>
      <c r="E51" s="506" t="s">
        <v>239</v>
      </c>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362"/>
    </row>
    <row r="52" spans="3:29" ht="15.95" customHeight="1">
      <c r="C52" s="362"/>
      <c r="D52" s="362"/>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362"/>
    </row>
    <row r="53" spans="3:29" ht="15.95" customHeight="1">
      <c r="C53" s="362"/>
      <c r="D53" s="362"/>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362"/>
    </row>
    <row r="54" spans="3:29" ht="15.95" customHeight="1"/>
    <row r="55" spans="3:29" ht="15.6" customHeight="1">
      <c r="C55" s="205" t="s">
        <v>182</v>
      </c>
      <c r="D55" s="511" t="s">
        <v>232</v>
      </c>
      <c r="E55" s="511"/>
      <c r="F55" s="511"/>
      <c r="G55" s="511"/>
      <c r="H55" s="511"/>
      <c r="I55" s="511"/>
      <c r="J55" s="511"/>
      <c r="K55" s="511"/>
      <c r="L55" s="511"/>
      <c r="M55" s="515"/>
      <c r="N55" s="516"/>
      <c r="O55" s="516"/>
      <c r="P55" s="516"/>
      <c r="Q55" s="516"/>
      <c r="R55" s="516"/>
      <c r="S55" s="516"/>
      <c r="T55" s="516"/>
      <c r="U55" s="516"/>
      <c r="V55" s="516"/>
      <c r="W55" s="516"/>
      <c r="X55" s="516"/>
      <c r="Y55" s="516"/>
      <c r="Z55" s="516"/>
      <c r="AA55" s="516"/>
      <c r="AB55" s="516"/>
      <c r="AC55" s="517"/>
    </row>
    <row r="56" spans="3:29" ht="15.6" customHeight="1">
      <c r="C56" s="205"/>
      <c r="D56" s="208"/>
      <c r="E56" s="512" t="s">
        <v>233</v>
      </c>
      <c r="F56" s="513"/>
      <c r="G56" s="513"/>
      <c r="H56" s="513"/>
      <c r="I56" s="513"/>
      <c r="J56" s="513"/>
      <c r="K56" s="513"/>
      <c r="L56" s="514"/>
      <c r="M56" s="518"/>
      <c r="N56" s="519"/>
      <c r="O56" s="519"/>
      <c r="P56" s="519"/>
      <c r="Q56" s="519"/>
      <c r="R56" s="519"/>
      <c r="S56" s="519"/>
      <c r="T56" s="519"/>
      <c r="U56" s="519"/>
      <c r="V56" s="519"/>
      <c r="W56" s="519"/>
      <c r="X56" s="519"/>
      <c r="Y56" s="519"/>
      <c r="Z56" s="519"/>
      <c r="AA56" s="519"/>
      <c r="AB56" s="519"/>
      <c r="AC56" s="520"/>
    </row>
    <row r="57" spans="3:29" ht="23.1" customHeight="1">
      <c r="C57" s="205" t="s">
        <v>182</v>
      </c>
      <c r="D57" s="504" t="s">
        <v>395</v>
      </c>
      <c r="E57" s="504"/>
      <c r="F57" s="504"/>
      <c r="G57" s="504"/>
      <c r="H57" s="504"/>
      <c r="I57" s="504"/>
      <c r="J57" s="504"/>
      <c r="K57" s="504"/>
      <c r="L57" s="504"/>
      <c r="M57" s="480"/>
      <c r="N57" s="480"/>
      <c r="O57" s="480"/>
      <c r="P57" s="480"/>
      <c r="Q57" s="480"/>
      <c r="R57" s="480"/>
      <c r="S57" s="480"/>
      <c r="T57" s="480"/>
      <c r="U57" s="480"/>
      <c r="V57" s="480"/>
      <c r="W57" s="480"/>
      <c r="X57" s="480"/>
      <c r="Y57" s="480"/>
      <c r="Z57" s="480"/>
      <c r="AA57" s="480"/>
      <c r="AB57" s="480"/>
      <c r="AC57" s="480"/>
    </row>
    <row r="58" spans="3:29" ht="15.95" customHeight="1">
      <c r="C58" s="205" t="s">
        <v>182</v>
      </c>
      <c r="D58" s="482" t="s">
        <v>234</v>
      </c>
      <c r="E58" s="483"/>
      <c r="F58" s="483"/>
      <c r="G58" s="483"/>
      <c r="H58" s="483"/>
      <c r="I58" s="483"/>
      <c r="J58" s="483"/>
      <c r="K58" s="483"/>
      <c r="L58" s="483"/>
      <c r="M58" s="481"/>
      <c r="N58" s="481"/>
      <c r="O58" s="481"/>
      <c r="P58" s="481"/>
      <c r="Q58" s="481"/>
      <c r="R58" s="481"/>
      <c r="S58" s="481"/>
      <c r="T58" s="481"/>
      <c r="U58" s="481"/>
      <c r="V58" s="481"/>
      <c r="W58" s="481"/>
      <c r="X58" s="481"/>
      <c r="Y58" s="481"/>
      <c r="Z58" s="481"/>
      <c r="AA58" s="481"/>
      <c r="AB58" s="481"/>
      <c r="AC58" s="481"/>
    </row>
    <row r="59" spans="3:29" ht="15.95" customHeight="1">
      <c r="D59" s="484"/>
      <c r="E59" s="485"/>
      <c r="F59" s="485"/>
      <c r="G59" s="485"/>
      <c r="H59" s="485"/>
      <c r="I59" s="485"/>
      <c r="J59" s="485"/>
      <c r="K59" s="485"/>
      <c r="L59" s="485"/>
      <c r="M59" s="481"/>
      <c r="N59" s="481"/>
      <c r="O59" s="481"/>
      <c r="P59" s="481"/>
      <c r="Q59" s="481"/>
      <c r="R59" s="481"/>
      <c r="S59" s="481"/>
      <c r="T59" s="481"/>
      <c r="U59" s="481"/>
      <c r="V59" s="481"/>
      <c r="W59" s="481"/>
      <c r="X59" s="481"/>
      <c r="Y59" s="481"/>
      <c r="Z59" s="481"/>
      <c r="AA59" s="481"/>
      <c r="AB59" s="481"/>
      <c r="AC59" s="481"/>
    </row>
    <row r="60" spans="3:29" ht="15.95" customHeight="1">
      <c r="D60" s="184"/>
      <c r="E60" s="486" t="s">
        <v>235</v>
      </c>
      <c r="F60" s="487"/>
      <c r="G60" s="487"/>
      <c r="H60" s="487"/>
      <c r="I60" s="487"/>
      <c r="J60" s="487"/>
      <c r="K60" s="487"/>
      <c r="L60" s="488"/>
      <c r="M60" s="481"/>
      <c r="N60" s="481"/>
      <c r="O60" s="481"/>
      <c r="P60" s="481"/>
      <c r="Q60" s="481"/>
      <c r="R60" s="481"/>
      <c r="S60" s="481"/>
      <c r="T60" s="481"/>
      <c r="U60" s="481"/>
      <c r="V60" s="481"/>
      <c r="W60" s="481"/>
      <c r="X60" s="481"/>
      <c r="Y60" s="481"/>
      <c r="Z60" s="481"/>
      <c r="AA60" s="481"/>
      <c r="AB60" s="481"/>
      <c r="AC60" s="481"/>
    </row>
    <row r="61" spans="3:29" ht="15.95" customHeight="1">
      <c r="D61" s="184"/>
      <c r="E61" s="489"/>
      <c r="F61" s="490"/>
      <c r="G61" s="490"/>
      <c r="H61" s="490"/>
      <c r="I61" s="490"/>
      <c r="J61" s="490"/>
      <c r="K61" s="490"/>
      <c r="L61" s="491"/>
      <c r="M61" s="481"/>
      <c r="N61" s="481"/>
      <c r="O61" s="481"/>
      <c r="P61" s="481"/>
      <c r="Q61" s="481"/>
      <c r="R61" s="481"/>
      <c r="S61" s="481"/>
      <c r="T61" s="481"/>
      <c r="U61" s="481"/>
      <c r="V61" s="481"/>
      <c r="W61" s="481"/>
      <c r="X61" s="481"/>
      <c r="Y61" s="481"/>
      <c r="Z61" s="481"/>
      <c r="AA61" s="481"/>
      <c r="AB61" s="481"/>
      <c r="AC61" s="481"/>
    </row>
    <row r="62" spans="3:29" ht="15.95" customHeight="1">
      <c r="D62" s="185"/>
      <c r="E62" s="492"/>
      <c r="F62" s="493"/>
      <c r="G62" s="493"/>
      <c r="H62" s="493"/>
      <c r="I62" s="493"/>
      <c r="J62" s="493"/>
      <c r="K62" s="493"/>
      <c r="L62" s="494"/>
      <c r="M62" s="481"/>
      <c r="N62" s="481"/>
      <c r="O62" s="481"/>
      <c r="P62" s="481"/>
      <c r="Q62" s="481"/>
      <c r="R62" s="481"/>
      <c r="S62" s="481"/>
      <c r="T62" s="481"/>
      <c r="U62" s="481"/>
      <c r="V62" s="481"/>
      <c r="W62" s="481"/>
      <c r="X62" s="481"/>
      <c r="Y62" s="481"/>
      <c r="Z62" s="481"/>
      <c r="AA62" s="481"/>
      <c r="AB62" s="481"/>
      <c r="AC62" s="481"/>
    </row>
    <row r="63" spans="3:29" ht="15.95" customHeight="1"/>
    <row r="64" spans="3:29" ht="15.95" customHeight="1">
      <c r="D64" s="195" t="s">
        <v>182</v>
      </c>
      <c r="F64" s="175" t="s">
        <v>201</v>
      </c>
      <c r="J64" s="175" t="s">
        <v>236</v>
      </c>
    </row>
    <row r="65" spans="1:29" ht="15.6" customHeight="1">
      <c r="E65" s="190"/>
      <c r="F65" s="191"/>
      <c r="G65" s="191"/>
      <c r="H65" s="191"/>
      <c r="I65" s="191"/>
      <c r="J65" s="191"/>
      <c r="K65" s="191"/>
      <c r="L65" s="191"/>
      <c r="M65" s="191"/>
      <c r="N65" s="191"/>
      <c r="O65" s="191"/>
      <c r="P65" s="191"/>
      <c r="Q65" s="191"/>
      <c r="R65" s="191"/>
      <c r="S65" s="191"/>
      <c r="T65" s="191"/>
      <c r="U65" s="191"/>
      <c r="V65" s="191"/>
      <c r="W65" s="191"/>
      <c r="X65" s="191"/>
      <c r="Y65" s="191"/>
      <c r="Z65" s="191"/>
      <c r="AA65" s="191"/>
      <c r="AB65" s="191"/>
    </row>
    <row r="66" spans="1:29" ht="15.95" customHeight="1">
      <c r="A66" s="177"/>
      <c r="B66" s="177"/>
      <c r="C66" s="361" t="b">
        <v>0</v>
      </c>
      <c r="D66" s="360" t="s">
        <v>196</v>
      </c>
      <c r="E66" s="358" t="s">
        <v>238</v>
      </c>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row>
    <row r="67" spans="1:29" ht="15.95" customHeight="1">
      <c r="D67" s="195"/>
    </row>
    <row r="68" spans="1:29" ht="18.600000000000001" customHeight="1">
      <c r="C68" s="205" t="s">
        <v>182</v>
      </c>
      <c r="D68" s="468" t="s">
        <v>392</v>
      </c>
      <c r="E68" s="469"/>
      <c r="F68" s="469"/>
      <c r="G68" s="469"/>
      <c r="H68" s="469"/>
      <c r="I68" s="469"/>
      <c r="J68" s="469"/>
      <c r="K68" s="469"/>
      <c r="L68" s="469"/>
      <c r="M68" s="479"/>
      <c r="N68" s="479"/>
      <c r="O68" s="479"/>
      <c r="P68" s="479"/>
      <c r="Q68" s="479"/>
      <c r="R68" s="479"/>
      <c r="S68" s="479"/>
      <c r="T68" s="479"/>
      <c r="U68" s="479"/>
      <c r="V68" s="479"/>
      <c r="W68" s="479"/>
      <c r="X68" s="479"/>
      <c r="Y68" s="479"/>
      <c r="Z68" s="479"/>
      <c r="AA68" s="479"/>
      <c r="AB68" s="479"/>
      <c r="AC68" s="479"/>
    </row>
    <row r="69" spans="1:29" ht="18.600000000000001" customHeight="1">
      <c r="C69" s="205" t="s">
        <v>182</v>
      </c>
      <c r="D69" s="504" t="s">
        <v>393</v>
      </c>
      <c r="E69" s="504"/>
      <c r="F69" s="504"/>
      <c r="G69" s="504"/>
      <c r="H69" s="504"/>
      <c r="I69" s="504"/>
      <c r="J69" s="504"/>
      <c r="K69" s="504"/>
      <c r="L69" s="504"/>
      <c r="M69" s="479"/>
      <c r="N69" s="479"/>
      <c r="O69" s="479"/>
      <c r="P69" s="479"/>
      <c r="Q69" s="479"/>
      <c r="R69" s="479"/>
      <c r="S69" s="479"/>
      <c r="T69" s="479"/>
      <c r="U69" s="479"/>
      <c r="V69" s="479"/>
      <c r="W69" s="479"/>
      <c r="X69" s="479"/>
      <c r="Y69" s="479"/>
      <c r="Z69" s="479"/>
      <c r="AA69" s="479"/>
      <c r="AB69" s="479"/>
      <c r="AC69" s="479"/>
    </row>
    <row r="70" spans="1:29" ht="18.600000000000001" customHeight="1">
      <c r="C70" s="205" t="s">
        <v>182</v>
      </c>
      <c r="D70" s="504" t="s">
        <v>242</v>
      </c>
      <c r="E70" s="504"/>
      <c r="F70" s="504"/>
      <c r="G70" s="504"/>
      <c r="H70" s="504"/>
      <c r="I70" s="504"/>
      <c r="J70" s="504"/>
      <c r="K70" s="504"/>
      <c r="L70" s="504"/>
      <c r="M70" s="479"/>
      <c r="N70" s="479"/>
      <c r="O70" s="479"/>
      <c r="P70" s="479"/>
      <c r="Q70" s="479"/>
      <c r="R70" s="479"/>
      <c r="S70" s="479"/>
      <c r="T70" s="479"/>
      <c r="U70" s="479"/>
      <c r="V70" s="479"/>
      <c r="W70" s="479"/>
      <c r="X70" s="479"/>
      <c r="Y70" s="479"/>
      <c r="Z70" s="479"/>
      <c r="AA70" s="479"/>
      <c r="AB70" s="479"/>
      <c r="AC70" s="479"/>
    </row>
    <row r="71" spans="1:29" ht="14.45" customHeight="1">
      <c r="C71" s="205" t="s">
        <v>182</v>
      </c>
      <c r="D71" s="507" t="s">
        <v>394</v>
      </c>
      <c r="E71" s="508"/>
      <c r="F71" s="508"/>
      <c r="G71" s="508"/>
      <c r="H71" s="508"/>
      <c r="I71" s="508"/>
      <c r="J71" s="508"/>
      <c r="K71" s="508"/>
      <c r="L71" s="508"/>
      <c r="M71" s="481"/>
      <c r="N71" s="481"/>
      <c r="O71" s="481"/>
      <c r="P71" s="481"/>
      <c r="Q71" s="481"/>
      <c r="R71" s="481"/>
      <c r="S71" s="481"/>
      <c r="T71" s="481"/>
      <c r="U71" s="481"/>
      <c r="V71" s="481"/>
      <c r="W71" s="481"/>
      <c r="X71" s="481"/>
      <c r="Y71" s="481"/>
      <c r="Z71" s="481"/>
      <c r="AA71" s="481"/>
      <c r="AB71" s="481"/>
      <c r="AC71" s="481"/>
    </row>
    <row r="72" spans="1:29" ht="14.45" customHeight="1">
      <c r="D72" s="509"/>
      <c r="E72" s="510"/>
      <c r="F72" s="510"/>
      <c r="G72" s="510"/>
      <c r="H72" s="510"/>
      <c r="I72" s="510"/>
      <c r="J72" s="510"/>
      <c r="K72" s="510"/>
      <c r="L72" s="510"/>
      <c r="M72" s="481"/>
      <c r="N72" s="481"/>
      <c r="O72" s="481"/>
      <c r="P72" s="481"/>
      <c r="Q72" s="481"/>
      <c r="R72" s="481"/>
      <c r="S72" s="481"/>
      <c r="T72" s="481"/>
      <c r="U72" s="481"/>
      <c r="V72" s="481"/>
      <c r="W72" s="481"/>
      <c r="X72" s="481"/>
      <c r="Y72" s="481"/>
      <c r="Z72" s="481"/>
      <c r="AA72" s="481"/>
      <c r="AB72" s="481"/>
      <c r="AC72" s="481"/>
    </row>
    <row r="73" spans="1:29" ht="15.95" customHeight="1">
      <c r="D73" s="184"/>
      <c r="E73" s="486" t="s">
        <v>244</v>
      </c>
      <c r="F73" s="487"/>
      <c r="G73" s="487"/>
      <c r="H73" s="487"/>
      <c r="I73" s="487"/>
      <c r="J73" s="487"/>
      <c r="K73" s="487"/>
      <c r="L73" s="488"/>
      <c r="M73" s="481"/>
      <c r="N73" s="481"/>
      <c r="O73" s="481"/>
      <c r="P73" s="481"/>
      <c r="Q73" s="481"/>
      <c r="R73" s="481"/>
      <c r="S73" s="481"/>
      <c r="T73" s="481"/>
      <c r="U73" s="481"/>
      <c r="V73" s="481"/>
      <c r="W73" s="481"/>
      <c r="X73" s="481"/>
      <c r="Y73" s="481"/>
      <c r="Z73" s="481"/>
      <c r="AA73" s="481"/>
      <c r="AB73" s="481"/>
      <c r="AC73" s="481"/>
    </row>
    <row r="74" spans="1:29" ht="15.95" customHeight="1">
      <c r="D74" s="185"/>
      <c r="E74" s="492"/>
      <c r="F74" s="493"/>
      <c r="G74" s="493"/>
      <c r="H74" s="493"/>
      <c r="I74" s="493"/>
      <c r="J74" s="493"/>
      <c r="K74" s="493"/>
      <c r="L74" s="494"/>
      <c r="M74" s="481"/>
      <c r="N74" s="481"/>
      <c r="O74" s="481"/>
      <c r="P74" s="481"/>
      <c r="Q74" s="481"/>
      <c r="R74" s="481"/>
      <c r="S74" s="481"/>
      <c r="T74" s="481"/>
      <c r="U74" s="481"/>
      <c r="V74" s="481"/>
      <c r="W74" s="481"/>
      <c r="X74" s="481"/>
      <c r="Y74" s="481"/>
      <c r="Z74" s="481"/>
      <c r="AA74" s="481"/>
      <c r="AB74" s="481"/>
      <c r="AC74" s="481"/>
    </row>
    <row r="75" spans="1:29" ht="21.6" customHeight="1">
      <c r="C75" s="205" t="s">
        <v>182</v>
      </c>
      <c r="D75" s="507" t="s">
        <v>246</v>
      </c>
      <c r="E75" s="508"/>
      <c r="F75" s="508"/>
      <c r="G75" s="508"/>
      <c r="H75" s="508"/>
      <c r="I75" s="508"/>
      <c r="J75" s="508"/>
      <c r="K75" s="508"/>
      <c r="L75" s="508"/>
      <c r="M75" s="481"/>
      <c r="N75" s="481"/>
      <c r="O75" s="481"/>
      <c r="P75" s="481"/>
      <c r="Q75" s="481"/>
      <c r="R75" s="481"/>
      <c r="S75" s="481"/>
      <c r="T75" s="481"/>
      <c r="U75" s="481"/>
      <c r="V75" s="481"/>
      <c r="W75" s="481"/>
      <c r="X75" s="481"/>
      <c r="Y75" s="481"/>
      <c r="Z75" s="481"/>
      <c r="AA75" s="481"/>
      <c r="AB75" s="481"/>
      <c r="AC75" s="481"/>
    </row>
    <row r="76" spans="1:29" ht="21.6" customHeight="1">
      <c r="D76" s="509"/>
      <c r="E76" s="510"/>
      <c r="F76" s="510"/>
      <c r="G76" s="510"/>
      <c r="H76" s="510"/>
      <c r="I76" s="510"/>
      <c r="J76" s="510"/>
      <c r="K76" s="510"/>
      <c r="L76" s="510"/>
      <c r="M76" s="481"/>
      <c r="N76" s="481"/>
      <c r="O76" s="481"/>
      <c r="P76" s="481"/>
      <c r="Q76" s="481"/>
      <c r="R76" s="481"/>
      <c r="S76" s="481"/>
      <c r="T76" s="481"/>
      <c r="U76" s="481"/>
      <c r="V76" s="481"/>
      <c r="W76" s="481"/>
      <c r="X76" s="481"/>
      <c r="Y76" s="481"/>
      <c r="Z76" s="481"/>
      <c r="AA76" s="481"/>
      <c r="AB76" s="481"/>
      <c r="AC76" s="481"/>
    </row>
    <row r="77" spans="1:29" ht="21.6" customHeight="1">
      <c r="D77" s="184"/>
      <c r="E77" s="486" t="s">
        <v>245</v>
      </c>
      <c r="F77" s="487"/>
      <c r="G77" s="487"/>
      <c r="H77" s="487"/>
      <c r="I77" s="487"/>
      <c r="J77" s="487"/>
      <c r="K77" s="487"/>
      <c r="L77" s="488"/>
      <c r="M77" s="481"/>
      <c r="N77" s="481"/>
      <c r="O77" s="481"/>
      <c r="P77" s="481"/>
      <c r="Q77" s="481"/>
      <c r="R77" s="481"/>
      <c r="S77" s="481"/>
      <c r="T77" s="481"/>
      <c r="U77" s="481"/>
      <c r="V77" s="481"/>
      <c r="W77" s="481"/>
      <c r="X77" s="481"/>
      <c r="Y77" s="481"/>
      <c r="Z77" s="481"/>
      <c r="AA77" s="481"/>
      <c r="AB77" s="481"/>
      <c r="AC77" s="481"/>
    </row>
    <row r="78" spans="1:29" ht="21.6" customHeight="1">
      <c r="D78" s="185"/>
      <c r="E78" s="492"/>
      <c r="F78" s="493"/>
      <c r="G78" s="493"/>
      <c r="H78" s="493"/>
      <c r="I78" s="493"/>
      <c r="J78" s="493"/>
      <c r="K78" s="493"/>
      <c r="L78" s="494"/>
      <c r="M78" s="481"/>
      <c r="N78" s="481"/>
      <c r="O78" s="481"/>
      <c r="P78" s="481"/>
      <c r="Q78" s="481"/>
      <c r="R78" s="481"/>
      <c r="S78" s="481"/>
      <c r="T78" s="481"/>
      <c r="U78" s="481"/>
      <c r="V78" s="481"/>
      <c r="W78" s="481"/>
      <c r="X78" s="481"/>
      <c r="Y78" s="481"/>
      <c r="Z78" s="481"/>
      <c r="AA78" s="481"/>
      <c r="AB78" s="481"/>
      <c r="AC78" s="481"/>
    </row>
    <row r="79" spans="1:29" ht="12.95" customHeight="1">
      <c r="E79" s="204"/>
      <c r="F79" s="204"/>
      <c r="G79" s="204"/>
      <c r="H79" s="204"/>
      <c r="I79" s="204"/>
      <c r="J79" s="204"/>
      <c r="K79" s="204"/>
      <c r="L79" s="204"/>
      <c r="M79" s="209"/>
      <c r="N79" s="209"/>
      <c r="O79" s="209"/>
      <c r="P79" s="209"/>
      <c r="Q79" s="209"/>
      <c r="R79" s="209"/>
      <c r="S79" s="209"/>
      <c r="T79" s="209"/>
      <c r="U79" s="209"/>
      <c r="V79" s="209"/>
      <c r="W79" s="209"/>
      <c r="X79" s="209"/>
      <c r="Y79" s="209"/>
      <c r="Z79" s="209"/>
      <c r="AA79" s="209"/>
      <c r="AB79" s="209"/>
      <c r="AC79" s="209"/>
    </row>
    <row r="80" spans="1:29" ht="15.95" customHeight="1">
      <c r="D80" s="195" t="s">
        <v>182</v>
      </c>
      <c r="F80" s="175" t="s">
        <v>201</v>
      </c>
      <c r="J80" s="175" t="s">
        <v>247</v>
      </c>
    </row>
    <row r="81" spans="1:29" ht="15.95" customHeight="1">
      <c r="D81" s="195" t="s">
        <v>182</v>
      </c>
      <c r="F81" s="175" t="s">
        <v>201</v>
      </c>
      <c r="J81" s="521" t="s">
        <v>248</v>
      </c>
      <c r="K81" s="521"/>
      <c r="L81" s="521"/>
      <c r="M81" s="521"/>
      <c r="N81" s="521"/>
      <c r="O81" s="521"/>
      <c r="P81" s="521"/>
      <c r="Q81" s="521"/>
      <c r="R81" s="521"/>
      <c r="S81" s="521"/>
      <c r="T81" s="521"/>
      <c r="U81" s="521"/>
      <c r="V81" s="521"/>
      <c r="W81" s="521"/>
      <c r="X81" s="521"/>
      <c r="Y81" s="521"/>
      <c r="Z81" s="521"/>
      <c r="AA81" s="521"/>
      <c r="AB81" s="521"/>
      <c r="AC81" s="521"/>
    </row>
    <row r="82" spans="1:29" ht="11.1" customHeight="1">
      <c r="E82" s="190"/>
      <c r="F82" s="191"/>
      <c r="G82" s="191"/>
      <c r="H82" s="191"/>
      <c r="I82" s="191"/>
      <c r="J82" s="191"/>
      <c r="K82" s="191"/>
      <c r="L82" s="191"/>
      <c r="M82" s="191"/>
      <c r="N82" s="191"/>
      <c r="O82" s="191"/>
      <c r="P82" s="191"/>
      <c r="Q82" s="191"/>
      <c r="R82" s="191"/>
      <c r="S82" s="191"/>
      <c r="T82" s="191"/>
      <c r="U82" s="191"/>
      <c r="V82" s="191"/>
      <c r="W82" s="191"/>
      <c r="X82" s="191"/>
      <c r="Y82" s="191"/>
      <c r="Z82" s="191"/>
      <c r="AA82" s="191"/>
      <c r="AB82" s="191"/>
    </row>
    <row r="83" spans="1:29" ht="15.95" customHeight="1">
      <c r="C83" s="182"/>
    </row>
    <row r="84" spans="1:29" ht="15.95" customHeight="1">
      <c r="B84" s="181" t="s">
        <v>182</v>
      </c>
      <c r="C84" s="182"/>
    </row>
    <row r="85" spans="1:29" ht="15.95" customHeight="1">
      <c r="C85" s="182"/>
    </row>
    <row r="86" spans="1:29" ht="15.95" customHeight="1">
      <c r="C86" s="182"/>
    </row>
    <row r="87" spans="1:29" ht="15.95" customHeight="1">
      <c r="C87" s="210" t="s">
        <v>167</v>
      </c>
      <c r="D87" s="349" t="b">
        <v>0</v>
      </c>
      <c r="E87" s="175" t="s">
        <v>229</v>
      </c>
    </row>
    <row r="88" spans="1:29" ht="15.95" customHeight="1">
      <c r="C88" s="210"/>
      <c r="D88" s="349" t="b">
        <v>0</v>
      </c>
      <c r="E88" s="175" t="s">
        <v>257</v>
      </c>
    </row>
    <row r="89" spans="1:29" ht="9.9499999999999993" customHeight="1">
      <c r="B89" s="181"/>
      <c r="C89" s="211"/>
      <c r="F89" s="189"/>
    </row>
    <row r="90" spans="1:29" ht="15.95" customHeight="1">
      <c r="C90" s="210" t="s">
        <v>168</v>
      </c>
      <c r="D90" s="349" t="b">
        <v>0</v>
      </c>
      <c r="E90" s="175" t="s">
        <v>240</v>
      </c>
    </row>
    <row r="91" spans="1:29" ht="15.95" customHeight="1">
      <c r="C91" s="210"/>
      <c r="D91" s="349" t="b">
        <v>0</v>
      </c>
      <c r="E91" s="175" t="s">
        <v>241</v>
      </c>
    </row>
    <row r="92" spans="1:29" ht="9.9499999999999993" customHeight="1">
      <c r="B92" s="181"/>
      <c r="C92" s="211"/>
      <c r="F92" s="189"/>
    </row>
    <row r="93" spans="1:29" ht="15.95" customHeight="1">
      <c r="B93" s="181"/>
      <c r="C93" s="211" t="s">
        <v>169</v>
      </c>
      <c r="D93" s="349" t="b">
        <v>0</v>
      </c>
      <c r="E93" s="175" t="s">
        <v>373</v>
      </c>
    </row>
    <row r="94" spans="1:29" ht="9.9499999999999993" customHeight="1">
      <c r="B94" s="181"/>
      <c r="C94" s="211"/>
      <c r="F94" s="189"/>
    </row>
    <row r="95" spans="1:29" ht="15.95" customHeight="1">
      <c r="A95" s="181"/>
      <c r="B95" s="181"/>
      <c r="C95" s="211" t="s">
        <v>196</v>
      </c>
      <c r="D95" s="349" t="b">
        <v>0</v>
      </c>
      <c r="E95" s="175" t="s">
        <v>247</v>
      </c>
    </row>
    <row r="96" spans="1:29" ht="15.95" customHeight="1">
      <c r="A96" s="181"/>
      <c r="B96" s="181"/>
      <c r="C96" s="211"/>
      <c r="D96" s="349" t="b">
        <v>0</v>
      </c>
      <c r="E96" s="521" t="s">
        <v>248</v>
      </c>
      <c r="F96" s="521"/>
      <c r="G96" s="521"/>
      <c r="H96" s="521"/>
      <c r="I96" s="521"/>
      <c r="J96" s="521"/>
      <c r="K96" s="521"/>
      <c r="L96" s="521"/>
      <c r="M96" s="521"/>
      <c r="N96" s="521"/>
      <c r="O96" s="521"/>
      <c r="P96" s="521"/>
      <c r="Q96" s="521"/>
      <c r="R96" s="521"/>
      <c r="S96" s="521"/>
      <c r="T96" s="521"/>
      <c r="U96" s="521"/>
      <c r="V96" s="521"/>
      <c r="W96" s="521"/>
      <c r="X96" s="521"/>
    </row>
    <row r="97" spans="3:6" ht="15.95" customHeight="1">
      <c r="C97" s="182"/>
      <c r="F97" s="189"/>
    </row>
    <row r="98" spans="3:6" ht="15.95" customHeight="1">
      <c r="C98" s="182"/>
    </row>
    <row r="99" spans="3:6" ht="15.95" customHeight="1"/>
    <row r="100" spans="3:6" ht="15.95" customHeight="1">
      <c r="C100" s="182"/>
    </row>
    <row r="101" spans="3:6" ht="15.95" customHeight="1"/>
    <row r="102" spans="3:6" ht="15.95" customHeight="1"/>
    <row r="103" spans="3:6" ht="15.95" customHeight="1"/>
  </sheetData>
  <mergeCells count="37">
    <mergeCell ref="J81:AC81"/>
    <mergeCell ref="E96:X96"/>
    <mergeCell ref="D71:L72"/>
    <mergeCell ref="M71:AC74"/>
    <mergeCell ref="E73:L74"/>
    <mergeCell ref="D70:L70"/>
    <mergeCell ref="M70:AC70"/>
    <mergeCell ref="D75:L76"/>
    <mergeCell ref="M75:AC78"/>
    <mergeCell ref="E77:L78"/>
    <mergeCell ref="D69:L69"/>
    <mergeCell ref="M69:AC69"/>
    <mergeCell ref="D55:L55"/>
    <mergeCell ref="D57:L57"/>
    <mergeCell ref="M57:AC57"/>
    <mergeCell ref="D58:L59"/>
    <mergeCell ref="M58:AC62"/>
    <mergeCell ref="E60:L62"/>
    <mergeCell ref="E56:L56"/>
    <mergeCell ref="M55:AC56"/>
    <mergeCell ref="E51:AB53"/>
    <mergeCell ref="D28:L29"/>
    <mergeCell ref="M28:AC34"/>
    <mergeCell ref="E30:L34"/>
    <mergeCell ref="D68:L68"/>
    <mergeCell ref="M68:AC68"/>
    <mergeCell ref="D27:L27"/>
    <mergeCell ref="M27:AC27"/>
    <mergeCell ref="E40:AB41"/>
    <mergeCell ref="D45:M45"/>
    <mergeCell ref="N45:W45"/>
    <mergeCell ref="A1:AC4"/>
    <mergeCell ref="E15:AB16"/>
    <mergeCell ref="D24:L25"/>
    <mergeCell ref="M24:AC25"/>
    <mergeCell ref="D26:L26"/>
    <mergeCell ref="M26:AC26"/>
  </mergeCells>
  <phoneticPr fontId="2"/>
  <pageMargins left="0.7" right="0.7" top="0.6"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C64"/>
  <sheetViews>
    <sheetView view="pageBreakPreview" topLeftCell="A41" zoomScaleNormal="100" zoomScaleSheetLayoutView="100" workbookViewId="0">
      <selection activeCell="AF24" sqref="AF24"/>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5</v>
      </c>
      <c r="B6" s="353" t="s">
        <v>249</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row r="9" spans="1:29" ht="15.95" customHeight="1"/>
    <row r="10" spans="1:29" ht="15.95" customHeight="1"/>
    <row r="11" spans="1:29" ht="9.9499999999999993" customHeight="1">
      <c r="B11" s="181"/>
    </row>
    <row r="12" spans="1:29" s="155" customFormat="1" ht="15.95" customHeight="1">
      <c r="B12" s="196" t="s">
        <v>372</v>
      </c>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1:29" ht="15.95" customHeight="1">
      <c r="B13" s="181"/>
    </row>
    <row r="14" spans="1:29" ht="15.95" customHeight="1">
      <c r="B14" s="181"/>
    </row>
    <row r="15" spans="1:29" ht="15.95" customHeight="1">
      <c r="C15" s="362"/>
      <c r="D15" s="358" t="s">
        <v>167</v>
      </c>
      <c r="E15" s="502" t="s">
        <v>250</v>
      </c>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362"/>
    </row>
    <row r="16" spans="1:29" ht="15.95" customHeight="1">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row>
    <row r="17" spans="3:29" ht="15.95"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15.95"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5.95" customHeight="1">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row>
    <row r="20" spans="3:29" ht="15.95" customHeight="1">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row>
    <row r="21" spans="3:29" ht="15.95" customHeight="1">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row>
    <row r="22" spans="3:29" ht="12" customHeight="1">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row>
    <row r="23" spans="3:29" ht="24.6" customHeight="1">
      <c r="C23" s="205" t="s">
        <v>182</v>
      </c>
      <c r="D23" s="468" t="s">
        <v>251</v>
      </c>
      <c r="E23" s="469"/>
      <c r="F23" s="469"/>
      <c r="G23" s="469"/>
      <c r="H23" s="469"/>
      <c r="I23" s="469"/>
      <c r="J23" s="469"/>
      <c r="K23" s="469"/>
      <c r="L23" s="469"/>
      <c r="M23" s="479"/>
      <c r="N23" s="479"/>
      <c r="O23" s="479"/>
      <c r="P23" s="479"/>
      <c r="Q23" s="479"/>
      <c r="R23" s="479"/>
      <c r="S23" s="479"/>
      <c r="T23" s="479"/>
      <c r="U23" s="479"/>
      <c r="V23" s="479"/>
      <c r="W23" s="479"/>
      <c r="X23" s="479"/>
      <c r="Y23" s="479"/>
      <c r="Z23" s="479"/>
      <c r="AA23" s="479"/>
      <c r="AB23" s="479"/>
      <c r="AC23" s="479"/>
    </row>
    <row r="24" spans="3:29" ht="24.6" customHeight="1">
      <c r="C24" s="205" t="s">
        <v>182</v>
      </c>
      <c r="D24" s="504" t="s">
        <v>252</v>
      </c>
      <c r="E24" s="504"/>
      <c r="F24" s="504"/>
      <c r="G24" s="504"/>
      <c r="H24" s="504"/>
      <c r="I24" s="504"/>
      <c r="J24" s="504"/>
      <c r="K24" s="504"/>
      <c r="L24" s="504"/>
      <c r="M24" s="479"/>
      <c r="N24" s="479"/>
      <c r="O24" s="479"/>
      <c r="P24" s="479"/>
      <c r="Q24" s="479"/>
      <c r="R24" s="479"/>
      <c r="S24" s="479"/>
      <c r="T24" s="479"/>
      <c r="U24" s="479"/>
      <c r="V24" s="479"/>
      <c r="W24" s="479"/>
      <c r="X24" s="479"/>
      <c r="Y24" s="479"/>
      <c r="Z24" s="479"/>
      <c r="AA24" s="479"/>
      <c r="AB24" s="479"/>
      <c r="AC24" s="479"/>
    </row>
    <row r="25" spans="3:29" ht="24.6" customHeight="1">
      <c r="C25" s="205" t="s">
        <v>182</v>
      </c>
      <c r="D25" s="504" t="s">
        <v>253</v>
      </c>
      <c r="E25" s="504"/>
      <c r="F25" s="504"/>
      <c r="G25" s="504"/>
      <c r="H25" s="504"/>
      <c r="I25" s="504"/>
      <c r="J25" s="504"/>
      <c r="K25" s="504"/>
      <c r="L25" s="504"/>
      <c r="M25" s="479"/>
      <c r="N25" s="479"/>
      <c r="O25" s="479"/>
      <c r="P25" s="479"/>
      <c r="Q25" s="479"/>
      <c r="R25" s="479"/>
      <c r="S25" s="479"/>
      <c r="T25" s="479"/>
      <c r="U25" s="479"/>
      <c r="V25" s="479"/>
      <c r="W25" s="479"/>
      <c r="X25" s="479"/>
      <c r="Y25" s="479"/>
      <c r="Z25" s="479"/>
      <c r="AA25" s="479"/>
      <c r="AB25" s="479"/>
      <c r="AC25" s="479"/>
    </row>
    <row r="26" spans="3:29" ht="24.6" customHeight="1">
      <c r="C26" s="205" t="s">
        <v>182</v>
      </c>
      <c r="D26" s="504" t="s">
        <v>254</v>
      </c>
      <c r="E26" s="504"/>
      <c r="F26" s="504"/>
      <c r="G26" s="504"/>
      <c r="H26" s="504"/>
      <c r="I26" s="504"/>
      <c r="J26" s="504"/>
      <c r="K26" s="504"/>
      <c r="L26" s="504"/>
      <c r="M26" s="480"/>
      <c r="N26" s="480"/>
      <c r="O26" s="480"/>
      <c r="P26" s="480"/>
      <c r="Q26" s="480"/>
      <c r="R26" s="480"/>
      <c r="S26" s="480"/>
      <c r="T26" s="480"/>
      <c r="U26" s="480"/>
      <c r="V26" s="480"/>
      <c r="W26" s="480"/>
      <c r="X26" s="480"/>
      <c r="Y26" s="480"/>
      <c r="Z26" s="480"/>
      <c r="AA26" s="480"/>
      <c r="AB26" s="480"/>
      <c r="AC26" s="480"/>
    </row>
    <row r="27" spans="3:29" ht="24.6" customHeight="1">
      <c r="C27" s="205" t="s">
        <v>182</v>
      </c>
      <c r="D27" s="504" t="s">
        <v>255</v>
      </c>
      <c r="E27" s="504"/>
      <c r="F27" s="504"/>
      <c r="G27" s="504"/>
      <c r="H27" s="504"/>
      <c r="I27" s="504"/>
      <c r="J27" s="504"/>
      <c r="K27" s="504"/>
      <c r="L27" s="504"/>
      <c r="M27" s="337"/>
      <c r="N27" s="207" t="s">
        <v>154</v>
      </c>
      <c r="O27" s="207"/>
      <c r="P27" s="476"/>
      <c r="Q27" s="476"/>
      <c r="R27" s="476"/>
      <c r="S27" s="476"/>
      <c r="T27" s="207" t="s">
        <v>3</v>
      </c>
      <c r="U27" s="207"/>
      <c r="V27" s="207" t="s">
        <v>155</v>
      </c>
      <c r="W27" s="207"/>
      <c r="X27" s="476"/>
      <c r="Y27" s="476"/>
      <c r="Z27" s="476"/>
      <c r="AA27" s="476"/>
      <c r="AB27" s="207" t="s">
        <v>3</v>
      </c>
      <c r="AC27" s="153"/>
    </row>
    <row r="28" spans="3:29" ht="15.95" customHeight="1">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row>
    <row r="29" spans="3:29" ht="15.95" customHeight="1">
      <c r="D29" s="195" t="s">
        <v>182</v>
      </c>
      <c r="F29" s="402" t="s">
        <v>201</v>
      </c>
      <c r="G29" s="402"/>
      <c r="H29" s="402"/>
      <c r="I29" s="402"/>
      <c r="J29" s="402" t="s">
        <v>256</v>
      </c>
      <c r="K29" s="402"/>
    </row>
    <row r="30" spans="3:29" ht="15.95" customHeight="1">
      <c r="D30" s="195" t="s">
        <v>182</v>
      </c>
      <c r="F30" s="402" t="s">
        <v>201</v>
      </c>
      <c r="G30" s="402"/>
      <c r="H30" s="402"/>
      <c r="I30" s="402"/>
      <c r="J30" s="402" t="s">
        <v>257</v>
      </c>
      <c r="K30" s="402"/>
    </row>
    <row r="31" spans="3:29" ht="8.4499999999999993" customHeight="1">
      <c r="D31" s="195"/>
      <c r="F31" s="193"/>
      <c r="G31" s="193"/>
      <c r="H31" s="193"/>
      <c r="I31" s="193"/>
      <c r="J31" s="193"/>
      <c r="K31" s="193"/>
    </row>
    <row r="32" spans="3:29" ht="15.95"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3:29" ht="15.95" customHeight="1">
      <c r="C33" s="362"/>
      <c r="D33" s="358" t="s">
        <v>168</v>
      </c>
      <c r="E33" s="502" t="s">
        <v>258</v>
      </c>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362"/>
    </row>
    <row r="43" spans="3:29" ht="24.6" customHeight="1">
      <c r="C43" s="205" t="s">
        <v>182</v>
      </c>
      <c r="D43" s="468" t="s">
        <v>259</v>
      </c>
      <c r="E43" s="469"/>
      <c r="F43" s="469"/>
      <c r="G43" s="469"/>
      <c r="H43" s="469"/>
      <c r="I43" s="469"/>
      <c r="J43" s="469"/>
      <c r="K43" s="469"/>
      <c r="L43" s="469"/>
      <c r="M43" s="479"/>
      <c r="N43" s="479"/>
      <c r="O43" s="479"/>
      <c r="P43" s="479"/>
      <c r="Q43" s="479"/>
      <c r="R43" s="479"/>
      <c r="S43" s="479"/>
      <c r="T43" s="479"/>
      <c r="U43" s="479"/>
      <c r="V43" s="479"/>
      <c r="W43" s="479"/>
      <c r="X43" s="479"/>
      <c r="Y43" s="479"/>
      <c r="Z43" s="479"/>
      <c r="AA43" s="479"/>
      <c r="AB43" s="479"/>
      <c r="AC43" s="479"/>
    </row>
    <row r="44" spans="3:29" ht="24.6" customHeight="1">
      <c r="C44" s="205" t="s">
        <v>182</v>
      </c>
      <c r="D44" s="504" t="s">
        <v>260</v>
      </c>
      <c r="E44" s="504"/>
      <c r="F44" s="504"/>
      <c r="G44" s="504"/>
      <c r="H44" s="504"/>
      <c r="I44" s="504"/>
      <c r="J44" s="504"/>
      <c r="K44" s="504"/>
      <c r="L44" s="504"/>
      <c r="M44" s="479"/>
      <c r="N44" s="479"/>
      <c r="O44" s="479"/>
      <c r="P44" s="479"/>
      <c r="Q44" s="479"/>
      <c r="R44" s="479"/>
      <c r="S44" s="479"/>
      <c r="T44" s="479"/>
      <c r="U44" s="479"/>
      <c r="V44" s="479"/>
      <c r="W44" s="479"/>
      <c r="X44" s="479"/>
      <c r="Y44" s="479"/>
      <c r="Z44" s="479"/>
      <c r="AA44" s="479"/>
      <c r="AB44" s="479"/>
      <c r="AC44" s="479"/>
    </row>
    <row r="45" spans="3:29" ht="39.950000000000003" customHeight="1">
      <c r="C45" s="205" t="s">
        <v>182</v>
      </c>
      <c r="D45" s="504" t="s">
        <v>261</v>
      </c>
      <c r="E45" s="504"/>
      <c r="F45" s="504"/>
      <c r="G45" s="504"/>
      <c r="H45" s="504"/>
      <c r="I45" s="504"/>
      <c r="J45" s="504"/>
      <c r="K45" s="504"/>
      <c r="L45" s="504"/>
      <c r="M45" s="522"/>
      <c r="N45" s="522"/>
      <c r="O45" s="522"/>
      <c r="P45" s="522"/>
      <c r="Q45" s="522"/>
      <c r="R45" s="522"/>
      <c r="S45" s="522"/>
      <c r="T45" s="522"/>
      <c r="U45" s="522"/>
      <c r="V45" s="522"/>
      <c r="W45" s="522"/>
      <c r="X45" s="522"/>
      <c r="Y45" s="522"/>
      <c r="Z45" s="522"/>
      <c r="AA45" s="522"/>
      <c r="AB45" s="522"/>
      <c r="AC45" s="522"/>
    </row>
    <row r="46" spans="3:29" ht="24.6" customHeight="1">
      <c r="C46" s="205" t="s">
        <v>182</v>
      </c>
      <c r="D46" s="504" t="s">
        <v>360</v>
      </c>
      <c r="E46" s="504"/>
      <c r="F46" s="504"/>
      <c r="G46" s="504"/>
      <c r="H46" s="504"/>
      <c r="I46" s="504"/>
      <c r="J46" s="504"/>
      <c r="K46" s="504"/>
      <c r="L46" s="504"/>
      <c r="M46" s="479"/>
      <c r="N46" s="479"/>
      <c r="O46" s="479"/>
      <c r="P46" s="479"/>
      <c r="Q46" s="479"/>
      <c r="R46" s="479"/>
      <c r="S46" s="479"/>
      <c r="T46" s="479"/>
      <c r="U46" s="479"/>
      <c r="V46" s="479"/>
      <c r="W46" s="479"/>
      <c r="X46" s="479"/>
      <c r="Y46" s="479"/>
      <c r="Z46" s="479"/>
      <c r="AA46" s="479"/>
      <c r="AB46" s="479"/>
      <c r="AC46" s="479"/>
    </row>
    <row r="47" spans="3:29" ht="18.600000000000001" customHeight="1">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row>
    <row r="48" spans="3:29" ht="15.95" customHeight="1">
      <c r="D48" s="195" t="s">
        <v>182</v>
      </c>
      <c r="F48" s="402" t="s">
        <v>201</v>
      </c>
      <c r="G48" s="402"/>
      <c r="H48" s="402"/>
      <c r="I48" s="402"/>
      <c r="J48" s="402" t="s">
        <v>262</v>
      </c>
      <c r="K48" s="402"/>
      <c r="L48" s="193"/>
    </row>
    <row r="49" spans="2:28" ht="11.1" customHeight="1">
      <c r="E49" s="190"/>
      <c r="F49" s="338"/>
      <c r="G49" s="338"/>
      <c r="H49" s="338"/>
      <c r="I49" s="338"/>
      <c r="J49" s="338"/>
      <c r="K49" s="338"/>
      <c r="L49" s="338"/>
      <c r="M49" s="191"/>
      <c r="N49" s="191"/>
      <c r="O49" s="191"/>
      <c r="P49" s="191"/>
      <c r="Q49" s="191"/>
      <c r="R49" s="191"/>
      <c r="S49" s="191"/>
      <c r="T49" s="191"/>
      <c r="U49" s="191"/>
      <c r="V49" s="191"/>
      <c r="W49" s="191"/>
      <c r="X49" s="191"/>
      <c r="Y49" s="191"/>
      <c r="Z49" s="191"/>
      <c r="AA49" s="191"/>
      <c r="AB49" s="191"/>
    </row>
    <row r="50" spans="2:28" ht="15.95" customHeight="1">
      <c r="B50" s="181" t="s">
        <v>182</v>
      </c>
      <c r="C50" s="182"/>
    </row>
    <row r="51" spans="2:28" ht="15.95" customHeight="1">
      <c r="C51" s="182"/>
    </row>
    <row r="52" spans="2:28" ht="15.95" customHeight="1">
      <c r="C52" s="182"/>
    </row>
    <row r="53" spans="2:28" ht="15.95" customHeight="1">
      <c r="C53" s="210" t="s">
        <v>167</v>
      </c>
      <c r="E53" s="175" t="s">
        <v>256</v>
      </c>
    </row>
    <row r="54" spans="2:28" ht="15.95" customHeight="1">
      <c r="C54" s="210"/>
      <c r="E54" s="175" t="s">
        <v>257</v>
      </c>
    </row>
    <row r="55" spans="2:28" ht="9.9499999999999993" customHeight="1">
      <c r="B55" s="181"/>
      <c r="C55" s="211"/>
      <c r="F55" s="189"/>
    </row>
    <row r="56" spans="2:28" ht="15.95" customHeight="1">
      <c r="C56" s="210" t="s">
        <v>168</v>
      </c>
      <c r="E56" s="175" t="s">
        <v>262</v>
      </c>
    </row>
    <row r="57" spans="2:28" ht="15.95" customHeight="1">
      <c r="C57" s="210"/>
    </row>
    <row r="58" spans="2:28" ht="9.9499999999999993" customHeight="1">
      <c r="B58" s="181"/>
      <c r="C58" s="211"/>
      <c r="F58" s="189"/>
    </row>
    <row r="59" spans="2:28" ht="15.95" customHeight="1">
      <c r="C59" s="182"/>
    </row>
    <row r="60" spans="2:28" ht="15.95" customHeight="1"/>
    <row r="61" spans="2:28" ht="15.95" customHeight="1">
      <c r="C61" s="182"/>
    </row>
    <row r="62" spans="2:28" ht="15.95" customHeight="1"/>
    <row r="63" spans="2:28" ht="15.95" customHeight="1"/>
    <row r="64" spans="2:28" ht="15.95" customHeight="1"/>
  </sheetData>
  <mergeCells count="22">
    <mergeCell ref="A1:AC4"/>
    <mergeCell ref="D46:L46"/>
    <mergeCell ref="M46:AC46"/>
    <mergeCell ref="D43:L43"/>
    <mergeCell ref="M43:AC43"/>
    <mergeCell ref="D44:L44"/>
    <mergeCell ref="M44:AC44"/>
    <mergeCell ref="D45:L45"/>
    <mergeCell ref="M45:AC45"/>
    <mergeCell ref="E33:AB33"/>
    <mergeCell ref="E15:AB15"/>
    <mergeCell ref="D23:L23"/>
    <mergeCell ref="M23:AC23"/>
    <mergeCell ref="D25:L25"/>
    <mergeCell ref="M25:AC25"/>
    <mergeCell ref="D24:L24"/>
    <mergeCell ref="M24:AC24"/>
    <mergeCell ref="D27:L27"/>
    <mergeCell ref="D26:L26"/>
    <mergeCell ref="M26:AC26"/>
    <mergeCell ref="P27:S27"/>
    <mergeCell ref="X27:AA27"/>
  </mergeCells>
  <phoneticPr fontId="2"/>
  <pageMargins left="0.7" right="0.7" top="0.6"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6673" r:id="rId4" name="Check Box 1">
              <controlPr defaultSize="0" autoFill="0" autoLine="0" autoPict="0" altText="">
                <anchor moveWithCells="1">
                  <from>
                    <xdr:col>1</xdr:col>
                    <xdr:colOff>200025</xdr:colOff>
                    <xdr:row>13</xdr:row>
                    <xdr:rowOff>190500</xdr:rowOff>
                  </from>
                  <to>
                    <xdr:col>3</xdr:col>
                    <xdr:colOff>76200</xdr:colOff>
                    <xdr:row>15</xdr:row>
                    <xdr:rowOff>19050</xdr:rowOff>
                  </to>
                </anchor>
              </controlPr>
            </control>
          </mc:Choice>
        </mc:AlternateContent>
        <mc:AlternateContent xmlns:mc="http://schemas.openxmlformats.org/markup-compatibility/2006">
          <mc:Choice Requires="x14">
            <control shapeId="156677" r:id="rId5" name="Check Box 5">
              <controlPr defaultSize="0" autoFill="0" autoLine="0" autoPict="0" altText="">
                <anchor moveWithCells="1">
                  <from>
                    <xdr:col>1</xdr:col>
                    <xdr:colOff>200025</xdr:colOff>
                    <xdr:row>31</xdr:row>
                    <xdr:rowOff>190500</xdr:rowOff>
                  </from>
                  <to>
                    <xdr:col>3</xdr:col>
                    <xdr:colOff>76200</xdr:colOff>
                    <xdr:row>33</xdr:row>
                    <xdr:rowOff>19050</xdr:rowOff>
                  </to>
                </anchor>
              </controlPr>
            </control>
          </mc:Choice>
        </mc:AlternateContent>
        <mc:AlternateContent xmlns:mc="http://schemas.openxmlformats.org/markup-compatibility/2006">
          <mc:Choice Requires="x14">
            <control shapeId="156680" r:id="rId6" name="Check Box 8">
              <controlPr defaultSize="0" autoFill="0" autoLine="0" autoPict="0" altText="">
                <anchor moveWithCells="1">
                  <from>
                    <xdr:col>2</xdr:col>
                    <xdr:colOff>200025</xdr:colOff>
                    <xdr:row>51</xdr:row>
                    <xdr:rowOff>190500</xdr:rowOff>
                  </from>
                  <to>
                    <xdr:col>4</xdr:col>
                    <xdr:colOff>76200</xdr:colOff>
                    <xdr:row>53</xdr:row>
                    <xdr:rowOff>19050</xdr:rowOff>
                  </to>
                </anchor>
              </controlPr>
            </control>
          </mc:Choice>
        </mc:AlternateContent>
        <mc:AlternateContent xmlns:mc="http://schemas.openxmlformats.org/markup-compatibility/2006">
          <mc:Choice Requires="x14">
            <control shapeId="156681" r:id="rId7" name="Check Box 9">
              <controlPr defaultSize="0" autoFill="0" autoLine="0" autoPict="0" altText="">
                <anchor moveWithCells="1">
                  <from>
                    <xdr:col>2</xdr:col>
                    <xdr:colOff>200025</xdr:colOff>
                    <xdr:row>52</xdr:row>
                    <xdr:rowOff>190500</xdr:rowOff>
                  </from>
                  <to>
                    <xdr:col>4</xdr:col>
                    <xdr:colOff>76200</xdr:colOff>
                    <xdr:row>54</xdr:row>
                    <xdr:rowOff>19050</xdr:rowOff>
                  </to>
                </anchor>
              </controlPr>
            </control>
          </mc:Choice>
        </mc:AlternateContent>
        <mc:AlternateContent xmlns:mc="http://schemas.openxmlformats.org/markup-compatibility/2006">
          <mc:Choice Requires="x14">
            <control shapeId="156682" r:id="rId8" name="Check Box 10">
              <controlPr defaultSize="0" autoFill="0" autoLine="0" autoPict="0" altText="">
                <anchor moveWithCells="1">
                  <from>
                    <xdr:col>2</xdr:col>
                    <xdr:colOff>200025</xdr:colOff>
                    <xdr:row>54</xdr:row>
                    <xdr:rowOff>190500</xdr:rowOff>
                  </from>
                  <to>
                    <xdr:col>4</xdr:col>
                    <xdr:colOff>76200</xdr:colOff>
                    <xdr:row>56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C62"/>
  <sheetViews>
    <sheetView view="pageBreakPreview" topLeftCell="A46" zoomScaleNormal="100" zoomScaleSheetLayoutView="100" workbookViewId="0">
      <selection activeCell="E33" sqref="E33:AB33"/>
    </sheetView>
  </sheetViews>
  <sheetFormatPr defaultColWidth="8.875" defaultRowHeight="13.5"/>
  <cols>
    <col min="1" max="29" width="3" style="175" customWidth="1"/>
    <col min="30" max="30" width="3.125" style="175" customWidth="1"/>
    <col min="31" max="42" width="8.875" style="175"/>
    <col min="43" max="43" width="8.875" style="175" customWidth="1"/>
    <col min="44" max="16384" width="8.875" style="175"/>
  </cols>
  <sheetData>
    <row r="1" spans="1:29" ht="15.95" customHeight="1">
      <c r="A1" s="465" t="s">
        <v>59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row>
    <row r="2" spans="1:29" ht="15.95" customHeight="1">
      <c r="A2" s="465"/>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29" ht="15.95" customHeight="1">
      <c r="A3" s="465"/>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row>
    <row r="4" spans="1:29" ht="15.95" customHeight="1">
      <c r="A4" s="465"/>
      <c r="B4" s="465"/>
      <c r="C4" s="465"/>
      <c r="D4" s="465"/>
      <c r="E4" s="465"/>
      <c r="F4" s="465"/>
      <c r="G4" s="465"/>
      <c r="H4" s="465"/>
      <c r="I4" s="465"/>
      <c r="J4" s="465"/>
      <c r="K4" s="465"/>
      <c r="L4" s="465"/>
      <c r="M4" s="465"/>
      <c r="N4" s="465"/>
      <c r="O4" s="465"/>
      <c r="P4" s="465"/>
      <c r="Q4" s="465"/>
      <c r="R4" s="465"/>
      <c r="S4" s="465"/>
      <c r="T4" s="465"/>
      <c r="U4" s="465"/>
      <c r="V4" s="465"/>
      <c r="W4" s="465"/>
      <c r="X4" s="465"/>
      <c r="Y4" s="465"/>
      <c r="Z4" s="465"/>
      <c r="AA4" s="465"/>
      <c r="AB4" s="465"/>
      <c r="AC4" s="465"/>
    </row>
    <row r="5" spans="1:29" s="2" customFormat="1" ht="16.149999999999999" customHeight="1">
      <c r="B5" s="174"/>
      <c r="C5" s="174"/>
      <c r="D5" s="174"/>
      <c r="E5" s="174"/>
      <c r="F5" s="174"/>
      <c r="G5" s="174"/>
      <c r="H5" s="174"/>
      <c r="I5" s="174"/>
      <c r="J5" s="174"/>
    </row>
    <row r="6" spans="1:29" s="199" customFormat="1" ht="21.95" customHeight="1">
      <c r="A6" s="353">
        <v>6</v>
      </c>
      <c r="B6" s="353" t="s">
        <v>265</v>
      </c>
      <c r="C6" s="354"/>
      <c r="D6" s="354"/>
      <c r="E6" s="354"/>
      <c r="F6" s="354"/>
      <c r="G6" s="354"/>
      <c r="H6" s="354"/>
      <c r="I6" s="354"/>
      <c r="J6" s="354"/>
      <c r="K6" s="355"/>
      <c r="L6" s="355"/>
      <c r="M6" s="355"/>
      <c r="N6" s="355"/>
      <c r="O6" s="355"/>
      <c r="P6" s="355"/>
      <c r="Q6" s="355"/>
      <c r="R6" s="355"/>
      <c r="S6" s="355"/>
      <c r="T6" s="355"/>
      <c r="U6" s="355"/>
      <c r="V6" s="355"/>
      <c r="W6" s="355"/>
      <c r="X6" s="355"/>
      <c r="Y6" s="355"/>
      <c r="Z6" s="355"/>
      <c r="AA6" s="355"/>
      <c r="AB6" s="355"/>
      <c r="AC6" s="355"/>
    </row>
    <row r="7" spans="1:29" s="2" customFormat="1" ht="13.5" customHeight="1">
      <c r="B7" s="175"/>
      <c r="C7" s="175"/>
      <c r="D7" s="175"/>
      <c r="E7" s="175"/>
      <c r="F7" s="175"/>
      <c r="G7" s="175"/>
      <c r="H7" s="175"/>
      <c r="I7" s="175"/>
      <c r="J7" s="175"/>
    </row>
    <row r="8" spans="1:29" ht="15.95" customHeight="1">
      <c r="B8" s="181"/>
    </row>
    <row r="9" spans="1:29" ht="15.95" customHeight="1">
      <c r="B9" s="181"/>
    </row>
    <row r="10" spans="1:29" ht="15.95" customHeight="1">
      <c r="C10" s="361" t="b">
        <v>0</v>
      </c>
      <c r="D10" s="358" t="s">
        <v>167</v>
      </c>
      <c r="E10" s="502" t="s">
        <v>361</v>
      </c>
      <c r="F10" s="503"/>
      <c r="G10" s="503"/>
      <c r="H10" s="503"/>
      <c r="I10" s="503"/>
      <c r="J10" s="503"/>
      <c r="K10" s="503"/>
      <c r="L10" s="503"/>
      <c r="M10" s="503"/>
      <c r="N10" s="503"/>
      <c r="O10" s="503"/>
      <c r="P10" s="503"/>
      <c r="Q10" s="503"/>
      <c r="R10" s="503"/>
      <c r="S10" s="503"/>
      <c r="T10" s="503"/>
      <c r="U10" s="503"/>
      <c r="V10" s="503"/>
      <c r="W10" s="503"/>
      <c r="X10" s="503"/>
      <c r="Y10" s="503"/>
      <c r="Z10" s="503"/>
      <c r="AA10" s="503"/>
      <c r="AB10" s="503"/>
      <c r="AC10" s="362"/>
    </row>
    <row r="11" spans="1:29" ht="15.95" customHeight="1">
      <c r="C11" s="362"/>
      <c r="D11" s="362"/>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362"/>
    </row>
    <row r="12" spans="1:29" ht="15.95" customHeight="1">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row>
    <row r="13" spans="1:29" ht="15.95" customHeight="1">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row>
    <row r="14" spans="1:29" ht="15.95" customHeight="1">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row>
    <row r="15" spans="1:29" ht="15.95" customHeight="1">
      <c r="E15" s="179"/>
      <c r="F15" s="179"/>
      <c r="G15" s="179"/>
      <c r="H15" s="179"/>
      <c r="I15" s="179"/>
      <c r="J15" s="179"/>
      <c r="K15" s="179"/>
      <c r="L15" s="179"/>
      <c r="M15" s="179"/>
      <c r="N15" s="179"/>
      <c r="O15" s="179"/>
      <c r="P15" s="401"/>
      <c r="Q15" s="401"/>
      <c r="R15" s="401"/>
      <c r="S15" s="401"/>
      <c r="T15" s="179"/>
      <c r="U15" s="179"/>
      <c r="V15" s="179"/>
      <c r="W15" s="179"/>
      <c r="X15" s="179"/>
      <c r="Y15" s="179"/>
      <c r="Z15" s="179"/>
      <c r="AA15" s="179"/>
      <c r="AB15" s="179"/>
    </row>
    <row r="16" spans="1:29" ht="15.95" customHeight="1">
      <c r="E16" s="179"/>
      <c r="F16" s="179"/>
      <c r="G16" s="179"/>
      <c r="H16" s="179"/>
      <c r="I16" s="179"/>
      <c r="J16" s="179"/>
      <c r="K16" s="179"/>
      <c r="L16" s="179"/>
      <c r="M16" s="179"/>
      <c r="N16" s="179"/>
      <c r="O16" s="179"/>
      <c r="P16" s="401"/>
      <c r="Q16" s="401"/>
      <c r="R16" s="401"/>
      <c r="S16" s="401"/>
      <c r="T16" s="179"/>
      <c r="U16" s="179"/>
      <c r="V16" s="179"/>
      <c r="W16" s="179"/>
      <c r="X16" s="179"/>
      <c r="Y16" s="179"/>
      <c r="Z16" s="179"/>
      <c r="AA16" s="179"/>
      <c r="AB16" s="179"/>
    </row>
    <row r="17" spans="3:29" ht="18.600000000000001" customHeight="1">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row>
    <row r="18" spans="3:29" ht="6.6" customHeight="1">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row>
    <row r="19" spans="3:29" ht="18.600000000000001" customHeight="1">
      <c r="C19" s="205" t="s">
        <v>182</v>
      </c>
      <c r="D19" s="523" t="s">
        <v>266</v>
      </c>
      <c r="E19" s="524"/>
      <c r="F19" s="524"/>
      <c r="G19" s="524"/>
      <c r="H19" s="524"/>
      <c r="I19" s="524"/>
      <c r="J19" s="524"/>
      <c r="K19" s="524"/>
      <c r="L19" s="524"/>
      <c r="M19" s="535"/>
      <c r="N19" s="536"/>
      <c r="O19" s="536"/>
      <c r="P19" s="536"/>
      <c r="Q19" s="536"/>
      <c r="R19" s="536"/>
      <c r="S19" s="536"/>
      <c r="T19" s="536"/>
      <c r="U19" s="536"/>
      <c r="V19" s="536"/>
      <c r="W19" s="536"/>
      <c r="X19" s="536"/>
      <c r="Y19" s="536"/>
      <c r="Z19" s="536"/>
      <c r="AA19" s="536"/>
      <c r="AB19" s="536"/>
      <c r="AC19" s="537"/>
    </row>
    <row r="20" spans="3:29" ht="18.600000000000001" customHeight="1">
      <c r="D20" s="184"/>
      <c r="E20" s="538" t="s">
        <v>267</v>
      </c>
      <c r="F20" s="538"/>
      <c r="G20" s="538"/>
      <c r="H20" s="538"/>
      <c r="I20" s="538"/>
      <c r="J20" s="538"/>
      <c r="K20" s="538"/>
      <c r="L20" s="539"/>
      <c r="M20" s="540"/>
      <c r="N20" s="541"/>
      <c r="O20" s="541"/>
      <c r="P20" s="541"/>
      <c r="Q20" s="541"/>
      <c r="R20" s="541"/>
      <c r="S20" s="541"/>
      <c r="T20" s="541"/>
      <c r="U20" s="541"/>
      <c r="V20" s="541"/>
      <c r="W20" s="541"/>
      <c r="X20" s="541"/>
      <c r="Y20" s="541"/>
      <c r="Z20" s="541"/>
      <c r="AA20" s="541"/>
      <c r="AB20" s="541"/>
      <c r="AC20" s="542"/>
    </row>
    <row r="21" spans="3:29" ht="18.600000000000001" customHeight="1">
      <c r="C21" s="205" t="s">
        <v>182</v>
      </c>
      <c r="D21" s="523" t="s">
        <v>268</v>
      </c>
      <c r="E21" s="524"/>
      <c r="F21" s="524"/>
      <c r="G21" s="524"/>
      <c r="H21" s="524"/>
      <c r="I21" s="524"/>
      <c r="J21" s="524"/>
      <c r="K21" s="524"/>
      <c r="L21" s="524"/>
      <c r="M21" s="535"/>
      <c r="N21" s="536"/>
      <c r="O21" s="536"/>
      <c r="P21" s="536"/>
      <c r="Q21" s="536"/>
      <c r="R21" s="536"/>
      <c r="S21" s="536"/>
      <c r="T21" s="536"/>
      <c r="U21" s="536"/>
      <c r="V21" s="536"/>
      <c r="W21" s="536"/>
      <c r="X21" s="536"/>
      <c r="Y21" s="536"/>
      <c r="Z21" s="536"/>
      <c r="AA21" s="536"/>
      <c r="AB21" s="536"/>
      <c r="AC21" s="537"/>
    </row>
    <row r="22" spans="3:29" ht="18.600000000000001" customHeight="1">
      <c r="D22" s="184"/>
      <c r="E22" s="538" t="s">
        <v>269</v>
      </c>
      <c r="F22" s="538"/>
      <c r="G22" s="538"/>
      <c r="H22" s="538"/>
      <c r="I22" s="538"/>
      <c r="J22" s="538"/>
      <c r="K22" s="538"/>
      <c r="L22" s="539"/>
      <c r="M22" s="540"/>
      <c r="N22" s="541"/>
      <c r="O22" s="541"/>
      <c r="P22" s="541"/>
      <c r="Q22" s="541"/>
      <c r="R22" s="541"/>
      <c r="S22" s="541"/>
      <c r="T22" s="541"/>
      <c r="U22" s="541"/>
      <c r="V22" s="541"/>
      <c r="W22" s="541"/>
      <c r="X22" s="541"/>
      <c r="Y22" s="541"/>
      <c r="Z22" s="541"/>
      <c r="AA22" s="541"/>
      <c r="AB22" s="541"/>
      <c r="AC22" s="542"/>
    </row>
    <row r="23" spans="3:29" ht="15.95" customHeight="1">
      <c r="C23" s="205" t="s">
        <v>182</v>
      </c>
      <c r="D23" s="482" t="s">
        <v>271</v>
      </c>
      <c r="E23" s="508"/>
      <c r="F23" s="508"/>
      <c r="G23" s="508"/>
      <c r="H23" s="508"/>
      <c r="I23" s="508"/>
      <c r="J23" s="508"/>
      <c r="K23" s="508"/>
      <c r="L23" s="508"/>
      <c r="M23" s="481"/>
      <c r="N23" s="481"/>
      <c r="O23" s="481"/>
      <c r="P23" s="481"/>
      <c r="Q23" s="481"/>
      <c r="R23" s="481"/>
      <c r="S23" s="481"/>
      <c r="T23" s="481"/>
      <c r="U23" s="481"/>
      <c r="V23" s="481"/>
      <c r="W23" s="481"/>
      <c r="X23" s="481"/>
      <c r="Y23" s="481"/>
      <c r="Z23" s="481"/>
      <c r="AA23" s="481"/>
      <c r="AB23" s="481"/>
      <c r="AC23" s="481"/>
    </row>
    <row r="24" spans="3:29" ht="8.4499999999999993" customHeight="1">
      <c r="D24" s="509"/>
      <c r="E24" s="510"/>
      <c r="F24" s="510"/>
      <c r="G24" s="510"/>
      <c r="H24" s="510"/>
      <c r="I24" s="510"/>
      <c r="J24" s="510"/>
      <c r="K24" s="510"/>
      <c r="L24" s="510"/>
      <c r="M24" s="481"/>
      <c r="N24" s="481"/>
      <c r="O24" s="481"/>
      <c r="P24" s="481"/>
      <c r="Q24" s="481"/>
      <c r="R24" s="481"/>
      <c r="S24" s="481"/>
      <c r="T24" s="481"/>
      <c r="U24" s="481"/>
      <c r="V24" s="481"/>
      <c r="W24" s="481"/>
      <c r="X24" s="481"/>
      <c r="Y24" s="481"/>
      <c r="Z24" s="481"/>
      <c r="AA24" s="481"/>
      <c r="AB24" s="481"/>
      <c r="AC24" s="481"/>
    </row>
    <row r="25" spans="3:29" ht="15.95" customHeight="1">
      <c r="D25" s="184"/>
      <c r="E25" s="534" t="s">
        <v>270</v>
      </c>
      <c r="F25" s="490"/>
      <c r="G25" s="490"/>
      <c r="H25" s="490"/>
      <c r="I25" s="490"/>
      <c r="J25" s="490"/>
      <c r="K25" s="490"/>
      <c r="L25" s="490"/>
      <c r="M25" s="481"/>
      <c r="N25" s="481"/>
      <c r="O25" s="481"/>
      <c r="P25" s="481"/>
      <c r="Q25" s="481"/>
      <c r="R25" s="481"/>
      <c r="S25" s="481"/>
      <c r="T25" s="481"/>
      <c r="U25" s="481"/>
      <c r="V25" s="481"/>
      <c r="W25" s="481"/>
      <c r="X25" s="481"/>
      <c r="Y25" s="481"/>
      <c r="Z25" s="481"/>
      <c r="AA25" s="481"/>
      <c r="AB25" s="481"/>
      <c r="AC25" s="481"/>
    </row>
    <row r="26" spans="3:29" ht="11.45" customHeight="1">
      <c r="D26" s="184"/>
      <c r="E26" s="490"/>
      <c r="F26" s="490"/>
      <c r="G26" s="490"/>
      <c r="H26" s="490"/>
      <c r="I26" s="490"/>
      <c r="J26" s="490"/>
      <c r="K26" s="490"/>
      <c r="L26" s="490"/>
      <c r="M26" s="481"/>
      <c r="N26" s="481"/>
      <c r="O26" s="481"/>
      <c r="P26" s="481"/>
      <c r="Q26" s="481"/>
      <c r="R26" s="481"/>
      <c r="S26" s="481"/>
      <c r="T26" s="481"/>
      <c r="U26" s="481"/>
      <c r="V26" s="481"/>
      <c r="W26" s="481"/>
      <c r="X26" s="481"/>
      <c r="Y26" s="481"/>
      <c r="Z26" s="481"/>
      <c r="AA26" s="481"/>
      <c r="AB26" s="481"/>
      <c r="AC26" s="481"/>
    </row>
    <row r="27" spans="3:29" ht="15.95" customHeight="1">
      <c r="D27" s="184"/>
      <c r="E27" s="490"/>
      <c r="F27" s="490"/>
      <c r="G27" s="490"/>
      <c r="H27" s="490"/>
      <c r="I27" s="490"/>
      <c r="J27" s="490"/>
      <c r="K27" s="490"/>
      <c r="L27" s="490"/>
      <c r="M27" s="481"/>
      <c r="N27" s="481"/>
      <c r="O27" s="481"/>
      <c r="P27" s="481"/>
      <c r="Q27" s="481"/>
      <c r="R27" s="481"/>
      <c r="S27" s="481"/>
      <c r="T27" s="481"/>
      <c r="U27" s="481"/>
      <c r="V27" s="481"/>
      <c r="W27" s="481"/>
      <c r="X27" s="481"/>
      <c r="Y27" s="481"/>
      <c r="Z27" s="481"/>
      <c r="AA27" s="481"/>
      <c r="AB27" s="481"/>
      <c r="AC27" s="481"/>
    </row>
    <row r="28" spans="3:29" ht="15.95" customHeight="1">
      <c r="D28" s="185"/>
      <c r="E28" s="493"/>
      <c r="F28" s="493"/>
      <c r="G28" s="493"/>
      <c r="H28" s="493"/>
      <c r="I28" s="493"/>
      <c r="J28" s="493"/>
      <c r="K28" s="493"/>
      <c r="L28" s="493"/>
      <c r="M28" s="481"/>
      <c r="N28" s="481"/>
      <c r="O28" s="481"/>
      <c r="P28" s="481"/>
      <c r="Q28" s="481"/>
      <c r="R28" s="481"/>
      <c r="S28" s="481"/>
      <c r="T28" s="481"/>
      <c r="U28" s="481"/>
      <c r="V28" s="481"/>
      <c r="W28" s="481"/>
      <c r="X28" s="481"/>
      <c r="Y28" s="481"/>
      <c r="Z28" s="481"/>
      <c r="AA28" s="481"/>
      <c r="AB28" s="481"/>
      <c r="AC28" s="481"/>
    </row>
    <row r="29" spans="3:29" ht="15.95" customHeight="1">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row>
    <row r="30" spans="3:29" ht="15.95" customHeight="1">
      <c r="D30" s="195" t="s">
        <v>182</v>
      </c>
      <c r="F30" s="175" t="s">
        <v>201</v>
      </c>
      <c r="J30" s="175" t="s">
        <v>272</v>
      </c>
    </row>
    <row r="31" spans="3:29" ht="8.4499999999999993" customHeight="1">
      <c r="D31" s="195"/>
    </row>
    <row r="32" spans="3:29" ht="15.95"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row>
    <row r="33" spans="3:29" ht="15.95" customHeight="1">
      <c r="C33" s="361" t="b">
        <v>0</v>
      </c>
      <c r="D33" s="358" t="s">
        <v>168</v>
      </c>
      <c r="E33" s="502" t="s">
        <v>273</v>
      </c>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362"/>
    </row>
    <row r="34" spans="3:29" ht="18.600000000000001" customHeight="1">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row>
    <row r="35" spans="3:29" ht="15.95" customHeight="1">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row>
    <row r="36" spans="3:29" ht="29.45" customHeight="1"/>
    <row r="37" spans="3:29" ht="23.1" customHeight="1">
      <c r="C37" s="205" t="s">
        <v>182</v>
      </c>
      <c r="D37" s="468" t="s">
        <v>274</v>
      </c>
      <c r="E37" s="469"/>
      <c r="F37" s="469"/>
      <c r="G37" s="469"/>
      <c r="H37" s="469"/>
      <c r="I37" s="469"/>
      <c r="J37" s="469"/>
      <c r="K37" s="469"/>
      <c r="L37" s="469"/>
      <c r="M37" s="535"/>
      <c r="N37" s="536"/>
      <c r="O37" s="536"/>
      <c r="P37" s="536"/>
      <c r="Q37" s="536"/>
      <c r="R37" s="536"/>
      <c r="S37" s="536"/>
      <c r="T37" s="536"/>
      <c r="U37" s="536"/>
      <c r="V37" s="536"/>
      <c r="W37" s="536"/>
      <c r="X37" s="536"/>
      <c r="Y37" s="536"/>
      <c r="Z37" s="536"/>
      <c r="AA37" s="536"/>
      <c r="AB37" s="536"/>
      <c r="AC37" s="537"/>
    </row>
    <row r="38" spans="3:29" ht="18.600000000000001" customHeight="1">
      <c r="C38" s="205" t="s">
        <v>182</v>
      </c>
      <c r="D38" s="523" t="s">
        <v>275</v>
      </c>
      <c r="E38" s="524"/>
      <c r="F38" s="524"/>
      <c r="G38" s="524"/>
      <c r="H38" s="524"/>
      <c r="I38" s="524"/>
      <c r="J38" s="524"/>
      <c r="K38" s="524"/>
      <c r="L38" s="524"/>
      <c r="M38" s="525"/>
      <c r="N38" s="526"/>
      <c r="O38" s="526"/>
      <c r="P38" s="526"/>
      <c r="Q38" s="526"/>
      <c r="R38" s="526"/>
      <c r="S38" s="526"/>
      <c r="T38" s="526"/>
      <c r="U38" s="526"/>
      <c r="V38" s="526"/>
      <c r="W38" s="526"/>
      <c r="X38" s="526"/>
      <c r="Y38" s="526"/>
      <c r="Z38" s="526"/>
      <c r="AA38" s="526"/>
      <c r="AB38" s="526"/>
      <c r="AC38" s="527"/>
    </row>
    <row r="39" spans="3:29" ht="18.600000000000001" customHeight="1">
      <c r="C39" s="205"/>
      <c r="D39" s="213"/>
      <c r="E39" s="490" t="s">
        <v>278</v>
      </c>
      <c r="F39" s="490"/>
      <c r="G39" s="490"/>
      <c r="H39" s="490"/>
      <c r="I39" s="490"/>
      <c r="J39" s="490"/>
      <c r="K39" s="490"/>
      <c r="L39" s="491"/>
      <c r="M39" s="528"/>
      <c r="N39" s="529"/>
      <c r="O39" s="529"/>
      <c r="P39" s="529"/>
      <c r="Q39" s="529"/>
      <c r="R39" s="529"/>
      <c r="S39" s="529"/>
      <c r="T39" s="529"/>
      <c r="U39" s="529"/>
      <c r="V39" s="529"/>
      <c r="W39" s="529"/>
      <c r="X39" s="529"/>
      <c r="Y39" s="529"/>
      <c r="Z39" s="529"/>
      <c r="AA39" s="529"/>
      <c r="AB39" s="529"/>
      <c r="AC39" s="530"/>
    </row>
    <row r="40" spans="3:29" ht="18.600000000000001" customHeight="1">
      <c r="C40" s="205"/>
      <c r="D40" s="213"/>
      <c r="E40" s="490"/>
      <c r="F40" s="490"/>
      <c r="G40" s="490"/>
      <c r="H40" s="490"/>
      <c r="I40" s="490"/>
      <c r="J40" s="490"/>
      <c r="K40" s="490"/>
      <c r="L40" s="491"/>
      <c r="M40" s="528"/>
      <c r="N40" s="529"/>
      <c r="O40" s="529"/>
      <c r="P40" s="529"/>
      <c r="Q40" s="529"/>
      <c r="R40" s="529"/>
      <c r="S40" s="529"/>
      <c r="T40" s="529"/>
      <c r="U40" s="529"/>
      <c r="V40" s="529"/>
      <c r="W40" s="529"/>
      <c r="X40" s="529"/>
      <c r="Y40" s="529"/>
      <c r="Z40" s="529"/>
      <c r="AA40" s="529"/>
      <c r="AB40" s="529"/>
      <c r="AC40" s="530"/>
    </row>
    <row r="41" spans="3:29" ht="18.95" customHeight="1">
      <c r="D41" s="184"/>
      <c r="E41" s="493"/>
      <c r="F41" s="493"/>
      <c r="G41" s="493"/>
      <c r="H41" s="493"/>
      <c r="I41" s="493"/>
      <c r="J41" s="493"/>
      <c r="K41" s="493"/>
      <c r="L41" s="494"/>
      <c r="M41" s="531"/>
      <c r="N41" s="532"/>
      <c r="O41" s="532"/>
      <c r="P41" s="532"/>
      <c r="Q41" s="532"/>
      <c r="R41" s="532"/>
      <c r="S41" s="532"/>
      <c r="T41" s="532"/>
      <c r="U41" s="532"/>
      <c r="V41" s="532"/>
      <c r="W41" s="532"/>
      <c r="X41" s="532"/>
      <c r="Y41" s="532"/>
      <c r="Z41" s="532"/>
      <c r="AA41" s="532"/>
      <c r="AB41" s="532"/>
      <c r="AC41" s="533"/>
    </row>
    <row r="42" spans="3:29" ht="18.600000000000001" customHeight="1">
      <c r="C42" s="205" t="s">
        <v>182</v>
      </c>
      <c r="D42" s="482" t="s">
        <v>276</v>
      </c>
      <c r="E42" s="508"/>
      <c r="F42" s="508"/>
      <c r="G42" s="508"/>
      <c r="H42" s="508"/>
      <c r="I42" s="508"/>
      <c r="J42" s="508"/>
      <c r="K42" s="508"/>
      <c r="L42" s="508"/>
      <c r="M42" s="481"/>
      <c r="N42" s="481"/>
      <c r="O42" s="481"/>
      <c r="P42" s="481"/>
      <c r="Q42" s="481"/>
      <c r="R42" s="481"/>
      <c r="S42" s="481"/>
      <c r="T42" s="481"/>
      <c r="U42" s="481"/>
      <c r="V42" s="481"/>
      <c r="W42" s="481"/>
      <c r="X42" s="481"/>
      <c r="Y42" s="481"/>
      <c r="Z42" s="481"/>
      <c r="AA42" s="481"/>
      <c r="AB42" s="481"/>
      <c r="AC42" s="481"/>
    </row>
    <row r="43" spans="3:29" ht="15.95" customHeight="1">
      <c r="D43" s="184"/>
      <c r="E43" s="534" t="s">
        <v>277</v>
      </c>
      <c r="F43" s="490"/>
      <c r="G43" s="490"/>
      <c r="H43" s="490"/>
      <c r="I43" s="490"/>
      <c r="J43" s="490"/>
      <c r="K43" s="490"/>
      <c r="L43" s="490"/>
      <c r="M43" s="481"/>
      <c r="N43" s="481"/>
      <c r="O43" s="481"/>
      <c r="P43" s="481"/>
      <c r="Q43" s="481"/>
      <c r="R43" s="481"/>
      <c r="S43" s="481"/>
      <c r="T43" s="481"/>
      <c r="U43" s="481"/>
      <c r="V43" s="481"/>
      <c r="W43" s="481"/>
      <c r="X43" s="481"/>
      <c r="Y43" s="481"/>
      <c r="Z43" s="481"/>
      <c r="AA43" s="481"/>
      <c r="AB43" s="481"/>
      <c r="AC43" s="481"/>
    </row>
    <row r="44" spans="3:29" ht="15.95" customHeight="1">
      <c r="D44" s="185"/>
      <c r="E44" s="493"/>
      <c r="F44" s="493"/>
      <c r="G44" s="493"/>
      <c r="H44" s="493"/>
      <c r="I44" s="493"/>
      <c r="J44" s="493"/>
      <c r="K44" s="493"/>
      <c r="L44" s="493"/>
      <c r="M44" s="481"/>
      <c r="N44" s="481"/>
      <c r="O44" s="481"/>
      <c r="P44" s="481"/>
      <c r="Q44" s="481"/>
      <c r="R44" s="481"/>
      <c r="S44" s="481"/>
      <c r="T44" s="481"/>
      <c r="U44" s="481"/>
      <c r="V44" s="481"/>
      <c r="W44" s="481"/>
      <c r="X44" s="481"/>
      <c r="Y44" s="481"/>
      <c r="Z44" s="481"/>
      <c r="AA44" s="481"/>
      <c r="AB44" s="481"/>
      <c r="AC44" s="481"/>
    </row>
    <row r="45" spans="3:29" ht="15.6" customHeight="1"/>
    <row r="46" spans="3:29" ht="15.95" customHeight="1">
      <c r="D46" s="195" t="s">
        <v>182</v>
      </c>
      <c r="F46" s="175" t="s">
        <v>201</v>
      </c>
      <c r="J46" s="175" t="s">
        <v>396</v>
      </c>
    </row>
    <row r="47" spans="3:29" ht="15.95" customHeight="1">
      <c r="E47" s="179"/>
      <c r="F47" s="179"/>
      <c r="G47" s="179"/>
      <c r="H47" s="179"/>
      <c r="I47" s="408" t="s">
        <v>407</v>
      </c>
      <c r="L47" s="179"/>
      <c r="M47" s="179"/>
      <c r="N47" s="179"/>
      <c r="O47" s="179"/>
      <c r="P47" s="179"/>
      <c r="Q47" s="179"/>
      <c r="R47" s="179"/>
      <c r="S47" s="179"/>
      <c r="T47" s="179"/>
      <c r="U47" s="179"/>
      <c r="V47" s="179"/>
      <c r="W47" s="179"/>
      <c r="X47" s="179"/>
      <c r="Y47" s="179"/>
      <c r="Z47" s="179"/>
      <c r="AA47" s="179"/>
      <c r="AB47" s="179"/>
    </row>
    <row r="48" spans="3:29" ht="11.1" customHeight="1">
      <c r="E48" s="190"/>
      <c r="F48" s="191"/>
      <c r="G48" s="191"/>
      <c r="H48" s="191"/>
      <c r="I48" s="191"/>
      <c r="J48" s="191"/>
      <c r="K48" s="191"/>
      <c r="L48" s="191"/>
      <c r="M48" s="191"/>
      <c r="N48" s="191"/>
      <c r="O48" s="191"/>
      <c r="P48" s="191"/>
      <c r="Q48" s="191"/>
      <c r="R48" s="191"/>
      <c r="S48" s="191"/>
      <c r="T48" s="191"/>
      <c r="U48" s="191"/>
      <c r="V48" s="191"/>
      <c r="W48" s="191"/>
      <c r="X48" s="191"/>
      <c r="Y48" s="191"/>
      <c r="Z48" s="191"/>
      <c r="AA48" s="191"/>
      <c r="AB48" s="191"/>
    </row>
    <row r="49" spans="2:6" ht="15.95" customHeight="1">
      <c r="C49" s="182"/>
    </row>
    <row r="50" spans="2:6" ht="15.95" customHeight="1">
      <c r="B50" s="181" t="s">
        <v>182</v>
      </c>
      <c r="C50" s="182"/>
    </row>
    <row r="51" spans="2:6" ht="15.95" customHeight="1">
      <c r="C51" s="182"/>
    </row>
    <row r="52" spans="2:6" ht="15.95" customHeight="1">
      <c r="C52" s="182"/>
    </row>
    <row r="53" spans="2:6" ht="15.95" customHeight="1">
      <c r="C53" s="210" t="s">
        <v>167</v>
      </c>
      <c r="D53" s="349" t="b">
        <v>0</v>
      </c>
      <c r="E53" s="175" t="s">
        <v>272</v>
      </c>
    </row>
    <row r="54" spans="2:6" ht="9.9499999999999993" customHeight="1">
      <c r="B54" s="181"/>
      <c r="C54" s="211"/>
      <c r="F54" s="189"/>
    </row>
    <row r="55" spans="2:6" ht="15.95" customHeight="1">
      <c r="C55" s="210" t="s">
        <v>168</v>
      </c>
      <c r="D55" s="349" t="b">
        <v>0</v>
      </c>
      <c r="E55" s="175" t="s">
        <v>397</v>
      </c>
    </row>
    <row r="56" spans="2:6" ht="15.95" customHeight="1">
      <c r="C56" s="182"/>
      <c r="E56" s="193" t="s">
        <v>406</v>
      </c>
    </row>
    <row r="57" spans="2:6" ht="15.95" customHeight="1">
      <c r="C57" s="182"/>
    </row>
    <row r="58" spans="2:6" ht="15.95" customHeight="1"/>
    <row r="59" spans="2:6" ht="15.95" customHeight="1">
      <c r="C59" s="182"/>
    </row>
    <row r="60" spans="2:6" ht="15.95" customHeight="1"/>
    <row r="61" spans="2:6" ht="15.95" customHeight="1"/>
    <row r="62" spans="2:6" ht="15.95" customHeight="1"/>
  </sheetData>
  <mergeCells count="20">
    <mergeCell ref="A1:AC4"/>
    <mergeCell ref="E33:AB33"/>
    <mergeCell ref="D37:L37"/>
    <mergeCell ref="M37:AC37"/>
    <mergeCell ref="E20:L20"/>
    <mergeCell ref="M19:AC20"/>
    <mergeCell ref="D21:L21"/>
    <mergeCell ref="M21:AC22"/>
    <mergeCell ref="E22:L22"/>
    <mergeCell ref="E10:AB11"/>
    <mergeCell ref="D19:L19"/>
    <mergeCell ref="D23:L24"/>
    <mergeCell ref="M23:AC28"/>
    <mergeCell ref="E25:L28"/>
    <mergeCell ref="D38:L38"/>
    <mergeCell ref="M38:AC41"/>
    <mergeCell ref="D42:L42"/>
    <mergeCell ref="M42:AC44"/>
    <mergeCell ref="E43:L44"/>
    <mergeCell ref="E39:L41"/>
  </mergeCells>
  <phoneticPr fontId="2"/>
  <pageMargins left="0.7" right="0.7" top="0.6"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AC54"/>
  <sheetViews>
    <sheetView view="pageBreakPreview" topLeftCell="A36" zoomScaleNormal="100" zoomScaleSheetLayoutView="100" workbookViewId="0">
      <selection activeCell="F28" sqref="F28:F29"/>
    </sheetView>
  </sheetViews>
  <sheetFormatPr defaultColWidth="8.875" defaultRowHeight="13.5"/>
  <cols>
    <col min="1" max="1" width="7" style="220" customWidth="1"/>
    <col min="2" max="2" width="8.875" style="220"/>
    <col min="3" max="3" width="8.875" style="220" customWidth="1"/>
    <col min="4" max="4" width="8.875" style="220"/>
    <col min="5" max="5" width="9.625" style="220" customWidth="1"/>
    <col min="6" max="6" width="8.875" style="220"/>
    <col min="7" max="7" width="8.875" style="220" customWidth="1"/>
    <col min="8" max="16384" width="8.875" style="220"/>
  </cols>
  <sheetData>
    <row r="1" spans="1:29">
      <c r="A1" s="543" t="s">
        <v>59</v>
      </c>
      <c r="B1" s="543"/>
      <c r="C1" s="543"/>
      <c r="D1" s="543"/>
      <c r="E1" s="543"/>
      <c r="F1" s="543"/>
      <c r="G1" s="543"/>
      <c r="H1" s="543"/>
      <c r="I1" s="543"/>
      <c r="J1" s="543"/>
    </row>
    <row r="2" spans="1:29" ht="17.25" customHeight="1">
      <c r="A2" s="543"/>
      <c r="B2" s="543"/>
      <c r="C2" s="543"/>
      <c r="D2" s="543"/>
      <c r="E2" s="543"/>
      <c r="F2" s="543"/>
      <c r="G2" s="543"/>
      <c r="H2" s="543"/>
      <c r="I2" s="543"/>
      <c r="J2" s="543"/>
    </row>
    <row r="3" spans="1:29" ht="16.5" customHeight="1">
      <c r="A3" s="543"/>
      <c r="B3" s="543"/>
      <c r="C3" s="543"/>
      <c r="D3" s="543"/>
      <c r="E3" s="543"/>
      <c r="F3" s="543"/>
      <c r="G3" s="543"/>
      <c r="H3" s="543"/>
      <c r="I3" s="543"/>
      <c r="J3" s="543"/>
    </row>
    <row r="4" spans="1:29" ht="16.5" customHeight="1">
      <c r="A4" s="543"/>
      <c r="B4" s="543"/>
      <c r="C4" s="543"/>
      <c r="D4" s="543"/>
      <c r="E4" s="543"/>
      <c r="F4" s="543"/>
      <c r="G4" s="543"/>
      <c r="H4" s="543"/>
      <c r="I4" s="543"/>
      <c r="J4" s="543"/>
    </row>
    <row r="5" spans="1:29" ht="9" customHeight="1">
      <c r="B5" s="222"/>
      <c r="C5" s="221"/>
      <c r="D5" s="221"/>
      <c r="E5" s="221"/>
      <c r="F5" s="221"/>
      <c r="G5" s="221"/>
      <c r="H5" s="221"/>
      <c r="I5" s="221"/>
    </row>
    <row r="6" spans="1:29" ht="17.25">
      <c r="A6" s="359">
        <v>7</v>
      </c>
      <c r="B6" s="544" t="s">
        <v>398</v>
      </c>
      <c r="C6" s="544"/>
      <c r="D6" s="544"/>
      <c r="E6" s="544"/>
      <c r="F6" s="544"/>
      <c r="G6" s="544"/>
      <c r="H6" s="544"/>
      <c r="I6" s="544"/>
      <c r="J6" s="544"/>
      <c r="K6" s="223"/>
      <c r="L6" s="223"/>
      <c r="M6" s="223"/>
      <c r="N6" s="223"/>
      <c r="O6" s="223"/>
      <c r="P6" s="223"/>
      <c r="Q6" s="223"/>
      <c r="R6" s="223"/>
      <c r="S6" s="223"/>
      <c r="T6" s="223"/>
      <c r="U6" s="223"/>
      <c r="V6" s="223"/>
      <c r="W6" s="223"/>
      <c r="X6" s="223"/>
      <c r="Y6" s="223"/>
      <c r="Z6" s="223"/>
      <c r="AA6" s="223"/>
      <c r="AB6" s="223"/>
      <c r="AC6" s="223"/>
    </row>
    <row r="7" spans="1:29" ht="21" customHeight="1">
      <c r="A7" s="359"/>
      <c r="B7" s="544"/>
      <c r="C7" s="544"/>
      <c r="D7" s="544"/>
      <c r="E7" s="544"/>
      <c r="F7" s="544"/>
      <c r="G7" s="544"/>
      <c r="H7" s="544"/>
      <c r="I7" s="544"/>
      <c r="J7" s="544"/>
      <c r="K7" s="223"/>
      <c r="L7" s="223"/>
      <c r="M7" s="223"/>
      <c r="N7" s="223"/>
      <c r="O7" s="223"/>
      <c r="P7" s="223"/>
      <c r="Q7" s="223"/>
      <c r="R7" s="223"/>
      <c r="S7" s="223"/>
      <c r="T7" s="223"/>
      <c r="U7" s="223"/>
      <c r="V7" s="223"/>
      <c r="W7" s="223"/>
      <c r="X7" s="223"/>
      <c r="Y7" s="223"/>
      <c r="Z7" s="223"/>
      <c r="AA7" s="223"/>
      <c r="AB7" s="223"/>
      <c r="AC7" s="223"/>
    </row>
    <row r="8" spans="1:29" ht="9.9499999999999993" customHeight="1">
      <c r="A8" s="224"/>
      <c r="B8" s="225"/>
      <c r="C8" s="225"/>
      <c r="D8" s="225"/>
      <c r="E8" s="225"/>
      <c r="F8" s="225"/>
      <c r="G8" s="225"/>
      <c r="H8" s="225"/>
      <c r="I8" s="225"/>
    </row>
    <row r="9" spans="1:29" ht="17.25">
      <c r="A9" s="359">
        <v>8</v>
      </c>
      <c r="B9" s="544" t="s">
        <v>279</v>
      </c>
      <c r="C9" s="544"/>
      <c r="D9" s="544"/>
      <c r="E9" s="544"/>
      <c r="F9" s="544"/>
      <c r="G9" s="544"/>
      <c r="H9" s="544"/>
      <c r="I9" s="544"/>
      <c r="J9" s="544"/>
      <c r="K9" s="223"/>
      <c r="L9" s="223"/>
      <c r="M9" s="223"/>
      <c r="N9" s="223"/>
      <c r="O9" s="223"/>
      <c r="P9" s="223"/>
      <c r="Q9" s="223"/>
      <c r="R9" s="223"/>
      <c r="S9" s="223"/>
      <c r="T9" s="223"/>
      <c r="U9" s="223"/>
      <c r="V9" s="223"/>
      <c r="W9" s="223"/>
      <c r="X9" s="223"/>
      <c r="Y9" s="223"/>
      <c r="Z9" s="223"/>
      <c r="AA9" s="223"/>
      <c r="AB9" s="223"/>
      <c r="AC9" s="223"/>
    </row>
    <row r="10" spans="1:29" ht="17.25" customHeight="1">
      <c r="A10" s="359"/>
      <c r="B10" s="544"/>
      <c r="C10" s="544"/>
      <c r="D10" s="544"/>
      <c r="E10" s="544"/>
      <c r="F10" s="544"/>
      <c r="G10" s="544"/>
      <c r="H10" s="544"/>
      <c r="I10" s="544"/>
      <c r="J10" s="544"/>
    </row>
    <row r="11" spans="1:29" ht="17.25" customHeight="1">
      <c r="B11" s="225"/>
      <c r="C11" s="225"/>
      <c r="D11" s="225"/>
      <c r="E11" s="225"/>
      <c r="F11" s="225"/>
      <c r="G11" s="225"/>
      <c r="H11" s="225"/>
      <c r="I11" s="225"/>
    </row>
    <row r="12" spans="1:29" ht="17.25" customHeight="1">
      <c r="B12" s="225"/>
      <c r="C12" s="225"/>
      <c r="D12" s="225"/>
      <c r="E12" s="225"/>
      <c r="F12" s="225"/>
      <c r="G12" s="225"/>
      <c r="H12" s="225"/>
      <c r="I12" s="225"/>
    </row>
    <row r="13" spans="1:29" ht="17.25" customHeight="1">
      <c r="B13" s="225"/>
      <c r="C13" s="225"/>
      <c r="D13" s="225"/>
      <c r="E13" s="225"/>
      <c r="F13" s="225"/>
      <c r="G13" s="225"/>
      <c r="H13" s="225"/>
      <c r="I13" s="225"/>
    </row>
    <row r="14" spans="1:29" ht="7.5" customHeight="1">
      <c r="B14" s="225"/>
      <c r="C14" s="225"/>
      <c r="D14" s="225"/>
      <c r="E14" s="225"/>
      <c r="F14" s="225"/>
      <c r="G14" s="225"/>
      <c r="H14" s="225"/>
      <c r="I14" s="225"/>
    </row>
    <row r="15" spans="1:29" ht="13.5" customHeight="1">
      <c r="B15" s="225"/>
      <c r="C15" s="225"/>
      <c r="D15" s="225"/>
      <c r="E15" s="225"/>
      <c r="F15" s="225"/>
      <c r="G15" s="225"/>
      <c r="H15" s="225"/>
      <c r="I15" s="225"/>
    </row>
    <row r="16" spans="1:29" ht="11.1" customHeight="1" thickBot="1">
      <c r="B16" s="225"/>
      <c r="C16" s="225"/>
      <c r="D16" s="225"/>
      <c r="E16" s="225"/>
      <c r="F16" s="225"/>
      <c r="G16" s="225"/>
      <c r="H16" s="225"/>
      <c r="I16" s="225"/>
    </row>
    <row r="17" spans="1:11" ht="17.25" customHeight="1" thickBot="1">
      <c r="B17" s="332" t="s">
        <v>351</v>
      </c>
      <c r="C17" s="333"/>
      <c r="D17" s="333"/>
      <c r="E17" s="545"/>
      <c r="F17" s="546"/>
      <c r="G17" s="546"/>
      <c r="H17" s="546"/>
      <c r="I17" s="547"/>
      <c r="J17" s="331"/>
      <c r="K17" s="331"/>
    </row>
    <row r="18" spans="1:11" ht="9.9499999999999993" customHeight="1" thickBot="1">
      <c r="A18" s="328"/>
      <c r="B18" s="329"/>
      <c r="C18" s="329"/>
      <c r="D18" s="329"/>
      <c r="E18" s="329"/>
      <c r="F18" s="329"/>
      <c r="G18" s="329"/>
      <c r="H18" s="329"/>
      <c r="I18" s="225"/>
      <c r="J18" s="331"/>
      <c r="K18" s="331"/>
    </row>
    <row r="19" spans="1:11" ht="33.75" customHeight="1" thickBot="1">
      <c r="B19" s="226"/>
      <c r="C19" s="227"/>
      <c r="D19" s="396" t="s">
        <v>382</v>
      </c>
      <c r="E19" s="229"/>
      <c r="F19" s="230" t="s">
        <v>26</v>
      </c>
      <c r="G19" s="228"/>
      <c r="H19" s="231" t="s">
        <v>27</v>
      </c>
      <c r="I19" s="232"/>
    </row>
    <row r="20" spans="1:11" ht="18.600000000000001" customHeight="1">
      <c r="B20" s="216" t="s">
        <v>164</v>
      </c>
      <c r="C20" s="233" t="s">
        <v>29</v>
      </c>
      <c r="D20" s="235"/>
      <c r="E20" s="234" t="s">
        <v>30</v>
      </c>
      <c r="F20" s="235"/>
      <c r="G20" s="236" t="s">
        <v>30</v>
      </c>
      <c r="H20" s="265">
        <f>D20+F20</f>
        <v>0</v>
      </c>
      <c r="I20" s="266" t="s">
        <v>30</v>
      </c>
    </row>
    <row r="21" spans="1:11" ht="18.600000000000001" customHeight="1">
      <c r="B21" s="217"/>
      <c r="C21" s="237" t="s">
        <v>31</v>
      </c>
      <c r="D21" s="239"/>
      <c r="E21" s="238" t="s">
        <v>30</v>
      </c>
      <c r="F21" s="239"/>
      <c r="G21" s="240" t="s">
        <v>30</v>
      </c>
      <c r="H21" s="267">
        <f>D21+F21</f>
        <v>0</v>
      </c>
      <c r="I21" s="268" t="s">
        <v>30</v>
      </c>
    </row>
    <row r="22" spans="1:11" ht="18.600000000000001" customHeight="1" thickBot="1">
      <c r="B22" s="217"/>
      <c r="C22" s="242" t="s">
        <v>27</v>
      </c>
      <c r="D22" s="256">
        <f>SUM(D20:D21)</f>
        <v>0</v>
      </c>
      <c r="E22" s="255" t="s">
        <v>30</v>
      </c>
      <c r="F22" s="256">
        <f>SUM(F20:F21)</f>
        <v>0</v>
      </c>
      <c r="G22" s="254" t="s">
        <v>30</v>
      </c>
      <c r="H22" s="257">
        <f>SUM(H20:H21)</f>
        <v>0</v>
      </c>
      <c r="I22" s="258" t="s">
        <v>30</v>
      </c>
    </row>
    <row r="23" spans="1:11" ht="18.600000000000001" customHeight="1" thickTop="1" thickBot="1">
      <c r="B23" s="218"/>
      <c r="C23" s="243" t="s">
        <v>32</v>
      </c>
      <c r="D23" s="378" t="str">
        <f>IFERROR(D21/D22*100, "-")</f>
        <v>-</v>
      </c>
      <c r="E23" s="377" t="s">
        <v>33</v>
      </c>
      <c r="F23" s="378" t="str">
        <f>IFERROR(F21/F22*100, "-")</f>
        <v>-</v>
      </c>
      <c r="G23" s="259" t="s">
        <v>33</v>
      </c>
      <c r="H23" s="376" t="str">
        <f>IFERROR(H21/H22*100, "-")</f>
        <v>-</v>
      </c>
      <c r="I23" s="22" t="s">
        <v>33</v>
      </c>
    </row>
    <row r="24" spans="1:11" ht="18.600000000000001" customHeight="1">
      <c r="B24" s="217" t="s">
        <v>157</v>
      </c>
      <c r="C24" s="244" t="s">
        <v>29</v>
      </c>
      <c r="D24" s="246"/>
      <c r="E24" s="245" t="s">
        <v>30</v>
      </c>
      <c r="F24" s="246"/>
      <c r="G24" s="247" t="s">
        <v>30</v>
      </c>
      <c r="H24" s="269">
        <f>D24+F24</f>
        <v>0</v>
      </c>
      <c r="I24" s="270" t="s">
        <v>30</v>
      </c>
    </row>
    <row r="25" spans="1:11" ht="18.600000000000001" customHeight="1">
      <c r="B25" s="217"/>
      <c r="C25" s="237" t="s">
        <v>31</v>
      </c>
      <c r="D25" s="239"/>
      <c r="E25" s="238" t="s">
        <v>30</v>
      </c>
      <c r="F25" s="239"/>
      <c r="G25" s="240" t="s">
        <v>30</v>
      </c>
      <c r="H25" s="267">
        <f>D25+F25</f>
        <v>0</v>
      </c>
      <c r="I25" s="268" t="s">
        <v>30</v>
      </c>
    </row>
    <row r="26" spans="1:11" ht="18.600000000000001" customHeight="1" thickBot="1">
      <c r="B26" s="217"/>
      <c r="C26" s="242" t="s">
        <v>27</v>
      </c>
      <c r="D26" s="256">
        <f>SUM(D24:D25)</f>
        <v>0</v>
      </c>
      <c r="E26" s="255" t="s">
        <v>30</v>
      </c>
      <c r="F26" s="256">
        <f>SUM(F24:F25)</f>
        <v>0</v>
      </c>
      <c r="G26" s="254" t="s">
        <v>30</v>
      </c>
      <c r="H26" s="257">
        <f>SUM(H24:H25)</f>
        <v>0</v>
      </c>
      <c r="I26" s="258" t="s">
        <v>30</v>
      </c>
    </row>
    <row r="27" spans="1:11" ht="18.600000000000001" customHeight="1" thickTop="1" thickBot="1">
      <c r="B27" s="218"/>
      <c r="C27" s="243" t="s">
        <v>32</v>
      </c>
      <c r="D27" s="379" t="str">
        <f>IFERROR(D25/D26*100, "-")</f>
        <v>-</v>
      </c>
      <c r="E27" s="260" t="s">
        <v>33</v>
      </c>
      <c r="F27" s="379" t="str">
        <f>IFERROR(F25/F26*100, "-")</f>
        <v>-</v>
      </c>
      <c r="G27" s="259" t="s">
        <v>33</v>
      </c>
      <c r="H27" s="380" t="str">
        <f>IFERROR(H25/H26*100, "-")</f>
        <v>-</v>
      </c>
      <c r="I27" s="22" t="s">
        <v>33</v>
      </c>
    </row>
    <row r="28" spans="1:11" ht="18.600000000000001" customHeight="1">
      <c r="B28" s="217" t="s">
        <v>28</v>
      </c>
      <c r="C28" s="233" t="s">
        <v>29</v>
      </c>
      <c r="D28" s="235"/>
      <c r="E28" s="234" t="s">
        <v>30</v>
      </c>
      <c r="F28" s="235"/>
      <c r="G28" s="236" t="s">
        <v>30</v>
      </c>
      <c r="H28" s="265">
        <f>D28+F28</f>
        <v>0</v>
      </c>
      <c r="I28" s="266" t="s">
        <v>30</v>
      </c>
    </row>
    <row r="29" spans="1:11" ht="18.600000000000001" customHeight="1">
      <c r="B29" s="217"/>
      <c r="C29" s="237" t="s">
        <v>31</v>
      </c>
      <c r="D29" s="239"/>
      <c r="E29" s="238" t="s">
        <v>30</v>
      </c>
      <c r="F29" s="239"/>
      <c r="G29" s="240" t="s">
        <v>30</v>
      </c>
      <c r="H29" s="267">
        <f>+D29+F29</f>
        <v>0</v>
      </c>
      <c r="I29" s="268" t="s">
        <v>30</v>
      </c>
    </row>
    <row r="30" spans="1:11" ht="18.600000000000001" customHeight="1" thickBot="1">
      <c r="B30" s="219"/>
      <c r="C30" s="242" t="s">
        <v>27</v>
      </c>
      <c r="D30" s="256">
        <f>SUM(D28:D29)</f>
        <v>0</v>
      </c>
      <c r="E30" s="255" t="s">
        <v>30</v>
      </c>
      <c r="F30" s="256">
        <f>SUM(F28:F29)</f>
        <v>0</v>
      </c>
      <c r="G30" s="254" t="s">
        <v>30</v>
      </c>
      <c r="H30" s="257">
        <f>SUM(H28:H29)</f>
        <v>0</v>
      </c>
      <c r="I30" s="258" t="s">
        <v>30</v>
      </c>
    </row>
    <row r="31" spans="1:11" ht="18.600000000000001" customHeight="1" thickTop="1" thickBot="1">
      <c r="B31" s="215"/>
      <c r="C31" s="243" t="s">
        <v>32</v>
      </c>
      <c r="D31" s="379" t="str">
        <f>IFERROR(D29/D30*100, "-")</f>
        <v>-</v>
      </c>
      <c r="E31" s="260" t="s">
        <v>33</v>
      </c>
      <c r="F31" s="379" t="str">
        <f>IFERROR(F29/F30*100, "-")</f>
        <v>-</v>
      </c>
      <c r="G31" s="259" t="s">
        <v>33</v>
      </c>
      <c r="H31" s="376" t="str">
        <f>IFERROR(H29/H30*100, "-")</f>
        <v>-</v>
      </c>
      <c r="I31" s="22" t="s">
        <v>33</v>
      </c>
    </row>
    <row r="32" spans="1:11" ht="18.600000000000001" customHeight="1">
      <c r="B32" s="214" t="s">
        <v>27</v>
      </c>
      <c r="C32" s="244" t="s">
        <v>29</v>
      </c>
      <c r="D32" s="273">
        <f>D20+D24+D28</f>
        <v>0</v>
      </c>
      <c r="E32" s="272" t="s">
        <v>30</v>
      </c>
      <c r="F32" s="273">
        <f>F20+F24+F28</f>
        <v>0</v>
      </c>
      <c r="G32" s="271" t="s">
        <v>30</v>
      </c>
      <c r="H32" s="269">
        <f>D32+F32</f>
        <v>0</v>
      </c>
      <c r="I32" s="270" t="s">
        <v>30</v>
      </c>
    </row>
    <row r="33" spans="2:10" ht="18.600000000000001" customHeight="1">
      <c r="B33" s="214"/>
      <c r="C33" s="237" t="s">
        <v>31</v>
      </c>
      <c r="D33" s="23">
        <f>D21+D25+D29</f>
        <v>0</v>
      </c>
      <c r="E33" s="20" t="s">
        <v>30</v>
      </c>
      <c r="F33" s="23">
        <f>F21+F25+F29</f>
        <v>0</v>
      </c>
      <c r="G33" s="21" t="s">
        <v>30</v>
      </c>
      <c r="H33" s="267">
        <f>D33+F33</f>
        <v>0</v>
      </c>
      <c r="I33" s="268" t="s">
        <v>30</v>
      </c>
    </row>
    <row r="34" spans="2:10" ht="18.600000000000001" customHeight="1" thickBot="1">
      <c r="B34" s="215"/>
      <c r="C34" s="249" t="s">
        <v>27</v>
      </c>
      <c r="D34" s="262">
        <f>SUM(D32:D33)</f>
        <v>0</v>
      </c>
      <c r="E34" s="24" t="s">
        <v>30</v>
      </c>
      <c r="F34" s="262">
        <f>SUM(F32:F33)</f>
        <v>0</v>
      </c>
      <c r="G34" s="261" t="s">
        <v>30</v>
      </c>
      <c r="H34" s="263">
        <f>SUM(H32:H33)</f>
        <v>0</v>
      </c>
      <c r="I34" s="264" t="s">
        <v>30</v>
      </c>
    </row>
    <row r="35" spans="2:10" ht="18.600000000000001" customHeight="1" thickBot="1">
      <c r="B35" s="252" t="s">
        <v>36</v>
      </c>
      <c r="C35" s="253"/>
      <c r="D35" s="382" t="e">
        <f>AVERAGE(D23,D27,D31)</f>
        <v>#DIV/0!</v>
      </c>
      <c r="E35" s="22" t="s">
        <v>33</v>
      </c>
      <c r="F35" s="382" t="e">
        <f>AVERAGE(F23,F27,F31)</f>
        <v>#DIV/0!</v>
      </c>
      <c r="G35" s="22" t="s">
        <v>33</v>
      </c>
      <c r="H35" s="381" t="str">
        <f>IFERROR(AVERAGE(H23,H27,H31), "-")</f>
        <v>-</v>
      </c>
      <c r="I35" s="22" t="s">
        <v>33</v>
      </c>
    </row>
    <row r="36" spans="2:10" ht="18.600000000000001" customHeight="1">
      <c r="E36" s="220" t="s">
        <v>62</v>
      </c>
      <c r="G36" s="220" t="s">
        <v>63</v>
      </c>
    </row>
    <row r="37" spans="2:10" ht="8.1" customHeight="1" thickBot="1"/>
    <row r="38" spans="2:10" ht="17.100000000000001" customHeight="1" thickBot="1">
      <c r="C38" s="548" t="s">
        <v>289</v>
      </c>
      <c r="D38" s="549"/>
      <c r="E38" s="334" t="str">
        <f>IF(E17="","",VLOOKUP(E17,参照用データ!$C$6:$D$21,2,FALSE))</f>
        <v/>
      </c>
      <c r="F38" s="34" t="s">
        <v>33</v>
      </c>
      <c r="G38" s="334" t="str">
        <f>IF(E17="","",VLOOKUP(E17,参照用データ!$C$27:$D$42,2,FALSE))</f>
        <v/>
      </c>
      <c r="H38" s="34" t="s">
        <v>33</v>
      </c>
      <c r="I38" s="552" t="s">
        <v>362</v>
      </c>
      <c r="J38" s="553"/>
    </row>
    <row r="39" spans="2:10" ht="9" customHeight="1">
      <c r="I39" s="553"/>
      <c r="J39" s="553"/>
    </row>
    <row r="40" spans="2:10" ht="12.95" customHeight="1" thickBot="1">
      <c r="E40" s="339" t="s">
        <v>352</v>
      </c>
      <c r="G40" s="339" t="s">
        <v>353</v>
      </c>
    </row>
    <row r="41" spans="2:10" ht="21" customHeight="1" thickBot="1">
      <c r="C41" s="548" t="s">
        <v>290</v>
      </c>
      <c r="D41" s="549"/>
      <c r="E41" s="550" t="str">
        <f>IFERROR(IF(D35&gt;=E38,"〇","×"),"")</f>
        <v/>
      </c>
      <c r="F41" s="551"/>
      <c r="G41" s="550" t="str">
        <f>IFERROR(IF(F35&gt;=G38,"〇","×"),"")</f>
        <v/>
      </c>
      <c r="H41" s="551"/>
    </row>
    <row r="42" spans="2:10">
      <c r="E42" s="330"/>
    </row>
    <row r="51" ht="6" customHeight="1"/>
    <row r="52" ht="6" customHeight="1"/>
    <row r="53" ht="6" customHeight="1"/>
    <row r="54" ht="6" customHeight="1"/>
  </sheetData>
  <mergeCells count="9">
    <mergeCell ref="A1:J4"/>
    <mergeCell ref="B6:J7"/>
    <mergeCell ref="B9:J10"/>
    <mergeCell ref="E17:I17"/>
    <mergeCell ref="C41:D41"/>
    <mergeCell ref="E41:F41"/>
    <mergeCell ref="G41:H41"/>
    <mergeCell ref="C38:D38"/>
    <mergeCell ref="I38:J39"/>
  </mergeCells>
  <phoneticPr fontId="2"/>
  <dataValidations count="1">
    <dataValidation type="list" allowBlank="1" showInputMessage="1" showErrorMessage="1" prompt="【業種】から製造業を選択した場合のみ、プルダウンから選択してください" sqref="A18:H18" xr:uid="{00000000-0002-0000-0800-000000000000}">
      <formula1>$L$56:$L$67</formula1>
    </dataValidation>
  </dataValidations>
  <pageMargins left="0.7" right="0.7" top="0.64" bottom="0.3" header="0.3" footer="0.19"/>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800-000001000000}">
          <x14:formula1>
            <xm:f>☆自己評価シート☆!$K$37:$K$52</xm:f>
          </x14:formula1>
          <xm:sqref>E17 J17:K18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説明資料</vt:lpstr>
      <vt:lpstr>☆自己評価シート☆</vt:lpstr>
      <vt:lpstr>項目１</vt:lpstr>
      <vt:lpstr>項目２</vt:lpstr>
      <vt:lpstr>項目３ </vt:lpstr>
      <vt:lpstr>項目４</vt:lpstr>
      <vt:lpstr>項目５ </vt:lpstr>
      <vt:lpstr>項目６ </vt:lpstr>
      <vt:lpstr>項目7・8</vt:lpstr>
      <vt:lpstr>項目９</vt:lpstr>
      <vt:lpstr>項目10</vt:lpstr>
      <vt:lpstr>項目11</vt:lpstr>
      <vt:lpstr>項目12</vt:lpstr>
      <vt:lpstr>項目13</vt:lpstr>
      <vt:lpstr>項目14</vt:lpstr>
      <vt:lpstr>項目15</vt:lpstr>
      <vt:lpstr>項目16</vt:lpstr>
      <vt:lpstr>項目17</vt:lpstr>
      <vt:lpstr>項目18</vt:lpstr>
      <vt:lpstr>項目19</vt:lpstr>
      <vt:lpstr>項目20</vt:lpstr>
      <vt:lpstr>参照用データ</vt:lpstr>
      <vt:lpstr>☆自己評価シート☆!Print_Area</vt:lpstr>
      <vt:lpstr>項目１!Print_Area</vt:lpstr>
      <vt:lpstr>項目10!Print_Area</vt:lpstr>
      <vt:lpstr>項目11!Print_Area</vt:lpstr>
      <vt:lpstr>項目12!Print_Area</vt:lpstr>
      <vt:lpstr>項目13!Print_Area</vt:lpstr>
      <vt:lpstr>項目14!Print_Area</vt:lpstr>
      <vt:lpstr>項目15!Print_Area</vt:lpstr>
      <vt:lpstr>項目16!Print_Area</vt:lpstr>
      <vt:lpstr>項目17!Print_Area</vt:lpstr>
      <vt:lpstr>項目18!Print_Area</vt:lpstr>
      <vt:lpstr>項目19!Print_Area</vt:lpstr>
      <vt:lpstr>項目２!Print_Area</vt:lpstr>
      <vt:lpstr>項目20!Print_Area</vt:lpstr>
      <vt:lpstr>'項目３ '!Print_Area</vt:lpstr>
      <vt:lpstr>項目４!Print_Area</vt:lpstr>
      <vt:lpstr>'項目５ '!Print_Area</vt:lpstr>
      <vt:lpstr>'項目６ '!Print_Area</vt:lpstr>
      <vt:lpstr>項目7・8!Print_Area</vt:lpstr>
      <vt:lpstr>項目９!Print_Area</vt:lpstr>
      <vt:lpstr>説明資料!Print_Area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西條　真弓</cp:lastModifiedBy>
  <cp:lastPrinted>2025-07-23T06:37:48Z</cp:lastPrinted>
  <dcterms:created xsi:type="dcterms:W3CDTF">2006-09-16T00:00:00Z</dcterms:created>
  <dcterms:modified xsi:type="dcterms:W3CDTF">2025-07-23T06:39:45Z</dcterms:modified>
</cp:coreProperties>
</file>