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<sst xmlns="http://schemas.openxmlformats.org/spreadsheetml/2006/main" count="203" uniqueCount="103">
  <si>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</si>
  <si>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</si>
  <si>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</si>
  <si>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</si>
  <si>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</si>
  <si>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</si>
  <si>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</si>
  <si>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</si>
  <si>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</si>
  <si>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</si>
  <si>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</si>
  <si>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</si>
  <si>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</si>
  <si>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</si>
  <si>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</si>
  <si>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</si>
  <si>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</si>
  <si>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</si>
  <si>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</si>
  <si>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</si>
  <si>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</si>
  <si>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</si>
  <si>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</si>
  <si>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</si>
  <si>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</si>
  <si>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</si>
  <si>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</si>
  <si>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</si>
  <si>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</si>
  <si>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</si>
  <si>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</si>
  <si>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</si>
  <si>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</si>
  <si>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</si>
  <si>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</si>
  <si>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</si>
  <si>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</si>
  <si>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</si>
  <si>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</si>
  <si>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</si>
  <si>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</si>
  <si>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</si>
  <si>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</si>
  <si>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</si>
  <si>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</si>
  <si>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</si>
  <si>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</si>
  <si>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</si>
  <si>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</si>
  <si>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</si>
  <si>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</si>
  <si>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</si>
  <si>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</si>
  <si>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</si>
  <si>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</si>
  <si>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株式会社道の駅平福</t>
  </si>
  <si>
    <t>有限会社ふれあいの里上月</t>
  </si>
  <si>
    <t>兵庫県町土地開発公社</t>
  </si>
  <si>
    <t>-</t>
  </si>
  <si>
    <t>兵庫県</t>
  </si>
  <si>
    <t>佐用町</t>
  </si>
  <si>
    <t>朝霧園特別会計</t>
  </si>
  <si>
    <t>歯科保健特別会計</t>
  </si>
  <si>
    <t>西はりま天文台
公園特別会計</t>
  </si>
  <si>
    <t>水道事業会計</t>
  </si>
  <si>
    <t>農業共済事業特別会計</t>
  </si>
  <si>
    <t>国民健康保険特別会計</t>
  </si>
  <si>
    <t>老人保健特別会計</t>
  </si>
  <si>
    <t>介護保険特別会計
（事業勘定）</t>
  </si>
  <si>
    <t>介護保険特別会計
（サービス勘定）</t>
  </si>
  <si>
    <t>簡易水道事業特別会計</t>
  </si>
  <si>
    <t>特定環境保全公共
下水道事業特別会計</t>
  </si>
  <si>
    <t>生活排水処理
事業特別会計</t>
  </si>
  <si>
    <t>笹ケ丘荘特別会計</t>
  </si>
  <si>
    <t>宅地造成事業特別会計</t>
  </si>
  <si>
    <t>-</t>
  </si>
  <si>
    <t>石井財産区特別会計</t>
  </si>
  <si>
    <t>-</t>
  </si>
  <si>
    <t>兵庫県市町村職員
退職手当組合</t>
  </si>
  <si>
    <t>兵庫県市町
交通災害共済組合</t>
  </si>
  <si>
    <t>兵庫県町議会議員
公務災害補償組合</t>
  </si>
  <si>
    <t>兵庫県後期高齢者
医療広域連合</t>
  </si>
  <si>
    <t>にしはりま環境
事務組合</t>
  </si>
  <si>
    <t>播磨高原広域
事務組合（普通会計）</t>
  </si>
  <si>
    <t>播磨高原広域
事務組合（上水道）</t>
  </si>
  <si>
    <t>播磨高原広域
事務組合（下水道）</t>
  </si>
  <si>
    <t>（総収益）　　</t>
  </si>
  <si>
    <t>（総費用）</t>
  </si>
  <si>
    <t>（純損益）</t>
  </si>
  <si>
    <t>-</t>
  </si>
  <si>
    <t>繰出金66百万円</t>
  </si>
  <si>
    <t>繰出金14百万円</t>
  </si>
  <si>
    <t>基金から２百万円繰入</t>
  </si>
  <si>
    <t>基金から689百万円繰入
財産区から1百万円繰入</t>
  </si>
  <si>
    <t>-</t>
  </si>
  <si>
    <t>佐用郡佐用町・宍粟市
三土中学校事務組合</t>
  </si>
  <si>
    <t>-</t>
  </si>
  <si>
    <t>-</t>
  </si>
  <si>
    <t>-</t>
  </si>
  <si>
    <t>-</t>
  </si>
  <si>
    <t>16.1%</t>
  </si>
  <si>
    <t>0.8%</t>
  </si>
  <si>
    <t>91.6%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</si>
</sst>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▲ &quot;#,##0.0"/>
    <numFmt numFmtId="179" formatCode="#,##0.0_ ;[Red]\-#,##0.0\ "/>
    <numFmt numFmtId="180" formatCode="_ #,##0.0;[Red]_ \-#,##0.0"/>
    <numFmt numFmtId="181" formatCode="0;&quot;△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 style="hair"/>
      <bottom style="hair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2" borderId="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6" fontId="10" fillId="0" borderId="20" xfId="0" applyNumberFormat="1" applyFont="1" applyBorder="1" applyAlignment="1">
      <alignment horizontal="center" vertical="center" wrapText="1" shrinkToFi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8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horizontal="center" vertical="center" shrinkToFit="1"/>
    </xf>
    <xf numFmtId="176" fontId="0" fillId="2" borderId="47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0" xfId="0" applyFont="1" applyFill="1" applyAlignment="1">
      <alignment horizontal="right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51" xfId="0" applyNumberFormat="1" applyFont="1" applyFill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0" fillId="0" borderId="57" xfId="0" applyNumberFormat="1" applyFont="1" applyBorder="1" applyAlignment="1">
      <alignment/>
    </xf>
    <xf numFmtId="181" fontId="0" fillId="0" borderId="15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58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77" fontId="0" fillId="0" borderId="60" xfId="0" applyNumberFormat="1" applyFont="1" applyBorder="1" applyAlignment="1">
      <alignment horizontal="center" vertical="center"/>
    </xf>
    <xf numFmtId="176" fontId="10" fillId="0" borderId="61" xfId="0" applyNumberFormat="1" applyFont="1" applyFill="1" applyBorder="1" applyAlignment="1">
      <alignment horizontal="left" vertical="center" wrapText="1"/>
    </xf>
    <xf numFmtId="176" fontId="10" fillId="0" borderId="62" xfId="0" applyNumberFormat="1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6" fontId="9" fillId="1" borderId="69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179" fontId="0" fillId="0" borderId="70" xfId="0" applyNumberFormat="1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 shrinkToFit="1"/>
    </xf>
    <xf numFmtId="176" fontId="0" fillId="0" borderId="7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9" fontId="0" fillId="0" borderId="63" xfId="0" applyNumberFormat="1" applyFont="1" applyBorder="1" applyAlignment="1">
      <alignment horizontal="center" vertical="center"/>
    </xf>
    <xf numFmtId="179" fontId="0" fillId="0" borderId="78" xfId="0" applyNumberFormat="1" applyFont="1" applyBorder="1" applyAlignment="1">
      <alignment horizontal="center" vertical="center"/>
    </xf>
    <xf numFmtId="179" fontId="0" fillId="0" borderId="79" xfId="0" applyNumberFormat="1" applyFont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6" fontId="0" fillId="1" borderId="81" xfId="0" applyNumberFormat="1" applyFont="1" applyFill="1" applyBorder="1" applyAlignment="1">
      <alignment horizontal="center" vertical="center" wrapText="1"/>
    </xf>
    <xf numFmtId="176" fontId="0" fillId="1" borderId="82" xfId="0" applyNumberFormat="1" applyFont="1" applyFill="1" applyBorder="1" applyAlignment="1">
      <alignment horizontal="center" vertical="center" wrapText="1"/>
    </xf>
    <xf numFmtId="179" fontId="0" fillId="0" borderId="29" xfId="0" applyNumberFormat="1" applyFont="1" applyFill="1" applyBorder="1" applyAlignment="1">
      <alignment horizontal="center" vertical="center"/>
    </xf>
    <xf numFmtId="176" fontId="10" fillId="0" borderId="83" xfId="0" applyNumberFormat="1" applyFont="1" applyBorder="1" applyAlignment="1">
      <alignment horizontal="center" vertical="center" wrapText="1" shrinkToFit="1"/>
    </xf>
    <xf numFmtId="176" fontId="10" fillId="0" borderId="84" xfId="0" applyNumberFormat="1" applyFont="1" applyBorder="1" applyAlignment="1">
      <alignment horizontal="center" vertical="center" wrapText="1" shrinkToFit="1"/>
    </xf>
    <xf numFmtId="176" fontId="10" fillId="0" borderId="83" xfId="0" applyNumberFormat="1" applyFont="1" applyBorder="1" applyAlignment="1">
      <alignment horizontal="center" vertical="center" wrapText="1"/>
    </xf>
    <xf numFmtId="176" fontId="10" fillId="0" borderId="84" xfId="0" applyNumberFormat="1" applyFont="1" applyBorder="1" applyAlignment="1">
      <alignment horizontal="center" vertical="center"/>
    </xf>
    <xf numFmtId="176" fontId="10" fillId="0" borderId="76" xfId="0" applyNumberFormat="1" applyFont="1" applyBorder="1" applyAlignment="1">
      <alignment horizontal="center" vertical="center" wrapText="1" shrinkToFit="1"/>
    </xf>
    <xf numFmtId="176" fontId="10" fillId="0" borderId="77" xfId="0" applyNumberFormat="1" applyFont="1" applyBorder="1" applyAlignment="1">
      <alignment horizontal="center" vertical="center" shrinkToFit="1"/>
    </xf>
    <xf numFmtId="176" fontId="0" fillId="0" borderId="85" xfId="0" applyNumberFormat="1" applyFont="1" applyBorder="1" applyAlignment="1">
      <alignment horizontal="center" vertical="center" shrinkToFit="1"/>
    </xf>
    <xf numFmtId="179" fontId="0" fillId="0" borderId="37" xfId="0" applyNumberFormat="1" applyFont="1" applyFill="1" applyBorder="1" applyAlignment="1">
      <alignment horizontal="center" vertical="center"/>
    </xf>
    <xf numFmtId="179" fontId="0" fillId="0" borderId="29" xfId="0" applyNumberFormat="1" applyFont="1" applyFill="1" applyBorder="1" applyAlignment="1">
      <alignment horizontal="center" vertical="center"/>
    </xf>
    <xf numFmtId="176" fontId="10" fillId="0" borderId="85" xfId="0" applyNumberFormat="1" applyFont="1" applyBorder="1" applyAlignment="1">
      <alignment horizontal="center" vertical="center" shrinkToFit="1"/>
    </xf>
    <xf numFmtId="179" fontId="0" fillId="0" borderId="37" xfId="0" applyNumberFormat="1" applyFont="1" applyFill="1" applyBorder="1" applyAlignment="1">
      <alignment horizontal="center" vertical="center"/>
    </xf>
    <xf numFmtId="0" fontId="2" fillId="0" borderId="73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="85" zoomScaleSheetLayoutView="85" workbookViewId="0" topLeftCell="A55">
      <selection activeCell="K68" sqref="K68"/>
    </sheetView>
  </sheetViews>
  <sheetFormatPr defaultColWidth="9.00390625" defaultRowHeight="13.5"/>
  <cols>
    <col min="1" max="1" width="2.125" style="1" customWidth="1"/>
    <col min="2" max="2" width="14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3" t="s">
        <v>0</v>
      </c>
      <c r="D1" s="153"/>
      <c r="E1" s="153"/>
      <c r="F1" s="153"/>
      <c r="G1" s="153"/>
      <c r="H1" s="153"/>
      <c r="I1" s="153"/>
      <c r="J1" s="153"/>
    </row>
    <row r="2" spans="9:10" ht="22.5" customHeight="1">
      <c r="I2" s="2"/>
      <c r="J2" s="2" t="s">
        <v>1</v>
      </c>
    </row>
    <row r="3" spans="2:10" ht="45" customHeight="1" thickBot="1">
      <c r="B3" s="3" t="s">
        <v>2</v>
      </c>
      <c r="C3" s="4" t="s">
        <v>59</v>
      </c>
      <c r="D3" s="4" t="s">
        <v>60</v>
      </c>
      <c r="E3" s="5"/>
      <c r="G3" s="16" t="s">
        <v>3</v>
      </c>
      <c r="H3" s="17" t="s">
        <v>4</v>
      </c>
      <c r="I3" s="142" t="s">
        <v>5</v>
      </c>
      <c r="J3" s="99"/>
    </row>
    <row r="4" spans="7:11" ht="26.25" customHeight="1" thickTop="1">
      <c r="G4" s="44">
        <v>7766</v>
      </c>
      <c r="H4" s="45">
        <v>485</v>
      </c>
      <c r="I4" s="100">
        <f>SUM(G4:H4)</f>
        <v>8251</v>
      </c>
      <c r="J4" s="101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59" t="s">
        <v>13</v>
      </c>
      <c r="J8" s="160"/>
      <c r="K8" s="39"/>
      <c r="L8" s="20"/>
      <c r="M8" s="20"/>
      <c r="N8" s="20"/>
    </row>
    <row r="9" spans="2:14" ht="25.5" customHeight="1" thickTop="1">
      <c r="B9" s="42" t="s">
        <v>14</v>
      </c>
      <c r="C9" s="22">
        <v>14859</v>
      </c>
      <c r="D9" s="23">
        <v>14740</v>
      </c>
      <c r="E9" s="23">
        <f>C9-D9</f>
        <v>119</v>
      </c>
      <c r="F9" s="23">
        <v>64</v>
      </c>
      <c r="G9" s="23">
        <v>19521</v>
      </c>
      <c r="H9" s="23">
        <v>8</v>
      </c>
      <c r="I9" s="129" t="s">
        <v>93</v>
      </c>
      <c r="J9" s="130"/>
      <c r="K9" s="39"/>
      <c r="L9" s="20"/>
      <c r="M9" s="20"/>
      <c r="N9" s="20"/>
    </row>
    <row r="10" spans="2:14" ht="21" customHeight="1">
      <c r="B10" s="42" t="s">
        <v>61</v>
      </c>
      <c r="C10" s="22">
        <v>125</v>
      </c>
      <c r="D10" s="23">
        <v>125</v>
      </c>
      <c r="E10" s="23">
        <f>C10-D10</f>
        <v>0</v>
      </c>
      <c r="F10" s="23">
        <f>E10</f>
        <v>0</v>
      </c>
      <c r="G10" s="23">
        <v>0</v>
      </c>
      <c r="H10" s="23">
        <v>98</v>
      </c>
      <c r="I10" s="131"/>
      <c r="J10" s="132"/>
      <c r="K10" s="73"/>
      <c r="L10" s="20"/>
      <c r="M10" s="20"/>
      <c r="N10" s="20"/>
    </row>
    <row r="11" spans="2:14" ht="21" customHeight="1">
      <c r="B11" s="46" t="s">
        <v>63</v>
      </c>
      <c r="C11" s="22">
        <v>214</v>
      </c>
      <c r="D11" s="23">
        <v>213</v>
      </c>
      <c r="E11" s="23">
        <f>C11-D11</f>
        <v>1</v>
      </c>
      <c r="F11" s="23">
        <f>E11</f>
        <v>1</v>
      </c>
      <c r="G11" s="23">
        <v>47</v>
      </c>
      <c r="H11" s="23">
        <v>33</v>
      </c>
      <c r="I11" s="131"/>
      <c r="J11" s="132"/>
      <c r="K11" s="39"/>
      <c r="L11" s="20"/>
      <c r="M11" s="20"/>
      <c r="N11" s="20"/>
    </row>
    <row r="12" spans="2:14" ht="21" customHeight="1">
      <c r="B12" s="62" t="s">
        <v>62</v>
      </c>
      <c r="C12" s="43">
        <v>27</v>
      </c>
      <c r="D12" s="32">
        <v>27</v>
      </c>
      <c r="E12" s="32">
        <f>C12-D12</f>
        <v>0</v>
      </c>
      <c r="F12" s="32">
        <f>E12</f>
        <v>0</v>
      </c>
      <c r="G12" s="32">
        <v>0</v>
      </c>
      <c r="H12" s="32">
        <v>3</v>
      </c>
      <c r="I12" s="133"/>
      <c r="J12" s="134"/>
      <c r="K12" s="39"/>
      <c r="L12" s="20"/>
      <c r="M12" s="20"/>
      <c r="N12" s="20"/>
    </row>
    <row r="13" spans="2:14" ht="21" customHeight="1" thickBot="1">
      <c r="B13" s="63" t="s">
        <v>76</v>
      </c>
      <c r="C13" s="64">
        <v>4</v>
      </c>
      <c r="D13" s="65">
        <v>0</v>
      </c>
      <c r="E13" s="65">
        <f>C13-D13</f>
        <v>4</v>
      </c>
      <c r="F13" s="65">
        <f>E13</f>
        <v>4</v>
      </c>
      <c r="G13" s="65">
        <v>0</v>
      </c>
      <c r="H13" s="65" t="s">
        <v>89</v>
      </c>
      <c r="I13" s="158"/>
      <c r="J13" s="98"/>
      <c r="K13" s="39"/>
      <c r="L13" s="20"/>
      <c r="M13" s="20"/>
      <c r="N13" s="20"/>
    </row>
    <row r="14" spans="2:14" ht="21" customHeight="1" thickTop="1">
      <c r="B14" s="24" t="s">
        <v>15</v>
      </c>
      <c r="C14" s="25">
        <v>15091</v>
      </c>
      <c r="D14" s="26">
        <v>14970</v>
      </c>
      <c r="E14" s="26">
        <v>120</v>
      </c>
      <c r="F14" s="94">
        <v>65</v>
      </c>
      <c r="G14" s="26">
        <f>SUM(G9:G13)</f>
        <v>19568</v>
      </c>
      <c r="H14" s="26">
        <v>8</v>
      </c>
      <c r="I14" s="139" t="s">
        <v>93</v>
      </c>
      <c r="J14" s="140"/>
      <c r="K14" s="39"/>
      <c r="L14" s="20"/>
      <c r="M14" s="20"/>
      <c r="N14" s="20"/>
    </row>
    <row r="15" spans="9:14" ht="22.5" customHeight="1">
      <c r="I15" s="20"/>
      <c r="J15" s="20"/>
      <c r="K15" s="20"/>
      <c r="L15" s="20"/>
      <c r="M15" s="20"/>
      <c r="N15" s="20"/>
    </row>
    <row r="16" spans="2:14" ht="18.75">
      <c r="B16" s="7" t="s">
        <v>48</v>
      </c>
      <c r="J16" s="20"/>
      <c r="K16" s="20"/>
      <c r="L16" s="20"/>
      <c r="M16" s="27" t="s">
        <v>49</v>
      </c>
      <c r="N16" s="20"/>
    </row>
    <row r="17" spans="2:14" ht="7.5" customHeight="1">
      <c r="B17" s="8"/>
      <c r="I17" s="20"/>
      <c r="J17" s="20"/>
      <c r="K17" s="20"/>
      <c r="L17" s="20"/>
      <c r="M17" s="20"/>
      <c r="N17" s="20"/>
    </row>
    <row r="18" spans="2:14" s="10" customFormat="1" ht="29.25" customHeight="1" thickBot="1">
      <c r="B18" s="9"/>
      <c r="C18" s="21" t="s">
        <v>16</v>
      </c>
      <c r="D18" s="18" t="s">
        <v>17</v>
      </c>
      <c r="E18" s="41" t="s">
        <v>54</v>
      </c>
      <c r="F18" s="18" t="s">
        <v>18</v>
      </c>
      <c r="G18" s="18" t="s">
        <v>19</v>
      </c>
      <c r="H18" s="18" t="s">
        <v>12</v>
      </c>
      <c r="I18" s="136" t="s">
        <v>50</v>
      </c>
      <c r="J18" s="137"/>
      <c r="K18" s="28" t="s">
        <v>51</v>
      </c>
      <c r="L18" s="28" t="s">
        <v>52</v>
      </c>
      <c r="M18" s="74" t="s">
        <v>13</v>
      </c>
      <c r="N18" s="20"/>
    </row>
    <row r="19" spans="2:14" ht="21" customHeight="1" thickTop="1">
      <c r="B19" s="42" t="s">
        <v>64</v>
      </c>
      <c r="C19" s="22">
        <v>133</v>
      </c>
      <c r="D19" s="23">
        <v>198</v>
      </c>
      <c r="E19" s="23" t="s">
        <v>77</v>
      </c>
      <c r="F19" s="102">
        <v>-66</v>
      </c>
      <c r="G19" s="29">
        <v>1046</v>
      </c>
      <c r="H19" s="29">
        <v>16</v>
      </c>
      <c r="I19" s="154">
        <f>ROUND((110057+22555)/(162552+34795)*100,1)</f>
        <v>67.2</v>
      </c>
      <c r="J19" s="155"/>
      <c r="K19" s="30">
        <v>0</v>
      </c>
      <c r="L19" s="30">
        <v>232</v>
      </c>
      <c r="M19" s="75" t="s">
        <v>20</v>
      </c>
      <c r="N19" s="20"/>
    </row>
    <row r="20" spans="2:14" ht="21" customHeight="1">
      <c r="B20" s="42" t="s">
        <v>65</v>
      </c>
      <c r="C20" s="31">
        <v>102</v>
      </c>
      <c r="D20" s="32">
        <v>99</v>
      </c>
      <c r="E20" s="32" t="s">
        <v>77</v>
      </c>
      <c r="F20" s="47">
        <v>3</v>
      </c>
      <c r="G20" s="32">
        <v>0</v>
      </c>
      <c r="H20" s="32">
        <v>41</v>
      </c>
      <c r="I20" s="156">
        <f>ROUND((88525111+13885846)/(99127057+0)*100,1)</f>
        <v>103.3</v>
      </c>
      <c r="J20" s="156"/>
      <c r="K20" s="48">
        <v>0</v>
      </c>
      <c r="L20" s="48">
        <v>0</v>
      </c>
      <c r="M20" s="76" t="s">
        <v>20</v>
      </c>
      <c r="N20" s="33"/>
    </row>
    <row r="21" spans="2:14" ht="10.5" customHeight="1">
      <c r="B21" s="151" t="s">
        <v>66</v>
      </c>
      <c r="C21" s="11" t="s">
        <v>21</v>
      </c>
      <c r="D21" s="12" t="s">
        <v>22</v>
      </c>
      <c r="E21" s="13"/>
      <c r="F21" s="14" t="s">
        <v>23</v>
      </c>
      <c r="G21" s="34"/>
      <c r="H21" s="34"/>
      <c r="I21" s="90"/>
      <c r="J21" s="91"/>
      <c r="K21" s="36"/>
      <c r="L21" s="36"/>
      <c r="M21" s="77"/>
      <c r="N21" s="20"/>
    </row>
    <row r="22" spans="2:14" ht="15" customHeight="1">
      <c r="B22" s="152"/>
      <c r="C22" s="51">
        <v>2071</v>
      </c>
      <c r="D22" s="52">
        <v>2064</v>
      </c>
      <c r="E22" s="53">
        <f>C22-D22</f>
        <v>7</v>
      </c>
      <c r="F22" s="54">
        <v>7</v>
      </c>
      <c r="G22" s="55">
        <v>0</v>
      </c>
      <c r="H22" s="56">
        <v>147</v>
      </c>
      <c r="I22" s="157" t="s">
        <v>58</v>
      </c>
      <c r="J22" s="157"/>
      <c r="K22" s="55" t="s">
        <v>58</v>
      </c>
      <c r="L22" s="55" t="s">
        <v>58</v>
      </c>
      <c r="M22" s="78"/>
      <c r="N22" s="57"/>
    </row>
    <row r="23" spans="2:14" ht="10.5" customHeight="1">
      <c r="B23" s="151" t="s">
        <v>67</v>
      </c>
      <c r="C23" s="11" t="s">
        <v>21</v>
      </c>
      <c r="D23" s="12" t="s">
        <v>22</v>
      </c>
      <c r="E23" s="13"/>
      <c r="F23" s="14" t="s">
        <v>23</v>
      </c>
      <c r="G23" s="34"/>
      <c r="H23" s="34"/>
      <c r="I23" s="90"/>
      <c r="J23" s="91"/>
      <c r="K23" s="36"/>
      <c r="L23" s="36"/>
      <c r="M23" s="77"/>
      <c r="N23" s="20"/>
    </row>
    <row r="24" spans="2:14" ht="15" customHeight="1">
      <c r="B24" s="152"/>
      <c r="C24" s="58">
        <v>3167</v>
      </c>
      <c r="D24" s="59">
        <v>3167</v>
      </c>
      <c r="E24" s="60">
        <f>C24-D24</f>
        <v>0</v>
      </c>
      <c r="F24" s="61">
        <v>0</v>
      </c>
      <c r="G24" s="55">
        <v>0</v>
      </c>
      <c r="H24" s="50">
        <v>295</v>
      </c>
      <c r="I24" s="161" t="s">
        <v>75</v>
      </c>
      <c r="J24" s="161"/>
      <c r="K24" s="49" t="s">
        <v>75</v>
      </c>
      <c r="L24" s="49" t="s">
        <v>75</v>
      </c>
      <c r="M24" s="79"/>
      <c r="N24" s="20"/>
    </row>
    <row r="25" spans="2:14" ht="10.5" customHeight="1">
      <c r="B25" s="162" t="s">
        <v>68</v>
      </c>
      <c r="C25" s="11" t="s">
        <v>21</v>
      </c>
      <c r="D25" s="12" t="s">
        <v>22</v>
      </c>
      <c r="E25" s="13"/>
      <c r="F25" s="14" t="s">
        <v>23</v>
      </c>
      <c r="G25" s="34"/>
      <c r="H25" s="34"/>
      <c r="I25" s="90"/>
      <c r="J25" s="91"/>
      <c r="K25" s="36"/>
      <c r="L25" s="96"/>
      <c r="M25" s="127" t="s">
        <v>92</v>
      </c>
      <c r="N25" s="20"/>
    </row>
    <row r="26" spans="2:14" ht="15" customHeight="1">
      <c r="B26" s="163"/>
      <c r="C26" s="58">
        <v>1562</v>
      </c>
      <c r="D26" s="59">
        <v>1547</v>
      </c>
      <c r="E26" s="60">
        <f>C26-D26</f>
        <v>15</v>
      </c>
      <c r="F26" s="95">
        <v>15</v>
      </c>
      <c r="G26" s="55">
        <v>0</v>
      </c>
      <c r="H26" s="50">
        <v>295</v>
      </c>
      <c r="I26" s="161" t="s">
        <v>75</v>
      </c>
      <c r="J26" s="161"/>
      <c r="K26" s="49" t="s">
        <v>75</v>
      </c>
      <c r="L26" s="97" t="s">
        <v>75</v>
      </c>
      <c r="M26" s="128"/>
      <c r="N26" s="20"/>
    </row>
    <row r="27" spans="2:14" ht="10.5" customHeight="1">
      <c r="B27" s="162" t="s">
        <v>69</v>
      </c>
      <c r="C27" s="11" t="s">
        <v>21</v>
      </c>
      <c r="D27" s="12" t="s">
        <v>22</v>
      </c>
      <c r="E27" s="13"/>
      <c r="F27" s="14" t="s">
        <v>23</v>
      </c>
      <c r="G27" s="34"/>
      <c r="H27" s="34"/>
      <c r="I27" s="90"/>
      <c r="J27" s="91"/>
      <c r="K27" s="36"/>
      <c r="L27" s="36"/>
      <c r="M27" s="77"/>
      <c r="N27" s="20"/>
    </row>
    <row r="28" spans="2:14" ht="15" customHeight="1">
      <c r="B28" s="163"/>
      <c r="C28" s="58">
        <v>5</v>
      </c>
      <c r="D28" s="59">
        <v>5</v>
      </c>
      <c r="E28" s="60">
        <f>C28-D28</f>
        <v>0</v>
      </c>
      <c r="F28" s="61">
        <v>0</v>
      </c>
      <c r="G28" s="55">
        <v>0</v>
      </c>
      <c r="H28" s="50">
        <v>0</v>
      </c>
      <c r="I28" s="161" t="s">
        <v>75</v>
      </c>
      <c r="J28" s="161"/>
      <c r="K28" s="49" t="s">
        <v>75</v>
      </c>
      <c r="L28" s="49" t="s">
        <v>75</v>
      </c>
      <c r="M28" s="79"/>
      <c r="N28" s="20"/>
    </row>
    <row r="29" spans="2:14" ht="10.5" customHeight="1">
      <c r="B29" s="151" t="s">
        <v>70</v>
      </c>
      <c r="C29" s="11" t="s">
        <v>21</v>
      </c>
      <c r="D29" s="12" t="s">
        <v>22</v>
      </c>
      <c r="E29" s="13"/>
      <c r="F29" s="14" t="s">
        <v>23</v>
      </c>
      <c r="G29" s="34"/>
      <c r="H29" s="34"/>
      <c r="I29" s="90"/>
      <c r="J29" s="91"/>
      <c r="K29" s="36"/>
      <c r="L29" s="36"/>
      <c r="M29" s="77"/>
      <c r="N29" s="20"/>
    </row>
    <row r="30" spans="2:14" ht="15" customHeight="1">
      <c r="B30" s="152"/>
      <c r="C30" s="58">
        <v>706</v>
      </c>
      <c r="D30" s="59">
        <v>700</v>
      </c>
      <c r="E30" s="60">
        <f>C30-D30</f>
        <v>6</v>
      </c>
      <c r="F30" s="61">
        <v>6</v>
      </c>
      <c r="G30" s="49">
        <v>4211</v>
      </c>
      <c r="H30" s="50">
        <v>126</v>
      </c>
      <c r="I30" s="161" t="s">
        <v>75</v>
      </c>
      <c r="J30" s="161"/>
      <c r="K30" s="49" t="s">
        <v>75</v>
      </c>
      <c r="L30" s="49" t="s">
        <v>75</v>
      </c>
      <c r="M30" s="79"/>
      <c r="N30" s="20"/>
    </row>
    <row r="31" spans="2:14" ht="10.5" customHeight="1">
      <c r="B31" s="164" t="s">
        <v>71</v>
      </c>
      <c r="C31" s="11" t="s">
        <v>21</v>
      </c>
      <c r="D31" s="12" t="s">
        <v>22</v>
      </c>
      <c r="E31" s="13"/>
      <c r="F31" s="14" t="s">
        <v>23</v>
      </c>
      <c r="G31" s="34"/>
      <c r="H31" s="34"/>
      <c r="I31" s="90"/>
      <c r="J31" s="91"/>
      <c r="K31" s="36"/>
      <c r="L31" s="36"/>
      <c r="M31" s="77"/>
      <c r="N31" s="20"/>
    </row>
    <row r="32" spans="2:14" ht="15" customHeight="1">
      <c r="B32" s="165"/>
      <c r="C32" s="58">
        <v>1048</v>
      </c>
      <c r="D32" s="59">
        <v>1041</v>
      </c>
      <c r="E32" s="60">
        <f>C32-D32</f>
        <v>7</v>
      </c>
      <c r="F32" s="61">
        <v>6</v>
      </c>
      <c r="G32" s="49">
        <v>7922</v>
      </c>
      <c r="H32" s="50">
        <v>391</v>
      </c>
      <c r="I32" s="161" t="s">
        <v>75</v>
      </c>
      <c r="J32" s="161"/>
      <c r="K32" s="49" t="s">
        <v>75</v>
      </c>
      <c r="L32" s="49" t="s">
        <v>75</v>
      </c>
      <c r="M32" s="79"/>
      <c r="N32" s="20"/>
    </row>
    <row r="33" spans="2:14" ht="10.5" customHeight="1">
      <c r="B33" s="166" t="s">
        <v>72</v>
      </c>
      <c r="C33" s="11" t="s">
        <v>21</v>
      </c>
      <c r="D33" s="12" t="s">
        <v>22</v>
      </c>
      <c r="E33" s="13"/>
      <c r="F33" s="14" t="s">
        <v>23</v>
      </c>
      <c r="G33" s="34"/>
      <c r="H33" s="34"/>
      <c r="I33" s="90"/>
      <c r="J33" s="91"/>
      <c r="K33" s="36"/>
      <c r="L33" s="36"/>
      <c r="M33" s="77"/>
      <c r="N33" s="20"/>
    </row>
    <row r="34" spans="2:14" ht="15" customHeight="1">
      <c r="B34" s="167"/>
      <c r="C34" s="58">
        <v>392</v>
      </c>
      <c r="D34" s="59">
        <v>391</v>
      </c>
      <c r="E34" s="60">
        <f>C34-D34</f>
        <v>1</v>
      </c>
      <c r="F34" s="61">
        <v>1</v>
      </c>
      <c r="G34" s="49">
        <v>3618</v>
      </c>
      <c r="H34" s="50">
        <v>205</v>
      </c>
      <c r="I34" s="161" t="s">
        <v>75</v>
      </c>
      <c r="J34" s="161"/>
      <c r="K34" s="49" t="s">
        <v>75</v>
      </c>
      <c r="L34" s="49" t="s">
        <v>75</v>
      </c>
      <c r="M34" s="79"/>
      <c r="N34" s="20"/>
    </row>
    <row r="35" spans="2:14" ht="10.5" customHeight="1">
      <c r="B35" s="151" t="s">
        <v>73</v>
      </c>
      <c r="C35" s="11" t="s">
        <v>21</v>
      </c>
      <c r="D35" s="12" t="s">
        <v>22</v>
      </c>
      <c r="E35" s="13"/>
      <c r="F35" s="14" t="s">
        <v>23</v>
      </c>
      <c r="G35" s="34"/>
      <c r="H35" s="34"/>
      <c r="I35" s="90"/>
      <c r="J35" s="91"/>
      <c r="K35" s="36"/>
      <c r="L35" s="36"/>
      <c r="M35" s="77"/>
      <c r="N35" s="20"/>
    </row>
    <row r="36" spans="2:14" ht="15" customHeight="1">
      <c r="B36" s="152"/>
      <c r="C36" s="58">
        <v>115</v>
      </c>
      <c r="D36" s="59">
        <v>115</v>
      </c>
      <c r="E36" s="60">
        <f>C36-D36</f>
        <v>0</v>
      </c>
      <c r="F36" s="61">
        <v>0</v>
      </c>
      <c r="G36" s="49">
        <v>0</v>
      </c>
      <c r="H36" s="50">
        <v>14</v>
      </c>
      <c r="I36" s="161" t="s">
        <v>75</v>
      </c>
      <c r="J36" s="161"/>
      <c r="K36" s="49" t="s">
        <v>75</v>
      </c>
      <c r="L36" s="49" t="s">
        <v>75</v>
      </c>
      <c r="M36" s="79"/>
      <c r="N36" s="20"/>
    </row>
    <row r="37" spans="2:14" ht="10.5" customHeight="1">
      <c r="B37" s="151" t="s">
        <v>74</v>
      </c>
      <c r="C37" s="11" t="s">
        <v>21</v>
      </c>
      <c r="D37" s="12" t="s">
        <v>22</v>
      </c>
      <c r="E37" s="13"/>
      <c r="F37" s="14" t="s">
        <v>23</v>
      </c>
      <c r="G37" s="34"/>
      <c r="H37" s="34"/>
      <c r="I37" s="90"/>
      <c r="J37" s="91"/>
      <c r="K37" s="36"/>
      <c r="L37" s="36"/>
      <c r="M37" s="77"/>
      <c r="N37" s="20"/>
    </row>
    <row r="38" spans="2:14" ht="15" customHeight="1">
      <c r="B38" s="168"/>
      <c r="C38" s="66">
        <v>18</v>
      </c>
      <c r="D38" s="67">
        <v>17</v>
      </c>
      <c r="E38" s="68">
        <f>C38-D38</f>
        <v>1</v>
      </c>
      <c r="F38" s="103">
        <v>1</v>
      </c>
      <c r="G38" s="69">
        <v>17</v>
      </c>
      <c r="H38" s="26">
        <v>0</v>
      </c>
      <c r="I38" s="169" t="s">
        <v>75</v>
      </c>
      <c r="J38" s="169"/>
      <c r="K38" s="69" t="s">
        <v>75</v>
      </c>
      <c r="L38" s="69" t="s">
        <v>75</v>
      </c>
      <c r="M38" s="80"/>
      <c r="N38" s="20"/>
    </row>
    <row r="39" spans="2:14" ht="13.5" customHeight="1">
      <c r="B39" s="38" t="s">
        <v>24</v>
      </c>
      <c r="C39" s="37"/>
      <c r="D39" s="37"/>
      <c r="E39" s="37"/>
      <c r="F39" s="37"/>
      <c r="G39" s="37"/>
      <c r="H39" s="37"/>
      <c r="I39" s="35"/>
      <c r="J39" s="35"/>
      <c r="K39" s="39"/>
      <c r="L39" s="20"/>
      <c r="M39" s="20"/>
      <c r="N39" s="20"/>
    </row>
    <row r="40" spans="2:14" ht="13.5" customHeight="1">
      <c r="B40" s="38" t="s">
        <v>25</v>
      </c>
      <c r="C40" s="37"/>
      <c r="D40" s="37"/>
      <c r="E40" s="37"/>
      <c r="F40" s="37"/>
      <c r="G40" s="37"/>
      <c r="H40" s="37"/>
      <c r="I40" s="35"/>
      <c r="J40" s="35"/>
      <c r="K40" s="39"/>
      <c r="L40" s="20"/>
      <c r="M40" s="20"/>
      <c r="N40" s="20"/>
    </row>
    <row r="41" spans="2:14" ht="13.5" customHeight="1">
      <c r="B41" s="38" t="s">
        <v>26</v>
      </c>
      <c r="C41" s="37"/>
      <c r="D41" s="37"/>
      <c r="E41" s="37"/>
      <c r="F41" s="37"/>
      <c r="G41" s="37"/>
      <c r="H41" s="37"/>
      <c r="I41" s="35"/>
      <c r="J41" s="35"/>
      <c r="K41" s="39"/>
      <c r="L41" s="20"/>
      <c r="M41" s="20"/>
      <c r="N41" s="20"/>
    </row>
    <row r="42" spans="2:14" ht="22.5" customHeight="1">
      <c r="B42" s="6"/>
      <c r="C42" s="6"/>
      <c r="D42" s="6"/>
      <c r="E42" s="6"/>
      <c r="F42" s="6"/>
      <c r="G42" s="6"/>
      <c r="H42" s="6"/>
      <c r="I42" s="20"/>
      <c r="J42" s="20"/>
      <c r="K42" s="20"/>
      <c r="L42" s="20"/>
      <c r="M42" s="20"/>
      <c r="N42" s="20"/>
    </row>
    <row r="43" spans="2:14" ht="18.75">
      <c r="B43" s="7" t="s">
        <v>27</v>
      </c>
      <c r="J43" s="20"/>
      <c r="K43" s="20"/>
      <c r="L43" s="20"/>
      <c r="M43" s="27" t="s">
        <v>49</v>
      </c>
      <c r="N43" s="20"/>
    </row>
    <row r="44" spans="2:14" ht="7.5" customHeight="1">
      <c r="B44" s="8"/>
      <c r="I44" s="20"/>
      <c r="J44" s="20"/>
      <c r="K44" s="20"/>
      <c r="L44" s="20"/>
      <c r="M44" s="20"/>
      <c r="N44" s="20"/>
    </row>
    <row r="45" spans="2:14" s="10" customFormat="1" ht="29.25" customHeight="1" thickBot="1">
      <c r="B45" s="9"/>
      <c r="C45" s="21" t="s">
        <v>28</v>
      </c>
      <c r="D45" s="18" t="s">
        <v>29</v>
      </c>
      <c r="E45" s="41" t="s">
        <v>54</v>
      </c>
      <c r="F45" s="18" t="s">
        <v>45</v>
      </c>
      <c r="G45" s="18" t="s">
        <v>46</v>
      </c>
      <c r="H45" s="18" t="s">
        <v>53</v>
      </c>
      <c r="I45" s="136" t="s">
        <v>50</v>
      </c>
      <c r="J45" s="137"/>
      <c r="K45" s="28" t="s">
        <v>51</v>
      </c>
      <c r="L45" s="28" t="s">
        <v>52</v>
      </c>
      <c r="M45" s="74" t="s">
        <v>13</v>
      </c>
      <c r="N45" s="20"/>
    </row>
    <row r="46" spans="2:14" ht="21" customHeight="1" thickTop="1">
      <c r="B46" s="70" t="s">
        <v>78</v>
      </c>
      <c r="C46" s="104">
        <v>18613</v>
      </c>
      <c r="D46" s="105">
        <v>18587</v>
      </c>
      <c r="E46" s="105">
        <f>C46-D46</f>
        <v>26</v>
      </c>
      <c r="F46" s="106">
        <f>E46</f>
        <v>26</v>
      </c>
      <c r="G46" s="106">
        <v>0</v>
      </c>
      <c r="H46" s="107">
        <v>2</v>
      </c>
      <c r="I46" s="138" t="s">
        <v>94</v>
      </c>
      <c r="J46" s="138"/>
      <c r="K46" s="108" t="s">
        <v>94</v>
      </c>
      <c r="L46" s="108" t="s">
        <v>94</v>
      </c>
      <c r="M46" s="75"/>
      <c r="N46" s="20"/>
    </row>
    <row r="47" spans="2:14" ht="21" customHeight="1">
      <c r="B47" s="70" t="s">
        <v>79</v>
      </c>
      <c r="C47" s="104">
        <v>273</v>
      </c>
      <c r="D47" s="105">
        <v>172</v>
      </c>
      <c r="E47" s="105">
        <v>102</v>
      </c>
      <c r="F47" s="109">
        <f aca="true" t="shared" si="0" ref="F47:F52">E47</f>
        <v>102</v>
      </c>
      <c r="G47" s="109">
        <v>0</v>
      </c>
      <c r="H47" s="110" t="s">
        <v>94</v>
      </c>
      <c r="I47" s="135" t="s">
        <v>94</v>
      </c>
      <c r="J47" s="135"/>
      <c r="K47" s="109" t="s">
        <v>94</v>
      </c>
      <c r="L47" s="111" t="s">
        <v>94</v>
      </c>
      <c r="M47" s="81"/>
      <c r="N47" s="20"/>
    </row>
    <row r="48" spans="2:14" ht="21" customHeight="1">
      <c r="B48" s="70" t="s">
        <v>80</v>
      </c>
      <c r="C48" s="104">
        <v>21</v>
      </c>
      <c r="D48" s="105">
        <v>19</v>
      </c>
      <c r="E48" s="105">
        <v>3</v>
      </c>
      <c r="F48" s="109">
        <f t="shared" si="0"/>
        <v>3</v>
      </c>
      <c r="G48" s="109">
        <v>0</v>
      </c>
      <c r="H48" s="110">
        <v>5.2</v>
      </c>
      <c r="I48" s="135" t="s">
        <v>94</v>
      </c>
      <c r="J48" s="135"/>
      <c r="K48" s="109" t="s">
        <v>94</v>
      </c>
      <c r="L48" s="111" t="s">
        <v>94</v>
      </c>
      <c r="M48" s="81"/>
      <c r="N48" s="20"/>
    </row>
    <row r="49" spans="2:14" ht="21" customHeight="1">
      <c r="B49" s="70" t="s">
        <v>81</v>
      </c>
      <c r="C49" s="112">
        <v>0</v>
      </c>
      <c r="D49" s="113">
        <v>0</v>
      </c>
      <c r="E49" s="105">
        <f>C49-D49</f>
        <v>0</v>
      </c>
      <c r="F49" s="109">
        <f t="shared" si="0"/>
        <v>0</v>
      </c>
      <c r="G49" s="109">
        <v>0</v>
      </c>
      <c r="H49" s="110" t="s">
        <v>94</v>
      </c>
      <c r="I49" s="135" t="s">
        <v>94</v>
      </c>
      <c r="J49" s="135"/>
      <c r="K49" s="109" t="s">
        <v>94</v>
      </c>
      <c r="L49" s="111" t="s">
        <v>94</v>
      </c>
      <c r="M49" s="81"/>
      <c r="N49" s="20"/>
    </row>
    <row r="50" spans="2:14" ht="21" customHeight="1">
      <c r="B50" s="70" t="s">
        <v>95</v>
      </c>
      <c r="C50" s="104">
        <v>43</v>
      </c>
      <c r="D50" s="105">
        <v>41</v>
      </c>
      <c r="E50" s="105">
        <f>C50-D50</f>
        <v>2</v>
      </c>
      <c r="F50" s="109">
        <f t="shared" si="0"/>
        <v>2</v>
      </c>
      <c r="G50" s="109">
        <v>57</v>
      </c>
      <c r="H50" s="110">
        <f>ROUND(21874/39005*100,1)</f>
        <v>56.1</v>
      </c>
      <c r="I50" s="135" t="s">
        <v>96</v>
      </c>
      <c r="J50" s="135"/>
      <c r="K50" s="109" t="s">
        <v>96</v>
      </c>
      <c r="L50" s="111" t="s">
        <v>96</v>
      </c>
      <c r="M50" s="81"/>
      <c r="N50" s="20"/>
    </row>
    <row r="51" spans="2:14" ht="21" customHeight="1">
      <c r="B51" s="70" t="s">
        <v>82</v>
      </c>
      <c r="C51" s="104">
        <v>84</v>
      </c>
      <c r="D51" s="105">
        <v>77</v>
      </c>
      <c r="E51" s="105">
        <f>C51-D51</f>
        <v>7</v>
      </c>
      <c r="F51" s="109">
        <v>4</v>
      </c>
      <c r="G51" s="109">
        <v>0</v>
      </c>
      <c r="H51" s="110">
        <f>ROUND(20180/81198*100,0)</f>
        <v>25</v>
      </c>
      <c r="I51" s="135" t="s">
        <v>97</v>
      </c>
      <c r="J51" s="135"/>
      <c r="K51" s="109" t="s">
        <v>97</v>
      </c>
      <c r="L51" s="111" t="s">
        <v>97</v>
      </c>
      <c r="M51" s="81"/>
      <c r="N51" s="20"/>
    </row>
    <row r="52" spans="2:14" ht="21" customHeight="1">
      <c r="B52" s="70" t="s">
        <v>83</v>
      </c>
      <c r="C52" s="104">
        <v>1258</v>
      </c>
      <c r="D52" s="105">
        <v>1246</v>
      </c>
      <c r="E52" s="109">
        <f>C52-D52</f>
        <v>12</v>
      </c>
      <c r="F52" s="109">
        <f t="shared" si="0"/>
        <v>12</v>
      </c>
      <c r="G52" s="109">
        <v>1326</v>
      </c>
      <c r="H52" s="110">
        <f>ROUND(49547/271646*100,1)</f>
        <v>18.2</v>
      </c>
      <c r="I52" s="135" t="s">
        <v>98</v>
      </c>
      <c r="J52" s="135"/>
      <c r="K52" s="109" t="s">
        <v>98</v>
      </c>
      <c r="L52" s="111" t="s">
        <v>98</v>
      </c>
      <c r="M52" s="81"/>
      <c r="N52" s="20"/>
    </row>
    <row r="53" spans="2:14" ht="10.5" customHeight="1">
      <c r="B53" s="166" t="s">
        <v>84</v>
      </c>
      <c r="C53" s="11" t="s">
        <v>86</v>
      </c>
      <c r="D53" s="12" t="s">
        <v>87</v>
      </c>
      <c r="E53" s="13"/>
      <c r="F53" s="14" t="s">
        <v>88</v>
      </c>
      <c r="G53" s="34"/>
      <c r="H53" s="92"/>
      <c r="I53" s="90"/>
      <c r="J53" s="91"/>
      <c r="K53" s="36"/>
      <c r="L53" s="36"/>
      <c r="M53" s="82" t="s">
        <v>20</v>
      </c>
      <c r="N53" s="20"/>
    </row>
    <row r="54" spans="2:14" ht="15" customHeight="1">
      <c r="B54" s="167"/>
      <c r="C54" s="114">
        <v>650</v>
      </c>
      <c r="D54" s="115">
        <v>650</v>
      </c>
      <c r="E54" s="116" t="s">
        <v>99</v>
      </c>
      <c r="F54" s="117">
        <v>0</v>
      </c>
      <c r="G54" s="118">
        <v>7544</v>
      </c>
      <c r="H54" s="119" t="s">
        <v>99</v>
      </c>
      <c r="I54" s="170">
        <f>ROUND((186357+463405)/(365481+284281)*100,1)</f>
        <v>100</v>
      </c>
      <c r="J54" s="170"/>
      <c r="K54" s="118">
        <v>0</v>
      </c>
      <c r="L54" s="118">
        <v>0</v>
      </c>
      <c r="M54" s="83" t="s">
        <v>90</v>
      </c>
      <c r="N54" s="20"/>
    </row>
    <row r="55" spans="2:14" ht="10.5" customHeight="1">
      <c r="B55" s="166" t="s">
        <v>85</v>
      </c>
      <c r="C55" s="11" t="s">
        <v>86</v>
      </c>
      <c r="D55" s="12" t="s">
        <v>87</v>
      </c>
      <c r="E55" s="13"/>
      <c r="F55" s="14" t="s">
        <v>88</v>
      </c>
      <c r="G55" s="34"/>
      <c r="H55" s="93"/>
      <c r="I55" s="90"/>
      <c r="J55" s="91"/>
      <c r="K55" s="36"/>
      <c r="L55" s="36"/>
      <c r="M55" s="82" t="s">
        <v>20</v>
      </c>
      <c r="N55" s="20"/>
    </row>
    <row r="56" spans="2:14" ht="15" customHeight="1">
      <c r="B56" s="171"/>
      <c r="C56" s="120">
        <v>261</v>
      </c>
      <c r="D56" s="121">
        <v>261</v>
      </c>
      <c r="E56" s="122" t="s">
        <v>99</v>
      </c>
      <c r="F56" s="123">
        <v>0</v>
      </c>
      <c r="G56" s="124">
        <v>1506</v>
      </c>
      <c r="H56" s="125" t="s">
        <v>99</v>
      </c>
      <c r="I56" s="172">
        <f>ROUND((65778+194912)/(186189+74501)*100,1)</f>
        <v>100</v>
      </c>
      <c r="J56" s="172"/>
      <c r="K56" s="124">
        <v>0</v>
      </c>
      <c r="L56" s="124">
        <v>0</v>
      </c>
      <c r="M56" s="84" t="s">
        <v>91</v>
      </c>
      <c r="N56" s="20"/>
    </row>
    <row r="57" spans="2:14" ht="22.5" customHeight="1">
      <c r="B57" s="6"/>
      <c r="C57" s="6"/>
      <c r="D57" s="6"/>
      <c r="E57" s="6"/>
      <c r="F57" s="6"/>
      <c r="G57" s="6"/>
      <c r="H57" s="6"/>
      <c r="I57" s="20"/>
      <c r="J57" s="20"/>
      <c r="K57" s="20"/>
      <c r="L57" s="20"/>
      <c r="M57" s="20"/>
      <c r="N57" s="20"/>
    </row>
    <row r="58" spans="2:14" ht="18.75">
      <c r="B58" s="7" t="s">
        <v>30</v>
      </c>
      <c r="J58" s="20"/>
      <c r="K58" s="89" t="s">
        <v>47</v>
      </c>
      <c r="L58" s="20"/>
      <c r="M58" s="20"/>
      <c r="N58" s="20"/>
    </row>
    <row r="59" spans="2:14" ht="7.5" customHeight="1">
      <c r="B59" s="8"/>
      <c r="J59" s="20"/>
      <c r="K59" s="20"/>
      <c r="L59" s="20"/>
      <c r="M59" s="20"/>
      <c r="N59" s="20"/>
    </row>
    <row r="60" spans="2:14" s="10" customFormat="1" ht="48.75" customHeight="1" thickBot="1">
      <c r="B60" s="9"/>
      <c r="C60" s="21" t="s">
        <v>31</v>
      </c>
      <c r="D60" s="18" t="s">
        <v>32</v>
      </c>
      <c r="E60" s="18" t="s">
        <v>33</v>
      </c>
      <c r="F60" s="18" t="s">
        <v>34</v>
      </c>
      <c r="G60" s="18" t="s">
        <v>35</v>
      </c>
      <c r="H60" s="17" t="s">
        <v>36</v>
      </c>
      <c r="I60" s="142" t="s">
        <v>37</v>
      </c>
      <c r="J60" s="143"/>
      <c r="K60" s="85" t="s">
        <v>13</v>
      </c>
      <c r="L60" s="39"/>
      <c r="M60" s="20"/>
      <c r="N60" s="20"/>
    </row>
    <row r="61" spans="2:14" ht="21" customHeight="1" thickTop="1">
      <c r="B61" s="42" t="s">
        <v>55</v>
      </c>
      <c r="C61" s="22">
        <v>0.6</v>
      </c>
      <c r="D61" s="23">
        <v>34</v>
      </c>
      <c r="E61" s="23">
        <v>4</v>
      </c>
      <c r="F61" s="23" t="s">
        <v>58</v>
      </c>
      <c r="G61" s="23" t="s">
        <v>58</v>
      </c>
      <c r="H61" s="23" t="s">
        <v>58</v>
      </c>
      <c r="I61" s="144" t="s">
        <v>58</v>
      </c>
      <c r="J61" s="145"/>
      <c r="K61" s="86"/>
      <c r="L61" s="39"/>
      <c r="M61" s="20"/>
      <c r="N61" s="20"/>
    </row>
    <row r="62" spans="2:14" ht="21" customHeight="1">
      <c r="B62" s="42" t="s">
        <v>56</v>
      </c>
      <c r="C62" s="22">
        <v>1</v>
      </c>
      <c r="D62" s="23">
        <v>9</v>
      </c>
      <c r="E62" s="23">
        <v>2</v>
      </c>
      <c r="F62" s="23" t="s">
        <v>58</v>
      </c>
      <c r="G62" s="23" t="s">
        <v>58</v>
      </c>
      <c r="H62" s="23" t="s">
        <v>58</v>
      </c>
      <c r="I62" s="146" t="s">
        <v>58</v>
      </c>
      <c r="J62" s="147"/>
      <c r="K62" s="87"/>
      <c r="L62" s="39"/>
      <c r="M62" s="20"/>
      <c r="N62" s="20"/>
    </row>
    <row r="63" spans="2:14" ht="21" customHeight="1">
      <c r="B63" s="71" t="s">
        <v>57</v>
      </c>
      <c r="C63" s="126">
        <v>-10</v>
      </c>
      <c r="D63" s="72">
        <v>40</v>
      </c>
      <c r="E63" s="72">
        <v>2</v>
      </c>
      <c r="F63" s="72" t="s">
        <v>58</v>
      </c>
      <c r="G63" s="72" t="s">
        <v>58</v>
      </c>
      <c r="H63" s="72">
        <v>2</v>
      </c>
      <c r="I63" s="148" t="s">
        <v>58</v>
      </c>
      <c r="J63" s="149"/>
      <c r="K63" s="88"/>
      <c r="L63" s="39"/>
      <c r="M63" s="20"/>
      <c r="N63" s="20"/>
    </row>
    <row r="64" spans="2:14" ht="21" customHeight="1">
      <c r="B64" s="40" t="s">
        <v>38</v>
      </c>
      <c r="J64" s="20"/>
      <c r="K64" s="20"/>
      <c r="L64" s="20"/>
      <c r="M64" s="20"/>
      <c r="N64" s="20"/>
    </row>
    <row r="65" ht="22.5" customHeight="1"/>
    <row r="66" spans="2:14" ht="18.75">
      <c r="B66" s="15" t="s">
        <v>39</v>
      </c>
      <c r="J66" s="20"/>
      <c r="K66" s="20"/>
      <c r="L66" s="20"/>
      <c r="M66" s="20"/>
      <c r="N66" s="20"/>
    </row>
    <row r="67" ht="7.5" customHeight="1"/>
    <row r="68" spans="2:9" ht="37.5" customHeight="1">
      <c r="B68" s="150" t="s">
        <v>40</v>
      </c>
      <c r="C68" s="150"/>
      <c r="D68" s="141">
        <v>0.36</v>
      </c>
      <c r="E68" s="141"/>
      <c r="F68" s="150" t="s">
        <v>41</v>
      </c>
      <c r="G68" s="150"/>
      <c r="H68" s="173" t="s">
        <v>101</v>
      </c>
      <c r="I68" s="141"/>
    </row>
    <row r="69" spans="2:9" ht="37.5" customHeight="1">
      <c r="B69" s="150" t="s">
        <v>42</v>
      </c>
      <c r="C69" s="150"/>
      <c r="D69" s="173" t="s">
        <v>100</v>
      </c>
      <c r="E69" s="141"/>
      <c r="F69" s="150" t="s">
        <v>43</v>
      </c>
      <c r="G69" s="150"/>
      <c r="H69" s="173" t="s">
        <v>102</v>
      </c>
      <c r="I69" s="141"/>
    </row>
    <row r="70" spans="2:14" ht="21" customHeight="1">
      <c r="B70" s="40" t="s">
        <v>44</v>
      </c>
      <c r="J70" s="20"/>
      <c r="K70" s="20"/>
      <c r="L70" s="20"/>
      <c r="M70" s="20"/>
      <c r="N70" s="20"/>
    </row>
  </sheetData>
  <mergeCells count="56">
    <mergeCell ref="B53:B54"/>
    <mergeCell ref="I54:J54"/>
    <mergeCell ref="B55:B56"/>
    <mergeCell ref="I56:J56"/>
    <mergeCell ref="B35:B36"/>
    <mergeCell ref="I36:J36"/>
    <mergeCell ref="B37:B38"/>
    <mergeCell ref="I38:J38"/>
    <mergeCell ref="B31:B32"/>
    <mergeCell ref="I32:J32"/>
    <mergeCell ref="B33:B34"/>
    <mergeCell ref="I34:J34"/>
    <mergeCell ref="B27:B28"/>
    <mergeCell ref="I28:J28"/>
    <mergeCell ref="B29:B30"/>
    <mergeCell ref="I30:J30"/>
    <mergeCell ref="B23:B24"/>
    <mergeCell ref="I24:J24"/>
    <mergeCell ref="B25:B26"/>
    <mergeCell ref="I26:J26"/>
    <mergeCell ref="B21:B22"/>
    <mergeCell ref="C1:J1"/>
    <mergeCell ref="I18:J18"/>
    <mergeCell ref="I19:J19"/>
    <mergeCell ref="I20:J20"/>
    <mergeCell ref="I22:J22"/>
    <mergeCell ref="I13:J13"/>
    <mergeCell ref="I3:J3"/>
    <mergeCell ref="I4:J4"/>
    <mergeCell ref="I8:J8"/>
    <mergeCell ref="B68:C68"/>
    <mergeCell ref="B69:C69"/>
    <mergeCell ref="F68:G68"/>
    <mergeCell ref="F69:G69"/>
    <mergeCell ref="D68:E68"/>
    <mergeCell ref="D69:E69"/>
    <mergeCell ref="H68:I68"/>
    <mergeCell ref="H69:I69"/>
    <mergeCell ref="I60:J60"/>
    <mergeCell ref="I61:J61"/>
    <mergeCell ref="I62:J62"/>
    <mergeCell ref="I63:J63"/>
    <mergeCell ref="I45:J45"/>
    <mergeCell ref="I46:J46"/>
    <mergeCell ref="I14:J14"/>
    <mergeCell ref="I47:J47"/>
    <mergeCell ref="I48:J48"/>
    <mergeCell ref="I50:J50"/>
    <mergeCell ref="I51:J51"/>
    <mergeCell ref="I52:J52"/>
    <mergeCell ref="I49:J49"/>
    <mergeCell ref="M25:M26"/>
    <mergeCell ref="I9:J9"/>
    <mergeCell ref="I10:J10"/>
    <mergeCell ref="I11:J11"/>
    <mergeCell ref="I12:J12"/>
  </mergeCells>
  <printOptions/>
  <pageMargins left="0.6692913385826772" right="0" top="0.4724409448818898" bottom="0.1968503937007874" header="0.31496062992125984" footer="0.31496062992125984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2008-03-05T02:34:35Z</cp:lastPrinted>
  <dcterms:created xsi:type="dcterms:W3CDTF">2008-02-15T06:55:04Z</dcterms:created>
  <dcterms:modified xsi:type="dcterms:W3CDTF">2008-03-05T09:08:27Z</dcterms:modified>
  <cp:category/>
  <cp:version/>
  <cp:contentType/>
  <cp:contentStatus/>
</cp:coreProperties>
</file>