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'様式'!$A$1:$K$76</definedName>
  </definedNames>
  <calcPr fullCalcOnLoad="1"/>
</workbook>
</file>

<file path=xl/sharedStrings.xml><?xml version="1.0" encoding="utf-8"?>
<sst xmlns="http://schemas.openxmlformats.org/spreadsheetml/2006/main" count="157" uniqueCount="99">
  <si>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</si>
  <si>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</si>
  <si>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</si>
  <si>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</si>
  <si>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</si>
  <si>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</si>
  <si>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</si>
  <si>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</si>
  <si>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</si>
  <si>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</si>
  <si>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</si>
  <si>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</si>
  <si>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</si>
  <si>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</si>
  <si>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</si>
  <si>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</si>
  <si>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</si>
  <si>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</si>
  <si>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</si>
  <si>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</si>
  <si>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</si>
  <si>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</si>
  <si>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</si>
  <si>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</si>
  <si>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</si>
  <si>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</si>
  <si>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</si>
  <si>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</si>
  <si>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</si>
  <si>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</si>
  <si>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</si>
  <si>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</si>
  <si>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</si>
  <si>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</si>
  <si>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</si>
  <si>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</si>
  <si>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</si>
  <si>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</si>
  <si>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</si>
  <si>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</si>
  <si>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</si>
  <si>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</si>
  <si>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</si>
  <si>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</si>
  <si>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</si>
  <si>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</si>
  <si>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</si>
  <si>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</si>
  <si>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</si>
  <si>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</si>
  <si>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</si>
  <si>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</si>
  <si>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</si>
  <si>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</si>
  <si>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</si>
  <si>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</si>
  <si>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</si>
  <si>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</si>
  <si>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</si>
  <si>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</si>
  <si>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</si>
  <si>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</si>
  <si>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</si>
  <si>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</si>
  <si>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</si>
  <si>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</si>
  <si>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</si>
  <si>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国民健康保険特別会計</t>
  </si>
  <si>
    <t>老人保健特別会計</t>
  </si>
  <si>
    <t>介護保険特別会計</t>
  </si>
  <si>
    <t>都市開発事業会計</t>
  </si>
  <si>
    <t>水道事業会計</t>
  </si>
  <si>
    <t>下水道事業会計（公共）</t>
  </si>
  <si>
    <t>下水道事業会計（特環）</t>
  </si>
  <si>
    <t>下水道事業会計（農集）</t>
  </si>
  <si>
    <t>病院事業会計</t>
  </si>
  <si>
    <t>-</t>
  </si>
  <si>
    <t>法適用企業</t>
  </si>
  <si>
    <t>小野市土地開発公社</t>
  </si>
  <si>
    <t>小野市都市施設管理協会</t>
  </si>
  <si>
    <t>小野市福祉公社</t>
  </si>
  <si>
    <t>水道事業</t>
  </si>
  <si>
    <t>下水道事業</t>
  </si>
  <si>
    <t>病院事業</t>
  </si>
  <si>
    <t>都市開発事業</t>
  </si>
  <si>
    <t>北播衛生事務組合</t>
  </si>
  <si>
    <t>小野加東環境施設事務組合</t>
  </si>
  <si>
    <t>小野加東広域事務組合（農業共済事業）</t>
  </si>
  <si>
    <t>播磨内陸医務事務組合</t>
  </si>
  <si>
    <t>兵庫県市町村退職手当組合</t>
  </si>
  <si>
    <t>-</t>
  </si>
  <si>
    <t>-</t>
  </si>
  <si>
    <t>兵庫県後期高齢者医療広域連合</t>
  </si>
  <si>
    <t>下水道事業会計</t>
  </si>
  <si>
    <t>団体名　兵庫県　小野市</t>
  </si>
  <si>
    <t>法適用</t>
  </si>
  <si>
    <t>小野加東広域事務組合</t>
  </si>
  <si>
    <t>北播肢体不自由児機能回復
福祉施設事務組合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</si>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</sst>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double"/>
      <bottom style="hair"/>
    </border>
    <border>
      <left style="thin"/>
      <right style="hair"/>
      <top style="hair"/>
      <bottom style="hair"/>
    </border>
    <border diagonalUp="1">
      <left style="thin"/>
      <right style="hair"/>
      <top style="double"/>
      <bottom style="hair"/>
      <diagonal style="hair"/>
    </border>
    <border diagonalUp="1">
      <left style="thin"/>
      <right style="hair"/>
      <top style="hair"/>
      <bottom style="hair"/>
      <diagonal style="hair"/>
    </border>
    <border>
      <left style="thin"/>
      <right style="hair"/>
      <top style="thin"/>
      <bottom style="thin"/>
    </border>
    <border diagonalUp="1">
      <left style="thin"/>
      <right style="hair"/>
      <top style="thin"/>
      <bottom style="thin"/>
      <diagonal style="hair"/>
    </border>
    <border diagonalUp="1">
      <left style="thin"/>
      <right style="hair"/>
      <top style="hair"/>
      <bottom style="thin"/>
      <diagonal style="hair"/>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style="hair"/>
      <right style="hair"/>
      <top>
        <color indexed="63"/>
      </top>
      <bottom style="hair"/>
    </border>
    <border diagonalUp="1">
      <left style="hair"/>
      <right style="thin"/>
      <top style="double"/>
      <bottom style="hair"/>
      <diagonal style="hair"/>
    </border>
    <border>
      <left style="hair"/>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hair"/>
    </border>
    <border>
      <left>
        <color indexed="63"/>
      </left>
      <right style="hair"/>
      <top style="hair"/>
      <bottom style="thin"/>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color indexed="63"/>
      </bottom>
    </border>
    <border>
      <left style="thin"/>
      <right style="hair"/>
      <top>
        <color indexed="63"/>
      </top>
      <bottom>
        <color indexed="63"/>
      </bottom>
    </border>
    <border>
      <left style="hair"/>
      <right style="hair"/>
      <top style="thin"/>
      <bottom style="thin"/>
    </border>
    <border>
      <left style="hair"/>
      <right style="hair"/>
      <top style="double"/>
      <bottom style="hair"/>
    </border>
    <border>
      <left style="hair"/>
      <right style="hair"/>
      <top style="hair"/>
      <bottom>
        <color indexed="63"/>
      </bottom>
    </border>
    <border diagonalUp="1">
      <left style="hair"/>
      <right style="hair"/>
      <top style="thin"/>
      <bottom style="thin"/>
      <diagonal style="hair"/>
    </border>
    <border>
      <left style="hair"/>
      <right style="hair"/>
      <top>
        <color indexed="63"/>
      </top>
      <bottom>
        <color indexed="63"/>
      </bottom>
    </border>
    <border diagonalUp="1">
      <left style="hair"/>
      <right style="thin"/>
      <top style="thin"/>
      <bottom style="thin"/>
      <diagonal style="hair"/>
    </border>
    <border>
      <left style="hair"/>
      <right style="thin"/>
      <top>
        <color indexed="63"/>
      </top>
      <bottom style="hair"/>
    </border>
    <border>
      <left style="hair"/>
      <right style="thin"/>
      <top style="thin"/>
      <bottom style="thin"/>
    </border>
    <border>
      <left style="hair"/>
      <right style="thin"/>
      <top style="hair"/>
      <bottom style="hair"/>
    </border>
    <border>
      <left style="hair"/>
      <right style="thin"/>
      <top style="double"/>
      <bottom style="hair"/>
    </border>
    <border>
      <left style="thin"/>
      <right>
        <color indexed="63"/>
      </right>
      <top>
        <color indexed="63"/>
      </top>
      <bottom>
        <color indexed="63"/>
      </bottom>
    </border>
    <border>
      <left style="hair"/>
      <right style="thin"/>
      <top>
        <color indexed="63"/>
      </top>
      <bottom>
        <color indexed="63"/>
      </bottom>
    </border>
    <border>
      <left style="hair"/>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0" fontId="2" fillId="24" borderId="25" xfId="0"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1" fillId="25" borderId="27" xfId="0" applyFont="1" applyFill="1" applyBorder="1" applyAlignment="1">
      <alignment horizontal="center" vertical="center" wrapText="1"/>
    </xf>
    <xf numFmtId="0" fontId="1" fillId="25" borderId="28" xfId="0" applyFont="1" applyFill="1" applyBorder="1" applyAlignment="1">
      <alignment horizontal="center" vertical="center" wrapText="1"/>
    </xf>
    <xf numFmtId="0" fontId="2" fillId="24" borderId="29" xfId="0" applyFont="1" applyFill="1" applyBorder="1" applyAlignment="1">
      <alignment horizontal="center" vertical="center"/>
    </xf>
    <xf numFmtId="176" fontId="2" fillId="24" borderId="23" xfId="0" applyNumberFormat="1" applyFont="1" applyFill="1" applyBorder="1" applyAlignment="1">
      <alignment horizontal="center" vertical="center" shrinkToFit="1"/>
    </xf>
    <xf numFmtId="0" fontId="2" fillId="24" borderId="2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7" xfId="0" applyFont="1" applyFill="1" applyBorder="1" applyAlignment="1">
      <alignment horizontal="center" vertical="center" wrapText="1"/>
    </xf>
    <xf numFmtId="0" fontId="2" fillId="25" borderId="28"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4" borderId="25" xfId="0" applyFont="1" applyFill="1" applyBorder="1" applyAlignment="1">
      <alignment horizontal="distributed" vertical="center" indent="1"/>
    </xf>
    <xf numFmtId="0" fontId="2" fillId="24" borderId="26" xfId="0" applyFont="1" applyFill="1" applyBorder="1" applyAlignment="1">
      <alignment horizontal="distributed" vertical="center" indent="1"/>
    </xf>
    <xf numFmtId="0" fontId="2" fillId="24" borderId="31" xfId="0" applyFont="1" applyFill="1" applyBorder="1" applyAlignment="1">
      <alignment horizontal="center" vertical="center"/>
    </xf>
    <xf numFmtId="0" fontId="2" fillId="24" borderId="2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2" xfId="0" applyFont="1" applyFill="1" applyBorder="1" applyAlignment="1">
      <alignment horizontal="center" vertical="center" wrapText="1"/>
    </xf>
    <xf numFmtId="178" fontId="2" fillId="24" borderId="33" xfId="0" applyNumberFormat="1" applyFont="1" applyFill="1" applyBorder="1" applyAlignment="1">
      <alignment horizontal="center" vertical="center" shrinkToFit="1"/>
    </xf>
    <xf numFmtId="178" fontId="2" fillId="24" borderId="34" xfId="0" applyNumberFormat="1" applyFont="1" applyFill="1" applyBorder="1" applyAlignment="1">
      <alignment horizontal="center" vertical="center" shrinkToFit="1"/>
    </xf>
    <xf numFmtId="182" fontId="2" fillId="24" borderId="34" xfId="0" applyNumberFormat="1" applyFont="1" applyFill="1" applyBorder="1" applyAlignment="1">
      <alignment horizontal="center" vertical="center"/>
    </xf>
    <xf numFmtId="178" fontId="2" fillId="24" borderId="35"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82" fontId="2" fillId="24" borderId="36" xfId="0" applyNumberFormat="1" applyFont="1" applyFill="1" applyBorder="1" applyAlignment="1">
      <alignment horizontal="center" vertical="center"/>
    </xf>
    <xf numFmtId="179" fontId="2" fillId="24" borderId="36"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9" fontId="2" fillId="24" borderId="39" xfId="0" applyNumberFormat="1" applyFont="1" applyFill="1" applyBorder="1" applyAlignment="1">
      <alignment horizontal="center" vertical="center" shrinkToFit="1"/>
    </xf>
    <xf numFmtId="181" fontId="2" fillId="24" borderId="36"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37" xfId="0" applyNumberFormat="1" applyFont="1" applyFill="1" applyBorder="1" applyAlignment="1">
      <alignment vertical="center"/>
    </xf>
    <xf numFmtId="0" fontId="2" fillId="24" borderId="31" xfId="0" applyFont="1" applyFill="1" applyBorder="1" applyAlignment="1">
      <alignment horizontal="distributed" vertical="center" indent="1"/>
    </xf>
    <xf numFmtId="179" fontId="2" fillId="24" borderId="40"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42"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0" fontId="2" fillId="24" borderId="46" xfId="0" applyFont="1" applyFill="1" applyBorder="1" applyAlignment="1">
      <alignment vertical="center"/>
    </xf>
    <xf numFmtId="0" fontId="2" fillId="24" borderId="47" xfId="0" applyFont="1" applyFill="1" applyBorder="1" applyAlignment="1">
      <alignment vertical="center"/>
    </xf>
    <xf numFmtId="178" fontId="2" fillId="24" borderId="34" xfId="0" applyNumberFormat="1" applyFont="1" applyFill="1" applyBorder="1" applyAlignment="1" quotePrefix="1">
      <alignment horizontal="center" vertical="center" shrinkToFit="1"/>
    </xf>
    <xf numFmtId="178" fontId="2" fillId="24" borderId="36" xfId="0" applyNumberFormat="1" applyFont="1" applyFill="1" applyBorder="1" applyAlignment="1" quotePrefix="1">
      <alignment horizontal="center" vertical="center" shrinkToFit="1"/>
    </xf>
    <xf numFmtId="176" fontId="2" fillId="24" borderId="36" xfId="0" applyNumberFormat="1" applyFont="1" applyFill="1" applyBorder="1" applyAlignment="1">
      <alignment vertical="center" shrinkToFit="1"/>
    </xf>
    <xf numFmtId="176" fontId="2" fillId="24" borderId="36" xfId="0" applyNumberFormat="1" applyFont="1" applyFill="1" applyBorder="1" applyAlignment="1" quotePrefix="1">
      <alignment horizontal="center" vertical="center" shrinkToFit="1"/>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34" xfId="48" applyNumberFormat="1" applyFont="1" applyFill="1" applyBorder="1" applyAlignment="1">
      <alignment vertical="center" shrinkToFit="1"/>
    </xf>
    <xf numFmtId="176" fontId="2" fillId="24" borderId="50" xfId="48" applyNumberFormat="1" applyFont="1" applyFill="1" applyBorder="1" applyAlignment="1">
      <alignment vertical="center" shrinkToFit="1"/>
    </xf>
    <xf numFmtId="0" fontId="2" fillId="24" borderId="0" xfId="0" applyFont="1" applyFill="1" applyAlignment="1">
      <alignment vertical="center"/>
    </xf>
    <xf numFmtId="176" fontId="2" fillId="24" borderId="51"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0" fontId="2" fillId="24" borderId="0" xfId="0" applyFont="1" applyFill="1" applyAlignment="1">
      <alignment horizontal="right" vertical="center"/>
    </xf>
    <xf numFmtId="176" fontId="2" fillId="24" borderId="54" xfId="0" applyNumberFormat="1" applyFont="1" applyFill="1" applyBorder="1" applyAlignment="1">
      <alignment vertical="center" shrinkToFit="1"/>
    </xf>
    <xf numFmtId="176" fontId="2" fillId="24" borderId="51" xfId="0" applyNumberFormat="1" applyFont="1" applyFill="1" applyBorder="1" applyAlignment="1" quotePrefix="1">
      <alignment horizontal="right" vertical="center" shrinkToFit="1"/>
    </xf>
    <xf numFmtId="176" fontId="2" fillId="24" borderId="36" xfId="0" applyNumberFormat="1" applyFont="1" applyFill="1" applyBorder="1" applyAlignment="1">
      <alignment horizontal="right" vertical="center" shrinkToFit="1"/>
    </xf>
    <xf numFmtId="176" fontId="2" fillId="24" borderId="53" xfId="0" applyNumberFormat="1" applyFont="1" applyFill="1" applyBorder="1" applyAlignment="1">
      <alignment vertical="center" shrinkToFit="1"/>
    </xf>
    <xf numFmtId="0" fontId="1" fillId="24" borderId="0" xfId="0" applyFont="1" applyFill="1" applyAlignment="1">
      <alignment horizontal="right" vertical="center"/>
    </xf>
    <xf numFmtId="0" fontId="2" fillId="25" borderId="28" xfId="0" applyFont="1" applyFill="1" applyBorder="1" applyAlignment="1">
      <alignment horizontal="center" vertical="center" wrapText="1"/>
    </xf>
    <xf numFmtId="0" fontId="2" fillId="25" borderId="30" xfId="0" applyFont="1" applyFill="1" applyBorder="1" applyAlignment="1">
      <alignment horizontal="center" vertical="center" wrapText="1"/>
    </xf>
    <xf numFmtId="176" fontId="2" fillId="24" borderId="35"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41"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34" xfId="48" applyNumberFormat="1" applyFont="1" applyFill="1" applyBorder="1" applyAlignment="1" quotePrefix="1">
      <alignment horizontal="right" vertical="center" shrinkToFit="1"/>
    </xf>
    <xf numFmtId="0" fontId="2" fillId="24" borderId="56" xfId="0" applyFont="1" applyFill="1" applyBorder="1" applyAlignment="1">
      <alignment vertical="center" shrinkToFit="1"/>
    </xf>
    <xf numFmtId="176" fontId="2" fillId="24" borderId="53" xfId="48" applyNumberFormat="1" applyFont="1" applyFill="1" applyBorder="1" applyAlignment="1">
      <alignment vertical="center" shrinkToFit="1"/>
    </xf>
    <xf numFmtId="0" fontId="2" fillId="24" borderId="57" xfId="0" applyFont="1" applyFill="1" applyBorder="1" applyAlignment="1">
      <alignment vertical="center" shrinkToFit="1"/>
    </xf>
    <xf numFmtId="176" fontId="2" fillId="24" borderId="51" xfId="0" applyNumberFormat="1" applyFont="1" applyFill="1" applyBorder="1" applyAlignment="1" quotePrefix="1">
      <alignment horizontal="center" vertical="center" shrinkToFit="1"/>
    </xf>
    <xf numFmtId="176" fontId="2" fillId="24" borderId="56" xfId="0" applyNumberFormat="1" applyFont="1" applyFill="1" applyBorder="1" applyAlignment="1">
      <alignment vertical="center" shrinkToFit="1"/>
    </xf>
    <xf numFmtId="176" fontId="2" fillId="24" borderId="34" xfId="0" applyNumberFormat="1" applyFont="1" applyFill="1" applyBorder="1" applyAlignment="1" quotePrefix="1">
      <alignment horizontal="right" vertical="center" shrinkToFit="1"/>
    </xf>
    <xf numFmtId="176" fontId="2" fillId="24" borderId="34" xfId="0" applyNumberFormat="1" applyFont="1" applyFill="1" applyBorder="1" applyAlignment="1" quotePrefix="1">
      <alignment horizontal="center" vertical="center" shrinkToFit="1"/>
    </xf>
    <xf numFmtId="176" fontId="2" fillId="24" borderId="58"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0" fontId="2" fillId="24" borderId="60" xfId="0" applyFont="1" applyFill="1" applyBorder="1" applyAlignment="1">
      <alignment vertical="center"/>
    </xf>
    <xf numFmtId="176" fontId="2" fillId="24" borderId="54" xfId="0" applyNumberFormat="1" applyFont="1" applyFill="1" applyBorder="1" applyAlignment="1" quotePrefix="1">
      <alignment horizontal="center" vertical="center" shrinkToFit="1"/>
    </xf>
    <xf numFmtId="176" fontId="2" fillId="24" borderId="61" xfId="0" applyNumberFormat="1" applyFont="1" applyFill="1" applyBorder="1" applyAlignment="1">
      <alignment vertical="center" shrinkToFit="1"/>
    </xf>
    <xf numFmtId="0" fontId="2" fillId="24" borderId="0" xfId="0" applyFont="1" applyFill="1" applyBorder="1" applyAlignment="1">
      <alignment vertical="center"/>
    </xf>
    <xf numFmtId="176" fontId="2" fillId="24" borderId="57"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0" fontId="2" fillId="25" borderId="27" xfId="0" applyFont="1" applyFill="1" applyBorder="1" applyAlignment="1">
      <alignment horizontal="center" vertical="center" wrapText="1"/>
    </xf>
    <xf numFmtId="182" fontId="2" fillId="24" borderId="56" xfId="0" applyNumberFormat="1" applyFont="1" applyFill="1" applyBorder="1" applyAlignment="1">
      <alignment horizontal="center" vertical="center"/>
    </xf>
    <xf numFmtId="178" fontId="2" fillId="24" borderId="20" xfId="0" applyNumberFormat="1" applyFont="1" applyFill="1" applyBorder="1" applyAlignment="1">
      <alignment horizontal="center" vertical="center" shrinkToFit="1"/>
    </xf>
    <xf numFmtId="179" fontId="2" fillId="24" borderId="51" xfId="0" applyNumberFormat="1" applyFont="1" applyFill="1" applyBorder="1" applyAlignment="1">
      <alignment horizontal="right" vertical="center" shrinkToFit="1"/>
    </xf>
    <xf numFmtId="182" fontId="2" fillId="24" borderId="58"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79" fontId="2" fillId="24" borderId="36" xfId="0" applyNumberFormat="1" applyFont="1" applyFill="1" applyBorder="1" applyAlignment="1">
      <alignment horizontal="right" vertical="center" shrinkToFit="1"/>
    </xf>
    <xf numFmtId="181" fontId="2" fillId="24" borderId="58" xfId="0" applyNumberFormat="1" applyFont="1" applyFill="1" applyBorder="1" applyAlignment="1">
      <alignment horizontal="center" vertical="center"/>
    </xf>
    <xf numFmtId="181" fontId="2" fillId="24" borderId="38" xfId="0" applyNumberFormat="1" applyFont="1" applyFill="1" applyBorder="1" applyAlignment="1">
      <alignment horizontal="center" vertical="center"/>
    </xf>
    <xf numFmtId="181" fontId="2" fillId="24" borderId="38" xfId="0" applyNumberFormat="1" applyFont="1" applyFill="1" applyBorder="1" applyAlignment="1">
      <alignment vertical="center"/>
    </xf>
    <xf numFmtId="181" fontId="2" fillId="24" borderId="43" xfId="0" applyNumberFormat="1" applyFont="1" applyFill="1" applyBorder="1" applyAlignment="1">
      <alignment vertical="center"/>
    </xf>
    <xf numFmtId="178" fontId="2" fillId="24" borderId="24"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76" fontId="2" fillId="24" borderId="56" xfId="0" applyNumberFormat="1" applyFont="1" applyFill="1" applyBorder="1" applyAlignment="1">
      <alignment horizontal="center" vertical="center" shrinkToFit="1"/>
    </xf>
    <xf numFmtId="176" fontId="2" fillId="24" borderId="58" xfId="0" applyNumberFormat="1" applyFont="1" applyFill="1" applyBorder="1" applyAlignment="1">
      <alignment horizontal="center" vertical="center" shrinkToFit="1"/>
    </xf>
    <xf numFmtId="176" fontId="2" fillId="24" borderId="62" xfId="0" applyNumberFormat="1" applyFont="1" applyFill="1" applyBorder="1" applyAlignment="1">
      <alignment horizontal="center" vertical="center" shrinkToFit="1"/>
    </xf>
    <xf numFmtId="0" fontId="24" fillId="24" borderId="26" xfId="0" applyFont="1" applyFill="1" applyBorder="1" applyAlignment="1">
      <alignment horizontal="center" vertical="center" wrapText="1" shrinkToFit="1"/>
    </xf>
    <xf numFmtId="0" fontId="25" fillId="24" borderId="0" xfId="0" applyFont="1" applyFill="1" applyAlignment="1">
      <alignment vertical="center"/>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wrapText="1"/>
    </xf>
    <xf numFmtId="0" fontId="2" fillId="25" borderId="78"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7" xfId="0" applyFont="1" applyFill="1" applyBorder="1" applyAlignment="1">
      <alignment horizontal="center" vertical="center"/>
    </xf>
    <xf numFmtId="0" fontId="1" fillId="25" borderId="69" xfId="0" applyFont="1" applyFill="1" applyBorder="1" applyAlignment="1">
      <alignment horizontal="center" vertical="center" wrapText="1"/>
    </xf>
    <xf numFmtId="0" fontId="1" fillId="25" borderId="70"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1" fillId="25" borderId="70" xfId="0" applyFont="1" applyFill="1" applyBorder="1" applyAlignment="1">
      <alignment horizontal="center" vertical="center" wrapText="1"/>
    </xf>
    <xf numFmtId="0" fontId="2" fillId="25" borderId="73" xfId="0" applyFont="1" applyFill="1" applyBorder="1" applyAlignment="1">
      <alignment horizontal="center" vertical="center" shrinkToFit="1"/>
    </xf>
    <xf numFmtId="0" fontId="2" fillId="25" borderId="7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SheetLayoutView="100" zoomScalePageLayoutView="0" workbookViewId="0" topLeftCell="A56">
      <selection activeCell="F58" sqref="F58"/>
    </sheetView>
  </sheetViews>
  <sheetFormatPr defaultColWidth="9.00390625" defaultRowHeight="13.5" customHeight="1" outlineLevelRow="1"/>
  <cols>
    <col min="1" max="1" width="17.1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94</v>
      </c>
      <c r="B4" s="10"/>
      <c r="G4" s="26" t="s">
        <v>56</v>
      </c>
      <c r="H4" s="27" t="s">
        <v>57</v>
      </c>
      <c r="I4" s="8" t="s">
        <v>58</v>
      </c>
      <c r="J4" s="11" t="s">
        <v>59</v>
      </c>
    </row>
    <row r="5" spans="7:10" ht="13.5" customHeight="1" thickTop="1">
      <c r="G5" s="12">
        <v>8350</v>
      </c>
      <c r="H5" s="13">
        <v>2261</v>
      </c>
      <c r="I5" s="14">
        <v>430</v>
      </c>
      <c r="J5" s="15">
        <v>11041</v>
      </c>
    </row>
    <row r="6" ht="14.25">
      <c r="A6" s="6" t="s">
        <v>2</v>
      </c>
    </row>
    <row r="7" spans="8:9" ht="10.5">
      <c r="H7" s="3" t="s">
        <v>12</v>
      </c>
      <c r="I7" s="3"/>
    </row>
    <row r="8" spans="1:8" ht="13.5" customHeight="1">
      <c r="A8" s="144" t="s">
        <v>0</v>
      </c>
      <c r="B8" s="152" t="s">
        <v>3</v>
      </c>
      <c r="C8" s="151" t="s">
        <v>4</v>
      </c>
      <c r="D8" s="151" t="s">
        <v>5</v>
      </c>
      <c r="E8" s="151" t="s">
        <v>6</v>
      </c>
      <c r="F8" s="138" t="s">
        <v>61</v>
      </c>
      <c r="G8" s="136" t="s">
        <v>7</v>
      </c>
      <c r="H8" s="146" t="s">
        <v>8</v>
      </c>
    </row>
    <row r="9" spans="1:8" ht="13.5" customHeight="1" thickBot="1">
      <c r="A9" s="145"/>
      <c r="B9" s="149"/>
      <c r="C9" s="150"/>
      <c r="D9" s="150"/>
      <c r="E9" s="150"/>
      <c r="F9" s="139"/>
      <c r="G9" s="137"/>
      <c r="H9" s="147"/>
    </row>
    <row r="10" spans="1:10" ht="13.5" customHeight="1" thickTop="1">
      <c r="A10" s="24" t="s">
        <v>9</v>
      </c>
      <c r="B10" s="16">
        <v>17594</v>
      </c>
      <c r="C10" s="74">
        <v>17335</v>
      </c>
      <c r="D10" s="74">
        <f>B10-C10</f>
        <v>259</v>
      </c>
      <c r="E10" s="74">
        <v>233</v>
      </c>
      <c r="F10" s="95">
        <v>604</v>
      </c>
      <c r="G10" s="74">
        <v>14984</v>
      </c>
      <c r="H10" s="96"/>
      <c r="I10" s="76"/>
      <c r="J10" s="76"/>
    </row>
    <row r="11" spans="1:10" ht="13.5" customHeight="1">
      <c r="A11" s="28" t="s">
        <v>1</v>
      </c>
      <c r="B11" s="21">
        <f>SUM(B10:B10)</f>
        <v>17594</v>
      </c>
      <c r="C11" s="75">
        <f>SUM(C10:C10)</f>
        <v>17335</v>
      </c>
      <c r="D11" s="75">
        <f>SUM(D10:D10)</f>
        <v>259</v>
      </c>
      <c r="E11" s="75">
        <f>SUM(E10:E10)</f>
        <v>233</v>
      </c>
      <c r="F11" s="97"/>
      <c r="G11" s="75">
        <f>SUM(G10:G10)</f>
        <v>14984</v>
      </c>
      <c r="H11" s="98"/>
      <c r="I11" s="76"/>
      <c r="J11" s="76"/>
    </row>
    <row r="12" spans="3:10" ht="9.75" customHeight="1">
      <c r="C12" s="76"/>
      <c r="D12" s="76"/>
      <c r="E12" s="76"/>
      <c r="F12" s="76"/>
      <c r="G12" s="76"/>
      <c r="H12" s="76"/>
      <c r="I12" s="76"/>
      <c r="J12" s="76"/>
    </row>
    <row r="13" spans="1:10" ht="14.25">
      <c r="A13" s="6" t="s">
        <v>10</v>
      </c>
      <c r="C13" s="76"/>
      <c r="D13" s="76"/>
      <c r="E13" s="76"/>
      <c r="F13" s="76"/>
      <c r="G13" s="76"/>
      <c r="H13" s="76"/>
      <c r="I13" s="76"/>
      <c r="J13" s="76"/>
    </row>
    <row r="14" spans="3:12" ht="10.5">
      <c r="C14" s="76"/>
      <c r="D14" s="76"/>
      <c r="E14" s="76"/>
      <c r="F14" s="76"/>
      <c r="G14" s="76"/>
      <c r="H14" s="76"/>
      <c r="I14" s="87" t="s">
        <v>12</v>
      </c>
      <c r="J14" s="76"/>
      <c r="K14" s="3"/>
      <c r="L14" s="3"/>
    </row>
    <row r="15" spans="1:10" ht="13.5" customHeight="1">
      <c r="A15" s="144" t="s">
        <v>0</v>
      </c>
      <c r="B15" s="148" t="s">
        <v>47</v>
      </c>
      <c r="C15" s="142" t="s">
        <v>48</v>
      </c>
      <c r="D15" s="142" t="s">
        <v>49</v>
      </c>
      <c r="E15" s="153" t="s">
        <v>50</v>
      </c>
      <c r="F15" s="142" t="s">
        <v>61</v>
      </c>
      <c r="G15" s="142" t="s">
        <v>11</v>
      </c>
      <c r="H15" s="153" t="s">
        <v>45</v>
      </c>
      <c r="I15" s="155" t="s">
        <v>8</v>
      </c>
      <c r="J15" s="76"/>
    </row>
    <row r="16" spans="1:10" ht="13.5" customHeight="1" thickBot="1">
      <c r="A16" s="145"/>
      <c r="B16" s="149"/>
      <c r="C16" s="150"/>
      <c r="D16" s="150"/>
      <c r="E16" s="154"/>
      <c r="F16" s="143"/>
      <c r="G16" s="143"/>
      <c r="H16" s="157"/>
      <c r="I16" s="156"/>
      <c r="J16" s="76"/>
    </row>
    <row r="17" spans="1:10" ht="13.5" customHeight="1" thickTop="1">
      <c r="A17" s="24" t="s">
        <v>67</v>
      </c>
      <c r="B17" s="17">
        <v>4939</v>
      </c>
      <c r="C17" s="77">
        <v>4916</v>
      </c>
      <c r="D17" s="77">
        <v>23</v>
      </c>
      <c r="E17" s="77">
        <v>10</v>
      </c>
      <c r="F17" s="84">
        <v>374</v>
      </c>
      <c r="G17" s="99" t="s">
        <v>91</v>
      </c>
      <c r="H17" s="99" t="s">
        <v>76</v>
      </c>
      <c r="I17" s="100"/>
      <c r="J17" s="76"/>
    </row>
    <row r="18" spans="1:10" ht="13.5" customHeight="1">
      <c r="A18" s="24" t="s">
        <v>68</v>
      </c>
      <c r="B18" s="73">
        <v>3979</v>
      </c>
      <c r="C18" s="78">
        <v>4013</v>
      </c>
      <c r="D18" s="78">
        <v>-34</v>
      </c>
      <c r="E18" s="78">
        <v>-34</v>
      </c>
      <c r="F18" s="101">
        <v>319</v>
      </c>
      <c r="G18" s="102" t="s">
        <v>91</v>
      </c>
      <c r="H18" s="102" t="s">
        <v>91</v>
      </c>
      <c r="I18" s="100"/>
      <c r="J18" s="76"/>
    </row>
    <row r="19" spans="1:10" ht="13.5" customHeight="1">
      <c r="A19" s="24" t="s">
        <v>69</v>
      </c>
      <c r="B19" s="73">
        <v>2598</v>
      </c>
      <c r="C19" s="78">
        <v>2543</v>
      </c>
      <c r="D19" s="78">
        <v>56</v>
      </c>
      <c r="E19" s="78">
        <v>56</v>
      </c>
      <c r="F19" s="101">
        <v>393</v>
      </c>
      <c r="G19" s="102" t="s">
        <v>91</v>
      </c>
      <c r="H19" s="102" t="s">
        <v>91</v>
      </c>
      <c r="I19" s="100"/>
      <c r="J19" s="76"/>
    </row>
    <row r="20" spans="1:10" ht="13.5" customHeight="1">
      <c r="A20" s="24" t="s">
        <v>70</v>
      </c>
      <c r="B20" s="73">
        <v>18</v>
      </c>
      <c r="C20" s="78">
        <v>17</v>
      </c>
      <c r="D20" s="78">
        <v>1</v>
      </c>
      <c r="E20" s="78">
        <v>900</v>
      </c>
      <c r="F20" s="102" t="s">
        <v>91</v>
      </c>
      <c r="G20" s="102" t="s">
        <v>91</v>
      </c>
      <c r="H20" s="102" t="s">
        <v>91</v>
      </c>
      <c r="I20" s="125" t="s">
        <v>95</v>
      </c>
      <c r="J20" s="76"/>
    </row>
    <row r="21" spans="1:10" ht="13.5" customHeight="1">
      <c r="A21" s="25" t="s">
        <v>71</v>
      </c>
      <c r="B21" s="18">
        <v>1211</v>
      </c>
      <c r="C21" s="69">
        <v>1090</v>
      </c>
      <c r="D21" s="69">
        <f aca="true" t="shared" si="0" ref="D21:D26">B21-C21</f>
        <v>121</v>
      </c>
      <c r="E21" s="69">
        <v>4763</v>
      </c>
      <c r="F21" s="69">
        <f>(1978+1452)/1000</f>
        <v>3.43</v>
      </c>
      <c r="G21" s="69">
        <v>939</v>
      </c>
      <c r="H21" s="69">
        <v>9</v>
      </c>
      <c r="I21" s="126" t="s">
        <v>95</v>
      </c>
      <c r="J21" s="76"/>
    </row>
    <row r="22" spans="1:10" ht="13.5" customHeight="1">
      <c r="A22" s="25" t="s">
        <v>93</v>
      </c>
      <c r="B22" s="18">
        <f>SUM(B23:B25)/1000</f>
        <v>1109.265</v>
      </c>
      <c r="C22" s="69">
        <f>SUM(C23:C25)/1000</f>
        <v>1605.024</v>
      </c>
      <c r="D22" s="69">
        <f>SUM(D23:D25)/1000</f>
        <v>-495.759</v>
      </c>
      <c r="E22" s="69">
        <v>13.56</v>
      </c>
      <c r="F22" s="69">
        <f>SUM(F23:F25)/1000</f>
        <v>1191.13</v>
      </c>
      <c r="G22" s="69">
        <f>SUM(G23:G25)/1000</f>
        <v>21720.237</v>
      </c>
      <c r="H22" s="69">
        <v>12771</v>
      </c>
      <c r="I22" s="126" t="s">
        <v>95</v>
      </c>
      <c r="J22" s="76"/>
    </row>
    <row r="23" spans="1:10" ht="13.5" customHeight="1" hidden="1" outlineLevel="1">
      <c r="A23" s="25" t="s">
        <v>72</v>
      </c>
      <c r="B23" s="18">
        <v>425949</v>
      </c>
      <c r="C23" s="69">
        <v>563688</v>
      </c>
      <c r="D23" s="69">
        <f t="shared" si="0"/>
        <v>-137739</v>
      </c>
      <c r="E23" s="69"/>
      <c r="F23" s="69">
        <f>(158565+222014)</f>
        <v>380579</v>
      </c>
      <c r="G23" s="69">
        <v>5506865</v>
      </c>
      <c r="H23" s="69"/>
      <c r="I23" s="126" t="s">
        <v>77</v>
      </c>
      <c r="J23" s="76"/>
    </row>
    <row r="24" spans="1:10" ht="13.5" customHeight="1" hidden="1" outlineLevel="1">
      <c r="A24" s="25" t="s">
        <v>73</v>
      </c>
      <c r="B24" s="18">
        <v>518690</v>
      </c>
      <c r="C24" s="69">
        <v>829902</v>
      </c>
      <c r="D24" s="69">
        <f t="shared" si="0"/>
        <v>-311212</v>
      </c>
      <c r="E24" s="69"/>
      <c r="F24" s="69">
        <f>(163089+469038)</f>
        <v>632127</v>
      </c>
      <c r="G24" s="69">
        <v>12831974</v>
      </c>
      <c r="H24" s="69"/>
      <c r="I24" s="126" t="s">
        <v>77</v>
      </c>
      <c r="J24" s="76"/>
    </row>
    <row r="25" spans="1:10" ht="13.5" customHeight="1" hidden="1" outlineLevel="1">
      <c r="A25" s="25" t="s">
        <v>74</v>
      </c>
      <c r="B25" s="18">
        <v>164626</v>
      </c>
      <c r="C25" s="69">
        <v>211434</v>
      </c>
      <c r="D25" s="69">
        <f t="shared" si="0"/>
        <v>-46808</v>
      </c>
      <c r="E25" s="69"/>
      <c r="F25" s="69">
        <f>(124792+53632)</f>
        <v>178424</v>
      </c>
      <c r="G25" s="69">
        <v>3381398</v>
      </c>
      <c r="H25" s="69"/>
      <c r="I25" s="126" t="s">
        <v>77</v>
      </c>
      <c r="J25" s="76"/>
    </row>
    <row r="26" spans="1:10" ht="13.5" customHeight="1" collapsed="1">
      <c r="A26" s="63" t="s">
        <v>75</v>
      </c>
      <c r="B26" s="64">
        <v>3658</v>
      </c>
      <c r="C26" s="79">
        <v>3839</v>
      </c>
      <c r="D26" s="79">
        <f t="shared" si="0"/>
        <v>-181</v>
      </c>
      <c r="E26" s="79">
        <v>2322</v>
      </c>
      <c r="F26" s="79">
        <f>(460988+180598)/1000</f>
        <v>641.586</v>
      </c>
      <c r="G26" s="79">
        <v>3072</v>
      </c>
      <c r="H26" s="79">
        <v>1972</v>
      </c>
      <c r="I26" s="127" t="s">
        <v>95</v>
      </c>
      <c r="J26" s="76"/>
    </row>
    <row r="27" spans="1:10" ht="13.5" customHeight="1">
      <c r="A27" s="28" t="s">
        <v>15</v>
      </c>
      <c r="B27" s="29"/>
      <c r="C27" s="80"/>
      <c r="D27" s="80"/>
      <c r="E27" s="81">
        <f>SUM(E17:E26)</f>
        <v>8030.56</v>
      </c>
      <c r="F27" s="86"/>
      <c r="G27" s="81">
        <f>SUM(G21+G22+G26)</f>
        <v>25731.237</v>
      </c>
      <c r="H27" s="81">
        <f>SUM(H21+H22+H26)</f>
        <v>14752</v>
      </c>
      <c r="I27" s="104"/>
      <c r="J27" s="76"/>
    </row>
    <row r="28" spans="1:10" ht="10.5">
      <c r="A28" s="1" t="s">
        <v>25</v>
      </c>
      <c r="C28" s="76"/>
      <c r="D28" s="76"/>
      <c r="E28" s="82"/>
      <c r="F28" s="76"/>
      <c r="G28" s="76"/>
      <c r="H28" s="76"/>
      <c r="I28" s="76"/>
      <c r="J28" s="76"/>
    </row>
    <row r="29" spans="1:10" ht="10.5">
      <c r="A29" s="1" t="s">
        <v>54</v>
      </c>
      <c r="C29" s="76"/>
      <c r="D29" s="76"/>
      <c r="E29" s="76"/>
      <c r="F29" s="76"/>
      <c r="G29" s="76"/>
      <c r="H29" s="76"/>
      <c r="I29" s="76"/>
      <c r="J29" s="76"/>
    </row>
    <row r="30" spans="1:10" ht="10.5">
      <c r="A30" s="1" t="s">
        <v>53</v>
      </c>
      <c r="C30" s="76"/>
      <c r="D30" s="76"/>
      <c r="E30" s="76"/>
      <c r="F30" s="76"/>
      <c r="G30" s="76"/>
      <c r="H30" s="76"/>
      <c r="I30" s="76"/>
      <c r="J30" s="76"/>
    </row>
    <row r="31" spans="1:10" ht="10.5">
      <c r="A31" s="1" t="s">
        <v>52</v>
      </c>
      <c r="C31" s="76"/>
      <c r="D31" s="76"/>
      <c r="E31" s="76"/>
      <c r="F31" s="76"/>
      <c r="G31" s="76"/>
      <c r="H31" s="76"/>
      <c r="I31" s="76"/>
      <c r="J31" s="76"/>
    </row>
    <row r="32" spans="3:10" ht="9.75" customHeight="1">
      <c r="C32" s="76"/>
      <c r="D32" s="76"/>
      <c r="E32" s="76"/>
      <c r="F32" s="76"/>
      <c r="G32" s="76"/>
      <c r="H32" s="76"/>
      <c r="I32" s="76"/>
      <c r="J32" s="76"/>
    </row>
    <row r="33" spans="1:10" ht="14.25">
      <c r="A33" s="6" t="s">
        <v>13</v>
      </c>
      <c r="C33" s="76"/>
      <c r="D33" s="76"/>
      <c r="E33" s="76"/>
      <c r="F33" s="76"/>
      <c r="G33" s="76"/>
      <c r="H33" s="76"/>
      <c r="I33" s="76"/>
      <c r="J33" s="76"/>
    </row>
    <row r="34" spans="3:10" ht="10.5">
      <c r="C34" s="76"/>
      <c r="D34" s="76"/>
      <c r="E34" s="76"/>
      <c r="F34" s="76"/>
      <c r="G34" s="76"/>
      <c r="H34" s="76"/>
      <c r="I34" s="87" t="s">
        <v>12</v>
      </c>
      <c r="J34" s="87"/>
    </row>
    <row r="35" spans="1:10" ht="13.5" customHeight="1">
      <c r="A35" s="144" t="s">
        <v>14</v>
      </c>
      <c r="B35" s="148" t="s">
        <v>47</v>
      </c>
      <c r="C35" s="142" t="s">
        <v>48</v>
      </c>
      <c r="D35" s="142" t="s">
        <v>49</v>
      </c>
      <c r="E35" s="153" t="s">
        <v>50</v>
      </c>
      <c r="F35" s="142" t="s">
        <v>61</v>
      </c>
      <c r="G35" s="142" t="s">
        <v>11</v>
      </c>
      <c r="H35" s="153" t="s">
        <v>46</v>
      </c>
      <c r="I35" s="155" t="s">
        <v>8</v>
      </c>
      <c r="J35" s="76"/>
    </row>
    <row r="36" spans="1:10" ht="13.5" customHeight="1" thickBot="1">
      <c r="A36" s="145"/>
      <c r="B36" s="149"/>
      <c r="C36" s="150"/>
      <c r="D36" s="150"/>
      <c r="E36" s="154"/>
      <c r="F36" s="143"/>
      <c r="G36" s="143"/>
      <c r="H36" s="157"/>
      <c r="I36" s="156"/>
      <c r="J36" s="76"/>
    </row>
    <row r="37" spans="1:10" ht="13.5" customHeight="1" thickTop="1">
      <c r="A37" s="24" t="s">
        <v>85</v>
      </c>
      <c r="B37" s="17">
        <v>407.8</v>
      </c>
      <c r="C37" s="77">
        <v>399.7</v>
      </c>
      <c r="D37" s="77">
        <v>8</v>
      </c>
      <c r="E37" s="77">
        <v>8</v>
      </c>
      <c r="F37" s="99" t="s">
        <v>76</v>
      </c>
      <c r="G37" s="77">
        <v>504</v>
      </c>
      <c r="H37" s="77">
        <v>78</v>
      </c>
      <c r="I37" s="105"/>
      <c r="J37" s="76"/>
    </row>
    <row r="38" spans="1:11" s="65" customFormat="1" ht="13.5" customHeight="1">
      <c r="A38" s="25" t="s">
        <v>86</v>
      </c>
      <c r="B38" s="18">
        <v>907</v>
      </c>
      <c r="C38" s="69">
        <v>890</v>
      </c>
      <c r="D38" s="69">
        <v>18</v>
      </c>
      <c r="E38" s="69">
        <v>18</v>
      </c>
      <c r="F38" s="70" t="s">
        <v>76</v>
      </c>
      <c r="G38" s="69">
        <v>1733</v>
      </c>
      <c r="H38" s="69">
        <v>1434</v>
      </c>
      <c r="I38" s="103"/>
      <c r="J38" s="106"/>
      <c r="K38" s="39"/>
    </row>
    <row r="39" spans="1:11" s="66" customFormat="1" ht="13.5" customHeight="1">
      <c r="A39" s="25" t="s">
        <v>96</v>
      </c>
      <c r="B39" s="18">
        <v>298</v>
      </c>
      <c r="C39" s="69">
        <v>277</v>
      </c>
      <c r="D39" s="69">
        <v>22</v>
      </c>
      <c r="E39" s="69">
        <v>22</v>
      </c>
      <c r="F39" s="70" t="s">
        <v>76</v>
      </c>
      <c r="G39" s="69">
        <v>666</v>
      </c>
      <c r="H39" s="69">
        <v>349</v>
      </c>
      <c r="I39" s="103"/>
      <c r="J39" s="106"/>
      <c r="K39" s="39"/>
    </row>
    <row r="40" spans="1:11" s="66" customFormat="1" ht="13.5" customHeight="1">
      <c r="A40" s="25" t="s">
        <v>87</v>
      </c>
      <c r="B40" s="18">
        <v>224</v>
      </c>
      <c r="C40" s="69">
        <v>208</v>
      </c>
      <c r="D40" s="69">
        <v>16</v>
      </c>
      <c r="E40" s="69">
        <v>214</v>
      </c>
      <c r="F40" s="70" t="s">
        <v>76</v>
      </c>
      <c r="G40" s="70" t="s">
        <v>76</v>
      </c>
      <c r="H40" s="70" t="s">
        <v>76</v>
      </c>
      <c r="I40" s="126" t="s">
        <v>95</v>
      </c>
      <c r="J40" s="106"/>
      <c r="K40" s="39"/>
    </row>
    <row r="41" spans="1:11" s="66" customFormat="1" ht="13.5" customHeight="1">
      <c r="A41" s="25" t="s">
        <v>88</v>
      </c>
      <c r="B41" s="18">
        <v>132</v>
      </c>
      <c r="C41" s="69">
        <v>131</v>
      </c>
      <c r="D41" s="69">
        <f>B41-C41</f>
        <v>1</v>
      </c>
      <c r="E41" s="69">
        <v>1</v>
      </c>
      <c r="F41" s="70" t="s">
        <v>76</v>
      </c>
      <c r="G41" s="70" t="s">
        <v>90</v>
      </c>
      <c r="H41" s="70" t="s">
        <v>90</v>
      </c>
      <c r="I41" s="103"/>
      <c r="J41" s="106"/>
      <c r="K41" s="39"/>
    </row>
    <row r="42" spans="1:11" s="66" customFormat="1" ht="21" customHeight="1">
      <c r="A42" s="128" t="s">
        <v>97</v>
      </c>
      <c r="B42" s="18">
        <v>72</v>
      </c>
      <c r="C42" s="69">
        <v>67</v>
      </c>
      <c r="D42" s="69">
        <v>5</v>
      </c>
      <c r="E42" s="69">
        <v>5</v>
      </c>
      <c r="F42" s="70" t="s">
        <v>76</v>
      </c>
      <c r="G42" s="69">
        <v>71</v>
      </c>
      <c r="H42" s="69">
        <v>16</v>
      </c>
      <c r="I42" s="103"/>
      <c r="J42" s="106"/>
      <c r="K42" s="39"/>
    </row>
    <row r="43" spans="1:11" s="66" customFormat="1" ht="13.5" customHeight="1">
      <c r="A43" s="25" t="s">
        <v>89</v>
      </c>
      <c r="B43" s="18">
        <v>21734</v>
      </c>
      <c r="C43" s="69">
        <v>21705</v>
      </c>
      <c r="D43" s="69">
        <v>29</v>
      </c>
      <c r="E43" s="69">
        <v>29</v>
      </c>
      <c r="F43" s="69">
        <v>5497</v>
      </c>
      <c r="G43" s="70" t="s">
        <v>76</v>
      </c>
      <c r="H43" s="70" t="s">
        <v>76</v>
      </c>
      <c r="I43" s="103"/>
      <c r="J43" s="106"/>
      <c r="K43" s="39"/>
    </row>
    <row r="44" spans="1:10" s="39" customFormat="1" ht="13.5" customHeight="1">
      <c r="A44" s="71" t="s">
        <v>92</v>
      </c>
      <c r="B44" s="72">
        <v>2272</v>
      </c>
      <c r="C44" s="83">
        <v>1964</v>
      </c>
      <c r="D44" s="83">
        <v>308</v>
      </c>
      <c r="E44" s="83">
        <v>308</v>
      </c>
      <c r="F44" s="107" t="s">
        <v>91</v>
      </c>
      <c r="G44" s="107" t="s">
        <v>91</v>
      </c>
      <c r="H44" s="107" t="s">
        <v>91</v>
      </c>
      <c r="I44" s="108"/>
      <c r="J44" s="109"/>
    </row>
    <row r="45" spans="1:10" ht="13.5" customHeight="1">
      <c r="A45" s="28" t="s">
        <v>16</v>
      </c>
      <c r="B45" s="29"/>
      <c r="C45" s="80"/>
      <c r="D45" s="80"/>
      <c r="E45" s="81">
        <f>SUM(E37:E44)</f>
        <v>605</v>
      </c>
      <c r="F45" s="86"/>
      <c r="G45" s="81">
        <f>SUM(G37:G44)</f>
        <v>2974</v>
      </c>
      <c r="H45" s="81">
        <f>SUM(H37:H44)</f>
        <v>1877</v>
      </c>
      <c r="I45" s="110"/>
      <c r="J45" s="76"/>
    </row>
    <row r="46" spans="1:10" ht="9.75" customHeight="1">
      <c r="A46" s="2"/>
      <c r="C46" s="76"/>
      <c r="D46" s="76"/>
      <c r="E46" s="76"/>
      <c r="F46" s="76"/>
      <c r="G46" s="76"/>
      <c r="H46" s="76"/>
      <c r="I46" s="76"/>
      <c r="J46" s="76"/>
    </row>
    <row r="47" spans="1:10" ht="14.25">
      <c r="A47" s="6" t="s">
        <v>62</v>
      </c>
      <c r="C47" s="76"/>
      <c r="D47" s="76"/>
      <c r="E47" s="76"/>
      <c r="F47" s="76"/>
      <c r="G47" s="76"/>
      <c r="H47" s="76"/>
      <c r="I47" s="76"/>
      <c r="J47" s="76"/>
    </row>
    <row r="48" spans="3:10" ht="10.5">
      <c r="C48" s="76"/>
      <c r="D48" s="76"/>
      <c r="E48" s="76"/>
      <c r="F48" s="76"/>
      <c r="G48" s="76"/>
      <c r="H48" s="76"/>
      <c r="I48" s="76"/>
      <c r="J48" s="87" t="s">
        <v>12</v>
      </c>
    </row>
    <row r="49" spans="1:10" ht="13.5" customHeight="1">
      <c r="A49" s="158" t="s">
        <v>17</v>
      </c>
      <c r="B49" s="148" t="s">
        <v>19</v>
      </c>
      <c r="C49" s="142" t="s">
        <v>51</v>
      </c>
      <c r="D49" s="142" t="s">
        <v>20</v>
      </c>
      <c r="E49" s="142" t="s">
        <v>21</v>
      </c>
      <c r="F49" s="142" t="s">
        <v>22</v>
      </c>
      <c r="G49" s="153" t="s">
        <v>23</v>
      </c>
      <c r="H49" s="153" t="s">
        <v>24</v>
      </c>
      <c r="I49" s="153" t="s">
        <v>66</v>
      </c>
      <c r="J49" s="155" t="s">
        <v>8</v>
      </c>
    </row>
    <row r="50" spans="1:10" ht="13.5" customHeight="1" thickBot="1">
      <c r="A50" s="159"/>
      <c r="B50" s="149"/>
      <c r="C50" s="150"/>
      <c r="D50" s="150"/>
      <c r="E50" s="150"/>
      <c r="F50" s="150"/>
      <c r="G50" s="154"/>
      <c r="H50" s="154"/>
      <c r="I50" s="157"/>
      <c r="J50" s="156"/>
    </row>
    <row r="51" spans="1:10" ht="13.5" customHeight="1" thickTop="1">
      <c r="A51" s="24" t="s">
        <v>78</v>
      </c>
      <c r="B51" s="17">
        <v>103</v>
      </c>
      <c r="C51" s="77">
        <v>164</v>
      </c>
      <c r="D51" s="84">
        <v>5</v>
      </c>
      <c r="E51" s="84">
        <v>0</v>
      </c>
      <c r="F51" s="77">
        <v>692</v>
      </c>
      <c r="G51" s="84">
        <v>341</v>
      </c>
      <c r="H51" s="84">
        <v>0</v>
      </c>
      <c r="I51" s="77">
        <v>300</v>
      </c>
      <c r="J51" s="100"/>
    </row>
    <row r="52" spans="1:10" ht="13.5" customHeight="1">
      <c r="A52" s="25" t="s">
        <v>79</v>
      </c>
      <c r="B52" s="18">
        <v>0.9</v>
      </c>
      <c r="C52" s="69">
        <v>131</v>
      </c>
      <c r="D52" s="69">
        <v>105</v>
      </c>
      <c r="E52" s="70" t="s">
        <v>76</v>
      </c>
      <c r="F52" s="70" t="s">
        <v>76</v>
      </c>
      <c r="G52" s="70" t="s">
        <v>76</v>
      </c>
      <c r="H52" s="70" t="s">
        <v>76</v>
      </c>
      <c r="I52" s="70" t="s">
        <v>76</v>
      </c>
      <c r="J52" s="103"/>
    </row>
    <row r="53" spans="1:10" ht="13.5" customHeight="1">
      <c r="A53" s="25" t="s">
        <v>80</v>
      </c>
      <c r="B53" s="18">
        <v>0.7</v>
      </c>
      <c r="C53" s="69">
        <v>228.38</v>
      </c>
      <c r="D53" s="69">
        <v>220</v>
      </c>
      <c r="E53" s="85">
        <v>11</v>
      </c>
      <c r="F53" s="111" t="s">
        <v>91</v>
      </c>
      <c r="G53" s="111" t="s">
        <v>91</v>
      </c>
      <c r="H53" s="111" t="s">
        <v>91</v>
      </c>
      <c r="I53" s="111" t="s">
        <v>91</v>
      </c>
      <c r="J53" s="103"/>
    </row>
    <row r="54" spans="1:10" ht="13.5" customHeight="1">
      <c r="A54" s="30" t="s">
        <v>18</v>
      </c>
      <c r="B54" s="22"/>
      <c r="C54" s="86"/>
      <c r="D54" s="81">
        <f aca="true" t="shared" si="1" ref="D54:I54">SUM(D51:D53)</f>
        <v>330</v>
      </c>
      <c r="E54" s="81">
        <f t="shared" si="1"/>
        <v>11</v>
      </c>
      <c r="F54" s="81">
        <f t="shared" si="1"/>
        <v>692</v>
      </c>
      <c r="G54" s="81">
        <f t="shared" si="1"/>
        <v>341</v>
      </c>
      <c r="H54" s="81">
        <f t="shared" si="1"/>
        <v>0</v>
      </c>
      <c r="I54" s="81">
        <f t="shared" si="1"/>
        <v>300</v>
      </c>
      <c r="J54" s="104"/>
    </row>
    <row r="55" spans="1:10" ht="10.5">
      <c r="A55" s="1" t="s">
        <v>60</v>
      </c>
      <c r="C55" s="76"/>
      <c r="D55" s="76"/>
      <c r="E55" s="76"/>
      <c r="F55" s="76"/>
      <c r="G55" s="76"/>
      <c r="H55" s="76"/>
      <c r="I55" s="76"/>
      <c r="J55" s="76"/>
    </row>
    <row r="56" spans="3:10" ht="9.75" customHeight="1">
      <c r="C56" s="76"/>
      <c r="D56" s="76"/>
      <c r="E56" s="76"/>
      <c r="F56" s="76"/>
      <c r="G56" s="76"/>
      <c r="H56" s="76"/>
      <c r="I56" s="76"/>
      <c r="J56" s="76"/>
    </row>
    <row r="57" spans="1:10" ht="14.25">
      <c r="A57" s="6" t="s">
        <v>43</v>
      </c>
      <c r="C57" s="76"/>
      <c r="D57" s="76"/>
      <c r="E57" s="76"/>
      <c r="F57" s="76"/>
      <c r="G57" s="76"/>
      <c r="H57" s="76"/>
      <c r="I57" s="76"/>
      <c r="J57" s="76"/>
    </row>
    <row r="58" spans="3:10" ht="10.5">
      <c r="C58" s="76"/>
      <c r="D58" s="87" t="s">
        <v>12</v>
      </c>
      <c r="E58" s="76"/>
      <c r="F58" s="76"/>
      <c r="G58" s="76"/>
      <c r="H58" s="76"/>
      <c r="I58" s="76"/>
      <c r="J58" s="76"/>
    </row>
    <row r="59" spans="1:10" ht="21.75" thickBot="1">
      <c r="A59" s="31" t="s">
        <v>36</v>
      </c>
      <c r="B59" s="32" t="s">
        <v>41</v>
      </c>
      <c r="C59" s="88" t="s">
        <v>42</v>
      </c>
      <c r="D59" s="89" t="s">
        <v>55</v>
      </c>
      <c r="E59" s="76"/>
      <c r="F59" s="76"/>
      <c r="G59" s="76"/>
      <c r="H59" s="76"/>
      <c r="I59" s="76"/>
      <c r="J59" s="76"/>
    </row>
    <row r="60" spans="1:10" ht="13.5" customHeight="1" thickTop="1">
      <c r="A60" s="35" t="s">
        <v>37</v>
      </c>
      <c r="B60" s="19"/>
      <c r="C60" s="77">
        <v>3296</v>
      </c>
      <c r="D60" s="90"/>
      <c r="E60" s="76"/>
      <c r="F60" s="76"/>
      <c r="G60" s="76"/>
      <c r="H60" s="76"/>
      <c r="I60" s="76"/>
      <c r="J60" s="76"/>
    </row>
    <row r="61" spans="1:10" ht="13.5" customHeight="1">
      <c r="A61" s="36" t="s">
        <v>38</v>
      </c>
      <c r="B61" s="20"/>
      <c r="C61" s="69">
        <v>1293</v>
      </c>
      <c r="D61" s="91"/>
      <c r="E61" s="76"/>
      <c r="F61" s="76"/>
      <c r="G61" s="76"/>
      <c r="H61" s="76"/>
      <c r="I61" s="76"/>
      <c r="J61" s="76"/>
    </row>
    <row r="62" spans="1:10" ht="13.5" customHeight="1">
      <c r="A62" s="37" t="s">
        <v>39</v>
      </c>
      <c r="B62" s="23"/>
      <c r="C62" s="92">
        <v>4079</v>
      </c>
      <c r="D62" s="93"/>
      <c r="E62" s="76"/>
      <c r="F62" s="76"/>
      <c r="G62" s="76"/>
      <c r="H62" s="76"/>
      <c r="I62" s="76"/>
      <c r="J62" s="76"/>
    </row>
    <row r="63" spans="1:10" ht="13.5" customHeight="1">
      <c r="A63" s="38" t="s">
        <v>40</v>
      </c>
      <c r="B63" s="22"/>
      <c r="C63" s="81">
        <f>SUM(C60:C62)</f>
        <v>8668</v>
      </c>
      <c r="D63" s="94"/>
      <c r="E63" s="76"/>
      <c r="F63" s="76"/>
      <c r="G63" s="76"/>
      <c r="H63" s="76"/>
      <c r="I63" s="76"/>
      <c r="J63" s="76"/>
    </row>
    <row r="64" spans="1:10" ht="10.5">
      <c r="A64" s="1" t="s">
        <v>64</v>
      </c>
      <c r="B64" s="39"/>
      <c r="C64" s="39"/>
      <c r="D64" s="39"/>
      <c r="F64" s="76"/>
      <c r="G64" s="76"/>
      <c r="H64" s="76"/>
      <c r="I64" s="76"/>
      <c r="J64" s="76"/>
    </row>
    <row r="65" spans="1:10" ht="9.75" customHeight="1">
      <c r="A65" s="40"/>
      <c r="B65" s="39"/>
      <c r="C65" s="39"/>
      <c r="D65" s="39"/>
      <c r="F65" s="76"/>
      <c r="G65" s="76"/>
      <c r="H65" s="76"/>
      <c r="I65" s="76"/>
      <c r="J65" s="76"/>
    </row>
    <row r="66" spans="1:10" ht="14.25">
      <c r="A66" s="6" t="s">
        <v>63</v>
      </c>
      <c r="F66" s="76"/>
      <c r="G66" s="76"/>
      <c r="H66" s="76"/>
      <c r="I66" s="76"/>
      <c r="J66" s="76"/>
    </row>
    <row r="67" spans="1:10" ht="10.5" customHeight="1">
      <c r="A67" s="6"/>
      <c r="F67" s="76"/>
      <c r="G67" s="76"/>
      <c r="H67" s="76"/>
      <c r="I67" s="76"/>
      <c r="J67" s="76"/>
    </row>
    <row r="68" spans="1:11" ht="21.75" thickBot="1">
      <c r="A68" s="31" t="s">
        <v>34</v>
      </c>
      <c r="B68" s="32" t="s">
        <v>41</v>
      </c>
      <c r="C68" s="33" t="s">
        <v>42</v>
      </c>
      <c r="D68" s="33" t="s">
        <v>55</v>
      </c>
      <c r="E68" s="41" t="s">
        <v>32</v>
      </c>
      <c r="F68" s="89" t="s">
        <v>33</v>
      </c>
      <c r="G68" s="140" t="s">
        <v>44</v>
      </c>
      <c r="H68" s="141"/>
      <c r="I68" s="112" t="s">
        <v>41</v>
      </c>
      <c r="J68" s="88" t="s">
        <v>42</v>
      </c>
      <c r="K68" s="34" t="s">
        <v>55</v>
      </c>
    </row>
    <row r="69" spans="1:11" ht="13.5" customHeight="1" thickTop="1">
      <c r="A69" s="35" t="s">
        <v>26</v>
      </c>
      <c r="B69" s="42">
        <v>3.49</v>
      </c>
      <c r="C69" s="67">
        <v>2.11</v>
      </c>
      <c r="D69" s="43">
        <f>C69-B69</f>
        <v>-1.3800000000000003</v>
      </c>
      <c r="E69" s="44">
        <v>-13.18</v>
      </c>
      <c r="F69" s="113">
        <v>-20</v>
      </c>
      <c r="G69" s="132" t="s">
        <v>81</v>
      </c>
      <c r="H69" s="133"/>
      <c r="I69" s="114"/>
      <c r="J69" s="115">
        <v>413.91</v>
      </c>
      <c r="K69" s="45"/>
    </row>
    <row r="70" spans="1:11" ht="13.5" customHeight="1">
      <c r="A70" s="36" t="s">
        <v>27</v>
      </c>
      <c r="B70" s="46"/>
      <c r="C70" s="68">
        <v>74.85</v>
      </c>
      <c r="D70" s="48"/>
      <c r="E70" s="49">
        <v>-18.18</v>
      </c>
      <c r="F70" s="116">
        <v>-40</v>
      </c>
      <c r="G70" s="130" t="s">
        <v>82</v>
      </c>
      <c r="H70" s="131"/>
      <c r="I70" s="117"/>
      <c r="J70" s="118">
        <v>1.8</v>
      </c>
      <c r="K70" s="51"/>
    </row>
    <row r="71" spans="1:11" ht="13.5" customHeight="1">
      <c r="A71" s="36" t="s">
        <v>28</v>
      </c>
      <c r="B71" s="52">
        <v>16.7</v>
      </c>
      <c r="C71" s="50">
        <v>14.2</v>
      </c>
      <c r="D71" s="50">
        <f>C71-B71</f>
        <v>-2.5</v>
      </c>
      <c r="E71" s="53">
        <v>25</v>
      </c>
      <c r="F71" s="119">
        <v>35</v>
      </c>
      <c r="G71" s="130" t="s">
        <v>83</v>
      </c>
      <c r="H71" s="131"/>
      <c r="I71" s="117"/>
      <c r="J71" s="118">
        <v>71.3</v>
      </c>
      <c r="K71" s="51"/>
    </row>
    <row r="72" spans="1:11" ht="13.5" customHeight="1">
      <c r="A72" s="36" t="s">
        <v>29</v>
      </c>
      <c r="B72" s="54"/>
      <c r="C72" s="50">
        <v>1.3</v>
      </c>
      <c r="D72" s="55"/>
      <c r="E72" s="53">
        <v>350</v>
      </c>
      <c r="F72" s="120"/>
      <c r="G72" s="130" t="s">
        <v>84</v>
      </c>
      <c r="H72" s="131"/>
      <c r="I72" s="117"/>
      <c r="J72" s="118">
        <v>36.1</v>
      </c>
      <c r="K72" s="51"/>
    </row>
    <row r="73" spans="1:11" ht="13.5" customHeight="1">
      <c r="A73" s="36" t="s">
        <v>30</v>
      </c>
      <c r="B73" s="62">
        <v>0.703</v>
      </c>
      <c r="C73" s="47">
        <v>0.72</v>
      </c>
      <c r="D73" s="47">
        <f>C73-B73</f>
        <v>0.017000000000000015</v>
      </c>
      <c r="E73" s="56"/>
      <c r="F73" s="121"/>
      <c r="G73" s="130"/>
      <c r="H73" s="131"/>
      <c r="I73" s="117"/>
      <c r="J73" s="118"/>
      <c r="K73" s="51"/>
    </row>
    <row r="74" spans="1:11" ht="13.5" customHeight="1">
      <c r="A74" s="57" t="s">
        <v>31</v>
      </c>
      <c r="B74" s="58">
        <v>91.2</v>
      </c>
      <c r="C74" s="59">
        <v>92.4</v>
      </c>
      <c r="D74" s="59">
        <f>C74-B74</f>
        <v>1.2000000000000028</v>
      </c>
      <c r="E74" s="60"/>
      <c r="F74" s="122"/>
      <c r="G74" s="134"/>
      <c r="H74" s="135"/>
      <c r="I74" s="123"/>
      <c r="J74" s="124"/>
      <c r="K74" s="61"/>
    </row>
    <row r="75" spans="1:10" ht="10.5">
      <c r="A75" s="1" t="s">
        <v>65</v>
      </c>
      <c r="F75" s="76"/>
      <c r="G75" s="76"/>
      <c r="H75" s="76"/>
      <c r="I75" s="76"/>
      <c r="J75" s="76"/>
    </row>
    <row r="76" spans="1:10" ht="10.5">
      <c r="A76" s="129" t="s">
        <v>98</v>
      </c>
      <c r="F76" s="76"/>
      <c r="G76" s="76"/>
      <c r="H76" s="76"/>
      <c r="I76" s="76"/>
      <c r="J76" s="76"/>
    </row>
    <row r="77" spans="6:10" ht="13.5" customHeight="1">
      <c r="F77" s="76"/>
      <c r="G77" s="76"/>
      <c r="H77" s="76"/>
      <c r="I77" s="76"/>
      <c r="J77" s="76"/>
    </row>
    <row r="78" spans="6:10" ht="13.5" customHeight="1">
      <c r="F78" s="76"/>
      <c r="G78" s="76"/>
      <c r="H78" s="76"/>
      <c r="I78" s="76"/>
      <c r="J78" s="76"/>
    </row>
  </sheetData>
  <sheetProtection/>
  <mergeCells count="43">
    <mergeCell ref="A35:A36"/>
    <mergeCell ref="B35:B36"/>
    <mergeCell ref="C35:C36"/>
    <mergeCell ref="A49:A50"/>
    <mergeCell ref="B49:B50"/>
    <mergeCell ref="C49:C50"/>
    <mergeCell ref="D49:D50"/>
    <mergeCell ref="E49:E50"/>
    <mergeCell ref="H49:H50"/>
    <mergeCell ref="J49:J50"/>
    <mergeCell ref="F49:F50"/>
    <mergeCell ref="G49:G50"/>
    <mergeCell ref="I49:I50"/>
    <mergeCell ref="D35:D36"/>
    <mergeCell ref="E35:E36"/>
    <mergeCell ref="I15:I16"/>
    <mergeCell ref="D15:D16"/>
    <mergeCell ref="E15:E16"/>
    <mergeCell ref="F15:F16"/>
    <mergeCell ref="H35:H36"/>
    <mergeCell ref="I35:I36"/>
    <mergeCell ref="G35:G36"/>
    <mergeCell ref="H15:H16"/>
    <mergeCell ref="A8:A9"/>
    <mergeCell ref="H8:H9"/>
    <mergeCell ref="A15:A16"/>
    <mergeCell ref="B15:B16"/>
    <mergeCell ref="C15:C16"/>
    <mergeCell ref="D8:D9"/>
    <mergeCell ref="C8:C9"/>
    <mergeCell ref="E8:E9"/>
    <mergeCell ref="B8:B9"/>
    <mergeCell ref="G15:G16"/>
    <mergeCell ref="G8:G9"/>
    <mergeCell ref="F8:F9"/>
    <mergeCell ref="G68:H68"/>
    <mergeCell ref="F35:F36"/>
    <mergeCell ref="G70:H70"/>
    <mergeCell ref="G69:H69"/>
    <mergeCell ref="G74:H74"/>
    <mergeCell ref="G73:H73"/>
    <mergeCell ref="G72:H72"/>
    <mergeCell ref="G71:H71"/>
  </mergeCells>
  <printOptions horizontalCentered="1"/>
  <pageMargins left="0.4330708661417323" right="0.3937007874015748" top="0.7086614173228347" bottom="0.3149606299212598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2009-03-23T13:49:44Z</cp:lastPrinted>
  <dcterms:created xsi:type="dcterms:W3CDTF">1997-01-08T22:48:59Z</dcterms:created>
  <dcterms:modified xsi:type="dcterms:W3CDTF">2009-03-23T13:49:46Z</dcterms:modified>
  <cp:category/>
  <cp:version/>
  <cp:contentType/>
  <cp:contentStatus/>
</cp:coreProperties>
</file>