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課マイドキュ\12公表関係\04財政状況等一覧表\28年度決算（財政状況資料集）\県照会(0209)\回答\"/>
    </mc:Choice>
  </mc:AlternateContent>
  <bookViews>
    <workbookView xWindow="240" yWindow="60" windowWidth="14940" windowHeight="7880"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C40" i="9"/>
  <c r="BE39" i="9"/>
  <c r="AM39" i="9"/>
  <c r="U39" i="9"/>
  <c r="C39" i="9"/>
  <c r="BE38" i="9"/>
  <c r="AM38" i="9"/>
  <c r="U38" i="9"/>
  <c r="C38" i="9"/>
  <c r="BE37" i="9"/>
  <c r="AM37" i="9"/>
  <c r="U37" i="9"/>
  <c r="BE36" i="9"/>
  <c r="BE35" i="9"/>
  <c r="BW34" i="9"/>
  <c r="C34" i="9"/>
  <c r="C35" i="9" s="1"/>
  <c r="BW35" i="9" l="1"/>
  <c r="BW36" i="9" s="1"/>
  <c r="BW37" i="9" s="1"/>
  <c r="BW38" i="9" s="1"/>
  <c r="BW39" i="9" s="1"/>
  <c r="BW40" i="9" s="1"/>
  <c r="BW41" i="9" s="1"/>
  <c r="BW42" i="9" s="1"/>
  <c r="BW43" i="9" s="1"/>
  <c r="C36" i="9"/>
  <c r="C37" i="9" s="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 r="CO40" i="9" s="1"/>
  <c r="CO41" i="9" s="1"/>
  <c r="U35" i="9"/>
  <c r="U36" i="9" s="1"/>
  <c r="AM34" i="9"/>
  <c r="AM35" i="9" s="1"/>
  <c r="AM36" i="9" s="1"/>
  <c r="BE34" i="9" l="1"/>
</calcChain>
</file>

<file path=xl/sharedStrings.xml><?xml version="1.0" encoding="utf-8"?>
<sst xmlns="http://schemas.openxmlformats.org/spreadsheetml/2006/main" count="1029" uniqueCount="581">
  <si>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</si>
  <si>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</si>
  <si>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</si>
  <si>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</si>
  <si>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</si>
  <si>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</si>
  <si>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</si>
  <si>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</si>
  <si>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</si>
  <si>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</si>
  <si>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</si>
  <si>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</si>
  <si>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</si>
  <si>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</si>
  <si>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</si>
  <si>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</si>
  <si>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</si>
  <si>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</si>
  <si>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</si>
  <si>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</si>
  <si>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</si>
  <si>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</si>
  <si>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</si>
  <si>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</si>
  <si>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</si>
  <si>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</si>
  <si>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</si>
  <si>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</si>
  <si>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</si>
  <si>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</si>
  <si>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</si>
  <si>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</si>
  <si>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</si>
  <si>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</si>
  <si>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</si>
  <si>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</si>
  <si>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</si>
  <si>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</si>
  <si>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</si>
  <si>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</si>
  <si>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</si>
  <si>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</si>
  <si>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</si>
  <si>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</si>
  <si>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</si>
  <si>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</si>
  <si>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</si>
  <si>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</si>
  <si>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</si>
  <si>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</si>
  <si>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</si>
  <si>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</si>
  <si>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</si>
  <si>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</si>
  <si>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</si>
  <si>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</si>
  <si>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</si>
  <si>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</si>
  <si>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</si>
  <si>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</si>
  <si>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</si>
  <si>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</si>
  <si>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</si>
  <si>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</si>
  <si>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</si>
  <si>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</si>
  <si>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</si>
  <si>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</si>
  <si>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</si>
  <si>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</si>
  <si>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</si>
  <si>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</si>
  <si>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</si>
  <si>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</si>
  <si>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</si>
  <si>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</si>
  <si>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</si>
  <si>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</si>
  <si>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</si>
  <si>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</si>
  <si>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</si>
  <si>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</si>
  <si>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姫路市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</si>
  <si>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</si>
  <si>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</si>
  <si>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</si>
  <si>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</si>
  <si>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</si>
  <si>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</si>
  <si>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</si>
  <si>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</si>
  <si>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</si>
  <si>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</si>
  <si>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</si>
  <si>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</si>
  <si>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</si>
  <si>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</si>
  <si>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</si>
  <si>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</si>
  <si>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</si>
  <si>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</si>
  <si>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</si>
  <si>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</si>
  <si>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</si>
  <si>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</si>
  <si>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</si>
  <si>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</si>
  <si>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</si>
  <si>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</si>
  <si>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</si>
  <si>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</si>
  <si>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</si>
  <si>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</si>
  <si>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</si>
  <si>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</si>
  <si>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</si>
  <si>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</si>
  <si>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</si>
  <si>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</si>
  <si>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</si>
  <si>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</si>
  <si>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</si>
  <si>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</si>
  <si>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</si>
  <si>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</si>
  <si>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</si>
  <si>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</si>
  <si>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</si>
  <si>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</si>
  <si>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</si>
  <si>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</si>
  <si>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</si>
  <si>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</si>
  <si>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</si>
  <si>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</si>
  <si>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</si>
  <si>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</si>
  <si>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</si>
  <si>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</si>
  <si>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</si>
  <si>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</si>
  <si>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</si>
  <si>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</si>
  <si>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</si>
  <si>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</si>
  <si>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</si>
  <si>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</si>
  <si>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</si>
  <si>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</si>
  <si>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</si>
  <si>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</si>
  <si>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</si>
  <si>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</si>
  <si>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</si>
  <si>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</si>
  <si>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</si>
  <si>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</si>
  <si>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</si>
  <si>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</si>
  <si>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</si>
  <si>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</si>
  <si>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</si>
  <si>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</si>
  <si>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</si>
  <si>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</si>
  <si>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</si>
  <si>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</si>
  <si>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</si>
  <si>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</si>
  <si>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</si>
  <si>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</si>
  <si>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</si>
  <si>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</si>
  <si>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</si>
  <si>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</si>
  <si>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</si>
  <si>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</si>
  <si>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</si>
  <si>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</si>
  <si>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</si>
  <si>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</si>
  <si>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</si>
  <si>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</si>
  <si>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</si>
  <si>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</si>
  <si>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</si>
  <si>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</si>
  <si>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</si>
  <si>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</si>
  <si>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</si>
  <si>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</si>
  <si>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</si>
  <si>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</si>
  <si>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</si>
  <si>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</si>
  <si>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</si>
  <si>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兵庫県姫路市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</si>
  <si>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</si>
  <si>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</si>
  <si>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</si>
  <si>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</si>
  <si>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</si>
  <si>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</si>
  <si>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</si>
  <si>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</si>
  <si>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</si>
  <si>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</si>
  <si>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</si>
  <si>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</si>
  <si>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</si>
  <si>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</si>
  <si>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</si>
  <si>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</si>
  <si>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</si>
  <si>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</si>
  <si>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</si>
  <si>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</si>
  <si>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</si>
  <si>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</si>
  <si>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</si>
  <si>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</si>
  <si>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</si>
  <si>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</si>
  <si>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</si>
  <si>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</si>
  <si>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</si>
  <si>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</si>
  <si>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</si>
  <si>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</si>
  <si>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</si>
  <si>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</si>
  <si>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</si>
  <si>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</si>
  <si>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</si>
  <si>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</si>
  <si>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</si>
  <si>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</si>
  <si>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</si>
  <si>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</si>
  <si>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</si>
  <si>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</si>
  <si>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</si>
  <si>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</si>
  <si>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</si>
  <si>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</si>
  <si>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</si>
  <si>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</si>
  <si>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</si>
  <si>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</si>
  <si>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</si>
  <si>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</si>
  <si>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</si>
  <si>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</si>
  <si>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</si>
  <si>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</si>
  <si>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</si>
  <si>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</si>
  <si>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</si>
  <si>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</si>
  <si>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</si>
  <si>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</si>
  <si>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</si>
  <si>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</si>
  <si>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</si>
  <si>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</si>
  <si>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</si>
  <si>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</si>
  <si>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</si>
  <si>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</si>
  <si>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</si>
  <si>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</si>
  <si>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</si>
  <si>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</si>
  <si>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</si>
  <si>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</si>
  <si>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</si>
  <si>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</si>
  <si>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</si>
  <si>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</si>
  <si>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</si>
  <si>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</si>
  <si>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</si>
  <si>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</si>
  <si>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</si>
  <si>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</si>
  <si>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</si>
  <si>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</si>
  <si>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</si>
  <si>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</si>
  <si>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</si>
  <si>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</si>
  <si>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</si>
  <si>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</si>
  <si>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</si>
  <si>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</si>
  <si>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</si>
  <si>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</si>
  <si>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</si>
  <si>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</si>
  <si>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</si>
  <si>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</si>
  <si>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</si>
  <si>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</si>
  <si>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</si>
  <si>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</si>
  <si>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</si>
  <si>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</si>
  <si>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</si>
  <si>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</si>
  <si>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</si>
  <si>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</si>
  <si>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</si>
  <si>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</si>
  <si>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</si>
  <si>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</si>
  <si>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</si>
  <si>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</si>
  <si>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その他</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</si>
  <si>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</si>
  <si>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</si>
  <si>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</si>
  <si>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</si>
  <si>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</si>
  <si>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</si>
  <si>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</si>
  <si>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</si>
  <si>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</si>
  <si>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</si>
  <si>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</si>
  <si>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</si>
  <si>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</si>
  <si>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</si>
  <si>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</si>
  <si>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</si>
  <si>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</si>
  <si>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</si>
  <si>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</si>
  <si>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</si>
  <si>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</si>
  <si>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</si>
  <si>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</si>
  <si>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</si>
  <si>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</si>
  <si>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</si>
  <si>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兵庫県姫路市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</si>
  <si>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</si>
  <si>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</si>
  <si>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</si>
  <si>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</si>
  <si>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</si>
  <si>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</si>
  <si>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</si>
  <si>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</si>
  <si>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</si>
  <si>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</si>
  <si>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</si>
  <si>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</si>
  <si>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</si>
  <si>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</si>
  <si>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</si>
  <si>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</si>
  <si>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</si>
  <si>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</si>
  <si>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</si>
  <si>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</si>
  <si>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</si>
  <si>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奨学学術振興事業特別会計</t>
    <phoneticPr fontId="5"/>
  </si>
  <si>
    <t>財政健全化調整特別会計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</si>
  <si>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</si>
  <si>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</si>
  <si>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</si>
  <si>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</si>
  <si>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</si>
  <si>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</si>
  <si>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</si>
  <si>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</si>
  <si>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</si>
  <si>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</si>
  <si>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</si>
  <si>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</si>
  <si>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</si>
  <si>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</si>
  <si>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</si>
  <si>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t>
    <phoneticPr fontId="5"/>
  </si>
  <si>
    <t>後期高齢者医療事業特別会計</t>
    <phoneticPr fontId="5"/>
  </si>
  <si>
    <t>水道事業会計</t>
    <phoneticPr fontId="5"/>
  </si>
  <si>
    <t>法適用企業</t>
    <phoneticPr fontId="5"/>
  </si>
  <si>
    <t>下水道事業会計</t>
    <phoneticPr fontId="5"/>
  </si>
  <si>
    <t>都市開発整備事業会計</t>
    <phoneticPr fontId="5"/>
  </si>
  <si>
    <t>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</si>
  <si>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</si>
  <si>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</si>
  <si>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</si>
  <si>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</si>
  <si>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</si>
  <si>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</si>
  <si>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</si>
  <si>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</si>
  <si>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</si>
  <si>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</si>
  <si>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</si>
  <si>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</si>
  <si>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</si>
  <si>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</si>
  <si>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</si>
  <si>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</si>
  <si>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</si>
  <si>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</si>
  <si>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</si>
  <si>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</si>
  <si>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</si>
  <si>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</si>
  <si>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</si>
  <si>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</si>
  <si>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</si>
  <si>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</si>
  <si>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</si>
  <si>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</si>
  <si>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</si>
  <si>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</si>
  <si>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</si>
  <si>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</si>
  <si>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</si>
  <si>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</si>
  <si>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</si>
  <si>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</si>
  <si>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</si>
  <si>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</si>
  <si>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</si>
  <si>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</si>
  <si>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</si>
  <si>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</si>
  <si>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</si>
  <si>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</si>
  <si>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</si>
  <si>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</si>
  <si>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</si>
  <si>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</si>
  <si>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</si>
  <si>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</si>
  <si>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</si>
  <si>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</si>
  <si>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</si>
  <si>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</si>
  <si>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</si>
  <si>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</si>
  <si>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</si>
  <si>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</si>
  <si>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</si>
  <si>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</si>
  <si>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</si>
  <si>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</si>
  <si>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</si>
  <si>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</si>
  <si>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</si>
  <si>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</si>
  <si>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</si>
  <si>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</si>
  <si>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</si>
  <si>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</si>
  <si>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</si>
  <si>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</si>
  <si>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</si>
  <si>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</si>
  <si>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</si>
  <si>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</si>
  <si>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</si>
  <si>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</si>
  <si>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</si>
  <si>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</si>
  <si>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</si>
  <si>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</si>
  <si>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</si>
  <si>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</si>
  <si>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</si>
  <si>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</si>
  <si>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</si>
  <si>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</si>
  <si>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</si>
  <si>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</si>
  <si>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</si>
  <si>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</si>
  <si>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</si>
  <si>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</si>
  <si>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</si>
  <si>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</si>
  <si>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</si>
  <si>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</si>
  <si>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</si>
  <si>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</si>
  <si>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</si>
  <si>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</si>
  <si>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</si>
  <si>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</si>
  <si>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</si>
  <si>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</si>
  <si>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</si>
  <si>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</si>
  <si>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</si>
  <si>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</si>
  <si>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</si>
  <si>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</si>
  <si>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</si>
  <si>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</si>
  <si>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</si>
  <si>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</si>
  <si>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</si>
  <si>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</si>
  <si>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</si>
  <si>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</si>
  <si>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</si>
  <si>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</si>
  <si>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</si>
  <si>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</si>
  <si>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</si>
  <si>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</si>
  <si>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</si>
  <si>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</si>
  <si>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</si>
  <si>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</si>
  <si>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</si>
  <si>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</si>
  <si>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</si>
  <si>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</si>
  <si>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</si>
  <si>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</si>
  <si>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</si>
  <si>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</si>
  <si>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</si>
  <si>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</si>
  <si>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0.28</t>
  </si>
  <si>
    <t>▲ 0.02</t>
  </si>
  <si>
    <t>水道事業会計</t>
  </si>
  <si>
    <t>一般会計</t>
  </si>
  <si>
    <t>都市開発整備事業会計</t>
  </si>
  <si>
    <t>国民健康保険事業特別会計</t>
  </si>
  <si>
    <t>下水道事業会計</t>
  </si>
  <si>
    <t>卸売市場事業特別会計</t>
  </si>
  <si>
    <t>後期高齢者医療事業特別会計</t>
  </si>
  <si>
    <t>母子父子寡婦福祉資金貸付事業特別会計</t>
  </si>
  <si>
    <t>その他会計（赤字）</t>
  </si>
  <si>
    <t>その他会計（黒字）</t>
  </si>
  <si>
    <t>-</t>
    <phoneticPr fontId="2"/>
  </si>
  <si>
    <t>（公財）姫路市救急医療協会</t>
    <rPh sb="1" eb="2">
      <t>コウ</t>
    </rPh>
    <rPh sb="2" eb="3">
      <t>ザイ</t>
    </rPh>
    <rPh sb="4" eb="7">
      <t>ヒメジシ</t>
    </rPh>
    <rPh sb="7" eb="9">
      <t>キュウキュウ</t>
    </rPh>
    <rPh sb="9" eb="11">
      <t>イリョウ</t>
    </rPh>
    <rPh sb="11" eb="13">
      <t>キョウカイ</t>
    </rPh>
    <phoneticPr fontId="2"/>
  </si>
  <si>
    <t>（公財）姫路市中小企業共済センター</t>
    <rPh sb="1" eb="2">
      <t>コウ</t>
    </rPh>
    <rPh sb="2" eb="3">
      <t>ザイ</t>
    </rPh>
    <rPh sb="4" eb="7">
      <t>ヒメジシ</t>
    </rPh>
    <rPh sb="7" eb="9">
      <t>チュウショウ</t>
    </rPh>
    <rPh sb="9" eb="11">
      <t>キギョウ</t>
    </rPh>
    <rPh sb="11" eb="13">
      <t>キョウサイ</t>
    </rPh>
    <phoneticPr fontId="2"/>
  </si>
  <si>
    <t>（公財）姫路・西はりま地場産業センター</t>
    <rPh sb="1" eb="2">
      <t>コウ</t>
    </rPh>
    <rPh sb="2" eb="3">
      <t>ザイ</t>
    </rPh>
    <rPh sb="4" eb="6">
      <t>ヒメジ</t>
    </rPh>
    <rPh sb="7" eb="8">
      <t>ニシ</t>
    </rPh>
    <rPh sb="11" eb="13">
      <t>ジバ</t>
    </rPh>
    <rPh sb="13" eb="15">
      <t>サンギョウ</t>
    </rPh>
    <phoneticPr fontId="2"/>
  </si>
  <si>
    <t>（一財）姫路市まちづくり振興機構</t>
    <rPh sb="1" eb="2">
      <t>イチ</t>
    </rPh>
    <rPh sb="2" eb="3">
      <t>ザイ</t>
    </rPh>
    <rPh sb="4" eb="7">
      <t>ヒメジシ</t>
    </rPh>
    <rPh sb="12" eb="14">
      <t>シンコウ</t>
    </rPh>
    <rPh sb="14" eb="16">
      <t>キコウ</t>
    </rPh>
    <phoneticPr fontId="2"/>
  </si>
  <si>
    <t>姫路ウォーターフロント（株）</t>
    <rPh sb="0" eb="2">
      <t>ヒメジ</t>
    </rPh>
    <rPh sb="12" eb="13">
      <t>カブ</t>
    </rPh>
    <phoneticPr fontId="2"/>
  </si>
  <si>
    <t>アイシーエス姫路市ウェルフェアー（株）</t>
    <rPh sb="6" eb="9">
      <t>ヒメジシ</t>
    </rPh>
    <rPh sb="17" eb="18">
      <t>カブ</t>
    </rPh>
    <phoneticPr fontId="2"/>
  </si>
  <si>
    <t>イーグレひめじ管理（株）</t>
    <rPh sb="7" eb="9">
      <t>カンリ</t>
    </rPh>
    <rPh sb="10" eb="11">
      <t>カブ</t>
    </rPh>
    <phoneticPr fontId="2"/>
  </si>
  <si>
    <t>（株）姫路ポートセンター</t>
    <rPh sb="1" eb="2">
      <t>カブ</t>
    </rPh>
    <rPh sb="3" eb="5">
      <t>ヒメジ</t>
    </rPh>
    <phoneticPr fontId="2"/>
  </si>
  <si>
    <t>加古川市外二市共有公会堂事務組合</t>
    <rPh sb="0" eb="3">
      <t>カコガワ</t>
    </rPh>
    <rPh sb="3" eb="5">
      <t>シガイ</t>
    </rPh>
    <rPh sb="5" eb="6">
      <t>ニ</t>
    </rPh>
    <rPh sb="6" eb="7">
      <t>シ</t>
    </rPh>
    <rPh sb="7" eb="9">
      <t>キョウユウ</t>
    </rPh>
    <rPh sb="9" eb="12">
      <t>コウカイドウ</t>
    </rPh>
    <rPh sb="12" eb="14">
      <t>ジム</t>
    </rPh>
    <rPh sb="14" eb="16">
      <t>クミアイ</t>
    </rPh>
    <phoneticPr fontId="2"/>
  </si>
  <si>
    <t>市川町外三ヶ市町共有財産事務組合</t>
    <rPh sb="0" eb="3">
      <t>イチカワチョウ</t>
    </rPh>
    <rPh sb="3" eb="4">
      <t>ソト</t>
    </rPh>
    <rPh sb="4" eb="5">
      <t>サン</t>
    </rPh>
    <rPh sb="6" eb="7">
      <t>シ</t>
    </rPh>
    <rPh sb="7" eb="8">
      <t>マチ</t>
    </rPh>
    <rPh sb="8" eb="12">
      <t>キョウユウザイサン</t>
    </rPh>
    <rPh sb="12" eb="16">
      <t>ジムクミアイ</t>
    </rPh>
    <phoneticPr fontId="2"/>
  </si>
  <si>
    <t>中播衛生施設事務組合</t>
    <rPh sb="0" eb="2">
      <t>チュウバン</t>
    </rPh>
    <rPh sb="2" eb="4">
      <t>エイセイ</t>
    </rPh>
    <rPh sb="4" eb="6">
      <t>シセツ</t>
    </rPh>
    <rPh sb="6" eb="10">
      <t>ジムクミアイ</t>
    </rPh>
    <phoneticPr fontId="2"/>
  </si>
  <si>
    <t>兵庫県競馬組合</t>
    <rPh sb="0" eb="3">
      <t>ヒョウゴケン</t>
    </rPh>
    <rPh sb="3" eb="5">
      <t>ケイバ</t>
    </rPh>
    <rPh sb="5" eb="7">
      <t>クミアイ</t>
    </rPh>
    <phoneticPr fontId="2"/>
  </si>
  <si>
    <t>姫路福崎斎苑施設事務組合</t>
    <rPh sb="0" eb="2">
      <t>ヒメジ</t>
    </rPh>
    <rPh sb="2" eb="4">
      <t>フクサキ</t>
    </rPh>
    <rPh sb="4" eb="6">
      <t>サイエン</t>
    </rPh>
    <rPh sb="6" eb="8">
      <t>シセツ</t>
    </rPh>
    <rPh sb="8" eb="12">
      <t>ジムクミアイ</t>
    </rPh>
    <phoneticPr fontId="2"/>
  </si>
  <si>
    <t>中播農業共済事務組合</t>
    <rPh sb="0" eb="2">
      <t>チュウバン</t>
    </rPh>
    <rPh sb="2" eb="6">
      <t>ノウギョウキョウサイ</t>
    </rPh>
    <rPh sb="6" eb="10">
      <t>ジムクミアイ</t>
    </rPh>
    <phoneticPr fontId="2"/>
  </si>
  <si>
    <t>くれさか環境事務組合</t>
    <rPh sb="4" eb="6">
      <t>カンキョウ</t>
    </rPh>
    <rPh sb="6" eb="10">
      <t>ジムクミアイ</t>
    </rPh>
    <phoneticPr fontId="2"/>
  </si>
  <si>
    <t>にしはりま環境事務組合</t>
    <rPh sb="5" eb="7">
      <t>カンキョウ</t>
    </rPh>
    <rPh sb="7" eb="11">
      <t>ジムクミアイ</t>
    </rPh>
    <phoneticPr fontId="2"/>
  </si>
  <si>
    <t>兵庫県後期高齢者医療広域連合（一般会計）</t>
    <rPh sb="0" eb="3">
      <t>ヒョウゴケン</t>
    </rPh>
    <rPh sb="3" eb="8">
      <t>コウキコウレイシャ</t>
    </rPh>
    <rPh sb="8" eb="10">
      <t>イリョウ</t>
    </rPh>
    <rPh sb="10" eb="14">
      <t>コウイキレンゴウ</t>
    </rPh>
    <rPh sb="15" eb="19">
      <t>イッパンカイケイ</t>
    </rPh>
    <phoneticPr fontId="2"/>
  </si>
  <si>
    <t>兵庫県後期高齢者医療広域連合（特別会計）</t>
    <rPh sb="0" eb="3">
      <t>ヒョウゴケン</t>
    </rPh>
    <rPh sb="3" eb="8">
      <t>コウキコウレイシャ</t>
    </rPh>
    <rPh sb="8" eb="10">
      <t>イリョウ</t>
    </rPh>
    <rPh sb="10" eb="14">
      <t>コウイキレンゴウ</t>
    </rPh>
    <rPh sb="15" eb="17">
      <t>トクベツ</t>
    </rPh>
    <rPh sb="17" eb="19">
      <t>カイケイ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</si>
  <si>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</si>
  <si>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</si>
  <si>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</si>
  <si>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</si>
  <si>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</si>
  <si>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</si>
  <si>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</si>
  <si>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</si>
  <si>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</si>
  <si>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類似団体と比べて低いが、有形固定資産減価償却率は類似団体内平均より上回っている。今後、大規模投資事業が施行計画中であることや既存施設の老朽化が進んでいることなどから多額の費用が必要となるため、これまで以上にコストの縮減と公共事業の平準化を図り、公共施設の適正管理に努める必要があ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</si>
  <si>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</si>
  <si>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</si>
  <si>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</si>
  <si>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</si>
  <si>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</si>
  <si>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</si>
  <si>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</si>
  <si>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本市が将来負担する可能性のある債務等の規模は前年度に引き続き類似団体と比べて小さく、現時点では、地方債の現在高などが近い将来に財政を圧迫する見込みは少ないと考えられる。
しかしながら、今後、多額の地方債発行を伴う大規模投資事業の実施が見込まれていることから、将来世代への過度な負担の先送りなどを行わない財政運営に努める必要がある。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</si>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</sst>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c:ext xmlns:c16="http://schemas.microsoft.com/office/drawing/2014/chart" uri="{C3380CC4-5D6E-409C-BE32-E72D297353CC}">
              <c16:uniqueId val="{00000000-C839-4CF4-8340-EF3B44A506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57034</c:v>
                </c:pt>
                <c:pt idx="1">
                  <c:v>67410</c:v>
                </c:pt>
                <c:pt idx="2">
                  <c:v>63341</c:v>
                </c:pt>
                <c:pt idx="3">
                  <c:v>62493</c:v>
                </c:pt>
                <c:pt idx="4">
                  <c:v>65822</c:v>
                </c:pt>
              </c:numCache>
            </c:numRef>
          </c:val>
          <c:smooth val="0"/>
          <c:extLst>
            <c:ext xmlns:c16="http://schemas.microsoft.com/office/drawing/2014/chart" uri="{C3380CC4-5D6E-409C-BE32-E72D297353CC}">
              <c16:uniqueId val="{00000001-C839-4CF4-8340-EF3B44A50663}"/>
            </c:ext>
          </c:extLst>
        </c:ser>
        <c:dLbls>
          <c:showLegendKey val="0"/>
          <c:showVal val="0"/>
          <c:showCatName val="0"/>
          <c:showSerName val="0"/>
          <c:showPercent val="0"/>
          <c:showBubbleSize val="0"/>
        </c:dLbls>
        <c:marker val="1"/>
        <c:smooth val="0"/>
        <c:axId val="168711680"/>
        <c:axId val="168716160"/>
      </c:lineChart>
      <c:catAx>
        <c:axId val="168711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716160"/>
        <c:crosses val="autoZero"/>
        <c:auto val="1"/>
        <c:lblAlgn val="ctr"/>
        <c:lblOffset val="100"/>
        <c:tickLblSkip val="1"/>
        <c:tickMarkSkip val="1"/>
        <c:noMultiLvlLbl val="0"/>
      </c:catAx>
      <c:valAx>
        <c:axId val="16871616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711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4.67</c:v>
                </c:pt>
                <c:pt idx="1">
                  <c:v>4.8499999999999996</c:v>
                </c:pt>
                <c:pt idx="2">
                  <c:v>4.57</c:v>
                </c:pt>
                <c:pt idx="3">
                  <c:v>4.7</c:v>
                </c:pt>
                <c:pt idx="4">
                  <c:v>4.5999999999999996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11.9</c:v>
                </c:pt>
                <c:pt idx="1">
                  <c:v>11.82</c:v>
                </c:pt>
                <c:pt idx="2">
                  <c:v>11.9</c:v>
                </c:pt>
                <c:pt idx="3">
                  <c:v>11.9</c:v>
                </c:pt>
                <c:pt idx="4">
                  <c:v>11.79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50240"/>
        <c:axId val="90317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0.47</c:v>
                </c:pt>
                <c:pt idx="1">
                  <c:v>1.02</c:v>
                </c:pt>
                <c:pt idx="2">
                  <c:v>-0.28000000000000003</c:v>
                </c:pt>
                <c:pt idx="3">
                  <c:v>2.59</c:v>
                </c:pt>
                <c:pt idx="4">
                  <c:v>-0.02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50240"/>
        <c:axId val="90317952"/>
      </c:lineChart>
      <c:catAx>
        <c:axId val="9025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317952"/>
        <c:crosses val="autoZero"/>
        <c:auto val="1"/>
        <c:lblAlgn val="ctr"/>
        <c:lblOffset val="100"/>
        <c:tickLblSkip val="1"/>
        <c:tickMarkSkip val="1"/>
        <c:noMultiLvlLbl val="0"/>
      </c:catAx>
      <c:valAx>
        <c:axId val="90317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5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0.8</c:v>
                </c:pt>
                <c:pt idx="2">
                  <c:v>#N/A</c:v>
                </c:pt>
                <c:pt idx="3">
                  <c:v>0.82</c:v>
                </c:pt>
                <c:pt idx="4">
                  <c:v>#N/A</c:v>
                </c:pt>
                <c:pt idx="5">
                  <c:v>0.99</c:v>
                </c:pt>
                <c:pt idx="6">
                  <c:v>#N/A</c:v>
                </c:pt>
                <c:pt idx="7">
                  <c:v>0.12</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0.13</c:v>
                </c:pt>
                <c:pt idx="2">
                  <c:v>#N/A</c:v>
                </c:pt>
                <c:pt idx="3">
                  <c:v>0.11</c:v>
                </c:pt>
                <c:pt idx="4">
                  <c:v>#N/A</c:v>
                </c:pt>
                <c:pt idx="5">
                  <c:v>0.14000000000000001</c:v>
                </c:pt>
                <c:pt idx="6">
                  <c:v>#N/A</c:v>
                </c:pt>
                <c:pt idx="7">
                  <c:v>0.13</c:v>
                </c:pt>
                <c:pt idx="8">
                  <c:v>#N/A</c:v>
                </c:pt>
                <c:pt idx="9">
                  <c:v>0.15</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0.13</c:v>
                </c:pt>
                <c:pt idx="2">
                  <c:v>#N/A</c:v>
                </c:pt>
                <c:pt idx="3">
                  <c:v>0.13</c:v>
                </c:pt>
                <c:pt idx="4">
                  <c:v>#N/A</c:v>
                </c:pt>
                <c:pt idx="5">
                  <c:v>0.15</c:v>
                </c:pt>
                <c:pt idx="6">
                  <c:v>#N/A</c:v>
                </c:pt>
                <c:pt idx="7">
                  <c:v>0.18</c:v>
                </c:pt>
                <c:pt idx="8">
                  <c:v>#N/A</c:v>
                </c:pt>
                <c:pt idx="9">
                  <c:v>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1.1599999999999999</c:v>
                </c:pt>
                <c:pt idx="2">
                  <c:v>#N/A</c:v>
                </c:pt>
                <c:pt idx="3">
                  <c:v>1.56</c:v>
                </c:pt>
                <c:pt idx="4">
                  <c:v>#N/A</c:v>
                </c:pt>
                <c:pt idx="5">
                  <c:v>1.59</c:v>
                </c:pt>
                <c:pt idx="6">
                  <c:v>#N/A</c:v>
                </c:pt>
                <c:pt idx="7">
                  <c:v>1.55</c:v>
                </c:pt>
                <c:pt idx="8">
                  <c:v>#N/A</c:v>
                </c:pt>
                <c:pt idx="9">
                  <c:v>1.49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4.09</c:v>
                </c:pt>
                <c:pt idx="2">
                  <c:v>#N/A</c:v>
                </c:pt>
                <c:pt idx="3">
                  <c:v>3.95</c:v>
                </c:pt>
                <c:pt idx="4">
                  <c:v>#N/A</c:v>
                </c:pt>
                <c:pt idx="5">
                  <c:v>3.45</c:v>
                </c:pt>
                <c:pt idx="6">
                  <c:v>#N/A</c:v>
                </c:pt>
                <c:pt idx="7">
                  <c:v>2.85</c:v>
                </c:pt>
                <c:pt idx="8">
                  <c:v>#N/A</c:v>
                </c:pt>
                <c:pt idx="9">
                  <c:v>3.31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都市開発整備事業会計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4.1900000000000004</c:v>
                </c:pt>
                <c:pt idx="2">
                  <c:v>#N/A</c:v>
                </c:pt>
                <c:pt idx="3">
                  <c:v>4.1399999999999997</c:v>
                </c:pt>
                <c:pt idx="4">
                  <c:v>#N/A</c:v>
                </c:pt>
                <c:pt idx="5">
                  <c:v>4.21</c:v>
                </c:pt>
                <c:pt idx="6">
                  <c:v>#N/A</c:v>
                </c:pt>
                <c:pt idx="7">
                  <c:v>4.13</c:v>
                </c:pt>
                <c:pt idx="8">
                  <c:v>#N/A</c:v>
                </c:pt>
                <c:pt idx="9">
                  <c:v>4.09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4.66</c:v>
                </c:pt>
                <c:pt idx="2">
                  <c:v>#N/A</c:v>
                </c:pt>
                <c:pt idx="3">
                  <c:v>4.8499999999999996</c:v>
                </c:pt>
                <c:pt idx="4">
                  <c:v>#N/A</c:v>
                </c:pt>
                <c:pt idx="5">
                  <c:v>4.5599999999999996</c:v>
                </c:pt>
                <c:pt idx="6">
                  <c:v>#N/A</c:v>
                </c:pt>
                <c:pt idx="7">
                  <c:v>4.6900000000000004</c:v>
                </c:pt>
                <c:pt idx="8">
                  <c:v>#N/A</c:v>
                </c:pt>
                <c:pt idx="9">
                  <c:v>4.59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4.0199999999999996</c:v>
                </c:pt>
                <c:pt idx="2">
                  <c:v>#N/A</c:v>
                </c:pt>
                <c:pt idx="3">
                  <c:v>4.1500000000000004</c:v>
                </c:pt>
                <c:pt idx="4">
                  <c:v>#N/A</c:v>
                </c:pt>
                <c:pt idx="5">
                  <c:v>4.34</c:v>
                </c:pt>
                <c:pt idx="6">
                  <c:v>#N/A</c:v>
                </c:pt>
                <c:pt idx="7">
                  <c:v>4.6500000000000004</c:v>
                </c:pt>
                <c:pt idx="8">
                  <c:v>#N/A</c:v>
                </c:pt>
                <c:pt idx="9">
                  <c:v>5.18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0112896"/>
        <c:axId val="150290432"/>
      </c:barChart>
      <c:catAx>
        <c:axId val="15011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290432"/>
        <c:crosses val="autoZero"/>
        <c:auto val="1"/>
        <c:lblAlgn val="ctr"/>
        <c:lblOffset val="100"/>
        <c:tickLblSkip val="1"/>
        <c:tickMarkSkip val="1"/>
        <c:noMultiLvlLbl val="0"/>
      </c:catAx>
      <c:valAx>
        <c:axId val="15029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112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24192</c:v>
                </c:pt>
                <c:pt idx="5">
                  <c:v>24077</c:v>
                </c:pt>
                <c:pt idx="8">
                  <c:v>23843</c:v>
                </c:pt>
                <c:pt idx="11">
                  <c:v>22728</c:v>
                </c:pt>
                <c:pt idx="14">
                  <c:v>22795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8</c:v>
                </c:pt>
                <c:pt idx="3">
                  <c:v>2</c:v>
                </c:pt>
                <c:pt idx="6">
                  <c:v>2</c:v>
                </c:pt>
                <c:pt idx="9">
                  <c:v>2</c:v>
                </c:pt>
                <c:pt idx="12">
                  <c:v>2</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491</c:v>
                </c:pt>
                <c:pt idx="3">
                  <c:v>461</c:v>
                </c:pt>
                <c:pt idx="6">
                  <c:v>429</c:v>
                </c:pt>
                <c:pt idx="9">
                  <c:v>403</c:v>
                </c:pt>
                <c:pt idx="12">
                  <c:v>395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200</c:v>
                </c:pt>
                <c:pt idx="3">
                  <c:v>151</c:v>
                </c:pt>
                <c:pt idx="6">
                  <c:v>171</c:v>
                </c:pt>
                <c:pt idx="9">
                  <c:v>133</c:v>
                </c:pt>
                <c:pt idx="12">
                  <c:v>75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10123</c:v>
                </c:pt>
                <c:pt idx="3">
                  <c:v>9804</c:v>
                </c:pt>
                <c:pt idx="6">
                  <c:v>6776</c:v>
                </c:pt>
                <c:pt idx="9">
                  <c:v>6381</c:v>
                </c:pt>
                <c:pt idx="12">
                  <c:v>5810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132</c:v>
                </c:pt>
                <c:pt idx="3">
                  <c:v>142</c:v>
                </c:pt>
                <c:pt idx="6">
                  <c:v>152</c:v>
                </c:pt>
                <c:pt idx="9">
                  <c:v>162</c:v>
                </c:pt>
                <c:pt idx="12">
                  <c:v>168</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20297</c:v>
                </c:pt>
                <c:pt idx="3">
                  <c:v>20965</c:v>
                </c:pt>
                <c:pt idx="6">
                  <c:v>21077</c:v>
                </c:pt>
                <c:pt idx="9">
                  <c:v>20358</c:v>
                </c:pt>
                <c:pt idx="12">
                  <c:v>21146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498688"/>
        <c:axId val="166501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7059</c:v>
                </c:pt>
                <c:pt idx="2">
                  <c:v>#N/A</c:v>
                </c:pt>
                <c:pt idx="3">
                  <c:v>#N/A</c:v>
                </c:pt>
                <c:pt idx="4">
                  <c:v>7448</c:v>
                </c:pt>
                <c:pt idx="5">
                  <c:v>#N/A</c:v>
                </c:pt>
                <c:pt idx="6">
                  <c:v>#N/A</c:v>
                </c:pt>
                <c:pt idx="7">
                  <c:v>4764</c:v>
                </c:pt>
                <c:pt idx="8">
                  <c:v>#N/A</c:v>
                </c:pt>
                <c:pt idx="9">
                  <c:v>#N/A</c:v>
                </c:pt>
                <c:pt idx="10">
                  <c:v>4711</c:v>
                </c:pt>
                <c:pt idx="11">
                  <c:v>#N/A</c:v>
                </c:pt>
                <c:pt idx="12">
                  <c:v>#N/A</c:v>
                </c:pt>
                <c:pt idx="13">
                  <c:v>4801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498688"/>
        <c:axId val="166501760"/>
      </c:lineChart>
      <c:catAx>
        <c:axId val="16649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501760"/>
        <c:crosses val="autoZero"/>
        <c:auto val="1"/>
        <c:lblAlgn val="ctr"/>
        <c:lblOffset val="100"/>
        <c:tickLblSkip val="1"/>
        <c:tickMarkSkip val="1"/>
        <c:noMultiLvlLbl val="0"/>
      </c:catAx>
      <c:valAx>
        <c:axId val="16650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49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197059</c:v>
                </c:pt>
                <c:pt idx="5">
                  <c:v>197312</c:v>
                </c:pt>
                <c:pt idx="8">
                  <c:v>194771</c:v>
                </c:pt>
                <c:pt idx="11">
                  <c:v>193474</c:v>
                </c:pt>
                <c:pt idx="14">
                  <c:v>189583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49860</c:v>
                </c:pt>
                <c:pt idx="5">
                  <c:v>49491</c:v>
                </c:pt>
                <c:pt idx="8">
                  <c:v>46722</c:v>
                </c:pt>
                <c:pt idx="11">
                  <c:v>41409</c:v>
                </c:pt>
                <c:pt idx="14">
                  <c:v>36635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48632</c:v>
                </c:pt>
                <c:pt idx="5">
                  <c:v>49903</c:v>
                </c:pt>
                <c:pt idx="8">
                  <c:v>53240</c:v>
                </c:pt>
                <c:pt idx="11">
                  <c:v>57673</c:v>
                </c:pt>
                <c:pt idx="14">
                  <c:v>58165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7861</c:v>
                </c:pt>
                <c:pt idx="3">
                  <c:v>1648</c:v>
                </c:pt>
                <c:pt idx="6">
                  <c:v>1352</c:v>
                </c:pt>
                <c:pt idx="9">
                  <c:v>1111</c:v>
                </c:pt>
                <c:pt idx="12">
                  <c:v>919</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30168</c:v>
                </c:pt>
                <c:pt idx="3">
                  <c:v>30505</c:v>
                </c:pt>
                <c:pt idx="6">
                  <c:v>29342</c:v>
                </c:pt>
                <c:pt idx="9">
                  <c:v>28225</c:v>
                </c:pt>
                <c:pt idx="12">
                  <c:v>28375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1140</c:v>
                </c:pt>
                <c:pt idx="3">
                  <c:v>856</c:v>
                </c:pt>
                <c:pt idx="6">
                  <c:v>688</c:v>
                </c:pt>
                <c:pt idx="9">
                  <c:v>560</c:v>
                </c:pt>
                <c:pt idx="12">
                  <c:v>495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110520</c:v>
                </c:pt>
                <c:pt idx="3">
                  <c:v>102586</c:v>
                </c:pt>
                <c:pt idx="6">
                  <c:v>85493</c:v>
                </c:pt>
                <c:pt idx="9">
                  <c:v>70954</c:v>
                </c:pt>
                <c:pt idx="12">
                  <c:v>56187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4945</c:v>
                </c:pt>
                <c:pt idx="3">
                  <c:v>3989</c:v>
                </c:pt>
                <c:pt idx="6">
                  <c:v>3367</c:v>
                </c:pt>
                <c:pt idx="9">
                  <c:v>2745</c:v>
                </c:pt>
                <c:pt idx="12">
                  <c:v>2124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197488</c:v>
                </c:pt>
                <c:pt idx="3">
                  <c:v>200008</c:v>
                </c:pt>
                <c:pt idx="6">
                  <c:v>199662</c:v>
                </c:pt>
                <c:pt idx="9">
                  <c:v>198684</c:v>
                </c:pt>
                <c:pt idx="12">
                  <c:v>197036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6878208"/>
        <c:axId val="166913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56569</c:v>
                </c:pt>
                <c:pt idx="2">
                  <c:v>#N/A</c:v>
                </c:pt>
                <c:pt idx="3">
                  <c:v>#N/A</c:v>
                </c:pt>
                <c:pt idx="4">
                  <c:v>42885</c:v>
                </c:pt>
                <c:pt idx="5">
                  <c:v>#N/A</c:v>
                </c:pt>
                <c:pt idx="6">
                  <c:v>#N/A</c:v>
                </c:pt>
                <c:pt idx="7">
                  <c:v>25170</c:v>
                </c:pt>
                <c:pt idx="8">
                  <c:v>#N/A</c:v>
                </c:pt>
                <c:pt idx="9">
                  <c:v>#N/A</c:v>
                </c:pt>
                <c:pt idx="10">
                  <c:v>9723</c:v>
                </c:pt>
                <c:pt idx="11">
                  <c:v>#N/A</c:v>
                </c:pt>
                <c:pt idx="12">
                  <c:v>#N/A</c:v>
                </c:pt>
                <c:pt idx="13">
                  <c:v>753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6878208"/>
        <c:axId val="166913152"/>
      </c:lineChart>
      <c:catAx>
        <c:axId val="16687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913152"/>
        <c:crosses val="autoZero"/>
        <c:auto val="1"/>
        <c:lblAlgn val="ctr"/>
        <c:lblOffset val="100"/>
        <c:tickLblSkip val="1"/>
        <c:tickMarkSkip val="1"/>
        <c:noMultiLvlLbl val="0"/>
      </c:catAx>
      <c:valAx>
        <c:axId val="166913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87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{18FFB047-BA47-49A1-B3A7-D465C0F9D23B}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1EFD-4E9D-A14A-0017E76A804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{F3FABECF-E5E9-4610-B0B3-2C59F9A4AE53}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1EFD-4E9D-A14A-0017E76A804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{19D623DD-5766-4E28-AF89-D594F063A5A7}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1EFD-4E9D-A14A-0017E76A804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{156A7989-33AB-456B-91B5-EC4461804B52}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1EFD-4E9D-A14A-0017E76A804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{E5457AF7-F1A0-4388-B248-E220B3365944}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1EFD-4E9D-A14A-0017E76A80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62.3</c:v>
                </c:pt>
                <c:pt idx="4">
                  <c:v>63.3</c:v>
                </c:pt>
              </c:numCache>
            </c:numRef>
          </c:xVal>
          <c:yVal>
            <c:numRef>
              <c:f>公会計指標分析・財政指標組合せ分析表!$K$51:$O$51</c:f>
              <c:numCache>
                <c:formatCode>#,##0.0;"▲ "#,##0.0</c:formatCode>
                <c:ptCount val="5"/>
                <c:pt idx="3">
                  <c:v>9.6</c:v>
                </c:pt>
                <c:pt idx="4">
                  <c:v>0.7</c:v>
                </c:pt>
              </c:numCache>
            </c:numRef>
          </c:yVal>
          <c:smooth val="0"/>
          <c:extLst>
            <c:ext xmlns:c16="http://schemas.microsoft.com/office/drawing/2014/chart" uri="{C3380CC4-5D6E-409C-BE32-E72D297353CC}">
              <c16:uniqueId val="{00000005-1EFD-4E9D-A14A-0017E76A804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{C478B571-46AE-4C32-B437-180A97348FD8}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1EFD-4E9D-A14A-0017E76A804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{5DEB94D0-667A-4ECE-A078-86F82917BF4B}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1EFD-4E9D-A14A-0017E76A804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{B9E809BA-30E1-4FA1-AF15-B8794C1FFB35}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1EFD-4E9D-A14A-0017E76A804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{394C2B9F-B62A-4C9A-A811-15FA06C9C397}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1EFD-4E9D-A14A-0017E76A804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{2AE124B1-6272-4209-BBF0-FDDC28207AC7}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1EFD-4E9D-A14A-0017E76A80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pt idx="4">
                  <c:v>62.1</c:v>
                </c:pt>
              </c:numCache>
            </c:numRef>
          </c:xVal>
          <c:yVal>
            <c:numRef>
              <c:f>公会計指標分析・財政指標組合せ分析表!$K$55:$O$55</c:f>
              <c:numCache>
                <c:formatCode>#,##0.0;"▲ "#,##0.0</c:formatCode>
                <c:ptCount val="5"/>
                <c:pt idx="3">
                  <c:v>41.4</c:v>
                </c:pt>
                <c:pt idx="4">
                  <c:v>38.9</c:v>
                </c:pt>
              </c:numCache>
            </c:numRef>
          </c:yVal>
          <c:smooth val="0"/>
          <c:extLst>
            <c:ext xmlns:c16="http://schemas.microsoft.com/office/drawing/2014/chart" uri="{C3380CC4-5D6E-409C-BE32-E72D297353CC}">
              <c16:uniqueId val="{0000000B-1EFD-4E9D-A14A-0017E76A8043}"/>
            </c:ext>
          </c:extLst>
        </c:ser>
        <c:dLbls>
          <c:showLegendKey val="0"/>
          <c:showVal val="0"/>
          <c:showCatName val="0"/>
          <c:showSerName val="0"/>
          <c:showPercent val="0"/>
          <c:showBubbleSize val="0"/>
        </c:dLbls>
        <c:axId val="72740864"/>
        <c:axId val="72742784"/>
      </c:scatterChart>
      <c:valAx>
        <c:axId val="72740864"/>
        <c:scaling>
          <c:orientation val="minMax"/>
          <c:max val="63.6"/>
          <c:min val="60"/>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42784"/>
        <c:crosses val="autoZero"/>
        <c:crossBetween val="midCat"/>
      </c:valAx>
      <c:valAx>
        <c:axId val="72742784"/>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40864"/>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{7B10BC6F-3A6E-49B1-9D5B-F51E97C940FB}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0A6D-45BA-93C4-45C1C8C3B9A2}"/>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{0F1010ED-BE95-438A-A8E5-E0EA1DE992C1}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0A6D-45BA-93C4-45C1C8C3B9A2}"/>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{A26E9FA3-C721-4366-BD0B-76911CBE3C16}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0A6D-45BA-93C4-45C1C8C3B9A2}"/>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{48AE7BCF-87E3-4C58-B43F-4488A38AE4D3}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0A6D-45BA-93C4-45C1C8C3B9A2}"/>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{D4C6C485-4A07-4518-82B8-8CA6FE6DD811}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0A6D-45BA-93C4-45C1C8C3B9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9.1</c:v>
                </c:pt>
                <c:pt idx="1">
                  <c:v>7.9</c:v>
                </c:pt>
                <c:pt idx="2">
                  <c:v>6.4</c:v>
                </c:pt>
                <c:pt idx="3">
                  <c:v>5.5</c:v>
                </c:pt>
                <c:pt idx="4">
                  <c:v>4.7</c:v>
                </c:pt>
              </c:numCache>
            </c:numRef>
          </c:xVal>
          <c:yVal>
            <c:numRef>
              <c:f>公会計指標分析・財政指標組合せ分析表!$K$73:$O$73</c:f>
              <c:numCache>
                <c:formatCode>#,##0.0;"▲ "#,##0.0</c:formatCode>
                <c:ptCount val="5"/>
                <c:pt idx="0">
                  <c:v>56.5</c:v>
                </c:pt>
                <c:pt idx="1">
                  <c:v>42.4</c:v>
                </c:pt>
                <c:pt idx="2">
                  <c:v>25.1</c:v>
                </c:pt>
                <c:pt idx="3">
                  <c:v>9.6</c:v>
                </c:pt>
                <c:pt idx="4">
                  <c:v>0.7</c:v>
                </c:pt>
              </c:numCache>
            </c:numRef>
          </c:yVal>
          <c:smooth val="0"/>
          <c:extLst>
            <c:ext xmlns:c16="http://schemas.microsoft.com/office/drawing/2014/chart" uri="{C3380CC4-5D6E-409C-BE32-E72D297353CC}">
              <c16:uniqueId val="{00000005-0A6D-45BA-93C4-45C1C8C3B9A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{B59B1EC9-4EE4-4D8C-BC19-2A9383BB3AA5}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0A6D-45BA-93C4-45C1C8C3B9A2}"/>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{9F0295E3-C309-4824-9159-41954DA36C95}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0A6D-45BA-93C4-45C1C8C3B9A2}"/>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{D4A00136-42F1-4091-AD7D-2F74DA57FAB2}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0A6D-45BA-93C4-45C1C8C3B9A2}"/>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{DEA94B46-6AD6-4655-BB16-71D96D993EA7}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0A6D-45BA-93C4-45C1C8C3B9A2}"/>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{C7D54099-03C5-4E94-9C8D-E3553FA5C8A7}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0A6D-45BA-93C4-45C1C8C3B9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c:ext xmlns:c16="http://schemas.microsoft.com/office/drawing/2014/chart" uri="{C3380CC4-5D6E-409C-BE32-E72D297353CC}">
              <c16:uniqueId val="{0000000B-0A6D-45BA-93C4-45C1C8C3B9A2}"/>
            </c:ext>
          </c:extLst>
        </c:ser>
        <c:dLbls>
          <c:showLegendKey val="0"/>
          <c:showVal val="0"/>
          <c:showCatName val="0"/>
          <c:showSerName val="0"/>
          <c:showPercent val="0"/>
          <c:showBubbleSize val="0"/>
        </c:dLbls>
        <c:axId val="72547712"/>
        <c:axId val="72824320"/>
      </c:scatterChart>
      <c:valAx>
        <c:axId val="72547712"/>
        <c:scaling>
          <c:orientation val="minMax"/>
          <c:max val="9.5"/>
          <c:min val="4.4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24320"/>
        <c:crosses val="autoZero"/>
        <c:crossBetween val="midCat"/>
      </c:valAx>
      <c:valAx>
        <c:axId val="72824320"/>
        <c:scaling>
          <c:orientation val="minMax"/>
          <c:max val="7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47712"/>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ヶ年平均でみると前年度から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ポイント改善し、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、単年度では同率の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対前年度比較では、分子では、下水道事業債の償還が進んだことで公営企業債の元利償還金繰入金が減となった。分母では標準税収入が増、普通交付税、臨時財政対策債で減となった。今後も「姫路市行財政改革プラン」の目標値（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年度末）である</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以下を達成できるよう財政運営に努める。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ポイント改善し、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主な要因としては、分子において、下水道事業債の償還が進んだことで公営企業債等に係る繰入見込み額が約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147.7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億円減少したことにより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14.4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ポイント、地方債残高が約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億円減少したことにより、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ポイントそれぞれ改善したことによる。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今後も大規模事業が予定されているため、比率の推移に留意し、「姫路市行財政改革プラン」の目標値（平成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年度末）である</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以下を達成できるよう適正な財政運営に努める。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6935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643225" y="190500"/>
          <a:ext cx="3559175"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668625" y="215900"/>
          <a:ext cx="35337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694025" y="241300"/>
          <a:ext cx="3476625"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兵庫県姫路市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3084175" y="190500"/>
          <a:ext cx="242570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3109575" y="215900"/>
          <a:ext cx="2381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3134975" y="241300"/>
          <a:ext cx="23241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44500" y="885825"/>
          <a:ext cx="9245600"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68325" y="917575"/>
          <a:ext cx="1279525"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84350" y="917575"/>
          <a:ext cx="12700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540,000
529,626
534.47
215,296,710
207,960,545
5,563,249
120,954,947
196,647,159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117850" y="917575"/>
          <a:ext cx="1381125"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98975" y="936625"/>
          <a:ext cx="17970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296025" y="936625"/>
          <a:ext cx="1152525"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512050" y="949325"/>
          <a:ext cx="63500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98975" y="1692275"/>
          <a:ext cx="17970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359525" y="1692275"/>
          <a:ext cx="3330575"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0185400" y="885825"/>
          <a:ext cx="1406525"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0445750" y="949325"/>
          <a:ext cx="11525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0445750" y="1216025"/>
          <a:ext cx="1152525"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0445750" y="1546225"/>
          <a:ext cx="1152525"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0267950" y="10382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0321925"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0321925"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0366375"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0287000" y="15462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0366375"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0287000" y="19145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28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147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5941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75907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28725" y="4146550"/>
          <a:ext cx="3863975"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827389" y="4497642"/>
          <a:ext cx="1599846"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525514" y="4480971"/>
          <a:ext cx="85472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[ 63.3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041900" y="4264025"/>
          <a:ext cx="140652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041900" y="4445000"/>
          <a:ext cx="1406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448425" y="4264025"/>
          <a:ext cx="140652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448425" y="4445000"/>
          <a:ext cx="1406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7981950" y="4264025"/>
          <a:ext cx="140652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7981950" y="4445000"/>
          <a:ext cx="1406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28725" y="4813300"/>
          <a:ext cx="3863975" cy="20828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359400" y="4813300"/>
          <a:ext cx="4292600"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359400" y="4876800"/>
          <a:ext cx="42195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435600" y="5092700"/>
          <a:ext cx="4168775"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策定した姫路市公共施設等総合管理計画に基づき、長寿命化など、施設の特性に応じた老朽化対策を進めているが、多くの施設が昭和４０年～５０年代にかけて建設されているため、有形固定資産減価償却率については、類似団体内平均より上回っていると考えられる。</a:t>
          </a:r>
          <a:endParaRPr lang="ja-JP" altLang="ja-JP">
            <a:effectLst/>
          </a:endParaRPr>
        </a:p>
        <a:p>
          <a:r>
            <a:rPr kumimoji="1" lang="ja-JP" altLang="ja-JP" sz="1100" baseline="0">
              <a:solidFill>
                <a:schemeClr val="dk1"/>
              </a:solidFill>
              <a:effectLst/>
              <a:latin typeface="+mn-lt"/>
              <a:ea typeface="+mn-ea"/>
              <a:cs typeface="+mn-cs"/>
            </a:rPr>
            <a:t>今後は、当該計画に基づき、老朽化対策等について、計画的に取り組む必要がある。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190625" y="46291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28725" y="6896100"/>
          <a:ext cx="3863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05832" y="68022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28725" y="6477000"/>
          <a:ext cx="3863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05832" y="6389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28725" y="6064250"/>
          <a:ext cx="3863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05832" y="59704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28725" y="5645150"/>
          <a:ext cx="3863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05832" y="5557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28725" y="5232400"/>
          <a:ext cx="3863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05832" y="5138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28725" y="4813300"/>
          <a:ext cx="3863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05832" y="47258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28725" y="4813300"/>
          <a:ext cx="3863975" cy="20828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2" name="直線コネクタ 61"/>
        <xdr:cNvCxnSpPr/>
      </xdr:nvCxnSpPr>
      <xdr:spPr>
        <a:xfrm flipV="1">
          <a:off x="4458970" y="5286502"/>
          <a:ext cx="1270" cy="1119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63" name="有形固定資産減価償却率最小値テキスト"/>
        <xdr:cNvSpPr txBox="1"/>
      </xdr:nvSpPr>
      <xdr:spPr>
        <a:xfrm>
          <a:off x="4511675"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64" name="直線コネクタ 63"/>
        <xdr:cNvCxnSpPr/>
      </xdr:nvCxnSpPr>
      <xdr:spPr>
        <a:xfrm>
          <a:off x="4371975" y="6405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65" name="有形固定資産減価償却率最大値テキスト"/>
        <xdr:cNvSpPr txBox="1"/>
      </xdr:nvSpPr>
      <xdr:spPr>
        <a:xfrm>
          <a:off x="4511675" y="507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66" name="直線コネクタ 65"/>
        <xdr:cNvCxnSpPr/>
      </xdr:nvCxnSpPr>
      <xdr:spPr>
        <a:xfrm>
          <a:off x="4371975" y="5286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160799</xdr:rowOff>
    </xdr:from>
    <xdr:ext cx="405111" cy="259045"/>
    <xdr:sp macro="" textlink="">
      <xdr:nvSpPr>
        <xdr:cNvPr id="67" name="有形固定資産減価償却率平均値テキスト"/>
        <xdr:cNvSpPr txBox="1"/>
      </xdr:nvSpPr>
      <xdr:spPr>
        <a:xfrm>
          <a:off x="4511675" y="59075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68" name="フローチャート : 判断 67"/>
        <xdr:cNvSpPr/>
      </xdr:nvSpPr>
      <xdr:spPr>
        <a:xfrm>
          <a:off x="4410075" y="592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69" name="フローチャート : 判断 68"/>
        <xdr:cNvSpPr/>
      </xdr:nvSpPr>
      <xdr:spPr>
        <a:xfrm>
          <a:off x="3698875" y="60048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283075" y="6935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571875" y="6935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2952750" y="6935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190750" y="6935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46225" y="6935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75" name="円/楕円 74"/>
        <xdr:cNvSpPr/>
      </xdr:nvSpPr>
      <xdr:spPr>
        <a:xfrm>
          <a:off x="4410075" y="58773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153433</xdr:rowOff>
    </xdr:from>
    <xdr:ext cx="405111" cy="259045"/>
    <xdr:sp macro="" textlink="">
      <xdr:nvSpPr>
        <xdr:cNvPr id="76" name="有形固定資産減価償却率該当値テキスト"/>
        <xdr:cNvSpPr txBox="1"/>
      </xdr:nvSpPr>
      <xdr:spPr>
        <a:xfrm>
          <a:off x="4511675" y="573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2286</xdr:rowOff>
    </xdr:from>
    <xdr:to>
      <xdr:col>3</xdr:col>
      <xdr:colOff>511175</xdr:colOff>
      <xdr:row>31</xdr:row>
      <xdr:rowOff>103886</xdr:rowOff>
    </xdr:to>
    <xdr:sp macro="" textlink="">
      <xdr:nvSpPr>
        <xdr:cNvPr id="77" name="円/楕円 76"/>
        <xdr:cNvSpPr/>
      </xdr:nvSpPr>
      <xdr:spPr>
        <a:xfrm>
          <a:off x="3698875" y="5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9906</xdr:rowOff>
    </xdr:from>
    <xdr:to>
      <xdr:col>3</xdr:col>
      <xdr:colOff>1171575</xdr:colOff>
      <xdr:row>31</xdr:row>
      <xdr:rowOff>53086</xdr:rowOff>
    </xdr:to>
    <xdr:cxnSp macro="">
      <xdr:nvCxnSpPr>
        <xdr:cNvPr id="78" name="直線コネクタ 77"/>
        <xdr:cNvCxnSpPr/>
      </xdr:nvCxnSpPr>
      <xdr:spPr>
        <a:xfrm flipV="1">
          <a:off x="3749675" y="592175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32</xdr:row>
      <xdr:rowOff>14241</xdr:rowOff>
    </xdr:from>
    <xdr:ext cx="405111" cy="259045"/>
    <xdr:sp macro="" textlink="">
      <xdr:nvSpPr>
        <xdr:cNvPr id="79" name="n_1aveValue有形固定資産減価償却率"/>
        <xdr:cNvSpPr txBox="1"/>
      </xdr:nvSpPr>
      <xdr:spPr>
        <a:xfrm>
          <a:off x="3534418" y="6091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120413</xdr:rowOff>
    </xdr:from>
    <xdr:ext cx="405111" cy="259045"/>
    <xdr:sp macro="" textlink="">
      <xdr:nvSpPr>
        <xdr:cNvPr id="80" name="n_1mainValue有形固定資産減価償却率"/>
        <xdr:cNvSpPr txBox="1"/>
      </xdr:nvSpPr>
      <xdr:spPr>
        <a:xfrm>
          <a:off x="3534418" y="5702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0414000" y="4146550"/>
          <a:ext cx="38608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1225126" y="4497642"/>
          <a:ext cx="1235247"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2892537" y="4480971"/>
          <a:ext cx="48487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0414000" y="4813300"/>
          <a:ext cx="3860800" cy="20828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4541500" y="4813300"/>
          <a:ext cx="4292600"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4541500" y="4876800"/>
          <a:ext cx="42195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4617700" y="5092700"/>
          <a:ext cx="4156075"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a:t>債務償還可能年数については総務省で算出式を精査中であり、財政状況資料集において平成</a:t>
          </a:r>
          <a:r>
            <a:rPr lang="en-US" altLang="ja-JP"/>
            <a:t>29</a:t>
          </a:r>
          <a:r>
            <a:rPr lang="ja-JP" altLang="en-US"/>
            <a:t>年度より公表する</a:t>
          </a:r>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0414000" y="4813300"/>
          <a:ext cx="3873500"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28725" y="7750175"/>
          <a:ext cx="541020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28725" y="11417300"/>
          <a:ext cx="541020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873125" y="79914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448425" y="105632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873125" y="11633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448425" y="14287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1604625"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497425" y="190500"/>
          <a:ext cx="36195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516475" y="215900"/>
          <a:ext cx="35750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541875" y="241300"/>
          <a:ext cx="35179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兵庫県姫路市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932025" y="1905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957425" y="2159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982825" y="2413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01675" y="863600"/>
          <a:ext cx="929640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28675" y="895350"/>
          <a:ext cx="1282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47875" y="895350"/>
          <a:ext cx="1155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540,000
529,626
534.47
215,296,710
207,960,545
5,563,249
120,954,947
196,647,159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67075" y="895350"/>
          <a:ext cx="1409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676775" y="914400"/>
          <a:ext cx="18605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537325" y="914400"/>
          <a:ext cx="115570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756525"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676775" y="1657350"/>
          <a:ext cx="18605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600825" y="1657350"/>
          <a:ext cx="33972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0156825" y="863600"/>
          <a:ext cx="140335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417175" y="927100"/>
          <a:ext cx="11493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417175" y="1181100"/>
          <a:ext cx="11493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417175" y="1498600"/>
          <a:ext cx="11493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239375" y="100965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293350" y="965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293350" y="12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33780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258425" y="14795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33780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258425"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38175" y="26416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38175" y="28829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38175" y="31877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38175" y="3435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01675" y="4044950"/>
          <a:ext cx="43307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2867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2867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87525" y="4679950"/>
          <a:ext cx="13589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87525" y="4876800"/>
          <a:ext cx="13589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81622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81622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01675" y="5143500"/>
          <a:ext cx="43307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63575"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01675" y="734695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01675" y="69088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01675" y="64643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01675" y="602615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01675" y="55880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01675" y="51435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01675" y="5143500"/>
          <a:ext cx="43307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xdr:cNvCxnSpPr/>
      </xdr:nvCxnSpPr>
      <xdr:spPr>
        <a:xfrm flipV="1">
          <a:off x="4288790" y="5631942"/>
          <a:ext cx="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378325" y="6938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200525" y="694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xdr:cNvSpPr txBox="1"/>
      </xdr:nvSpPr>
      <xdr:spPr>
        <a:xfrm>
          <a:off x="4378325" y="541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xdr:cNvCxnSpPr/>
      </xdr:nvCxnSpPr>
      <xdr:spPr>
        <a:xfrm>
          <a:off x="4200525" y="5631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44975</xdr:rowOff>
    </xdr:from>
    <xdr:ext cx="405111" cy="259045"/>
    <xdr:sp macro="" textlink="">
      <xdr:nvSpPr>
        <xdr:cNvPr id="60" name="【道路】&#10;有形固定資産減価償却率平均値テキスト"/>
        <xdr:cNvSpPr txBox="1"/>
      </xdr:nvSpPr>
      <xdr:spPr>
        <a:xfrm>
          <a:off x="4378325" y="6325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66548</xdr:rowOff>
    </xdr:from>
    <xdr:to>
      <xdr:col>6</xdr:col>
      <xdr:colOff>561975</xdr:colOff>
      <xdr:row>38</xdr:row>
      <xdr:rowOff>168148</xdr:rowOff>
    </xdr:to>
    <xdr:sp macro="" textlink="">
      <xdr:nvSpPr>
        <xdr:cNvPr id="61" name="フローチャート : 判断 60"/>
        <xdr:cNvSpPr/>
      </xdr:nvSpPr>
      <xdr:spPr>
        <a:xfrm>
          <a:off x="4238625" y="634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87122</xdr:rowOff>
    </xdr:from>
    <xdr:to>
      <xdr:col>5</xdr:col>
      <xdr:colOff>409575</xdr:colOff>
      <xdr:row>39</xdr:row>
      <xdr:rowOff>17272</xdr:rowOff>
    </xdr:to>
    <xdr:sp macro="" textlink="">
      <xdr:nvSpPr>
        <xdr:cNvPr id="62" name="フローチャート : 判断 61"/>
        <xdr:cNvSpPr/>
      </xdr:nvSpPr>
      <xdr:spPr>
        <a:xfrm>
          <a:off x="3457575" y="63672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0989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3178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5177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7113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8794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11684</xdr:rowOff>
    </xdr:from>
    <xdr:to>
      <xdr:col>6</xdr:col>
      <xdr:colOff>561975</xdr:colOff>
      <xdr:row>38</xdr:row>
      <xdr:rowOff>113284</xdr:rowOff>
    </xdr:to>
    <xdr:sp macro="" textlink="">
      <xdr:nvSpPr>
        <xdr:cNvPr id="68" name="円/楕円 67"/>
        <xdr:cNvSpPr/>
      </xdr:nvSpPr>
      <xdr:spPr>
        <a:xfrm>
          <a:off x="4238625" y="62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34561</xdr:rowOff>
    </xdr:from>
    <xdr:ext cx="405111" cy="259045"/>
    <xdr:sp macro="" textlink="">
      <xdr:nvSpPr>
        <xdr:cNvPr id="69" name="【道路】&#10;有形固定資産減価償却率該当値テキスト"/>
        <xdr:cNvSpPr txBox="1"/>
      </xdr:nvSpPr>
      <xdr:spPr>
        <a:xfrm>
          <a:off x="4378325" y="614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41402</xdr:rowOff>
    </xdr:from>
    <xdr:to>
      <xdr:col>5</xdr:col>
      <xdr:colOff>409575</xdr:colOff>
      <xdr:row>38</xdr:row>
      <xdr:rowOff>143002</xdr:rowOff>
    </xdr:to>
    <xdr:sp macro="" textlink="">
      <xdr:nvSpPr>
        <xdr:cNvPr id="70" name="円/楕円 69"/>
        <xdr:cNvSpPr/>
      </xdr:nvSpPr>
      <xdr:spPr>
        <a:xfrm>
          <a:off x="3457575"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62484</xdr:rowOff>
    </xdr:from>
    <xdr:to>
      <xdr:col>6</xdr:col>
      <xdr:colOff>511175</xdr:colOff>
      <xdr:row>38</xdr:row>
      <xdr:rowOff>92202</xdr:rowOff>
    </xdr:to>
    <xdr:cxnSp macro="">
      <xdr:nvCxnSpPr>
        <xdr:cNvPr id="71" name="直線コネクタ 70"/>
        <xdr:cNvCxnSpPr/>
      </xdr:nvCxnSpPr>
      <xdr:spPr>
        <a:xfrm flipV="1">
          <a:off x="3508375" y="6342634"/>
          <a:ext cx="78105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8399</xdr:rowOff>
    </xdr:from>
    <xdr:ext cx="405111" cy="259045"/>
    <xdr:sp macro="" textlink="">
      <xdr:nvSpPr>
        <xdr:cNvPr id="72" name="n_1aveValue【道路】&#10;有形固定資産減価償却率"/>
        <xdr:cNvSpPr txBox="1"/>
      </xdr:nvSpPr>
      <xdr:spPr>
        <a:xfrm>
          <a:off x="3293118" y="645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159529</xdr:rowOff>
    </xdr:from>
    <xdr:ext cx="405111" cy="259045"/>
    <xdr:sp macro="" textlink="">
      <xdr:nvSpPr>
        <xdr:cNvPr id="73" name="n_1mainValue【道路】&#10;有形固定資産減価償却率"/>
        <xdr:cNvSpPr txBox="1"/>
      </xdr:nvSpPr>
      <xdr:spPr>
        <a:xfrm>
          <a:off x="3293118" y="6109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086475" y="40449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213475" y="4679950"/>
          <a:ext cx="1352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213475" y="4876800"/>
          <a:ext cx="1352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11517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11517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175625" y="4679950"/>
          <a:ext cx="13779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175625" y="4876800"/>
          <a:ext cx="13779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086475" y="51435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048375"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086475" y="73469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086475" y="7033078"/>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5663746"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086475" y="6719207"/>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5663746"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086475" y="6405335"/>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5663746"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086475" y="6091464"/>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5663746"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086475" y="5777593"/>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5612326"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086475" y="5457372"/>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5612326" y="53214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086475" y="5143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5612326"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086475" y="51435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9" name="直線コネクタ 98"/>
        <xdr:cNvCxnSpPr/>
      </xdr:nvCxnSpPr>
      <xdr:spPr>
        <a:xfrm flipV="1">
          <a:off x="9616440" y="5543260"/>
          <a:ext cx="0" cy="13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100" name="【道路】&#10;一人当たり延長最小値テキスト"/>
        <xdr:cNvSpPr txBox="1"/>
      </xdr:nvSpPr>
      <xdr:spPr>
        <a:xfrm>
          <a:off x="9705975" y="685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101" name="直線コネクタ 100"/>
        <xdr:cNvCxnSpPr/>
      </xdr:nvCxnSpPr>
      <xdr:spPr>
        <a:xfrm>
          <a:off x="9528175" y="6849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102" name="【道路】&#10;一人当たり延長最大値テキスト"/>
        <xdr:cNvSpPr txBox="1"/>
      </xdr:nvSpPr>
      <xdr:spPr>
        <a:xfrm>
          <a:off x="9705975" y="532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3" name="直線コネクタ 102"/>
        <xdr:cNvCxnSpPr/>
      </xdr:nvCxnSpPr>
      <xdr:spPr>
        <a:xfrm>
          <a:off x="9528175" y="55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170197</xdr:rowOff>
    </xdr:from>
    <xdr:ext cx="469744" cy="259045"/>
    <xdr:sp macro="" textlink="">
      <xdr:nvSpPr>
        <xdr:cNvPr id="104" name="【道路】&#10;一人当たり延長平均値テキスト"/>
        <xdr:cNvSpPr txBox="1"/>
      </xdr:nvSpPr>
      <xdr:spPr>
        <a:xfrm>
          <a:off x="9705975" y="62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5" name="フローチャート : 判断 104"/>
        <xdr:cNvSpPr/>
      </xdr:nvSpPr>
      <xdr:spPr>
        <a:xfrm>
          <a:off x="9566275" y="6427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6" name="フローチャート : 判断 105"/>
        <xdr:cNvSpPr/>
      </xdr:nvSpPr>
      <xdr:spPr>
        <a:xfrm>
          <a:off x="8804275" y="63812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94329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87026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78708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0389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2642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48478</xdr:rowOff>
    </xdr:from>
    <xdr:to>
      <xdr:col>15</xdr:col>
      <xdr:colOff>231775</xdr:colOff>
      <xdr:row>39</xdr:row>
      <xdr:rowOff>150078</xdr:rowOff>
    </xdr:to>
    <xdr:sp macro="" textlink="">
      <xdr:nvSpPr>
        <xdr:cNvPr id="112" name="円/楕円 111"/>
        <xdr:cNvSpPr/>
      </xdr:nvSpPr>
      <xdr:spPr>
        <a:xfrm>
          <a:off x="9566275" y="64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26905</xdr:rowOff>
    </xdr:from>
    <xdr:ext cx="469744" cy="259045"/>
    <xdr:sp macro="" textlink="">
      <xdr:nvSpPr>
        <xdr:cNvPr id="113" name="【道路】&#10;一人当たり延長該当値テキスト"/>
        <xdr:cNvSpPr txBox="1"/>
      </xdr:nvSpPr>
      <xdr:spPr>
        <a:xfrm>
          <a:off x="9705975" y="647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4.663</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51308</xdr:rowOff>
    </xdr:from>
    <xdr:to>
      <xdr:col>14</xdr:col>
      <xdr:colOff>79375</xdr:colOff>
      <xdr:row>39</xdr:row>
      <xdr:rowOff>152908</xdr:rowOff>
    </xdr:to>
    <xdr:sp macro="" textlink="">
      <xdr:nvSpPr>
        <xdr:cNvPr id="114" name="円/楕円 113"/>
        <xdr:cNvSpPr/>
      </xdr:nvSpPr>
      <xdr:spPr>
        <a:xfrm>
          <a:off x="8804275" y="64965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99278</xdr:rowOff>
    </xdr:from>
    <xdr:to>
      <xdr:col>15</xdr:col>
      <xdr:colOff>180975</xdr:colOff>
      <xdr:row>39</xdr:row>
      <xdr:rowOff>102108</xdr:rowOff>
    </xdr:to>
    <xdr:cxnSp macro="">
      <xdr:nvCxnSpPr>
        <xdr:cNvPr id="115" name="直線コネクタ 114"/>
        <xdr:cNvCxnSpPr/>
      </xdr:nvCxnSpPr>
      <xdr:spPr>
        <a:xfrm flipV="1">
          <a:off x="8836025" y="6544528"/>
          <a:ext cx="78105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47733</xdr:rowOff>
    </xdr:from>
    <xdr:ext cx="469744" cy="259045"/>
    <xdr:sp macro="" textlink="">
      <xdr:nvSpPr>
        <xdr:cNvPr id="116" name="n_1aveValue【道路】&#10;一人当たり延長"/>
        <xdr:cNvSpPr txBox="1"/>
      </xdr:nvSpPr>
      <xdr:spPr>
        <a:xfrm>
          <a:off x="8645602" y="616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144035</xdr:rowOff>
    </xdr:from>
    <xdr:ext cx="469744" cy="259045"/>
    <xdr:sp macro="" textlink="">
      <xdr:nvSpPr>
        <xdr:cNvPr id="117" name="n_1mainValue【道路】&#10;一人当たり延長"/>
        <xdr:cNvSpPr txBox="1"/>
      </xdr:nvSpPr>
      <xdr:spPr>
        <a:xfrm>
          <a:off x="8645602" y="658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01675" y="7715250"/>
          <a:ext cx="43307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2867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2867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787525" y="8350250"/>
          <a:ext cx="1358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787525" y="8547100"/>
          <a:ext cx="1358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281622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281622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01675" y="8813800"/>
          <a:ext cx="43307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663575"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01675" y="1101725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01675" y="1057275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01675" y="101346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01675" y="969645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01675" y="925195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01675" y="88138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01675" y="8813800"/>
          <a:ext cx="43307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40" name="直線コネクタ 139"/>
        <xdr:cNvCxnSpPr/>
      </xdr:nvCxnSpPr>
      <xdr:spPr>
        <a:xfrm flipV="1">
          <a:off x="4288790" y="9309100"/>
          <a:ext cx="0" cy="124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41" name="【橋りょう・トンネル】&#10;有形固定資産減価償却率最小値テキスト"/>
        <xdr:cNvSpPr txBox="1"/>
      </xdr:nvSpPr>
      <xdr:spPr>
        <a:xfrm>
          <a:off x="4378325" y="1056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42" name="直線コネクタ 141"/>
        <xdr:cNvCxnSpPr/>
      </xdr:nvCxnSpPr>
      <xdr:spPr>
        <a:xfrm>
          <a:off x="4200525" y="1055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3" name="【橋りょう・トンネル】&#10;有形固定資産減価償却率最大値テキスト"/>
        <xdr:cNvSpPr txBox="1"/>
      </xdr:nvSpPr>
      <xdr:spPr>
        <a:xfrm>
          <a:off x="4378325" y="909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4" name="直線コネクタ 143"/>
        <xdr:cNvCxnSpPr/>
      </xdr:nvCxnSpPr>
      <xdr:spPr>
        <a:xfrm>
          <a:off x="4200525"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153941</xdr:rowOff>
    </xdr:from>
    <xdr:ext cx="405111" cy="259045"/>
    <xdr:sp macro="" textlink="">
      <xdr:nvSpPr>
        <xdr:cNvPr id="145" name="【橋りょう・トンネル】&#10;有形固定資産減価償却率平均値テキスト"/>
        <xdr:cNvSpPr txBox="1"/>
      </xdr:nvSpPr>
      <xdr:spPr>
        <a:xfrm>
          <a:off x="4378325" y="9736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4064</xdr:rowOff>
    </xdr:from>
    <xdr:to>
      <xdr:col>6</xdr:col>
      <xdr:colOff>561975</xdr:colOff>
      <xdr:row>59</xdr:row>
      <xdr:rowOff>105664</xdr:rowOff>
    </xdr:to>
    <xdr:sp macro="" textlink="">
      <xdr:nvSpPr>
        <xdr:cNvPr id="146" name="フローチャート : 判断 145"/>
        <xdr:cNvSpPr/>
      </xdr:nvSpPr>
      <xdr:spPr>
        <a:xfrm>
          <a:off x="4238625" y="975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7" name="フローチャート : 判断 146"/>
        <xdr:cNvSpPr/>
      </xdr:nvSpPr>
      <xdr:spPr>
        <a:xfrm>
          <a:off x="3457575" y="980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0989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3178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5177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7113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8794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88646</xdr:rowOff>
    </xdr:from>
    <xdr:to>
      <xdr:col>6</xdr:col>
      <xdr:colOff>561975</xdr:colOff>
      <xdr:row>59</xdr:row>
      <xdr:rowOff>18796</xdr:rowOff>
    </xdr:to>
    <xdr:sp macro="" textlink="">
      <xdr:nvSpPr>
        <xdr:cNvPr id="153" name="円/楕円 152"/>
        <xdr:cNvSpPr/>
      </xdr:nvSpPr>
      <xdr:spPr>
        <a:xfrm>
          <a:off x="4238625" y="96707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111523</xdr:rowOff>
    </xdr:from>
    <xdr:ext cx="405111" cy="259045"/>
    <xdr:sp macro="" textlink="">
      <xdr:nvSpPr>
        <xdr:cNvPr id="154" name="【橋りょう・トンネル】&#10;有形固定資産減価償却率該当値テキスト"/>
        <xdr:cNvSpPr txBox="1"/>
      </xdr:nvSpPr>
      <xdr:spPr>
        <a:xfrm>
          <a:off x="4378325" y="9528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120650</xdr:rowOff>
    </xdr:from>
    <xdr:to>
      <xdr:col>5</xdr:col>
      <xdr:colOff>409575</xdr:colOff>
      <xdr:row>59</xdr:row>
      <xdr:rowOff>50800</xdr:rowOff>
    </xdr:to>
    <xdr:sp macro="" textlink="">
      <xdr:nvSpPr>
        <xdr:cNvPr id="155" name="円/楕円 154"/>
        <xdr:cNvSpPr/>
      </xdr:nvSpPr>
      <xdr:spPr>
        <a:xfrm>
          <a:off x="3457575" y="9702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139446</xdr:rowOff>
    </xdr:from>
    <xdr:to>
      <xdr:col>6</xdr:col>
      <xdr:colOff>511175</xdr:colOff>
      <xdr:row>59</xdr:row>
      <xdr:rowOff>0</xdr:rowOff>
    </xdr:to>
    <xdr:cxnSp macro="">
      <xdr:nvCxnSpPr>
        <xdr:cNvPr id="156" name="直線コネクタ 155"/>
        <xdr:cNvCxnSpPr/>
      </xdr:nvCxnSpPr>
      <xdr:spPr>
        <a:xfrm flipV="1">
          <a:off x="3508375" y="9721596"/>
          <a:ext cx="78105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153941</xdr:rowOff>
    </xdr:from>
    <xdr:ext cx="405111" cy="259045"/>
    <xdr:sp macro="" textlink="">
      <xdr:nvSpPr>
        <xdr:cNvPr id="157" name="n_1aveValue【橋りょう・トンネル】&#10;有形固定資産減価償却率"/>
        <xdr:cNvSpPr txBox="1"/>
      </xdr:nvSpPr>
      <xdr:spPr>
        <a:xfrm>
          <a:off x="3293118" y="9901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67327</xdr:rowOff>
    </xdr:from>
    <xdr:ext cx="405111" cy="259045"/>
    <xdr:sp macro="" textlink="">
      <xdr:nvSpPr>
        <xdr:cNvPr id="158" name="n_1mainValue【橋りょう・トンネル】&#10;有形固定資産減価償却率"/>
        <xdr:cNvSpPr txBox="1"/>
      </xdr:nvSpPr>
      <xdr:spPr>
        <a:xfrm>
          <a:off x="3293118" y="948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086475" y="77152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213475" y="83502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213475" y="85471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11517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11517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175625" y="8350250"/>
          <a:ext cx="13779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175625" y="8547100"/>
          <a:ext cx="13779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086475" y="88138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048375"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086475" y="110172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9" name="直線コネクタ 168"/>
        <xdr:cNvCxnSpPr/>
      </xdr:nvCxnSpPr>
      <xdr:spPr>
        <a:xfrm>
          <a:off x="6086475" y="105727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0" name="テキスト ボックス 169"/>
        <xdr:cNvSpPr txBox="1"/>
      </xdr:nvSpPr>
      <xdr:spPr>
        <a:xfrm>
          <a:off x="5837689"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1" name="直線コネクタ 170"/>
        <xdr:cNvCxnSpPr/>
      </xdr:nvCxnSpPr>
      <xdr:spPr>
        <a:xfrm>
          <a:off x="6086475" y="101346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2" name="テキスト ボックス 171"/>
        <xdr:cNvSpPr txBox="1"/>
      </xdr:nvSpPr>
      <xdr:spPr>
        <a:xfrm>
          <a:off x="5548206"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3" name="直線コネクタ 172"/>
        <xdr:cNvCxnSpPr/>
      </xdr:nvCxnSpPr>
      <xdr:spPr>
        <a:xfrm>
          <a:off x="6086475" y="96964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4" name="テキスト ボックス 173"/>
        <xdr:cNvSpPr txBox="1"/>
      </xdr:nvSpPr>
      <xdr:spPr>
        <a:xfrm>
          <a:off x="5548206"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5" name="直線コネクタ 174"/>
        <xdr:cNvCxnSpPr/>
      </xdr:nvCxnSpPr>
      <xdr:spPr>
        <a:xfrm>
          <a:off x="6086475" y="92519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6" name="テキスト ボックス 175"/>
        <xdr:cNvSpPr txBox="1"/>
      </xdr:nvSpPr>
      <xdr:spPr>
        <a:xfrm>
          <a:off x="5548206"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086475" y="88138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5548206"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086475" y="88138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80" name="直線コネクタ 179"/>
        <xdr:cNvCxnSpPr/>
      </xdr:nvCxnSpPr>
      <xdr:spPr>
        <a:xfrm flipV="1">
          <a:off x="9616440" y="9558741"/>
          <a:ext cx="0" cy="101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81" name="【橋りょう・トンネル】&#10;一人当たり有形固定資産（償却資産）額最小値テキスト"/>
        <xdr:cNvSpPr txBox="1"/>
      </xdr:nvSpPr>
      <xdr:spPr>
        <a:xfrm>
          <a:off x="9705975" y="1057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82" name="直線コネクタ 181"/>
        <xdr:cNvCxnSpPr/>
      </xdr:nvCxnSpPr>
      <xdr:spPr>
        <a:xfrm>
          <a:off x="9528175" y="10571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83" name="【橋りょう・トンネル】&#10;一人当たり有形固定資産（償却資産）額最大値テキスト"/>
        <xdr:cNvSpPr txBox="1"/>
      </xdr:nvSpPr>
      <xdr:spPr>
        <a:xfrm>
          <a:off x="9705975" y="934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84" name="直線コネクタ 183"/>
        <xdr:cNvCxnSpPr/>
      </xdr:nvCxnSpPr>
      <xdr:spPr>
        <a:xfrm>
          <a:off x="9528175" y="955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50985</xdr:rowOff>
    </xdr:from>
    <xdr:ext cx="534377" cy="259045"/>
    <xdr:sp macro="" textlink="">
      <xdr:nvSpPr>
        <xdr:cNvPr id="185" name="【橋りょう・トンネル】&#10;一人当たり有形固定資産（償却資産）額平均値テキスト"/>
        <xdr:cNvSpPr txBox="1"/>
      </xdr:nvSpPr>
      <xdr:spPr>
        <a:xfrm>
          <a:off x="9705975" y="996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28108</xdr:rowOff>
    </xdr:from>
    <xdr:to>
      <xdr:col>15</xdr:col>
      <xdr:colOff>231775</xdr:colOff>
      <xdr:row>61</xdr:row>
      <xdr:rowOff>129708</xdr:rowOff>
    </xdr:to>
    <xdr:sp macro="" textlink="">
      <xdr:nvSpPr>
        <xdr:cNvPr id="186" name="フローチャート : 判断 185"/>
        <xdr:cNvSpPr/>
      </xdr:nvSpPr>
      <xdr:spPr>
        <a:xfrm>
          <a:off x="9566275" y="1010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87" name="フローチャート : 判断 186"/>
        <xdr:cNvSpPr/>
      </xdr:nvSpPr>
      <xdr:spPr>
        <a:xfrm>
          <a:off x="8804275" y="100982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94329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87026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78708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0389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2642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57241</xdr:rowOff>
    </xdr:from>
    <xdr:to>
      <xdr:col>15</xdr:col>
      <xdr:colOff>231775</xdr:colOff>
      <xdr:row>62</xdr:row>
      <xdr:rowOff>158841</xdr:rowOff>
    </xdr:to>
    <xdr:sp macro="" textlink="">
      <xdr:nvSpPr>
        <xdr:cNvPr id="193" name="円/楕円 192"/>
        <xdr:cNvSpPr/>
      </xdr:nvSpPr>
      <xdr:spPr>
        <a:xfrm>
          <a:off x="9566275" y="102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35668</xdr:rowOff>
    </xdr:from>
    <xdr:ext cx="534377" cy="259045"/>
    <xdr:sp macro="" textlink="">
      <xdr:nvSpPr>
        <xdr:cNvPr id="194" name="【橋りょう・トンネル】&#10;一人当たり有形固定資産（償却資産）額該当値テキスト"/>
        <xdr:cNvSpPr txBox="1"/>
      </xdr:nvSpPr>
      <xdr:spPr>
        <a:xfrm>
          <a:off x="9705975" y="1027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51,369</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58983</xdr:rowOff>
    </xdr:from>
    <xdr:to>
      <xdr:col>14</xdr:col>
      <xdr:colOff>79375</xdr:colOff>
      <xdr:row>62</xdr:row>
      <xdr:rowOff>160583</xdr:rowOff>
    </xdr:to>
    <xdr:sp macro="" textlink="">
      <xdr:nvSpPr>
        <xdr:cNvPr id="195" name="円/楕円 194"/>
        <xdr:cNvSpPr/>
      </xdr:nvSpPr>
      <xdr:spPr>
        <a:xfrm>
          <a:off x="8804275" y="103015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108041</xdr:rowOff>
    </xdr:from>
    <xdr:to>
      <xdr:col>15</xdr:col>
      <xdr:colOff>180975</xdr:colOff>
      <xdr:row>62</xdr:row>
      <xdr:rowOff>109783</xdr:rowOff>
    </xdr:to>
    <xdr:cxnSp macro="">
      <xdr:nvCxnSpPr>
        <xdr:cNvPr id="196" name="直線コネクタ 195"/>
        <xdr:cNvCxnSpPr/>
      </xdr:nvCxnSpPr>
      <xdr:spPr>
        <a:xfrm flipV="1">
          <a:off x="8836025" y="10350591"/>
          <a:ext cx="78105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59</xdr:row>
      <xdr:rowOff>138970</xdr:rowOff>
    </xdr:from>
    <xdr:ext cx="534377" cy="259045"/>
    <xdr:sp macro="" textlink="">
      <xdr:nvSpPr>
        <xdr:cNvPr id="197" name="n_1aveValue【橋りょう・トンネル】&#10;一人当たり有形固定資産（償却資産）額"/>
        <xdr:cNvSpPr txBox="1"/>
      </xdr:nvSpPr>
      <xdr:spPr>
        <a:xfrm>
          <a:off x="8613286" y="98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151710</xdr:rowOff>
    </xdr:from>
    <xdr:ext cx="534377" cy="259045"/>
    <xdr:sp macro="" textlink="">
      <xdr:nvSpPr>
        <xdr:cNvPr id="198" name="n_1mainValue【橋りょう・トンネル】&#10;一人当たり有形固定資産（償却資産）額"/>
        <xdr:cNvSpPr txBox="1"/>
      </xdr:nvSpPr>
      <xdr:spPr>
        <a:xfrm>
          <a:off x="8613286" y="1039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50,988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01675" y="11385550"/>
          <a:ext cx="43307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2867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2867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787525" y="12020550"/>
          <a:ext cx="1358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787525" y="12217400"/>
          <a:ext cx="1358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281622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281622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01675" y="12484100"/>
          <a:ext cx="43307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663575"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01675" y="1468755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0" name="直線コネクタ 209"/>
        <xdr:cNvCxnSpPr/>
      </xdr:nvCxnSpPr>
      <xdr:spPr>
        <a:xfrm>
          <a:off x="701675" y="14367329"/>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1" name="テキスト ボックス 210"/>
        <xdr:cNvSpPr txBox="1"/>
      </xdr:nvSpPr>
      <xdr:spPr>
        <a:xfrm>
          <a:off x="35894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2" name="直線コネクタ 211"/>
        <xdr:cNvCxnSpPr/>
      </xdr:nvCxnSpPr>
      <xdr:spPr>
        <a:xfrm>
          <a:off x="701675" y="14053457"/>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3" name="テキスト ボックス 212"/>
        <xdr:cNvSpPr txBox="1"/>
      </xdr:nvSpPr>
      <xdr:spPr>
        <a:xfrm>
          <a:off x="35894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4" name="直線コネクタ 213"/>
        <xdr:cNvCxnSpPr/>
      </xdr:nvCxnSpPr>
      <xdr:spPr>
        <a:xfrm>
          <a:off x="701675" y="13739586"/>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5" name="テキスト ボックス 214"/>
        <xdr:cNvSpPr txBox="1"/>
      </xdr:nvSpPr>
      <xdr:spPr>
        <a:xfrm>
          <a:off x="35894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6" name="直線コネクタ 215"/>
        <xdr:cNvCxnSpPr/>
      </xdr:nvCxnSpPr>
      <xdr:spPr>
        <a:xfrm>
          <a:off x="701675" y="13425714"/>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7" name="テキスト ボックス 216"/>
        <xdr:cNvSpPr txBox="1"/>
      </xdr:nvSpPr>
      <xdr:spPr>
        <a:xfrm>
          <a:off x="35894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8" name="直線コネクタ 217"/>
        <xdr:cNvCxnSpPr/>
      </xdr:nvCxnSpPr>
      <xdr:spPr>
        <a:xfrm>
          <a:off x="701675" y="13111843"/>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9" name="テキスト ボックス 218"/>
        <xdr:cNvSpPr txBox="1"/>
      </xdr:nvSpPr>
      <xdr:spPr>
        <a:xfrm>
          <a:off x="35894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0" name="直線コネクタ 219"/>
        <xdr:cNvCxnSpPr/>
      </xdr:nvCxnSpPr>
      <xdr:spPr>
        <a:xfrm>
          <a:off x="701675" y="12797971"/>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1" name="テキスト ボックス 220"/>
        <xdr:cNvSpPr txBox="1"/>
      </xdr:nvSpPr>
      <xdr:spPr>
        <a:xfrm>
          <a:off x="35894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01675" y="124841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3" name="テキスト ボックス 222"/>
        <xdr:cNvSpPr txBox="1"/>
      </xdr:nvSpPr>
      <xdr:spPr>
        <a:xfrm>
          <a:off x="35894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01675" y="12484100"/>
          <a:ext cx="43307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25" name="直線コネクタ 224"/>
        <xdr:cNvCxnSpPr/>
      </xdr:nvCxnSpPr>
      <xdr:spPr>
        <a:xfrm flipV="1">
          <a:off x="4288790" y="12837161"/>
          <a:ext cx="0" cy="131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26" name="【公営住宅】&#10;有形固定資産減価償却率最小値テキスト"/>
        <xdr:cNvSpPr txBox="1"/>
      </xdr:nvSpPr>
      <xdr:spPr>
        <a:xfrm>
          <a:off x="4378325"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27" name="直線コネクタ 226"/>
        <xdr:cNvCxnSpPr/>
      </xdr:nvCxnSpPr>
      <xdr:spPr>
        <a:xfrm>
          <a:off x="4200525" y="1415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28" name="【公営住宅】&#10;有形固定資産減価償却率最大値テキスト"/>
        <xdr:cNvSpPr txBox="1"/>
      </xdr:nvSpPr>
      <xdr:spPr>
        <a:xfrm>
          <a:off x="4378325" y="1261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29" name="直線コネクタ 228"/>
        <xdr:cNvCxnSpPr/>
      </xdr:nvCxnSpPr>
      <xdr:spPr>
        <a:xfrm>
          <a:off x="4200525" y="128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160400</xdr:rowOff>
    </xdr:from>
    <xdr:ext cx="405111" cy="259045"/>
    <xdr:sp macro="" textlink="">
      <xdr:nvSpPr>
        <xdr:cNvPr id="230" name="【公営住宅】&#10;有形固定資産減価償却率平均値テキスト"/>
        <xdr:cNvSpPr txBox="1"/>
      </xdr:nvSpPr>
      <xdr:spPr>
        <a:xfrm>
          <a:off x="4378325" y="13209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137523</xdr:rowOff>
    </xdr:from>
    <xdr:to>
      <xdr:col>6</xdr:col>
      <xdr:colOff>561975</xdr:colOff>
      <xdr:row>81</xdr:row>
      <xdr:rowOff>67673</xdr:rowOff>
    </xdr:to>
    <xdr:sp macro="" textlink="">
      <xdr:nvSpPr>
        <xdr:cNvPr id="231" name="フローチャート : 判断 230"/>
        <xdr:cNvSpPr/>
      </xdr:nvSpPr>
      <xdr:spPr>
        <a:xfrm>
          <a:off x="4238625" y="133518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150586</xdr:rowOff>
    </xdr:from>
    <xdr:to>
      <xdr:col>5</xdr:col>
      <xdr:colOff>409575</xdr:colOff>
      <xdr:row>81</xdr:row>
      <xdr:rowOff>80736</xdr:rowOff>
    </xdr:to>
    <xdr:sp macro="" textlink="">
      <xdr:nvSpPr>
        <xdr:cNvPr id="232" name="フローチャート : 判断 231"/>
        <xdr:cNvSpPr/>
      </xdr:nvSpPr>
      <xdr:spPr>
        <a:xfrm>
          <a:off x="3457575" y="133649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09892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3178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5177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71132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8794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80373</xdr:rowOff>
    </xdr:from>
    <xdr:to>
      <xdr:col>6</xdr:col>
      <xdr:colOff>561975</xdr:colOff>
      <xdr:row>82</xdr:row>
      <xdr:rowOff>10523</xdr:rowOff>
    </xdr:to>
    <xdr:sp macro="" textlink="">
      <xdr:nvSpPr>
        <xdr:cNvPr id="238" name="円/楕円 237"/>
        <xdr:cNvSpPr/>
      </xdr:nvSpPr>
      <xdr:spPr>
        <a:xfrm>
          <a:off x="4238625" y="134598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58800</xdr:rowOff>
    </xdr:from>
    <xdr:ext cx="405111" cy="259045"/>
    <xdr:sp macro="" textlink="">
      <xdr:nvSpPr>
        <xdr:cNvPr id="239" name="【公営住宅】&#10;有形固定資産減価償却率該当値テキスト"/>
        <xdr:cNvSpPr txBox="1"/>
      </xdr:nvSpPr>
      <xdr:spPr>
        <a:xfrm>
          <a:off x="4378325" y="1343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142421</xdr:rowOff>
    </xdr:from>
    <xdr:to>
      <xdr:col>5</xdr:col>
      <xdr:colOff>409575</xdr:colOff>
      <xdr:row>82</xdr:row>
      <xdr:rowOff>72571</xdr:rowOff>
    </xdr:to>
    <xdr:sp macro="" textlink="">
      <xdr:nvSpPr>
        <xdr:cNvPr id="240" name="円/楕円 239"/>
        <xdr:cNvSpPr/>
      </xdr:nvSpPr>
      <xdr:spPr>
        <a:xfrm>
          <a:off x="3457575" y="135218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131173</xdr:rowOff>
    </xdr:from>
    <xdr:to>
      <xdr:col>6</xdr:col>
      <xdr:colOff>511175</xdr:colOff>
      <xdr:row>82</xdr:row>
      <xdr:rowOff>21771</xdr:rowOff>
    </xdr:to>
    <xdr:cxnSp macro="">
      <xdr:nvCxnSpPr>
        <xdr:cNvPr id="241" name="直線コネクタ 240"/>
        <xdr:cNvCxnSpPr/>
      </xdr:nvCxnSpPr>
      <xdr:spPr>
        <a:xfrm flipV="1">
          <a:off x="3508375" y="13510623"/>
          <a:ext cx="781050" cy="5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97263</xdr:rowOff>
    </xdr:from>
    <xdr:ext cx="405111" cy="259045"/>
    <xdr:sp macro="" textlink="">
      <xdr:nvSpPr>
        <xdr:cNvPr id="242" name="n_1aveValue【公営住宅】&#10;有形固定資産減価償却率"/>
        <xdr:cNvSpPr txBox="1"/>
      </xdr:nvSpPr>
      <xdr:spPr>
        <a:xfrm>
          <a:off x="3293118" y="1314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63698</xdr:rowOff>
    </xdr:from>
    <xdr:ext cx="405111" cy="259045"/>
    <xdr:sp macro="" textlink="">
      <xdr:nvSpPr>
        <xdr:cNvPr id="243" name="n_1mainValue【公営住宅】&#10;有形固定資産減価償却率"/>
        <xdr:cNvSpPr txBox="1"/>
      </xdr:nvSpPr>
      <xdr:spPr>
        <a:xfrm>
          <a:off x="3293118" y="13608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086475" y="113855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213475" y="120205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213475" y="122174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11517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11517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175625" y="12020550"/>
          <a:ext cx="13779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175625" y="12217400"/>
          <a:ext cx="13779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086475" y="124841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048375"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086475" y="146875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086475" y="143192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56637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086475" y="139509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5663746"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086475" y="135826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5663746"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086475" y="132143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5663746"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086475" y="128524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5663746"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086475" y="124841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5663746"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086475" y="124841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66039</xdr:rowOff>
    </xdr:from>
    <xdr:to>
      <xdr:col>15</xdr:col>
      <xdr:colOff>180340</xdr:colOff>
      <xdr:row>86</xdr:row>
      <xdr:rowOff>107950</xdr:rowOff>
    </xdr:to>
    <xdr:cxnSp macro="">
      <xdr:nvCxnSpPr>
        <xdr:cNvPr id="267" name="直線コネクタ 266"/>
        <xdr:cNvCxnSpPr/>
      </xdr:nvCxnSpPr>
      <xdr:spPr>
        <a:xfrm flipV="1">
          <a:off x="9616440" y="12785089"/>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111777</xdr:rowOff>
    </xdr:from>
    <xdr:ext cx="469744" cy="259045"/>
    <xdr:sp macro="" textlink="">
      <xdr:nvSpPr>
        <xdr:cNvPr id="268" name="【公営住宅】&#10;一人当たり面積最小値テキスト"/>
        <xdr:cNvSpPr txBox="1"/>
      </xdr:nvSpPr>
      <xdr:spPr>
        <a:xfrm>
          <a:off x="9705975"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107950</xdr:rowOff>
    </xdr:from>
    <xdr:to>
      <xdr:col>15</xdr:col>
      <xdr:colOff>269875</xdr:colOff>
      <xdr:row>86</xdr:row>
      <xdr:rowOff>107950</xdr:rowOff>
    </xdr:to>
    <xdr:cxnSp macro="">
      <xdr:nvCxnSpPr>
        <xdr:cNvPr id="269" name="直線コネクタ 268"/>
        <xdr:cNvCxnSpPr/>
      </xdr:nvCxnSpPr>
      <xdr:spPr>
        <a:xfrm>
          <a:off x="9528175" y="143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12716</xdr:rowOff>
    </xdr:from>
    <xdr:ext cx="469744" cy="259045"/>
    <xdr:sp macro="" textlink="">
      <xdr:nvSpPr>
        <xdr:cNvPr id="270" name="【公営住宅】&#10;一人当たり面積最大値テキスト"/>
        <xdr:cNvSpPr txBox="1"/>
      </xdr:nvSpPr>
      <xdr:spPr>
        <a:xfrm>
          <a:off x="9705975" y="1256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77</xdr:row>
      <xdr:rowOff>66039</xdr:rowOff>
    </xdr:from>
    <xdr:to>
      <xdr:col>15</xdr:col>
      <xdr:colOff>269875</xdr:colOff>
      <xdr:row>77</xdr:row>
      <xdr:rowOff>66039</xdr:rowOff>
    </xdr:to>
    <xdr:cxnSp macro="">
      <xdr:nvCxnSpPr>
        <xdr:cNvPr id="271" name="直線コネクタ 270"/>
        <xdr:cNvCxnSpPr/>
      </xdr:nvCxnSpPr>
      <xdr:spPr>
        <a:xfrm>
          <a:off x="9528175" y="127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135907</xdr:rowOff>
    </xdr:from>
    <xdr:ext cx="469744" cy="259045"/>
    <xdr:sp macro="" textlink="">
      <xdr:nvSpPr>
        <xdr:cNvPr id="272" name="【公営住宅】&#10;一人当たり面積平均値テキスト"/>
        <xdr:cNvSpPr txBox="1"/>
      </xdr:nvSpPr>
      <xdr:spPr>
        <a:xfrm>
          <a:off x="9705975" y="135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157480</xdr:rowOff>
    </xdr:from>
    <xdr:to>
      <xdr:col>15</xdr:col>
      <xdr:colOff>231775</xdr:colOff>
      <xdr:row>82</xdr:row>
      <xdr:rowOff>87630</xdr:rowOff>
    </xdr:to>
    <xdr:sp macro="" textlink="">
      <xdr:nvSpPr>
        <xdr:cNvPr id="273" name="フローチャート : 判断 272"/>
        <xdr:cNvSpPr/>
      </xdr:nvSpPr>
      <xdr:spPr>
        <a:xfrm>
          <a:off x="9566275" y="135369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71120</xdr:rowOff>
    </xdr:from>
    <xdr:to>
      <xdr:col>14</xdr:col>
      <xdr:colOff>79375</xdr:colOff>
      <xdr:row>82</xdr:row>
      <xdr:rowOff>1270</xdr:rowOff>
    </xdr:to>
    <xdr:sp macro="" textlink="">
      <xdr:nvSpPr>
        <xdr:cNvPr id="274" name="フローチャート : 判断 273"/>
        <xdr:cNvSpPr/>
      </xdr:nvSpPr>
      <xdr:spPr>
        <a:xfrm>
          <a:off x="8804275" y="13450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943292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87026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787082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0389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2642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119380</xdr:rowOff>
    </xdr:from>
    <xdr:to>
      <xdr:col>15</xdr:col>
      <xdr:colOff>231775</xdr:colOff>
      <xdr:row>81</xdr:row>
      <xdr:rowOff>49530</xdr:rowOff>
    </xdr:to>
    <xdr:sp macro="" textlink="">
      <xdr:nvSpPr>
        <xdr:cNvPr id="280" name="円/楕円 279"/>
        <xdr:cNvSpPr/>
      </xdr:nvSpPr>
      <xdr:spPr>
        <a:xfrm>
          <a:off x="9566275" y="133337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142257</xdr:rowOff>
    </xdr:from>
    <xdr:ext cx="469744" cy="259045"/>
    <xdr:sp macro="" textlink="">
      <xdr:nvSpPr>
        <xdr:cNvPr id="281" name="【公営住宅】&#10;一人当たり面積該当値テキスト"/>
        <xdr:cNvSpPr txBox="1"/>
      </xdr:nvSpPr>
      <xdr:spPr>
        <a:xfrm>
          <a:off x="9705975" y="1319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0.766</a:t>
          </a:r>
          <a:endParaRPr kumimoji="1" lang="ja-JP" altLang="en-US" sz="1000" b="1">
            <a:solidFill>
              <a:srgbClr val="FF0000"/>
            </a:solidFill>
            <a:latin typeface="ＭＳ Ｐゴシック"/>
          </a:endParaRPr>
        </a:p>
      </xdr:txBody>
    </xdr:sp>
    <xdr:clientData/>
  </xdr:oneCellAnchor>
  <xdr:twoCellAnchor>
    <xdr:from>
      <xdr:col>13</xdr:col>
      <xdr:colOff>663575</xdr:colOff>
      <xdr:row>80</xdr:row>
      <xdr:rowOff>101600</xdr:rowOff>
    </xdr:from>
    <xdr:to>
      <xdr:col>14</xdr:col>
      <xdr:colOff>79375</xdr:colOff>
      <xdr:row>81</xdr:row>
      <xdr:rowOff>31750</xdr:rowOff>
    </xdr:to>
    <xdr:sp macro="" textlink="">
      <xdr:nvSpPr>
        <xdr:cNvPr id="282" name="円/楕円 281"/>
        <xdr:cNvSpPr/>
      </xdr:nvSpPr>
      <xdr:spPr>
        <a:xfrm>
          <a:off x="8804275" y="13315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80</xdr:row>
      <xdr:rowOff>152400</xdr:rowOff>
    </xdr:from>
    <xdr:to>
      <xdr:col>15</xdr:col>
      <xdr:colOff>180975</xdr:colOff>
      <xdr:row>80</xdr:row>
      <xdr:rowOff>170180</xdr:rowOff>
    </xdr:to>
    <xdr:cxnSp macro="">
      <xdr:nvCxnSpPr>
        <xdr:cNvPr id="283" name="直線コネクタ 282"/>
        <xdr:cNvCxnSpPr/>
      </xdr:nvCxnSpPr>
      <xdr:spPr>
        <a:xfrm>
          <a:off x="8836025" y="13366750"/>
          <a:ext cx="7810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163847</xdr:rowOff>
    </xdr:from>
    <xdr:ext cx="469744" cy="259045"/>
    <xdr:sp macro="" textlink="">
      <xdr:nvSpPr>
        <xdr:cNvPr id="284" name="n_1aveValue【公営住宅】&#10;一人当たり面積"/>
        <xdr:cNvSpPr txBox="1"/>
      </xdr:nvSpPr>
      <xdr:spPr>
        <a:xfrm>
          <a:off x="8645602" y="135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48277</xdr:rowOff>
    </xdr:from>
    <xdr:ext cx="469744" cy="259045"/>
    <xdr:sp macro="" textlink="">
      <xdr:nvSpPr>
        <xdr:cNvPr id="285" name="n_1mainValue【公営住宅】&#10;一人当たり面積"/>
        <xdr:cNvSpPr txBox="1"/>
      </xdr:nvSpPr>
      <xdr:spPr>
        <a:xfrm>
          <a:off x="8645602"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0.780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01675" y="15049500"/>
          <a:ext cx="43307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2867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2867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787525" y="15709900"/>
          <a:ext cx="1358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787525" y="15913100"/>
          <a:ext cx="1358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281622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281622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01675" y="16192500"/>
          <a:ext cx="4330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4" name="テキスト ボックス 293"/>
        <xdr:cNvSpPr txBox="1"/>
      </xdr:nvSpPr>
      <xdr:spPr>
        <a:xfrm>
          <a:off x="663575"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5" name="直線コネクタ 294"/>
        <xdr:cNvCxnSpPr/>
      </xdr:nvCxnSpPr>
      <xdr:spPr>
        <a:xfrm>
          <a:off x="701675" y="184785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6" name="テキスト ボックス 295"/>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97" name="直線コネクタ 296"/>
        <xdr:cNvCxnSpPr/>
      </xdr:nvCxnSpPr>
      <xdr:spPr>
        <a:xfrm>
          <a:off x="701675" y="18151929"/>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98" name="テキスト ボックス 297"/>
        <xdr:cNvSpPr txBox="1"/>
      </xdr:nvSpPr>
      <xdr:spPr>
        <a:xfrm>
          <a:off x="35894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99" name="直線コネクタ 298"/>
        <xdr:cNvCxnSpPr/>
      </xdr:nvCxnSpPr>
      <xdr:spPr>
        <a:xfrm>
          <a:off x="701675" y="17825357"/>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0" name="テキスト ボックス 299"/>
        <xdr:cNvSpPr txBox="1"/>
      </xdr:nvSpPr>
      <xdr:spPr>
        <a:xfrm>
          <a:off x="35894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1" name="直線コネクタ 300"/>
        <xdr:cNvCxnSpPr/>
      </xdr:nvCxnSpPr>
      <xdr:spPr>
        <a:xfrm>
          <a:off x="701675" y="17498786"/>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2" name="テキスト ボックス 301"/>
        <xdr:cNvSpPr txBox="1"/>
      </xdr:nvSpPr>
      <xdr:spPr>
        <a:xfrm>
          <a:off x="35894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3" name="直線コネクタ 302"/>
        <xdr:cNvCxnSpPr/>
      </xdr:nvCxnSpPr>
      <xdr:spPr>
        <a:xfrm>
          <a:off x="701675" y="17172214"/>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4" name="テキスト ボックス 303"/>
        <xdr:cNvSpPr txBox="1"/>
      </xdr:nvSpPr>
      <xdr:spPr>
        <a:xfrm>
          <a:off x="35894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05" name="直線コネクタ 304"/>
        <xdr:cNvCxnSpPr/>
      </xdr:nvCxnSpPr>
      <xdr:spPr>
        <a:xfrm>
          <a:off x="701675" y="16845643"/>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06" name="テキスト ボックス 305"/>
        <xdr:cNvSpPr txBox="1"/>
      </xdr:nvSpPr>
      <xdr:spPr>
        <a:xfrm>
          <a:off x="35894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07" name="直線コネクタ 306"/>
        <xdr:cNvCxnSpPr/>
      </xdr:nvCxnSpPr>
      <xdr:spPr>
        <a:xfrm>
          <a:off x="701675" y="16519071"/>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308" name="テキスト ボックス 307"/>
        <xdr:cNvSpPr txBox="1"/>
      </xdr:nvSpPr>
      <xdr:spPr>
        <a:xfrm>
          <a:off x="35894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9" name="直線コネクタ 308"/>
        <xdr:cNvCxnSpPr/>
      </xdr:nvCxnSpPr>
      <xdr:spPr>
        <a:xfrm>
          <a:off x="701675" y="161925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0" name="テキスト ボックス 309"/>
        <xdr:cNvSpPr txBox="1"/>
      </xdr:nvSpPr>
      <xdr:spPr>
        <a:xfrm>
          <a:off x="35894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1" name="【港湾・漁港】&#10;有形固定資産減価償却率グラフ枠"/>
        <xdr:cNvSpPr/>
      </xdr:nvSpPr>
      <xdr:spPr>
        <a:xfrm>
          <a:off x="701675" y="16192500"/>
          <a:ext cx="4330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118655</xdr:rowOff>
    </xdr:from>
    <xdr:to>
      <xdr:col>6</xdr:col>
      <xdr:colOff>510540</xdr:colOff>
      <xdr:row>108</xdr:row>
      <xdr:rowOff>69669</xdr:rowOff>
    </xdr:to>
    <xdr:cxnSp macro="">
      <xdr:nvCxnSpPr>
        <xdr:cNvPr id="312" name="直線コネクタ 311"/>
        <xdr:cNvCxnSpPr/>
      </xdr:nvCxnSpPr>
      <xdr:spPr>
        <a:xfrm flipV="1">
          <a:off x="4288790" y="16692155"/>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73496</xdr:rowOff>
    </xdr:from>
    <xdr:ext cx="405111" cy="259045"/>
    <xdr:sp macro="" textlink="">
      <xdr:nvSpPr>
        <xdr:cNvPr id="313" name="【港湾・漁港】&#10;有形固定資産減価償却率最小値テキスト"/>
        <xdr:cNvSpPr txBox="1"/>
      </xdr:nvSpPr>
      <xdr:spPr>
        <a:xfrm>
          <a:off x="4378325" y="18018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422275</xdr:colOff>
      <xdr:row>108</xdr:row>
      <xdr:rowOff>69669</xdr:rowOff>
    </xdr:from>
    <xdr:to>
      <xdr:col>6</xdr:col>
      <xdr:colOff>600075</xdr:colOff>
      <xdr:row>108</xdr:row>
      <xdr:rowOff>69669</xdr:rowOff>
    </xdr:to>
    <xdr:cxnSp macro="">
      <xdr:nvCxnSpPr>
        <xdr:cNvPr id="314" name="直線コネクタ 313"/>
        <xdr:cNvCxnSpPr/>
      </xdr:nvCxnSpPr>
      <xdr:spPr>
        <a:xfrm>
          <a:off x="4200525" y="1801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65332</xdr:rowOff>
    </xdr:from>
    <xdr:ext cx="405111" cy="259045"/>
    <xdr:sp macro="" textlink="">
      <xdr:nvSpPr>
        <xdr:cNvPr id="315" name="【港湾・漁港】&#10;有形固定資産減価償却率最大値テキスト"/>
        <xdr:cNvSpPr txBox="1"/>
      </xdr:nvSpPr>
      <xdr:spPr>
        <a:xfrm>
          <a:off x="4378325" y="1646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6</xdr:col>
      <xdr:colOff>422275</xdr:colOff>
      <xdr:row>100</xdr:row>
      <xdr:rowOff>118655</xdr:rowOff>
    </xdr:from>
    <xdr:to>
      <xdr:col>6</xdr:col>
      <xdr:colOff>600075</xdr:colOff>
      <xdr:row>100</xdr:row>
      <xdr:rowOff>118655</xdr:rowOff>
    </xdr:to>
    <xdr:cxnSp macro="">
      <xdr:nvCxnSpPr>
        <xdr:cNvPr id="316" name="直線コネクタ 315"/>
        <xdr:cNvCxnSpPr/>
      </xdr:nvCxnSpPr>
      <xdr:spPr>
        <a:xfrm>
          <a:off x="4200525" y="1669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151147</xdr:rowOff>
    </xdr:from>
    <xdr:ext cx="405111" cy="259045"/>
    <xdr:sp macro="" textlink="">
      <xdr:nvSpPr>
        <xdr:cNvPr id="317" name="【港湾・漁港】&#10;有形固定資産減価償却率平均値テキスト"/>
        <xdr:cNvSpPr txBox="1"/>
      </xdr:nvSpPr>
      <xdr:spPr>
        <a:xfrm>
          <a:off x="4378325" y="1672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128270</xdr:rowOff>
    </xdr:from>
    <xdr:to>
      <xdr:col>6</xdr:col>
      <xdr:colOff>561975</xdr:colOff>
      <xdr:row>102</xdr:row>
      <xdr:rowOff>58420</xdr:rowOff>
    </xdr:to>
    <xdr:sp macro="" textlink="">
      <xdr:nvSpPr>
        <xdr:cNvPr id="318" name="フローチャート : 判断 317"/>
        <xdr:cNvSpPr/>
      </xdr:nvSpPr>
      <xdr:spPr>
        <a:xfrm>
          <a:off x="4238625" y="1687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12337</xdr:rowOff>
    </xdr:from>
    <xdr:to>
      <xdr:col>5</xdr:col>
      <xdr:colOff>409575</xdr:colOff>
      <xdr:row>104</xdr:row>
      <xdr:rowOff>113937</xdr:rowOff>
    </xdr:to>
    <xdr:sp macro="" textlink="">
      <xdr:nvSpPr>
        <xdr:cNvPr id="319" name="フローチャート : 判断 318"/>
        <xdr:cNvSpPr/>
      </xdr:nvSpPr>
      <xdr:spPr>
        <a:xfrm>
          <a:off x="3457575" y="1727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0" name="テキスト ボックス 319"/>
        <xdr:cNvSpPr txBox="1"/>
      </xdr:nvSpPr>
      <xdr:spPr>
        <a:xfrm>
          <a:off x="40989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1" name="テキスト ボックス 320"/>
        <xdr:cNvSpPr txBox="1"/>
      </xdr:nvSpPr>
      <xdr:spPr>
        <a:xfrm>
          <a:off x="33178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2" name="テキスト ボックス 321"/>
        <xdr:cNvSpPr txBox="1"/>
      </xdr:nvSpPr>
      <xdr:spPr>
        <a:xfrm>
          <a:off x="25177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3" name="テキスト ボックス 322"/>
        <xdr:cNvSpPr txBox="1"/>
      </xdr:nvSpPr>
      <xdr:spPr>
        <a:xfrm>
          <a:off x="17113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4" name="テキスト ボックス 323"/>
        <xdr:cNvSpPr txBox="1"/>
      </xdr:nvSpPr>
      <xdr:spPr>
        <a:xfrm>
          <a:off x="8794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123371</xdr:rowOff>
    </xdr:from>
    <xdr:to>
      <xdr:col>6</xdr:col>
      <xdr:colOff>561975</xdr:colOff>
      <xdr:row>103</xdr:row>
      <xdr:rowOff>53521</xdr:rowOff>
    </xdr:to>
    <xdr:sp macro="" textlink="">
      <xdr:nvSpPr>
        <xdr:cNvPr id="325" name="円/楕円 324"/>
        <xdr:cNvSpPr/>
      </xdr:nvSpPr>
      <xdr:spPr>
        <a:xfrm>
          <a:off x="4238625"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101798</xdr:rowOff>
    </xdr:from>
    <xdr:ext cx="405111" cy="259045"/>
    <xdr:sp macro="" textlink="">
      <xdr:nvSpPr>
        <xdr:cNvPr id="326" name="【港湾・漁港】&#10;有形固定資産減価償却率該当値テキスト"/>
        <xdr:cNvSpPr txBox="1"/>
      </xdr:nvSpPr>
      <xdr:spPr>
        <a:xfrm>
          <a:off x="4378325" y="17018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5</xdr:col>
      <xdr:colOff>307975</xdr:colOff>
      <xdr:row>108</xdr:row>
      <xdr:rowOff>48261</xdr:rowOff>
    </xdr:from>
    <xdr:to>
      <xdr:col>5</xdr:col>
      <xdr:colOff>409575</xdr:colOff>
      <xdr:row>108</xdr:row>
      <xdr:rowOff>149861</xdr:rowOff>
    </xdr:to>
    <xdr:sp macro="" textlink="">
      <xdr:nvSpPr>
        <xdr:cNvPr id="327" name="円/楕円 326"/>
        <xdr:cNvSpPr/>
      </xdr:nvSpPr>
      <xdr:spPr>
        <a:xfrm>
          <a:off x="3457575"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2721</xdr:rowOff>
    </xdr:from>
    <xdr:to>
      <xdr:col>6</xdr:col>
      <xdr:colOff>511175</xdr:colOff>
      <xdr:row>108</xdr:row>
      <xdr:rowOff>99061</xdr:rowOff>
    </xdr:to>
    <xdr:cxnSp macro="">
      <xdr:nvCxnSpPr>
        <xdr:cNvPr id="328" name="直線コネクタ 327"/>
        <xdr:cNvCxnSpPr/>
      </xdr:nvCxnSpPr>
      <xdr:spPr>
        <a:xfrm flipV="1">
          <a:off x="3508375" y="17090571"/>
          <a:ext cx="781050" cy="9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130464</xdr:rowOff>
    </xdr:from>
    <xdr:ext cx="405111" cy="259045"/>
    <xdr:sp macro="" textlink="">
      <xdr:nvSpPr>
        <xdr:cNvPr id="329" name="n_1aveValue【港湾・漁港】&#10;有形固定資産減価償却率"/>
        <xdr:cNvSpPr txBox="1"/>
      </xdr:nvSpPr>
      <xdr:spPr>
        <a:xfrm>
          <a:off x="3293118" y="1704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140988</xdr:rowOff>
    </xdr:from>
    <xdr:ext cx="405111" cy="259045"/>
    <xdr:sp macro="" textlink="">
      <xdr:nvSpPr>
        <xdr:cNvPr id="330" name="n_1mainValue【港湾・漁港】&#10;有形固定資産減価償却率"/>
        <xdr:cNvSpPr txBox="1"/>
      </xdr:nvSpPr>
      <xdr:spPr>
        <a:xfrm>
          <a:off x="3293118"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1" name="正方形/長方形 330"/>
        <xdr:cNvSpPr/>
      </xdr:nvSpPr>
      <xdr:spPr>
        <a:xfrm>
          <a:off x="6086475" y="15049500"/>
          <a:ext cx="43243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2" name="正方形/長方形 331"/>
        <xdr:cNvSpPr/>
      </xdr:nvSpPr>
      <xdr:spPr>
        <a:xfrm>
          <a:off x="6213475" y="15709900"/>
          <a:ext cx="1352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3" name="正方形/長方形 332"/>
        <xdr:cNvSpPr/>
      </xdr:nvSpPr>
      <xdr:spPr>
        <a:xfrm>
          <a:off x="6213475" y="15913100"/>
          <a:ext cx="1352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4" name="正方形/長方形 333"/>
        <xdr:cNvSpPr/>
      </xdr:nvSpPr>
      <xdr:spPr>
        <a:xfrm>
          <a:off x="711517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5" name="正方形/長方形 334"/>
        <xdr:cNvSpPr/>
      </xdr:nvSpPr>
      <xdr:spPr>
        <a:xfrm>
          <a:off x="711517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6" name="正方形/長方形 335"/>
        <xdr:cNvSpPr/>
      </xdr:nvSpPr>
      <xdr:spPr>
        <a:xfrm>
          <a:off x="8175625" y="15709900"/>
          <a:ext cx="13779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7" name="正方形/長方形 336"/>
        <xdr:cNvSpPr/>
      </xdr:nvSpPr>
      <xdr:spPr>
        <a:xfrm>
          <a:off x="8175625" y="15913100"/>
          <a:ext cx="13779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8" name="正方形/長方形 337"/>
        <xdr:cNvSpPr/>
      </xdr:nvSpPr>
      <xdr:spPr>
        <a:xfrm>
          <a:off x="6086475" y="16192500"/>
          <a:ext cx="43243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9" name="テキスト ボックス 338"/>
        <xdr:cNvSpPr txBox="1"/>
      </xdr:nvSpPr>
      <xdr:spPr>
        <a:xfrm>
          <a:off x="6048375"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0" name="直線コネクタ 339"/>
        <xdr:cNvCxnSpPr/>
      </xdr:nvCxnSpPr>
      <xdr:spPr>
        <a:xfrm>
          <a:off x="6086475" y="18478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1" name="直線コネクタ 340"/>
        <xdr:cNvCxnSpPr/>
      </xdr:nvCxnSpPr>
      <xdr:spPr>
        <a:xfrm>
          <a:off x="6086475" y="18097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42" name="テキスト ボックス 341"/>
        <xdr:cNvSpPr txBox="1"/>
      </xdr:nvSpPr>
      <xdr:spPr>
        <a:xfrm>
          <a:off x="5837689" y="1795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3" name="直線コネクタ 342"/>
        <xdr:cNvCxnSpPr/>
      </xdr:nvCxnSpPr>
      <xdr:spPr>
        <a:xfrm>
          <a:off x="6086475" y="17716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44" name="テキスト ボックス 343"/>
        <xdr:cNvSpPr txBox="1"/>
      </xdr:nvSpPr>
      <xdr:spPr>
        <a:xfrm>
          <a:off x="5612326" y="1757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5" name="直線コネクタ 344"/>
        <xdr:cNvCxnSpPr/>
      </xdr:nvCxnSpPr>
      <xdr:spPr>
        <a:xfrm>
          <a:off x="6086475" y="17335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46" name="テキスト ボックス 345"/>
        <xdr:cNvSpPr txBox="1"/>
      </xdr:nvSpPr>
      <xdr:spPr>
        <a:xfrm>
          <a:off x="5612326" y="1719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7" name="直線コネクタ 346"/>
        <xdr:cNvCxnSpPr/>
      </xdr:nvCxnSpPr>
      <xdr:spPr>
        <a:xfrm>
          <a:off x="6086475" y="16954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48" name="テキスト ボックス 347"/>
        <xdr:cNvSpPr txBox="1"/>
      </xdr:nvSpPr>
      <xdr:spPr>
        <a:xfrm>
          <a:off x="5612326" y="1681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9" name="直線コネクタ 348"/>
        <xdr:cNvCxnSpPr/>
      </xdr:nvCxnSpPr>
      <xdr:spPr>
        <a:xfrm>
          <a:off x="6086475" y="16573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50" name="テキスト ボックス 349"/>
        <xdr:cNvSpPr txBox="1"/>
      </xdr:nvSpPr>
      <xdr:spPr>
        <a:xfrm>
          <a:off x="5548206" y="1643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1" name="直線コネクタ 350"/>
        <xdr:cNvCxnSpPr/>
      </xdr:nvCxnSpPr>
      <xdr:spPr>
        <a:xfrm>
          <a:off x="6086475" y="16192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52" name="テキスト ボックス 351"/>
        <xdr:cNvSpPr txBox="1"/>
      </xdr:nvSpPr>
      <xdr:spPr>
        <a:xfrm>
          <a:off x="5548206"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3" name="【港湾・漁港】&#10;一人当たり有形固定資産（償却資産）額グラフ枠"/>
        <xdr:cNvSpPr/>
      </xdr:nvSpPr>
      <xdr:spPr>
        <a:xfrm>
          <a:off x="6086475" y="16192500"/>
          <a:ext cx="43243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41872</xdr:rowOff>
    </xdr:from>
    <xdr:to>
      <xdr:col>15</xdr:col>
      <xdr:colOff>180340</xdr:colOff>
      <xdr:row>108</xdr:row>
      <xdr:rowOff>134226</xdr:rowOff>
    </xdr:to>
    <xdr:cxnSp macro="">
      <xdr:nvCxnSpPr>
        <xdr:cNvPr id="354" name="直線コネクタ 353"/>
        <xdr:cNvCxnSpPr/>
      </xdr:nvCxnSpPr>
      <xdr:spPr>
        <a:xfrm flipV="1">
          <a:off x="9616440" y="16786822"/>
          <a:ext cx="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138053</xdr:rowOff>
    </xdr:from>
    <xdr:ext cx="469744" cy="259045"/>
    <xdr:sp macro="" textlink="">
      <xdr:nvSpPr>
        <xdr:cNvPr id="355" name="【港湾・漁港】&#10;一人当たり有形固定資産（償却資産）額最小値テキスト"/>
        <xdr:cNvSpPr txBox="1"/>
      </xdr:nvSpPr>
      <xdr:spPr>
        <a:xfrm>
          <a:off x="9705975" y="1808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a:t>
          </a:r>
          <a:endParaRPr kumimoji="1" lang="ja-JP" altLang="en-US" sz="1000" b="1">
            <a:latin typeface="ＭＳ Ｐゴシック"/>
          </a:endParaRPr>
        </a:p>
      </xdr:txBody>
    </xdr:sp>
    <xdr:clientData/>
  </xdr:oneCellAnchor>
  <xdr:twoCellAnchor>
    <xdr:from>
      <xdr:col>15</xdr:col>
      <xdr:colOff>92075</xdr:colOff>
      <xdr:row>108</xdr:row>
      <xdr:rowOff>134226</xdr:rowOff>
    </xdr:from>
    <xdr:to>
      <xdr:col>15</xdr:col>
      <xdr:colOff>269875</xdr:colOff>
      <xdr:row>108</xdr:row>
      <xdr:rowOff>134226</xdr:rowOff>
    </xdr:to>
    <xdr:cxnSp macro="">
      <xdr:nvCxnSpPr>
        <xdr:cNvPr id="356" name="直線コネクタ 355"/>
        <xdr:cNvCxnSpPr/>
      </xdr:nvCxnSpPr>
      <xdr:spPr>
        <a:xfrm>
          <a:off x="9528175" y="1807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159999</xdr:rowOff>
    </xdr:from>
    <xdr:ext cx="599010" cy="259045"/>
    <xdr:sp macro="" textlink="">
      <xdr:nvSpPr>
        <xdr:cNvPr id="357" name="【港湾・漁港】&#10;一人当たり有形固定資産（償却資産）額最大値テキスト"/>
        <xdr:cNvSpPr txBox="1"/>
      </xdr:nvSpPr>
      <xdr:spPr>
        <a:xfrm>
          <a:off x="9705975" y="1656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103,203</a:t>
          </a:r>
          <a:endParaRPr kumimoji="1" lang="ja-JP" altLang="en-US" sz="1000" b="1">
            <a:latin typeface="ＭＳ Ｐゴシック"/>
          </a:endParaRPr>
        </a:p>
      </xdr:txBody>
    </xdr:sp>
    <xdr:clientData/>
  </xdr:oneCellAnchor>
  <xdr:twoCellAnchor>
    <xdr:from>
      <xdr:col>15</xdr:col>
      <xdr:colOff>92075</xdr:colOff>
      <xdr:row>101</xdr:row>
      <xdr:rowOff>41872</xdr:rowOff>
    </xdr:from>
    <xdr:to>
      <xdr:col>15</xdr:col>
      <xdr:colOff>269875</xdr:colOff>
      <xdr:row>101</xdr:row>
      <xdr:rowOff>41872</xdr:rowOff>
    </xdr:to>
    <xdr:cxnSp macro="">
      <xdr:nvCxnSpPr>
        <xdr:cNvPr id="358" name="直線コネクタ 357"/>
        <xdr:cNvCxnSpPr/>
      </xdr:nvCxnSpPr>
      <xdr:spPr>
        <a:xfrm>
          <a:off x="9528175" y="1678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2291</xdr:rowOff>
    </xdr:from>
    <xdr:ext cx="534377" cy="259045"/>
    <xdr:sp macro="" textlink="">
      <xdr:nvSpPr>
        <xdr:cNvPr id="359" name="【港湾・漁港】&#10;一人当たり有形固定資産（償却資産）額平均値テキスト"/>
        <xdr:cNvSpPr txBox="1"/>
      </xdr:nvSpPr>
      <xdr:spPr>
        <a:xfrm>
          <a:off x="9705975" y="17604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23,121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150864</xdr:rowOff>
    </xdr:from>
    <xdr:to>
      <xdr:col>15</xdr:col>
      <xdr:colOff>231775</xdr:colOff>
      <xdr:row>107</xdr:row>
      <xdr:rowOff>81014</xdr:rowOff>
    </xdr:to>
    <xdr:sp macro="" textlink="">
      <xdr:nvSpPr>
        <xdr:cNvPr id="360" name="フローチャート : 判断 359"/>
        <xdr:cNvSpPr/>
      </xdr:nvSpPr>
      <xdr:spPr>
        <a:xfrm>
          <a:off x="9566275" y="177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158344</xdr:rowOff>
    </xdr:from>
    <xdr:to>
      <xdr:col>14</xdr:col>
      <xdr:colOff>79375</xdr:colOff>
      <xdr:row>108</xdr:row>
      <xdr:rowOff>88494</xdr:rowOff>
    </xdr:to>
    <xdr:sp macro="" textlink="">
      <xdr:nvSpPr>
        <xdr:cNvPr id="361" name="フローチャート : 判断 360"/>
        <xdr:cNvSpPr/>
      </xdr:nvSpPr>
      <xdr:spPr>
        <a:xfrm>
          <a:off x="8804275" y="179319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2" name="テキスト ボックス 361"/>
        <xdr:cNvSpPr txBox="1"/>
      </xdr:nvSpPr>
      <xdr:spPr>
        <a:xfrm>
          <a:off x="94329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3" name="テキスト ボックス 362"/>
        <xdr:cNvSpPr txBox="1"/>
      </xdr:nvSpPr>
      <xdr:spPr>
        <a:xfrm>
          <a:off x="87026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4" name="テキスト ボックス 363"/>
        <xdr:cNvSpPr txBox="1"/>
      </xdr:nvSpPr>
      <xdr:spPr>
        <a:xfrm>
          <a:off x="78708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5" name="テキスト ボックス 364"/>
        <xdr:cNvSpPr txBox="1"/>
      </xdr:nvSpPr>
      <xdr:spPr>
        <a:xfrm>
          <a:off x="70389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6" name="テキスト ボックス 365"/>
        <xdr:cNvSpPr txBox="1"/>
      </xdr:nvSpPr>
      <xdr:spPr>
        <a:xfrm>
          <a:off x="62642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83426</xdr:rowOff>
    </xdr:from>
    <xdr:to>
      <xdr:col>15</xdr:col>
      <xdr:colOff>231775</xdr:colOff>
      <xdr:row>109</xdr:row>
      <xdr:rowOff>13576</xdr:rowOff>
    </xdr:to>
    <xdr:sp macro="" textlink="">
      <xdr:nvSpPr>
        <xdr:cNvPr id="367" name="円/楕円 366"/>
        <xdr:cNvSpPr/>
      </xdr:nvSpPr>
      <xdr:spPr>
        <a:xfrm>
          <a:off x="9566275" y="1802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169803</xdr:rowOff>
    </xdr:from>
    <xdr:ext cx="469744" cy="259045"/>
    <xdr:sp macro="" textlink="">
      <xdr:nvSpPr>
        <xdr:cNvPr id="368" name="【港湾・漁港】&#10;一人当たり有形固定資産（償却資産）額該当値テキスト"/>
        <xdr:cNvSpPr txBox="1"/>
      </xdr:nvSpPr>
      <xdr:spPr>
        <a:xfrm>
          <a:off x="9705975" y="1794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99454</xdr:rowOff>
    </xdr:from>
    <xdr:to>
      <xdr:col>14</xdr:col>
      <xdr:colOff>79375</xdr:colOff>
      <xdr:row>109</xdr:row>
      <xdr:rowOff>29604</xdr:rowOff>
    </xdr:to>
    <xdr:sp macro="" textlink="">
      <xdr:nvSpPr>
        <xdr:cNvPr id="369" name="円/楕円 368"/>
        <xdr:cNvSpPr/>
      </xdr:nvSpPr>
      <xdr:spPr>
        <a:xfrm>
          <a:off x="8804275" y="180445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134226</xdr:rowOff>
    </xdr:from>
    <xdr:to>
      <xdr:col>15</xdr:col>
      <xdr:colOff>180975</xdr:colOff>
      <xdr:row>108</xdr:row>
      <xdr:rowOff>150254</xdr:rowOff>
    </xdr:to>
    <xdr:cxnSp macro="">
      <xdr:nvCxnSpPr>
        <xdr:cNvPr id="370" name="直線コネクタ 369"/>
        <xdr:cNvCxnSpPr/>
      </xdr:nvCxnSpPr>
      <xdr:spPr>
        <a:xfrm flipV="1">
          <a:off x="8836025" y="18079326"/>
          <a:ext cx="781050" cy="1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105021</xdr:rowOff>
    </xdr:from>
    <xdr:ext cx="469744" cy="259045"/>
    <xdr:sp macro="" textlink="">
      <xdr:nvSpPr>
        <xdr:cNvPr id="371" name="n_1aveValue【港湾・漁港】&#10;一人当たり有形固定資産（償却資産）額"/>
        <xdr:cNvSpPr txBox="1"/>
      </xdr:nvSpPr>
      <xdr:spPr>
        <a:xfrm>
          <a:off x="8645602" y="1770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oneCellAnchor>
    <xdr:from>
      <xdr:col>13</xdr:col>
      <xdr:colOff>512392</xdr:colOff>
      <xdr:row>109</xdr:row>
      <xdr:rowOff>20731</xdr:rowOff>
    </xdr:from>
    <xdr:ext cx="378565" cy="259045"/>
    <xdr:sp macro="" textlink="">
      <xdr:nvSpPr>
        <xdr:cNvPr id="372" name="n_1mainValue【港湾・漁港】&#10;一人当たり有形固定資産（償却資産）額"/>
        <xdr:cNvSpPr txBox="1"/>
      </xdr:nvSpPr>
      <xdr:spPr>
        <a:xfrm>
          <a:off x="8691192" y="1813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3" name="正方形/長方形 372"/>
        <xdr:cNvSpPr/>
      </xdr:nvSpPr>
      <xdr:spPr>
        <a:xfrm>
          <a:off x="11407775" y="40449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4" name="正方形/長方形 373"/>
        <xdr:cNvSpPr/>
      </xdr:nvSpPr>
      <xdr:spPr>
        <a:xfrm>
          <a:off x="1153477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5" name="正方形/長方形 374"/>
        <xdr:cNvSpPr/>
      </xdr:nvSpPr>
      <xdr:spPr>
        <a:xfrm>
          <a:off x="1153477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6" name="正方形/長方形 375"/>
        <xdr:cNvSpPr/>
      </xdr:nvSpPr>
      <xdr:spPr>
        <a:xfrm>
          <a:off x="12493625" y="4679950"/>
          <a:ext cx="1352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7" name="正方形/長方形 376"/>
        <xdr:cNvSpPr/>
      </xdr:nvSpPr>
      <xdr:spPr>
        <a:xfrm>
          <a:off x="12493625" y="4876800"/>
          <a:ext cx="1352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8" name="正方形/長方形 377"/>
        <xdr:cNvSpPr/>
      </xdr:nvSpPr>
      <xdr:spPr>
        <a:xfrm>
          <a:off x="1352232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9" name="正方形/長方形 378"/>
        <xdr:cNvSpPr/>
      </xdr:nvSpPr>
      <xdr:spPr>
        <a:xfrm>
          <a:off x="1352232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0" name="正方形/長方形 379"/>
        <xdr:cNvSpPr/>
      </xdr:nvSpPr>
      <xdr:spPr>
        <a:xfrm>
          <a:off x="11407775" y="51435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1" name="テキスト ボックス 380"/>
        <xdr:cNvSpPr txBox="1"/>
      </xdr:nvSpPr>
      <xdr:spPr>
        <a:xfrm>
          <a:off x="11369675"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2" name="直線コネクタ 381"/>
        <xdr:cNvCxnSpPr/>
      </xdr:nvCxnSpPr>
      <xdr:spPr>
        <a:xfrm>
          <a:off x="11407775" y="734695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3" name="テキスト ボックス 382"/>
        <xdr:cNvSpPr txBox="1"/>
      </xdr:nvSpPr>
      <xdr:spPr>
        <a:xfrm>
          <a:off x="1106504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84" name="直線コネクタ 383"/>
        <xdr:cNvCxnSpPr/>
      </xdr:nvCxnSpPr>
      <xdr:spPr>
        <a:xfrm>
          <a:off x="11407775" y="7033078"/>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85" name="テキスト ボックス 384"/>
        <xdr:cNvSpPr txBox="1"/>
      </xdr:nvSpPr>
      <xdr:spPr>
        <a:xfrm>
          <a:off x="1106504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86" name="直線コネクタ 385"/>
        <xdr:cNvCxnSpPr/>
      </xdr:nvCxnSpPr>
      <xdr:spPr>
        <a:xfrm>
          <a:off x="11407775" y="6719207"/>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87" name="テキスト ボックス 386"/>
        <xdr:cNvSpPr txBox="1"/>
      </xdr:nvSpPr>
      <xdr:spPr>
        <a:xfrm>
          <a:off x="1106504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88" name="直線コネクタ 387"/>
        <xdr:cNvCxnSpPr/>
      </xdr:nvCxnSpPr>
      <xdr:spPr>
        <a:xfrm>
          <a:off x="11407775" y="6405335"/>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89" name="テキスト ボックス 388"/>
        <xdr:cNvSpPr txBox="1"/>
      </xdr:nvSpPr>
      <xdr:spPr>
        <a:xfrm>
          <a:off x="1106504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90" name="直線コネクタ 389"/>
        <xdr:cNvCxnSpPr/>
      </xdr:nvCxnSpPr>
      <xdr:spPr>
        <a:xfrm>
          <a:off x="11407775" y="6091464"/>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91" name="テキスト ボックス 390"/>
        <xdr:cNvSpPr txBox="1"/>
      </xdr:nvSpPr>
      <xdr:spPr>
        <a:xfrm>
          <a:off x="1106504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92" name="直線コネクタ 391"/>
        <xdr:cNvCxnSpPr/>
      </xdr:nvCxnSpPr>
      <xdr:spPr>
        <a:xfrm>
          <a:off x="11407775" y="5777593"/>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93" name="テキスト ボックス 392"/>
        <xdr:cNvSpPr txBox="1"/>
      </xdr:nvSpPr>
      <xdr:spPr>
        <a:xfrm>
          <a:off x="1106504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94" name="直線コネクタ 393"/>
        <xdr:cNvCxnSpPr/>
      </xdr:nvCxnSpPr>
      <xdr:spPr>
        <a:xfrm>
          <a:off x="11407775" y="5457372"/>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95" name="テキスト ボックス 394"/>
        <xdr:cNvSpPr txBox="1"/>
      </xdr:nvSpPr>
      <xdr:spPr>
        <a:xfrm>
          <a:off x="1106504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6" name="直線コネクタ 395"/>
        <xdr:cNvCxnSpPr/>
      </xdr:nvCxnSpPr>
      <xdr:spPr>
        <a:xfrm>
          <a:off x="11407775" y="51435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7" name="テキスト ボックス 396"/>
        <xdr:cNvSpPr txBox="1"/>
      </xdr:nvSpPr>
      <xdr:spPr>
        <a:xfrm>
          <a:off x="1106504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8" name="【認定こども園・幼稚園・保育所】&#10;有形固定資産減価償却率グラフ枠"/>
        <xdr:cNvSpPr/>
      </xdr:nvSpPr>
      <xdr:spPr>
        <a:xfrm>
          <a:off x="11407775" y="51435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76200</xdr:rowOff>
    </xdr:from>
    <xdr:to>
      <xdr:col>23</xdr:col>
      <xdr:colOff>516889</xdr:colOff>
      <xdr:row>41</xdr:row>
      <xdr:rowOff>38644</xdr:rowOff>
    </xdr:to>
    <xdr:cxnSp macro="">
      <xdr:nvCxnSpPr>
        <xdr:cNvPr id="399" name="直線コネクタ 398"/>
        <xdr:cNvCxnSpPr/>
      </xdr:nvCxnSpPr>
      <xdr:spPr>
        <a:xfrm flipV="1">
          <a:off x="14994889" y="5365750"/>
          <a:ext cx="0" cy="144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42471</xdr:rowOff>
    </xdr:from>
    <xdr:ext cx="405111" cy="259045"/>
    <xdr:sp macro="" textlink="">
      <xdr:nvSpPr>
        <xdr:cNvPr id="400" name="【認定こども園・幼稚園・保育所】&#10;有形固定資産減価償却率最小値テキスト"/>
        <xdr:cNvSpPr txBox="1"/>
      </xdr:nvSpPr>
      <xdr:spPr>
        <a:xfrm>
          <a:off x="15084425" y="6817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38644</xdr:rowOff>
    </xdr:from>
    <xdr:to>
      <xdr:col>23</xdr:col>
      <xdr:colOff>606425</xdr:colOff>
      <xdr:row>41</xdr:row>
      <xdr:rowOff>38644</xdr:rowOff>
    </xdr:to>
    <xdr:cxnSp macro="">
      <xdr:nvCxnSpPr>
        <xdr:cNvPr id="401" name="直線コネクタ 400"/>
        <xdr:cNvCxnSpPr/>
      </xdr:nvCxnSpPr>
      <xdr:spPr>
        <a:xfrm>
          <a:off x="14906625" y="681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22877</xdr:rowOff>
    </xdr:from>
    <xdr:ext cx="405111" cy="259045"/>
    <xdr:sp macro="" textlink="">
      <xdr:nvSpPr>
        <xdr:cNvPr id="402" name="【認定こども園・幼稚園・保育所】&#10;有形固定資産減価償却率最大値テキスト"/>
        <xdr:cNvSpPr txBox="1"/>
      </xdr:nvSpPr>
      <xdr:spPr>
        <a:xfrm>
          <a:off x="15084425" y="514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403" name="直線コネクタ 402"/>
        <xdr:cNvCxnSpPr/>
      </xdr:nvCxnSpPr>
      <xdr:spPr>
        <a:xfrm>
          <a:off x="14906625" y="536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100528</xdr:rowOff>
    </xdr:from>
    <xdr:ext cx="405111" cy="259045"/>
    <xdr:sp macro="" textlink="">
      <xdr:nvSpPr>
        <xdr:cNvPr id="404" name="【認定こども園・幼稚園・保育所】&#10;有形固定資産減価償却率平均値テキスト"/>
        <xdr:cNvSpPr txBox="1"/>
      </xdr:nvSpPr>
      <xdr:spPr>
        <a:xfrm>
          <a:off x="15084425" y="58853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77651</xdr:rowOff>
    </xdr:from>
    <xdr:to>
      <xdr:col>23</xdr:col>
      <xdr:colOff>568325</xdr:colOff>
      <xdr:row>37</xdr:row>
      <xdr:rowOff>7801</xdr:rowOff>
    </xdr:to>
    <xdr:sp macro="" textlink="">
      <xdr:nvSpPr>
        <xdr:cNvPr id="405" name="フローチャート : 判断 404"/>
        <xdr:cNvSpPr/>
      </xdr:nvSpPr>
      <xdr:spPr>
        <a:xfrm>
          <a:off x="14944725" y="60276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22134</xdr:rowOff>
    </xdr:from>
    <xdr:to>
      <xdr:col>22</xdr:col>
      <xdr:colOff>415925</xdr:colOff>
      <xdr:row>36</xdr:row>
      <xdr:rowOff>123734</xdr:rowOff>
    </xdr:to>
    <xdr:sp macro="" textlink="">
      <xdr:nvSpPr>
        <xdr:cNvPr id="406" name="フローチャート : 判断 405"/>
        <xdr:cNvSpPr/>
      </xdr:nvSpPr>
      <xdr:spPr>
        <a:xfrm>
          <a:off x="14163675" y="597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7" name="テキスト ボックス 406"/>
        <xdr:cNvSpPr txBox="1"/>
      </xdr:nvSpPr>
      <xdr:spPr>
        <a:xfrm>
          <a:off x="148050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8" name="テキスト ボックス 407"/>
        <xdr:cNvSpPr txBox="1"/>
      </xdr:nvSpPr>
      <xdr:spPr>
        <a:xfrm>
          <a:off x="140239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9" name="テキスト ボックス 408"/>
        <xdr:cNvSpPr txBox="1"/>
      </xdr:nvSpPr>
      <xdr:spPr>
        <a:xfrm>
          <a:off x="132175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0" name="テキスト ボックス 409"/>
        <xdr:cNvSpPr txBox="1"/>
      </xdr:nvSpPr>
      <xdr:spPr>
        <a:xfrm>
          <a:off x="124174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1" name="テキスト ボックス 410"/>
        <xdr:cNvSpPr txBox="1"/>
      </xdr:nvSpPr>
      <xdr:spPr>
        <a:xfrm>
          <a:off x="115855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412" name="円/楕円 411"/>
        <xdr:cNvSpPr/>
      </xdr:nvSpPr>
      <xdr:spPr>
        <a:xfrm>
          <a:off x="14944725" y="6266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129557</xdr:rowOff>
    </xdr:from>
    <xdr:ext cx="405111" cy="259045"/>
    <xdr:sp macro="" textlink="">
      <xdr:nvSpPr>
        <xdr:cNvPr id="413" name="【認定こども園・幼稚園・保育所】&#10;有形固定資産減価償却率該当値テキスト"/>
        <xdr:cNvSpPr txBox="1"/>
      </xdr:nvSpPr>
      <xdr:spPr>
        <a:xfrm>
          <a:off x="15084425"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17236</xdr:rowOff>
    </xdr:from>
    <xdr:to>
      <xdr:col>22</xdr:col>
      <xdr:colOff>415925</xdr:colOff>
      <xdr:row>37</xdr:row>
      <xdr:rowOff>118836</xdr:rowOff>
    </xdr:to>
    <xdr:sp macro="" textlink="">
      <xdr:nvSpPr>
        <xdr:cNvPr id="414" name="円/楕円 413"/>
        <xdr:cNvSpPr/>
      </xdr:nvSpPr>
      <xdr:spPr>
        <a:xfrm>
          <a:off x="14163675"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68036</xdr:rowOff>
    </xdr:from>
    <xdr:to>
      <xdr:col>23</xdr:col>
      <xdr:colOff>517525</xdr:colOff>
      <xdr:row>38</xdr:row>
      <xdr:rowOff>30480</xdr:rowOff>
    </xdr:to>
    <xdr:cxnSp macro="">
      <xdr:nvCxnSpPr>
        <xdr:cNvPr id="415" name="直線コネクタ 414"/>
        <xdr:cNvCxnSpPr/>
      </xdr:nvCxnSpPr>
      <xdr:spPr>
        <a:xfrm>
          <a:off x="14214475" y="6183086"/>
          <a:ext cx="78105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140261</xdr:rowOff>
    </xdr:from>
    <xdr:ext cx="405111" cy="259045"/>
    <xdr:sp macro="" textlink="">
      <xdr:nvSpPr>
        <xdr:cNvPr id="416" name="n_1aveValue【認定こども園・幼稚園・保育所】&#10;有形固定資産減価償却率"/>
        <xdr:cNvSpPr txBox="1"/>
      </xdr:nvSpPr>
      <xdr:spPr>
        <a:xfrm>
          <a:off x="13999218" y="57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109963</xdr:rowOff>
    </xdr:from>
    <xdr:ext cx="405111" cy="259045"/>
    <xdr:sp macro="" textlink="">
      <xdr:nvSpPr>
        <xdr:cNvPr id="417" name="n_1mainValue【認定こども園・幼稚園・保育所】&#10;有形固定資産減価償却率"/>
        <xdr:cNvSpPr txBox="1"/>
      </xdr:nvSpPr>
      <xdr:spPr>
        <a:xfrm>
          <a:off x="13999218"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8" name="正方形/長方形 417"/>
        <xdr:cNvSpPr/>
      </xdr:nvSpPr>
      <xdr:spPr>
        <a:xfrm>
          <a:off x="16792575" y="40449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9" name="正方形/長方形 418"/>
        <xdr:cNvSpPr/>
      </xdr:nvSpPr>
      <xdr:spPr>
        <a:xfrm>
          <a:off x="16919575" y="4679950"/>
          <a:ext cx="1352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0" name="正方形/長方形 419"/>
        <xdr:cNvSpPr/>
      </xdr:nvSpPr>
      <xdr:spPr>
        <a:xfrm>
          <a:off x="16919575" y="4876800"/>
          <a:ext cx="1352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1" name="正方形/長方形 420"/>
        <xdr:cNvSpPr/>
      </xdr:nvSpPr>
      <xdr:spPr>
        <a:xfrm>
          <a:off x="1782127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2" name="正方形/長方形 421"/>
        <xdr:cNvSpPr/>
      </xdr:nvSpPr>
      <xdr:spPr>
        <a:xfrm>
          <a:off x="1782127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3" name="正方形/長方形 422"/>
        <xdr:cNvSpPr/>
      </xdr:nvSpPr>
      <xdr:spPr>
        <a:xfrm>
          <a:off x="18875375" y="4679950"/>
          <a:ext cx="13843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4" name="正方形/長方形 423"/>
        <xdr:cNvSpPr/>
      </xdr:nvSpPr>
      <xdr:spPr>
        <a:xfrm>
          <a:off x="18875375" y="4876800"/>
          <a:ext cx="13843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5" name="正方形/長方形 424"/>
        <xdr:cNvSpPr/>
      </xdr:nvSpPr>
      <xdr:spPr>
        <a:xfrm>
          <a:off x="16792575" y="51435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6" name="テキスト ボックス 425"/>
        <xdr:cNvSpPr txBox="1"/>
      </xdr:nvSpPr>
      <xdr:spPr>
        <a:xfrm>
          <a:off x="16754475"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7" name="直線コネクタ 426"/>
        <xdr:cNvCxnSpPr/>
      </xdr:nvCxnSpPr>
      <xdr:spPr>
        <a:xfrm>
          <a:off x="16792575" y="73469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8" name="直線コネクタ 427"/>
        <xdr:cNvCxnSpPr/>
      </xdr:nvCxnSpPr>
      <xdr:spPr>
        <a:xfrm>
          <a:off x="16792575" y="69786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29" name="テキスト ボックス 428"/>
        <xdr:cNvSpPr txBox="1"/>
      </xdr:nvSpPr>
      <xdr:spPr>
        <a:xfrm>
          <a:off x="16363496"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0" name="直線コネクタ 429"/>
        <xdr:cNvCxnSpPr/>
      </xdr:nvCxnSpPr>
      <xdr:spPr>
        <a:xfrm>
          <a:off x="16792575" y="66103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31" name="テキスト ボックス 430"/>
        <xdr:cNvSpPr txBox="1"/>
      </xdr:nvSpPr>
      <xdr:spPr>
        <a:xfrm>
          <a:off x="16363496"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2" name="直線コネクタ 431"/>
        <xdr:cNvCxnSpPr/>
      </xdr:nvCxnSpPr>
      <xdr:spPr>
        <a:xfrm>
          <a:off x="16792575" y="62484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33" name="テキスト ボックス 432"/>
        <xdr:cNvSpPr txBox="1"/>
      </xdr:nvSpPr>
      <xdr:spPr>
        <a:xfrm>
          <a:off x="16363496"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4" name="直線コネクタ 433"/>
        <xdr:cNvCxnSpPr/>
      </xdr:nvCxnSpPr>
      <xdr:spPr>
        <a:xfrm>
          <a:off x="16792575" y="58801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35" name="テキスト ボックス 434"/>
        <xdr:cNvSpPr txBox="1"/>
      </xdr:nvSpPr>
      <xdr:spPr>
        <a:xfrm>
          <a:off x="16363496"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6" name="直線コネクタ 435"/>
        <xdr:cNvCxnSpPr/>
      </xdr:nvCxnSpPr>
      <xdr:spPr>
        <a:xfrm>
          <a:off x="16792575" y="55118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37" name="テキスト ボックス 436"/>
        <xdr:cNvSpPr txBox="1"/>
      </xdr:nvSpPr>
      <xdr:spPr>
        <a:xfrm>
          <a:off x="16363496"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8" name="直線コネクタ 437"/>
        <xdr:cNvCxnSpPr/>
      </xdr:nvCxnSpPr>
      <xdr:spPr>
        <a:xfrm>
          <a:off x="16792575" y="5143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9" name="テキスト ボックス 438"/>
        <xdr:cNvSpPr txBox="1"/>
      </xdr:nvSpPr>
      <xdr:spPr>
        <a:xfrm>
          <a:off x="16363496"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0" name="【認定こども園・幼稚園・保育所】&#10;一人当たり面積グラフ枠"/>
        <xdr:cNvSpPr/>
      </xdr:nvSpPr>
      <xdr:spPr>
        <a:xfrm>
          <a:off x="16792575" y="51435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441" name="直線コネクタ 440"/>
        <xdr:cNvCxnSpPr/>
      </xdr:nvCxnSpPr>
      <xdr:spPr>
        <a:xfrm flipV="1">
          <a:off x="20322539" y="563499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442" name="【認定こども園・幼稚園・保育所】&#10;一人当たり面積最小値テキスト"/>
        <xdr:cNvSpPr txBox="1"/>
      </xdr:nvSpPr>
      <xdr:spPr>
        <a:xfrm>
          <a:off x="20412075" y="694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443" name="直線コネクタ 442"/>
        <xdr:cNvCxnSpPr/>
      </xdr:nvCxnSpPr>
      <xdr:spPr>
        <a:xfrm>
          <a:off x="20234275"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444" name="【認定こども園・幼稚園・保育所】&#10;一人当たり面積最大値テキスト"/>
        <xdr:cNvSpPr txBox="1"/>
      </xdr:nvSpPr>
      <xdr:spPr>
        <a:xfrm>
          <a:off x="20412075" y="542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445" name="直線コネクタ 444"/>
        <xdr:cNvCxnSpPr/>
      </xdr:nvCxnSpPr>
      <xdr:spPr>
        <a:xfrm>
          <a:off x="20234275"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163847</xdr:rowOff>
    </xdr:from>
    <xdr:ext cx="469744" cy="259045"/>
    <xdr:sp macro="" textlink="">
      <xdr:nvSpPr>
        <xdr:cNvPr id="446" name="【認定こども園・幼稚園・保育所】&#10;一人当たり面積平均値テキスト"/>
        <xdr:cNvSpPr txBox="1"/>
      </xdr:nvSpPr>
      <xdr:spPr>
        <a:xfrm>
          <a:off x="20412075" y="6443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447" name="フローチャート : 判断 446"/>
        <xdr:cNvSpPr/>
      </xdr:nvSpPr>
      <xdr:spPr>
        <a:xfrm>
          <a:off x="20272375"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448" name="フローチャート : 判断 447"/>
        <xdr:cNvSpPr/>
      </xdr:nvSpPr>
      <xdr:spPr>
        <a:xfrm>
          <a:off x="19504025" y="648208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9" name="テキスト ボックス 448"/>
        <xdr:cNvSpPr txBox="1"/>
      </xdr:nvSpPr>
      <xdr:spPr>
        <a:xfrm>
          <a:off x="201326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0" name="テキスト ボックス 449"/>
        <xdr:cNvSpPr txBox="1"/>
      </xdr:nvSpPr>
      <xdr:spPr>
        <a:xfrm>
          <a:off x="194087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1" name="テキスト ボックス 450"/>
        <xdr:cNvSpPr txBox="1"/>
      </xdr:nvSpPr>
      <xdr:spPr>
        <a:xfrm>
          <a:off x="185769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2" name="テキスト ボックス 451"/>
        <xdr:cNvSpPr txBox="1"/>
      </xdr:nvSpPr>
      <xdr:spPr>
        <a:xfrm>
          <a:off x="177450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3" name="テキスト ボックス 452"/>
        <xdr:cNvSpPr txBox="1"/>
      </xdr:nvSpPr>
      <xdr:spPr>
        <a:xfrm>
          <a:off x="169703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59690</xdr:rowOff>
    </xdr:from>
    <xdr:to>
      <xdr:col>32</xdr:col>
      <xdr:colOff>238125</xdr:colOff>
      <xdr:row>37</xdr:row>
      <xdr:rowOff>161290</xdr:rowOff>
    </xdr:to>
    <xdr:sp macro="" textlink="">
      <xdr:nvSpPr>
        <xdr:cNvPr id="454" name="円/楕円 453"/>
        <xdr:cNvSpPr/>
      </xdr:nvSpPr>
      <xdr:spPr>
        <a:xfrm>
          <a:off x="20272375"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82567</xdr:rowOff>
    </xdr:from>
    <xdr:ext cx="469744" cy="259045"/>
    <xdr:sp macro="" textlink="">
      <xdr:nvSpPr>
        <xdr:cNvPr id="455" name="【認定こども園・幼稚園・保育所】&#10;一人当たり面積該当値テキスト"/>
        <xdr:cNvSpPr txBox="1"/>
      </xdr:nvSpPr>
      <xdr:spPr>
        <a:xfrm>
          <a:off x="20412075" y="603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97790</xdr:rowOff>
    </xdr:from>
    <xdr:to>
      <xdr:col>31</xdr:col>
      <xdr:colOff>85725</xdr:colOff>
      <xdr:row>38</xdr:row>
      <xdr:rowOff>27940</xdr:rowOff>
    </xdr:to>
    <xdr:sp macro="" textlink="">
      <xdr:nvSpPr>
        <xdr:cNvPr id="456" name="円/楕円 455"/>
        <xdr:cNvSpPr/>
      </xdr:nvSpPr>
      <xdr:spPr>
        <a:xfrm>
          <a:off x="19504025" y="621284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110490</xdr:rowOff>
    </xdr:from>
    <xdr:to>
      <xdr:col>32</xdr:col>
      <xdr:colOff>187325</xdr:colOff>
      <xdr:row>37</xdr:row>
      <xdr:rowOff>148590</xdr:rowOff>
    </xdr:to>
    <xdr:cxnSp macro="">
      <xdr:nvCxnSpPr>
        <xdr:cNvPr id="457" name="直線コネクタ 456"/>
        <xdr:cNvCxnSpPr/>
      </xdr:nvCxnSpPr>
      <xdr:spPr>
        <a:xfrm flipV="1">
          <a:off x="19542125" y="6225540"/>
          <a:ext cx="7810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129557</xdr:rowOff>
    </xdr:from>
    <xdr:ext cx="469744" cy="259045"/>
    <xdr:sp macro="" textlink="">
      <xdr:nvSpPr>
        <xdr:cNvPr id="458" name="n_1aveValue【認定こども園・幼稚園・保育所】&#10;一人当たり面積"/>
        <xdr:cNvSpPr txBox="1"/>
      </xdr:nvSpPr>
      <xdr:spPr>
        <a:xfrm>
          <a:off x="19351702"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44467</xdr:rowOff>
    </xdr:from>
    <xdr:ext cx="469744" cy="259045"/>
    <xdr:sp macro="" textlink="">
      <xdr:nvSpPr>
        <xdr:cNvPr id="459" name="n_1mainValue【認定こども園・幼稚園・保育所】&#10;一人当たり面積"/>
        <xdr:cNvSpPr txBox="1"/>
      </xdr:nvSpPr>
      <xdr:spPr>
        <a:xfrm>
          <a:off x="19351702" y="599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0" name="正方形/長方形 459"/>
        <xdr:cNvSpPr/>
      </xdr:nvSpPr>
      <xdr:spPr>
        <a:xfrm>
          <a:off x="11407775" y="77152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1" name="正方形/長方形 460"/>
        <xdr:cNvSpPr/>
      </xdr:nvSpPr>
      <xdr:spPr>
        <a:xfrm>
          <a:off x="1153477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2" name="正方形/長方形 461"/>
        <xdr:cNvSpPr/>
      </xdr:nvSpPr>
      <xdr:spPr>
        <a:xfrm>
          <a:off x="1153477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3" name="正方形/長方形 462"/>
        <xdr:cNvSpPr/>
      </xdr:nvSpPr>
      <xdr:spPr>
        <a:xfrm>
          <a:off x="12493625" y="83502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4" name="正方形/長方形 463"/>
        <xdr:cNvSpPr/>
      </xdr:nvSpPr>
      <xdr:spPr>
        <a:xfrm>
          <a:off x="12493625" y="85471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5" name="正方形/長方形 464"/>
        <xdr:cNvSpPr/>
      </xdr:nvSpPr>
      <xdr:spPr>
        <a:xfrm>
          <a:off x="1352232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6" name="正方形/長方形 465"/>
        <xdr:cNvSpPr/>
      </xdr:nvSpPr>
      <xdr:spPr>
        <a:xfrm>
          <a:off x="1352232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7" name="正方形/長方形 466"/>
        <xdr:cNvSpPr/>
      </xdr:nvSpPr>
      <xdr:spPr>
        <a:xfrm>
          <a:off x="11407775" y="88138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8" name="テキスト ボックス 467"/>
        <xdr:cNvSpPr txBox="1"/>
      </xdr:nvSpPr>
      <xdr:spPr>
        <a:xfrm>
          <a:off x="11369675"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9" name="直線コネクタ 468"/>
        <xdr:cNvCxnSpPr/>
      </xdr:nvCxnSpPr>
      <xdr:spPr>
        <a:xfrm>
          <a:off x="11407775" y="1101725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0" name="テキスト ボックス 469"/>
        <xdr:cNvSpPr txBox="1"/>
      </xdr:nvSpPr>
      <xdr:spPr>
        <a:xfrm>
          <a:off x="1106504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71" name="直線コネクタ 470"/>
        <xdr:cNvCxnSpPr/>
      </xdr:nvCxnSpPr>
      <xdr:spPr>
        <a:xfrm>
          <a:off x="11407775" y="1057275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72" name="テキスト ボックス 471"/>
        <xdr:cNvSpPr txBox="1"/>
      </xdr:nvSpPr>
      <xdr:spPr>
        <a:xfrm>
          <a:off x="1106504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73" name="直線コネクタ 472"/>
        <xdr:cNvCxnSpPr/>
      </xdr:nvCxnSpPr>
      <xdr:spPr>
        <a:xfrm>
          <a:off x="11407775" y="101346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74" name="テキスト ボックス 473"/>
        <xdr:cNvSpPr txBox="1"/>
      </xdr:nvSpPr>
      <xdr:spPr>
        <a:xfrm>
          <a:off x="1106504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75" name="直線コネクタ 474"/>
        <xdr:cNvCxnSpPr/>
      </xdr:nvCxnSpPr>
      <xdr:spPr>
        <a:xfrm>
          <a:off x="11407775" y="969645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76" name="テキスト ボックス 475"/>
        <xdr:cNvSpPr txBox="1"/>
      </xdr:nvSpPr>
      <xdr:spPr>
        <a:xfrm>
          <a:off x="1106504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77" name="直線コネクタ 476"/>
        <xdr:cNvCxnSpPr/>
      </xdr:nvCxnSpPr>
      <xdr:spPr>
        <a:xfrm>
          <a:off x="11407775" y="925195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78" name="テキスト ボックス 477"/>
        <xdr:cNvSpPr txBox="1"/>
      </xdr:nvSpPr>
      <xdr:spPr>
        <a:xfrm>
          <a:off x="1106504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9" name="直線コネクタ 478"/>
        <xdr:cNvCxnSpPr/>
      </xdr:nvCxnSpPr>
      <xdr:spPr>
        <a:xfrm>
          <a:off x="11407775" y="88138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0" name="テキスト ボックス 479"/>
        <xdr:cNvSpPr txBox="1"/>
      </xdr:nvSpPr>
      <xdr:spPr>
        <a:xfrm>
          <a:off x="1106504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1" name="【学校施設】&#10;有形固定資産減価償却率グラフ枠"/>
        <xdr:cNvSpPr/>
      </xdr:nvSpPr>
      <xdr:spPr>
        <a:xfrm>
          <a:off x="11407775" y="88138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482" name="直線コネクタ 481"/>
        <xdr:cNvCxnSpPr/>
      </xdr:nvCxnSpPr>
      <xdr:spPr>
        <a:xfrm flipV="1">
          <a:off x="14994889" y="9375394"/>
          <a:ext cx="0" cy="89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483" name="【学校施設】&#10;有形固定資産減価償却率最小値テキスト"/>
        <xdr:cNvSpPr txBox="1"/>
      </xdr:nvSpPr>
      <xdr:spPr>
        <a:xfrm>
          <a:off x="15084425" y="10278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484" name="直線コネクタ 483"/>
        <xdr:cNvCxnSpPr/>
      </xdr:nvCxnSpPr>
      <xdr:spPr>
        <a:xfrm>
          <a:off x="14906625" y="1027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485" name="【学校施設】&#10;有形固定資産減価償却率最大値テキスト"/>
        <xdr:cNvSpPr txBox="1"/>
      </xdr:nvSpPr>
      <xdr:spPr>
        <a:xfrm>
          <a:off x="15084425" y="9156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486" name="直線コネクタ 485"/>
        <xdr:cNvCxnSpPr/>
      </xdr:nvCxnSpPr>
      <xdr:spPr>
        <a:xfrm>
          <a:off x="14906625" y="937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62501</xdr:rowOff>
    </xdr:from>
    <xdr:ext cx="405111" cy="259045"/>
    <xdr:sp macro="" textlink="">
      <xdr:nvSpPr>
        <xdr:cNvPr id="487" name="【学校施設】&#10;有形固定資産減価償却率平均値テキスト"/>
        <xdr:cNvSpPr txBox="1"/>
      </xdr:nvSpPr>
      <xdr:spPr>
        <a:xfrm>
          <a:off x="15084425" y="9809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488" name="フローチャート : 判断 487"/>
        <xdr:cNvSpPr/>
      </xdr:nvSpPr>
      <xdr:spPr>
        <a:xfrm>
          <a:off x="14944725" y="98313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129794</xdr:rowOff>
    </xdr:from>
    <xdr:to>
      <xdr:col>22</xdr:col>
      <xdr:colOff>415925</xdr:colOff>
      <xdr:row>60</xdr:row>
      <xdr:rowOff>59944</xdr:rowOff>
    </xdr:to>
    <xdr:sp macro="" textlink="">
      <xdr:nvSpPr>
        <xdr:cNvPr id="489" name="フローチャート : 判断 488"/>
        <xdr:cNvSpPr/>
      </xdr:nvSpPr>
      <xdr:spPr>
        <a:xfrm>
          <a:off x="14163675" y="98770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0" name="テキスト ボックス 489"/>
        <xdr:cNvSpPr txBox="1"/>
      </xdr:nvSpPr>
      <xdr:spPr>
        <a:xfrm>
          <a:off x="148050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1" name="テキスト ボックス 490"/>
        <xdr:cNvSpPr txBox="1"/>
      </xdr:nvSpPr>
      <xdr:spPr>
        <a:xfrm>
          <a:off x="140239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2" name="テキスト ボックス 491"/>
        <xdr:cNvSpPr txBox="1"/>
      </xdr:nvSpPr>
      <xdr:spPr>
        <a:xfrm>
          <a:off x="132175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3" name="テキスト ボックス 492"/>
        <xdr:cNvSpPr txBox="1"/>
      </xdr:nvSpPr>
      <xdr:spPr>
        <a:xfrm>
          <a:off x="124174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4" name="テキスト ボックス 493"/>
        <xdr:cNvSpPr txBox="1"/>
      </xdr:nvSpPr>
      <xdr:spPr>
        <a:xfrm>
          <a:off x="115855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20066</xdr:rowOff>
    </xdr:from>
    <xdr:to>
      <xdr:col>23</xdr:col>
      <xdr:colOff>568325</xdr:colOff>
      <xdr:row>57</xdr:row>
      <xdr:rowOff>121666</xdr:rowOff>
    </xdr:to>
    <xdr:sp macro="" textlink="">
      <xdr:nvSpPr>
        <xdr:cNvPr id="495" name="円/楕円 494"/>
        <xdr:cNvSpPr/>
      </xdr:nvSpPr>
      <xdr:spPr>
        <a:xfrm>
          <a:off x="14944725" y="943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106443</xdr:rowOff>
    </xdr:from>
    <xdr:ext cx="405111" cy="259045"/>
    <xdr:sp macro="" textlink="">
      <xdr:nvSpPr>
        <xdr:cNvPr id="496" name="【学校施設】&#10;有形固定資産減価償却率該当値テキスト"/>
        <xdr:cNvSpPr txBox="1"/>
      </xdr:nvSpPr>
      <xdr:spPr>
        <a:xfrm>
          <a:off x="15084425" y="935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38354</xdr:rowOff>
    </xdr:from>
    <xdr:to>
      <xdr:col>22</xdr:col>
      <xdr:colOff>415925</xdr:colOff>
      <xdr:row>57</xdr:row>
      <xdr:rowOff>139954</xdr:rowOff>
    </xdr:to>
    <xdr:sp macro="" textlink="">
      <xdr:nvSpPr>
        <xdr:cNvPr id="497" name="円/楕円 496"/>
        <xdr:cNvSpPr/>
      </xdr:nvSpPr>
      <xdr:spPr>
        <a:xfrm>
          <a:off x="14163675" y="945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70866</xdr:rowOff>
    </xdr:from>
    <xdr:to>
      <xdr:col>23</xdr:col>
      <xdr:colOff>517525</xdr:colOff>
      <xdr:row>57</xdr:row>
      <xdr:rowOff>89154</xdr:rowOff>
    </xdr:to>
    <xdr:cxnSp macro="">
      <xdr:nvCxnSpPr>
        <xdr:cNvPr id="498" name="直線コネクタ 497"/>
        <xdr:cNvCxnSpPr/>
      </xdr:nvCxnSpPr>
      <xdr:spPr>
        <a:xfrm flipV="1">
          <a:off x="14214475" y="9487916"/>
          <a:ext cx="7810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51071</xdr:rowOff>
    </xdr:from>
    <xdr:ext cx="405111" cy="259045"/>
    <xdr:sp macro="" textlink="">
      <xdr:nvSpPr>
        <xdr:cNvPr id="499" name="n_1aveValue【学校施設】&#10;有形固定資産減価償却率"/>
        <xdr:cNvSpPr txBox="1"/>
      </xdr:nvSpPr>
      <xdr:spPr>
        <a:xfrm>
          <a:off x="13999218"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156481</xdr:rowOff>
    </xdr:from>
    <xdr:ext cx="405111" cy="259045"/>
    <xdr:sp macro="" textlink="">
      <xdr:nvSpPr>
        <xdr:cNvPr id="500" name="n_1mainValue【学校施設】&#10;有形固定資産減価償却率"/>
        <xdr:cNvSpPr txBox="1"/>
      </xdr:nvSpPr>
      <xdr:spPr>
        <a:xfrm>
          <a:off x="13999218" y="924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1" name="正方形/長方形 500"/>
        <xdr:cNvSpPr/>
      </xdr:nvSpPr>
      <xdr:spPr>
        <a:xfrm>
          <a:off x="16792575" y="77152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2" name="正方形/長方形 501"/>
        <xdr:cNvSpPr/>
      </xdr:nvSpPr>
      <xdr:spPr>
        <a:xfrm>
          <a:off x="16919575" y="83502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3" name="正方形/長方形 502"/>
        <xdr:cNvSpPr/>
      </xdr:nvSpPr>
      <xdr:spPr>
        <a:xfrm>
          <a:off x="16919575" y="85471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4" name="正方形/長方形 503"/>
        <xdr:cNvSpPr/>
      </xdr:nvSpPr>
      <xdr:spPr>
        <a:xfrm>
          <a:off x="1782127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5" name="正方形/長方形 504"/>
        <xdr:cNvSpPr/>
      </xdr:nvSpPr>
      <xdr:spPr>
        <a:xfrm>
          <a:off x="1782127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6" name="正方形/長方形 505"/>
        <xdr:cNvSpPr/>
      </xdr:nvSpPr>
      <xdr:spPr>
        <a:xfrm>
          <a:off x="18875375" y="8350250"/>
          <a:ext cx="13843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7" name="正方形/長方形 506"/>
        <xdr:cNvSpPr/>
      </xdr:nvSpPr>
      <xdr:spPr>
        <a:xfrm>
          <a:off x="18875375" y="8547100"/>
          <a:ext cx="13843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8" name="正方形/長方形 507"/>
        <xdr:cNvSpPr/>
      </xdr:nvSpPr>
      <xdr:spPr>
        <a:xfrm>
          <a:off x="16792575" y="88138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9" name="テキスト ボックス 508"/>
        <xdr:cNvSpPr txBox="1"/>
      </xdr:nvSpPr>
      <xdr:spPr>
        <a:xfrm>
          <a:off x="16754475"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0" name="直線コネクタ 509"/>
        <xdr:cNvCxnSpPr/>
      </xdr:nvCxnSpPr>
      <xdr:spPr>
        <a:xfrm>
          <a:off x="16792575" y="110172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1" name="テキスト ボックス 510"/>
        <xdr:cNvSpPr txBox="1"/>
      </xdr:nvSpPr>
      <xdr:spPr>
        <a:xfrm>
          <a:off x="16363496"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12" name="直線コネクタ 511"/>
        <xdr:cNvCxnSpPr/>
      </xdr:nvCxnSpPr>
      <xdr:spPr>
        <a:xfrm>
          <a:off x="16792575" y="106489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3" name="テキスト ボックス 512"/>
        <xdr:cNvSpPr txBox="1"/>
      </xdr:nvSpPr>
      <xdr:spPr>
        <a:xfrm>
          <a:off x="16363496"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4" name="直線コネクタ 513"/>
        <xdr:cNvCxnSpPr/>
      </xdr:nvCxnSpPr>
      <xdr:spPr>
        <a:xfrm>
          <a:off x="16792575" y="102806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5" name="テキスト ボックス 514"/>
        <xdr:cNvSpPr txBox="1"/>
      </xdr:nvSpPr>
      <xdr:spPr>
        <a:xfrm>
          <a:off x="163634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6" name="直線コネクタ 515"/>
        <xdr:cNvCxnSpPr/>
      </xdr:nvCxnSpPr>
      <xdr:spPr>
        <a:xfrm>
          <a:off x="16792575" y="99123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7" name="テキスト ボックス 516"/>
        <xdr:cNvSpPr txBox="1"/>
      </xdr:nvSpPr>
      <xdr:spPr>
        <a:xfrm>
          <a:off x="16363496"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8" name="直線コネクタ 517"/>
        <xdr:cNvCxnSpPr/>
      </xdr:nvCxnSpPr>
      <xdr:spPr>
        <a:xfrm>
          <a:off x="16792575" y="95504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9" name="テキスト ボックス 518"/>
        <xdr:cNvSpPr txBox="1"/>
      </xdr:nvSpPr>
      <xdr:spPr>
        <a:xfrm>
          <a:off x="16363496"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20" name="直線コネクタ 519"/>
        <xdr:cNvCxnSpPr/>
      </xdr:nvCxnSpPr>
      <xdr:spPr>
        <a:xfrm>
          <a:off x="16792575" y="91821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21" name="テキスト ボックス 520"/>
        <xdr:cNvSpPr txBox="1"/>
      </xdr:nvSpPr>
      <xdr:spPr>
        <a:xfrm>
          <a:off x="16363496"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2" name="直線コネクタ 521"/>
        <xdr:cNvCxnSpPr/>
      </xdr:nvCxnSpPr>
      <xdr:spPr>
        <a:xfrm>
          <a:off x="16792575" y="88138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3" name="テキスト ボックス 522"/>
        <xdr:cNvSpPr txBox="1"/>
      </xdr:nvSpPr>
      <xdr:spPr>
        <a:xfrm>
          <a:off x="16363496"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4" name="【学校施設】&#10;一人当たり面積グラフ枠"/>
        <xdr:cNvSpPr/>
      </xdr:nvSpPr>
      <xdr:spPr>
        <a:xfrm>
          <a:off x="16792575" y="88138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62865</xdr:rowOff>
    </xdr:from>
    <xdr:to>
      <xdr:col>32</xdr:col>
      <xdr:colOff>186689</xdr:colOff>
      <xdr:row>64</xdr:row>
      <xdr:rowOff>120015</xdr:rowOff>
    </xdr:to>
    <xdr:cxnSp macro="">
      <xdr:nvCxnSpPr>
        <xdr:cNvPr id="525" name="直線コネクタ 524"/>
        <xdr:cNvCxnSpPr/>
      </xdr:nvCxnSpPr>
      <xdr:spPr>
        <a:xfrm flipV="1">
          <a:off x="20322539" y="9314815"/>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123842</xdr:rowOff>
    </xdr:from>
    <xdr:ext cx="469744" cy="259045"/>
    <xdr:sp macro="" textlink="">
      <xdr:nvSpPr>
        <xdr:cNvPr id="526" name="【学校施設】&#10;一人当たり面積最小値テキスト"/>
        <xdr:cNvSpPr txBox="1"/>
      </xdr:nvSpPr>
      <xdr:spPr>
        <a:xfrm>
          <a:off x="20412075" y="1069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120015</xdr:rowOff>
    </xdr:from>
    <xdr:to>
      <xdr:col>32</xdr:col>
      <xdr:colOff>276225</xdr:colOff>
      <xdr:row>64</xdr:row>
      <xdr:rowOff>120015</xdr:rowOff>
    </xdr:to>
    <xdr:cxnSp macro="">
      <xdr:nvCxnSpPr>
        <xdr:cNvPr id="527" name="直線コネクタ 526"/>
        <xdr:cNvCxnSpPr/>
      </xdr:nvCxnSpPr>
      <xdr:spPr>
        <a:xfrm>
          <a:off x="20234275" y="10692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9542</xdr:rowOff>
    </xdr:from>
    <xdr:ext cx="469744" cy="259045"/>
    <xdr:sp macro="" textlink="">
      <xdr:nvSpPr>
        <xdr:cNvPr id="528" name="【学校施設】&#10;一人当たり面積最大値テキスト"/>
        <xdr:cNvSpPr txBox="1"/>
      </xdr:nvSpPr>
      <xdr:spPr>
        <a:xfrm>
          <a:off x="20412075" y="909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62865</xdr:rowOff>
    </xdr:from>
    <xdr:to>
      <xdr:col>32</xdr:col>
      <xdr:colOff>276225</xdr:colOff>
      <xdr:row>56</xdr:row>
      <xdr:rowOff>62865</xdr:rowOff>
    </xdr:to>
    <xdr:cxnSp macro="">
      <xdr:nvCxnSpPr>
        <xdr:cNvPr id="529" name="直線コネクタ 528"/>
        <xdr:cNvCxnSpPr/>
      </xdr:nvCxnSpPr>
      <xdr:spPr>
        <a:xfrm>
          <a:off x="20234275" y="931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150512</xdr:rowOff>
    </xdr:from>
    <xdr:ext cx="469744" cy="259045"/>
    <xdr:sp macro="" textlink="">
      <xdr:nvSpPr>
        <xdr:cNvPr id="530" name="【学校施設】&#10;一人当たり面積平均値テキスト"/>
        <xdr:cNvSpPr txBox="1"/>
      </xdr:nvSpPr>
      <xdr:spPr>
        <a:xfrm>
          <a:off x="20412075" y="9732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531" name="フローチャート : 判断 530"/>
        <xdr:cNvSpPr/>
      </xdr:nvSpPr>
      <xdr:spPr>
        <a:xfrm>
          <a:off x="20272375"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532" name="フローチャート : 判断 531"/>
        <xdr:cNvSpPr/>
      </xdr:nvSpPr>
      <xdr:spPr>
        <a:xfrm>
          <a:off x="19504025" y="976884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3" name="テキスト ボックス 532"/>
        <xdr:cNvSpPr txBox="1"/>
      </xdr:nvSpPr>
      <xdr:spPr>
        <a:xfrm>
          <a:off x="201326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4" name="テキスト ボックス 533"/>
        <xdr:cNvSpPr txBox="1"/>
      </xdr:nvSpPr>
      <xdr:spPr>
        <a:xfrm>
          <a:off x="194087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5" name="テキスト ボックス 534"/>
        <xdr:cNvSpPr txBox="1"/>
      </xdr:nvSpPr>
      <xdr:spPr>
        <a:xfrm>
          <a:off x="185769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6" name="テキスト ボックス 535"/>
        <xdr:cNvSpPr txBox="1"/>
      </xdr:nvSpPr>
      <xdr:spPr>
        <a:xfrm>
          <a:off x="177450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7" name="テキスト ボックス 536"/>
        <xdr:cNvSpPr txBox="1"/>
      </xdr:nvSpPr>
      <xdr:spPr>
        <a:xfrm>
          <a:off x="169703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12065</xdr:rowOff>
    </xdr:from>
    <xdr:to>
      <xdr:col>32</xdr:col>
      <xdr:colOff>238125</xdr:colOff>
      <xdr:row>56</xdr:row>
      <xdr:rowOff>113665</xdr:rowOff>
    </xdr:to>
    <xdr:sp macro="" textlink="">
      <xdr:nvSpPr>
        <xdr:cNvPr id="538" name="円/楕円 537"/>
        <xdr:cNvSpPr/>
      </xdr:nvSpPr>
      <xdr:spPr>
        <a:xfrm>
          <a:off x="20272375" y="92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136542</xdr:rowOff>
    </xdr:from>
    <xdr:ext cx="469744" cy="259045"/>
    <xdr:sp macro="" textlink="">
      <xdr:nvSpPr>
        <xdr:cNvPr id="539" name="【学校施設】&#10;一人当たり面積該当値テキスト"/>
        <xdr:cNvSpPr txBox="1"/>
      </xdr:nvSpPr>
      <xdr:spPr>
        <a:xfrm>
          <a:off x="20412075" y="922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23495</xdr:rowOff>
    </xdr:from>
    <xdr:to>
      <xdr:col>31</xdr:col>
      <xdr:colOff>85725</xdr:colOff>
      <xdr:row>56</xdr:row>
      <xdr:rowOff>125095</xdr:rowOff>
    </xdr:to>
    <xdr:sp macro="" textlink="">
      <xdr:nvSpPr>
        <xdr:cNvPr id="540" name="円/楕円 539"/>
        <xdr:cNvSpPr/>
      </xdr:nvSpPr>
      <xdr:spPr>
        <a:xfrm>
          <a:off x="19504025" y="927544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62865</xdr:rowOff>
    </xdr:from>
    <xdr:to>
      <xdr:col>32</xdr:col>
      <xdr:colOff>187325</xdr:colOff>
      <xdr:row>56</xdr:row>
      <xdr:rowOff>74295</xdr:rowOff>
    </xdr:to>
    <xdr:cxnSp macro="">
      <xdr:nvCxnSpPr>
        <xdr:cNvPr id="541" name="直線コネクタ 540"/>
        <xdr:cNvCxnSpPr/>
      </xdr:nvCxnSpPr>
      <xdr:spPr>
        <a:xfrm flipV="1">
          <a:off x="19542125" y="9314815"/>
          <a:ext cx="7810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114317</xdr:rowOff>
    </xdr:from>
    <xdr:ext cx="469744" cy="259045"/>
    <xdr:sp macro="" textlink="">
      <xdr:nvSpPr>
        <xdr:cNvPr id="542" name="n_1aveValue【学校施設】&#10;一人当たり面積"/>
        <xdr:cNvSpPr txBox="1"/>
      </xdr:nvSpPr>
      <xdr:spPr>
        <a:xfrm>
          <a:off x="19351702" y="986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141622</xdr:rowOff>
    </xdr:from>
    <xdr:ext cx="469744" cy="259045"/>
    <xdr:sp macro="" textlink="">
      <xdr:nvSpPr>
        <xdr:cNvPr id="543" name="n_1mainValue【学校施設】&#10;一人当たり面積"/>
        <xdr:cNvSpPr txBox="1"/>
      </xdr:nvSpPr>
      <xdr:spPr>
        <a:xfrm>
          <a:off x="19351702" y="906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4" name="正方形/長方形 543"/>
        <xdr:cNvSpPr/>
      </xdr:nvSpPr>
      <xdr:spPr>
        <a:xfrm>
          <a:off x="11407775" y="113855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5" name="正方形/長方形 544"/>
        <xdr:cNvSpPr/>
      </xdr:nvSpPr>
      <xdr:spPr>
        <a:xfrm>
          <a:off x="1153477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6" name="正方形/長方形 545"/>
        <xdr:cNvSpPr/>
      </xdr:nvSpPr>
      <xdr:spPr>
        <a:xfrm>
          <a:off x="1153477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7" name="正方形/長方形 546"/>
        <xdr:cNvSpPr/>
      </xdr:nvSpPr>
      <xdr:spPr>
        <a:xfrm>
          <a:off x="12493625" y="120205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8" name="正方形/長方形 547"/>
        <xdr:cNvSpPr/>
      </xdr:nvSpPr>
      <xdr:spPr>
        <a:xfrm>
          <a:off x="12493625" y="122174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9" name="正方形/長方形 548"/>
        <xdr:cNvSpPr/>
      </xdr:nvSpPr>
      <xdr:spPr>
        <a:xfrm>
          <a:off x="1352232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0" name="正方形/長方形 549"/>
        <xdr:cNvSpPr/>
      </xdr:nvSpPr>
      <xdr:spPr>
        <a:xfrm>
          <a:off x="1352232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1" name="正方形/長方形 550"/>
        <xdr:cNvSpPr/>
      </xdr:nvSpPr>
      <xdr:spPr>
        <a:xfrm>
          <a:off x="11407775" y="124841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2" name="テキスト ボックス 551"/>
        <xdr:cNvSpPr txBox="1"/>
      </xdr:nvSpPr>
      <xdr:spPr>
        <a:xfrm>
          <a:off x="11369675"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3" name="直線コネクタ 552"/>
        <xdr:cNvCxnSpPr/>
      </xdr:nvCxnSpPr>
      <xdr:spPr>
        <a:xfrm>
          <a:off x="11407775" y="1468755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4" name="テキスト ボックス 553"/>
        <xdr:cNvSpPr txBox="1"/>
      </xdr:nvSpPr>
      <xdr:spPr>
        <a:xfrm>
          <a:off x="1106504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55" name="直線コネクタ 554"/>
        <xdr:cNvCxnSpPr/>
      </xdr:nvCxnSpPr>
      <xdr:spPr>
        <a:xfrm>
          <a:off x="11407775" y="14367329"/>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56" name="テキスト ボックス 555"/>
        <xdr:cNvSpPr txBox="1"/>
      </xdr:nvSpPr>
      <xdr:spPr>
        <a:xfrm>
          <a:off x="1106504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57" name="直線コネクタ 556"/>
        <xdr:cNvCxnSpPr/>
      </xdr:nvCxnSpPr>
      <xdr:spPr>
        <a:xfrm>
          <a:off x="11407775" y="14053457"/>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58" name="テキスト ボックス 557"/>
        <xdr:cNvSpPr txBox="1"/>
      </xdr:nvSpPr>
      <xdr:spPr>
        <a:xfrm>
          <a:off x="1106504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59" name="直線コネクタ 558"/>
        <xdr:cNvCxnSpPr/>
      </xdr:nvCxnSpPr>
      <xdr:spPr>
        <a:xfrm>
          <a:off x="11407775" y="13739586"/>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60" name="テキスト ボックス 559"/>
        <xdr:cNvSpPr txBox="1"/>
      </xdr:nvSpPr>
      <xdr:spPr>
        <a:xfrm>
          <a:off x="1106504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61" name="直線コネクタ 560"/>
        <xdr:cNvCxnSpPr/>
      </xdr:nvCxnSpPr>
      <xdr:spPr>
        <a:xfrm>
          <a:off x="11407775" y="13425714"/>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62" name="テキスト ボックス 561"/>
        <xdr:cNvSpPr txBox="1"/>
      </xdr:nvSpPr>
      <xdr:spPr>
        <a:xfrm>
          <a:off x="1106504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63" name="直線コネクタ 562"/>
        <xdr:cNvCxnSpPr/>
      </xdr:nvCxnSpPr>
      <xdr:spPr>
        <a:xfrm>
          <a:off x="11407775" y="13111843"/>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64" name="テキスト ボックス 563"/>
        <xdr:cNvSpPr txBox="1"/>
      </xdr:nvSpPr>
      <xdr:spPr>
        <a:xfrm>
          <a:off x="1106504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65" name="直線コネクタ 564"/>
        <xdr:cNvCxnSpPr/>
      </xdr:nvCxnSpPr>
      <xdr:spPr>
        <a:xfrm>
          <a:off x="11407775" y="12797971"/>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66" name="テキスト ボックス 565"/>
        <xdr:cNvSpPr txBox="1"/>
      </xdr:nvSpPr>
      <xdr:spPr>
        <a:xfrm>
          <a:off x="1106504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7" name="直線コネクタ 566"/>
        <xdr:cNvCxnSpPr/>
      </xdr:nvCxnSpPr>
      <xdr:spPr>
        <a:xfrm>
          <a:off x="11407775" y="124841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8" name="テキスト ボックス 567"/>
        <xdr:cNvSpPr txBox="1"/>
      </xdr:nvSpPr>
      <xdr:spPr>
        <a:xfrm>
          <a:off x="110009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9" name="【児童館】&#10;有形固定資産減価償却率グラフ枠"/>
        <xdr:cNvSpPr/>
      </xdr:nvSpPr>
      <xdr:spPr>
        <a:xfrm>
          <a:off x="11407775" y="124841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168729</xdr:rowOff>
    </xdr:from>
    <xdr:to>
      <xdr:col>23</xdr:col>
      <xdr:colOff>516889</xdr:colOff>
      <xdr:row>85</xdr:row>
      <xdr:rowOff>124642</xdr:rowOff>
    </xdr:to>
    <xdr:cxnSp macro="">
      <xdr:nvCxnSpPr>
        <xdr:cNvPr id="570" name="直線コネクタ 569"/>
        <xdr:cNvCxnSpPr/>
      </xdr:nvCxnSpPr>
      <xdr:spPr>
        <a:xfrm flipV="1">
          <a:off x="14994889" y="12716329"/>
          <a:ext cx="0" cy="144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128469</xdr:rowOff>
    </xdr:from>
    <xdr:ext cx="405111" cy="259045"/>
    <xdr:sp macro="" textlink="">
      <xdr:nvSpPr>
        <xdr:cNvPr id="571" name="【児童館】&#10;有形固定資産減価償却率最小値テキスト"/>
        <xdr:cNvSpPr txBox="1"/>
      </xdr:nvSpPr>
      <xdr:spPr>
        <a:xfrm>
          <a:off x="15084425"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85</xdr:row>
      <xdr:rowOff>124642</xdr:rowOff>
    </xdr:from>
    <xdr:to>
      <xdr:col>23</xdr:col>
      <xdr:colOff>606425</xdr:colOff>
      <xdr:row>85</xdr:row>
      <xdr:rowOff>124642</xdr:rowOff>
    </xdr:to>
    <xdr:cxnSp macro="">
      <xdr:nvCxnSpPr>
        <xdr:cNvPr id="572" name="直線コネクタ 571"/>
        <xdr:cNvCxnSpPr/>
      </xdr:nvCxnSpPr>
      <xdr:spPr>
        <a:xfrm>
          <a:off x="14906625" y="1416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115406</xdr:rowOff>
    </xdr:from>
    <xdr:ext cx="405111" cy="259045"/>
    <xdr:sp macro="" textlink="">
      <xdr:nvSpPr>
        <xdr:cNvPr id="573" name="【児童館】&#10;有形固定資産減価償却率最大値テキスト"/>
        <xdr:cNvSpPr txBox="1"/>
      </xdr:nvSpPr>
      <xdr:spPr>
        <a:xfrm>
          <a:off x="15084425" y="1250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76</xdr:row>
      <xdr:rowOff>168729</xdr:rowOff>
    </xdr:from>
    <xdr:to>
      <xdr:col>23</xdr:col>
      <xdr:colOff>606425</xdr:colOff>
      <xdr:row>76</xdr:row>
      <xdr:rowOff>168729</xdr:rowOff>
    </xdr:to>
    <xdr:cxnSp macro="">
      <xdr:nvCxnSpPr>
        <xdr:cNvPr id="574" name="直線コネクタ 573"/>
        <xdr:cNvCxnSpPr/>
      </xdr:nvCxnSpPr>
      <xdr:spPr>
        <a:xfrm>
          <a:off x="14906625" y="127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124477</xdr:rowOff>
    </xdr:from>
    <xdr:ext cx="405111" cy="259045"/>
    <xdr:sp macro="" textlink="">
      <xdr:nvSpPr>
        <xdr:cNvPr id="575" name="【児童館】&#10;有形固定資産減価償却率平均値テキスト"/>
        <xdr:cNvSpPr txBox="1"/>
      </xdr:nvSpPr>
      <xdr:spPr>
        <a:xfrm>
          <a:off x="15084425" y="13503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101600</xdr:rowOff>
    </xdr:from>
    <xdr:to>
      <xdr:col>23</xdr:col>
      <xdr:colOff>568325</xdr:colOff>
      <xdr:row>83</xdr:row>
      <xdr:rowOff>31750</xdr:rowOff>
    </xdr:to>
    <xdr:sp macro="" textlink="">
      <xdr:nvSpPr>
        <xdr:cNvPr id="576" name="フローチャート : 判断 575"/>
        <xdr:cNvSpPr/>
      </xdr:nvSpPr>
      <xdr:spPr>
        <a:xfrm>
          <a:off x="14944725"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99968</xdr:rowOff>
    </xdr:from>
    <xdr:to>
      <xdr:col>22</xdr:col>
      <xdr:colOff>415925</xdr:colOff>
      <xdr:row>84</xdr:row>
      <xdr:rowOff>30118</xdr:rowOff>
    </xdr:to>
    <xdr:sp macro="" textlink="">
      <xdr:nvSpPr>
        <xdr:cNvPr id="577" name="フローチャート : 判断 576"/>
        <xdr:cNvSpPr/>
      </xdr:nvSpPr>
      <xdr:spPr>
        <a:xfrm>
          <a:off x="14163675" y="138096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8" name="テキスト ボックス 577"/>
        <xdr:cNvSpPr txBox="1"/>
      </xdr:nvSpPr>
      <xdr:spPr>
        <a:xfrm>
          <a:off x="1480502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9" name="テキスト ボックス 578"/>
        <xdr:cNvSpPr txBox="1"/>
      </xdr:nvSpPr>
      <xdr:spPr>
        <a:xfrm>
          <a:off x="140239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0" name="テキスト ボックス 579"/>
        <xdr:cNvSpPr txBox="1"/>
      </xdr:nvSpPr>
      <xdr:spPr>
        <a:xfrm>
          <a:off x="1321752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1" name="テキスト ボックス 580"/>
        <xdr:cNvSpPr txBox="1"/>
      </xdr:nvSpPr>
      <xdr:spPr>
        <a:xfrm>
          <a:off x="1241742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2" name="テキスト ボックス 581"/>
        <xdr:cNvSpPr txBox="1"/>
      </xdr:nvSpPr>
      <xdr:spPr>
        <a:xfrm>
          <a:off x="115855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6894</xdr:rowOff>
    </xdr:from>
    <xdr:to>
      <xdr:col>23</xdr:col>
      <xdr:colOff>568325</xdr:colOff>
      <xdr:row>84</xdr:row>
      <xdr:rowOff>108494</xdr:rowOff>
    </xdr:to>
    <xdr:sp macro="" textlink="">
      <xdr:nvSpPr>
        <xdr:cNvPr id="583" name="円/楕円 582"/>
        <xdr:cNvSpPr/>
      </xdr:nvSpPr>
      <xdr:spPr>
        <a:xfrm>
          <a:off x="14944725" y="1388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156771</xdr:rowOff>
    </xdr:from>
    <xdr:ext cx="405111" cy="259045"/>
    <xdr:sp macro="" textlink="">
      <xdr:nvSpPr>
        <xdr:cNvPr id="584" name="【児童館】&#10;有形固定資産減価償却率該当値テキスト"/>
        <xdr:cNvSpPr txBox="1"/>
      </xdr:nvSpPr>
      <xdr:spPr>
        <a:xfrm>
          <a:off x="15084425" y="13866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65677</xdr:rowOff>
    </xdr:from>
    <xdr:to>
      <xdr:col>22</xdr:col>
      <xdr:colOff>415925</xdr:colOff>
      <xdr:row>84</xdr:row>
      <xdr:rowOff>167277</xdr:rowOff>
    </xdr:to>
    <xdr:sp macro="" textlink="">
      <xdr:nvSpPr>
        <xdr:cNvPr id="585" name="円/楕円 584"/>
        <xdr:cNvSpPr/>
      </xdr:nvSpPr>
      <xdr:spPr>
        <a:xfrm>
          <a:off x="14163675" y="1394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57694</xdr:rowOff>
    </xdr:from>
    <xdr:to>
      <xdr:col>23</xdr:col>
      <xdr:colOff>517525</xdr:colOff>
      <xdr:row>84</xdr:row>
      <xdr:rowOff>116477</xdr:rowOff>
    </xdr:to>
    <xdr:cxnSp macro="">
      <xdr:nvCxnSpPr>
        <xdr:cNvPr id="586" name="直線コネクタ 585"/>
        <xdr:cNvCxnSpPr/>
      </xdr:nvCxnSpPr>
      <xdr:spPr>
        <a:xfrm flipV="1">
          <a:off x="14214475" y="13932444"/>
          <a:ext cx="78105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46645</xdr:rowOff>
    </xdr:from>
    <xdr:ext cx="405111" cy="259045"/>
    <xdr:sp macro="" textlink="">
      <xdr:nvSpPr>
        <xdr:cNvPr id="587" name="n_1aveValue【児童館】&#10;有形固定資産減価償却率"/>
        <xdr:cNvSpPr txBox="1"/>
      </xdr:nvSpPr>
      <xdr:spPr>
        <a:xfrm>
          <a:off x="13999218"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158404</xdr:rowOff>
    </xdr:from>
    <xdr:ext cx="405111" cy="259045"/>
    <xdr:sp macro="" textlink="">
      <xdr:nvSpPr>
        <xdr:cNvPr id="588" name="n_1mainValue【児童館】&#10;有形固定資産減価償却率"/>
        <xdr:cNvSpPr txBox="1"/>
      </xdr:nvSpPr>
      <xdr:spPr>
        <a:xfrm>
          <a:off x="13999218" y="1403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9" name="正方形/長方形 588"/>
        <xdr:cNvSpPr/>
      </xdr:nvSpPr>
      <xdr:spPr>
        <a:xfrm>
          <a:off x="16792575" y="113855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0" name="正方形/長方形 589"/>
        <xdr:cNvSpPr/>
      </xdr:nvSpPr>
      <xdr:spPr>
        <a:xfrm>
          <a:off x="16919575" y="120205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1" name="正方形/長方形 590"/>
        <xdr:cNvSpPr/>
      </xdr:nvSpPr>
      <xdr:spPr>
        <a:xfrm>
          <a:off x="16919575" y="122174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2" name="正方形/長方形 591"/>
        <xdr:cNvSpPr/>
      </xdr:nvSpPr>
      <xdr:spPr>
        <a:xfrm>
          <a:off x="1782127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3" name="正方形/長方形 592"/>
        <xdr:cNvSpPr/>
      </xdr:nvSpPr>
      <xdr:spPr>
        <a:xfrm>
          <a:off x="1782127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4" name="正方形/長方形 593"/>
        <xdr:cNvSpPr/>
      </xdr:nvSpPr>
      <xdr:spPr>
        <a:xfrm>
          <a:off x="18875375" y="12020550"/>
          <a:ext cx="13843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5" name="正方形/長方形 594"/>
        <xdr:cNvSpPr/>
      </xdr:nvSpPr>
      <xdr:spPr>
        <a:xfrm>
          <a:off x="18875375" y="12217400"/>
          <a:ext cx="13843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6" name="正方形/長方形 595"/>
        <xdr:cNvSpPr/>
      </xdr:nvSpPr>
      <xdr:spPr>
        <a:xfrm>
          <a:off x="16792575" y="124841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7" name="テキスト ボックス 596"/>
        <xdr:cNvSpPr txBox="1"/>
      </xdr:nvSpPr>
      <xdr:spPr>
        <a:xfrm>
          <a:off x="16754475"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8" name="直線コネクタ 597"/>
        <xdr:cNvCxnSpPr/>
      </xdr:nvCxnSpPr>
      <xdr:spPr>
        <a:xfrm>
          <a:off x="16792575" y="146875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9" name="直線コネクタ 598"/>
        <xdr:cNvCxnSpPr/>
      </xdr:nvCxnSpPr>
      <xdr:spPr>
        <a:xfrm>
          <a:off x="16792575" y="143192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600" name="テキスト ボックス 599"/>
        <xdr:cNvSpPr txBox="1"/>
      </xdr:nvSpPr>
      <xdr:spPr>
        <a:xfrm>
          <a:off x="1636349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601" name="直線コネクタ 600"/>
        <xdr:cNvCxnSpPr/>
      </xdr:nvCxnSpPr>
      <xdr:spPr>
        <a:xfrm>
          <a:off x="16792575" y="139509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602" name="テキスト ボックス 601"/>
        <xdr:cNvSpPr txBox="1"/>
      </xdr:nvSpPr>
      <xdr:spPr>
        <a:xfrm>
          <a:off x="16363496"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03" name="直線コネクタ 602"/>
        <xdr:cNvCxnSpPr/>
      </xdr:nvCxnSpPr>
      <xdr:spPr>
        <a:xfrm>
          <a:off x="16792575" y="135826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4" name="テキスト ボックス 603"/>
        <xdr:cNvSpPr txBox="1"/>
      </xdr:nvSpPr>
      <xdr:spPr>
        <a:xfrm>
          <a:off x="16363496"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5" name="直線コネクタ 604"/>
        <xdr:cNvCxnSpPr/>
      </xdr:nvCxnSpPr>
      <xdr:spPr>
        <a:xfrm>
          <a:off x="16792575" y="132143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6" name="テキスト ボックス 605"/>
        <xdr:cNvSpPr txBox="1"/>
      </xdr:nvSpPr>
      <xdr:spPr>
        <a:xfrm>
          <a:off x="16363496"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7" name="直線コネクタ 606"/>
        <xdr:cNvCxnSpPr/>
      </xdr:nvCxnSpPr>
      <xdr:spPr>
        <a:xfrm>
          <a:off x="16792575" y="128524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8" name="テキスト ボックス 607"/>
        <xdr:cNvSpPr txBox="1"/>
      </xdr:nvSpPr>
      <xdr:spPr>
        <a:xfrm>
          <a:off x="16363496"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9" name="直線コネクタ 608"/>
        <xdr:cNvCxnSpPr/>
      </xdr:nvCxnSpPr>
      <xdr:spPr>
        <a:xfrm>
          <a:off x="16792575" y="124841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10" name="テキスト ボックス 609"/>
        <xdr:cNvSpPr txBox="1"/>
      </xdr:nvSpPr>
      <xdr:spPr>
        <a:xfrm>
          <a:off x="16363496"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1" name="【児童館】&#10;一人当たり面積グラフ枠"/>
        <xdr:cNvSpPr/>
      </xdr:nvSpPr>
      <xdr:spPr>
        <a:xfrm>
          <a:off x="16792575" y="124841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38100</xdr:rowOff>
    </xdr:to>
    <xdr:cxnSp macro="">
      <xdr:nvCxnSpPr>
        <xdr:cNvPr id="612" name="直線コネクタ 611"/>
        <xdr:cNvCxnSpPr/>
      </xdr:nvCxnSpPr>
      <xdr:spPr>
        <a:xfrm flipV="1">
          <a:off x="20322539" y="1296035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613" name="【児童館】&#10;一人当たり面積最小値テキスト"/>
        <xdr:cNvSpPr txBox="1"/>
      </xdr:nvSpPr>
      <xdr:spPr>
        <a:xfrm>
          <a:off x="20412075"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614" name="直線コネクタ 613"/>
        <xdr:cNvCxnSpPr/>
      </xdr:nvCxnSpPr>
      <xdr:spPr>
        <a:xfrm>
          <a:off x="20234275" y="1424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615" name="【児童館】&#10;一人当たり面積最大値テキスト"/>
        <xdr:cNvSpPr txBox="1"/>
      </xdr:nvSpPr>
      <xdr:spPr>
        <a:xfrm>
          <a:off x="20412075" y="1274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616" name="直線コネクタ 615"/>
        <xdr:cNvCxnSpPr/>
      </xdr:nvCxnSpPr>
      <xdr:spPr>
        <a:xfrm>
          <a:off x="20234275" y="1296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617" name="【児童館】&#10;一人当たり面積平均値テキスト"/>
        <xdr:cNvSpPr txBox="1"/>
      </xdr:nvSpPr>
      <xdr:spPr>
        <a:xfrm>
          <a:off x="20412075" y="1364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618" name="フローチャート : 判断 617"/>
        <xdr:cNvSpPr/>
      </xdr:nvSpPr>
      <xdr:spPr>
        <a:xfrm>
          <a:off x="20272375"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619" name="フローチャート : 判断 618"/>
        <xdr:cNvSpPr/>
      </xdr:nvSpPr>
      <xdr:spPr>
        <a:xfrm>
          <a:off x="19504025" y="1379220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20" name="テキスト ボックス 619"/>
        <xdr:cNvSpPr txBox="1"/>
      </xdr:nvSpPr>
      <xdr:spPr>
        <a:xfrm>
          <a:off x="201326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1" name="テキスト ボックス 620"/>
        <xdr:cNvSpPr txBox="1"/>
      </xdr:nvSpPr>
      <xdr:spPr>
        <a:xfrm>
          <a:off x="194087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2" name="テキスト ボックス 621"/>
        <xdr:cNvSpPr txBox="1"/>
      </xdr:nvSpPr>
      <xdr:spPr>
        <a:xfrm>
          <a:off x="1857692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3" name="テキスト ボックス 622"/>
        <xdr:cNvSpPr txBox="1"/>
      </xdr:nvSpPr>
      <xdr:spPr>
        <a:xfrm>
          <a:off x="177450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4" name="テキスト ボックス 623"/>
        <xdr:cNvSpPr txBox="1"/>
      </xdr:nvSpPr>
      <xdr:spPr>
        <a:xfrm>
          <a:off x="169703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625" name="円/楕円 624"/>
        <xdr:cNvSpPr/>
      </xdr:nvSpPr>
      <xdr:spPr>
        <a:xfrm>
          <a:off x="20272375" y="13792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60977</xdr:rowOff>
    </xdr:from>
    <xdr:ext cx="469744" cy="259045"/>
    <xdr:sp macro="" textlink="">
      <xdr:nvSpPr>
        <xdr:cNvPr id="626" name="【児童館】&#10;一人当たり面積該当値テキスト"/>
        <xdr:cNvSpPr txBox="1"/>
      </xdr:nvSpPr>
      <xdr:spPr>
        <a:xfrm>
          <a:off x="20412075"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82550</xdr:rowOff>
    </xdr:from>
    <xdr:to>
      <xdr:col>31</xdr:col>
      <xdr:colOff>85725</xdr:colOff>
      <xdr:row>84</xdr:row>
      <xdr:rowOff>12700</xdr:rowOff>
    </xdr:to>
    <xdr:sp macro="" textlink="">
      <xdr:nvSpPr>
        <xdr:cNvPr id="627" name="円/楕円 626"/>
        <xdr:cNvSpPr/>
      </xdr:nvSpPr>
      <xdr:spPr>
        <a:xfrm>
          <a:off x="19504025" y="1379220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133350</xdr:rowOff>
    </xdr:from>
    <xdr:to>
      <xdr:col>32</xdr:col>
      <xdr:colOff>187325</xdr:colOff>
      <xdr:row>83</xdr:row>
      <xdr:rowOff>133350</xdr:rowOff>
    </xdr:to>
    <xdr:cxnSp macro="">
      <xdr:nvCxnSpPr>
        <xdr:cNvPr id="628" name="直線コネクタ 627"/>
        <xdr:cNvCxnSpPr/>
      </xdr:nvCxnSpPr>
      <xdr:spPr>
        <a:xfrm>
          <a:off x="19542125" y="13843000"/>
          <a:ext cx="7810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84</xdr:row>
      <xdr:rowOff>3827</xdr:rowOff>
    </xdr:from>
    <xdr:ext cx="469744" cy="259045"/>
    <xdr:sp macro="" textlink="">
      <xdr:nvSpPr>
        <xdr:cNvPr id="629" name="n_1aveValue【児童館】&#10;一人当たり面積"/>
        <xdr:cNvSpPr txBox="1"/>
      </xdr:nvSpPr>
      <xdr:spPr>
        <a:xfrm>
          <a:off x="19351702"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29227</xdr:rowOff>
    </xdr:from>
    <xdr:ext cx="469744" cy="259045"/>
    <xdr:sp macro="" textlink="">
      <xdr:nvSpPr>
        <xdr:cNvPr id="630" name="n_1mainValue【児童館】&#10;一人当たり面積"/>
        <xdr:cNvSpPr txBox="1"/>
      </xdr:nvSpPr>
      <xdr:spPr>
        <a:xfrm>
          <a:off x="19351702"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1" name="正方形/長方形 630"/>
        <xdr:cNvSpPr/>
      </xdr:nvSpPr>
      <xdr:spPr>
        <a:xfrm>
          <a:off x="11407775" y="15049500"/>
          <a:ext cx="43243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2" name="正方形/長方形 631"/>
        <xdr:cNvSpPr/>
      </xdr:nvSpPr>
      <xdr:spPr>
        <a:xfrm>
          <a:off x="1153477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3" name="正方形/長方形 632"/>
        <xdr:cNvSpPr/>
      </xdr:nvSpPr>
      <xdr:spPr>
        <a:xfrm>
          <a:off x="1153477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4" name="正方形/長方形 633"/>
        <xdr:cNvSpPr/>
      </xdr:nvSpPr>
      <xdr:spPr>
        <a:xfrm>
          <a:off x="12493625" y="15709900"/>
          <a:ext cx="1352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5" name="正方形/長方形 634"/>
        <xdr:cNvSpPr/>
      </xdr:nvSpPr>
      <xdr:spPr>
        <a:xfrm>
          <a:off x="12493625" y="15913100"/>
          <a:ext cx="1352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6" name="正方形/長方形 635"/>
        <xdr:cNvSpPr/>
      </xdr:nvSpPr>
      <xdr:spPr>
        <a:xfrm>
          <a:off x="1352232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7" name="正方形/長方形 636"/>
        <xdr:cNvSpPr/>
      </xdr:nvSpPr>
      <xdr:spPr>
        <a:xfrm>
          <a:off x="1352232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8" name="正方形/長方形 637"/>
        <xdr:cNvSpPr/>
      </xdr:nvSpPr>
      <xdr:spPr>
        <a:xfrm>
          <a:off x="11407775" y="16192500"/>
          <a:ext cx="43243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9" name="テキスト ボックス 638"/>
        <xdr:cNvSpPr txBox="1"/>
      </xdr:nvSpPr>
      <xdr:spPr>
        <a:xfrm>
          <a:off x="11369675"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40" name="直線コネクタ 639"/>
        <xdr:cNvCxnSpPr/>
      </xdr:nvCxnSpPr>
      <xdr:spPr>
        <a:xfrm>
          <a:off x="11407775" y="184785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41" name="テキスト ボックス 640"/>
        <xdr:cNvSpPr txBox="1"/>
      </xdr:nvSpPr>
      <xdr:spPr>
        <a:xfrm>
          <a:off x="111291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42" name="直線コネクタ 641"/>
        <xdr:cNvCxnSpPr/>
      </xdr:nvCxnSpPr>
      <xdr:spPr>
        <a:xfrm>
          <a:off x="11407775" y="180975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43" name="テキスト ボックス 642"/>
        <xdr:cNvSpPr txBox="1"/>
      </xdr:nvSpPr>
      <xdr:spPr>
        <a:xfrm>
          <a:off x="1106504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44" name="直線コネクタ 643"/>
        <xdr:cNvCxnSpPr/>
      </xdr:nvCxnSpPr>
      <xdr:spPr>
        <a:xfrm>
          <a:off x="11407775" y="177165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45" name="テキスト ボックス 644"/>
        <xdr:cNvSpPr txBox="1"/>
      </xdr:nvSpPr>
      <xdr:spPr>
        <a:xfrm>
          <a:off x="1106504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46" name="直線コネクタ 645"/>
        <xdr:cNvCxnSpPr/>
      </xdr:nvCxnSpPr>
      <xdr:spPr>
        <a:xfrm>
          <a:off x="11407775" y="173355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47" name="テキスト ボックス 646"/>
        <xdr:cNvSpPr txBox="1"/>
      </xdr:nvSpPr>
      <xdr:spPr>
        <a:xfrm>
          <a:off x="110650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48" name="直線コネクタ 647"/>
        <xdr:cNvCxnSpPr/>
      </xdr:nvCxnSpPr>
      <xdr:spPr>
        <a:xfrm>
          <a:off x="11407775" y="169545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9" name="テキスト ボックス 648"/>
        <xdr:cNvSpPr txBox="1"/>
      </xdr:nvSpPr>
      <xdr:spPr>
        <a:xfrm>
          <a:off x="1106504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50" name="直線コネクタ 649"/>
        <xdr:cNvCxnSpPr/>
      </xdr:nvCxnSpPr>
      <xdr:spPr>
        <a:xfrm>
          <a:off x="11407775" y="165735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51" name="テキスト ボックス 650"/>
        <xdr:cNvSpPr txBox="1"/>
      </xdr:nvSpPr>
      <xdr:spPr>
        <a:xfrm>
          <a:off x="110009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2" name="直線コネクタ 651"/>
        <xdr:cNvCxnSpPr/>
      </xdr:nvCxnSpPr>
      <xdr:spPr>
        <a:xfrm>
          <a:off x="11407775" y="161925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53" name="テキスト ボックス 652"/>
        <xdr:cNvSpPr txBox="1"/>
      </xdr:nvSpPr>
      <xdr:spPr>
        <a:xfrm>
          <a:off x="110009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4" name="【公民館】&#10;有形固定資産減価償却率グラフ枠"/>
        <xdr:cNvSpPr/>
      </xdr:nvSpPr>
      <xdr:spPr>
        <a:xfrm>
          <a:off x="11407775" y="16192500"/>
          <a:ext cx="43243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107</xdr:row>
      <xdr:rowOff>68580</xdr:rowOff>
    </xdr:to>
    <xdr:cxnSp macro="">
      <xdr:nvCxnSpPr>
        <xdr:cNvPr id="655" name="直線コネクタ 654"/>
        <xdr:cNvCxnSpPr/>
      </xdr:nvCxnSpPr>
      <xdr:spPr>
        <a:xfrm flipV="1">
          <a:off x="14994889" y="16731614"/>
          <a:ext cx="0" cy="111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56" name="【公民館】&#10;有形固定資産減価償却率最小値テキスト"/>
        <xdr:cNvSpPr txBox="1"/>
      </xdr:nvSpPr>
      <xdr:spPr>
        <a:xfrm>
          <a:off x="15084425"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57" name="直線コネクタ 656"/>
        <xdr:cNvCxnSpPr/>
      </xdr:nvCxnSpPr>
      <xdr:spPr>
        <a:xfrm>
          <a:off x="14906625" y="1784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658" name="【公民館】&#10;有形固定資産減価償却率最大値テキスト"/>
        <xdr:cNvSpPr txBox="1"/>
      </xdr:nvSpPr>
      <xdr:spPr>
        <a:xfrm>
          <a:off x="15084425" y="16506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659" name="直線コネクタ 658"/>
        <xdr:cNvCxnSpPr/>
      </xdr:nvCxnSpPr>
      <xdr:spPr>
        <a:xfrm>
          <a:off x="14906625" y="1673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132097</xdr:rowOff>
    </xdr:from>
    <xdr:ext cx="405111" cy="259045"/>
    <xdr:sp macro="" textlink="">
      <xdr:nvSpPr>
        <xdr:cNvPr id="660" name="【公民館】&#10;有形固定資産減価償却率平均値テキスト"/>
        <xdr:cNvSpPr txBox="1"/>
      </xdr:nvSpPr>
      <xdr:spPr>
        <a:xfrm>
          <a:off x="15084425" y="17219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109220</xdr:rowOff>
    </xdr:from>
    <xdr:to>
      <xdr:col>23</xdr:col>
      <xdr:colOff>568325</xdr:colOff>
      <xdr:row>105</xdr:row>
      <xdr:rowOff>39370</xdr:rowOff>
    </xdr:to>
    <xdr:sp macro="" textlink="">
      <xdr:nvSpPr>
        <xdr:cNvPr id="661" name="フローチャート : 判断 660"/>
        <xdr:cNvSpPr/>
      </xdr:nvSpPr>
      <xdr:spPr>
        <a:xfrm>
          <a:off x="14944725" y="1736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154939</xdr:rowOff>
    </xdr:from>
    <xdr:to>
      <xdr:col>22</xdr:col>
      <xdr:colOff>415925</xdr:colOff>
      <xdr:row>105</xdr:row>
      <xdr:rowOff>85089</xdr:rowOff>
    </xdr:to>
    <xdr:sp macro="" textlink="">
      <xdr:nvSpPr>
        <xdr:cNvPr id="662" name="フローチャート : 判断 661"/>
        <xdr:cNvSpPr/>
      </xdr:nvSpPr>
      <xdr:spPr>
        <a:xfrm>
          <a:off x="14163675"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3" name="テキスト ボックス 662"/>
        <xdr:cNvSpPr txBox="1"/>
      </xdr:nvSpPr>
      <xdr:spPr>
        <a:xfrm>
          <a:off x="148050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4" name="テキスト ボックス 663"/>
        <xdr:cNvSpPr txBox="1"/>
      </xdr:nvSpPr>
      <xdr:spPr>
        <a:xfrm>
          <a:off x="140239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5" name="テキスト ボックス 664"/>
        <xdr:cNvSpPr txBox="1"/>
      </xdr:nvSpPr>
      <xdr:spPr>
        <a:xfrm>
          <a:off x="132175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6" name="テキスト ボックス 665"/>
        <xdr:cNvSpPr txBox="1"/>
      </xdr:nvSpPr>
      <xdr:spPr>
        <a:xfrm>
          <a:off x="124174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7" name="テキスト ボックス 666"/>
        <xdr:cNvSpPr txBox="1"/>
      </xdr:nvSpPr>
      <xdr:spPr>
        <a:xfrm>
          <a:off x="115855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17780</xdr:rowOff>
    </xdr:from>
    <xdr:to>
      <xdr:col>23</xdr:col>
      <xdr:colOff>568325</xdr:colOff>
      <xdr:row>106</xdr:row>
      <xdr:rowOff>119380</xdr:rowOff>
    </xdr:to>
    <xdr:sp macro="" textlink="">
      <xdr:nvSpPr>
        <xdr:cNvPr id="668" name="円/楕円 667"/>
        <xdr:cNvSpPr/>
      </xdr:nvSpPr>
      <xdr:spPr>
        <a:xfrm>
          <a:off x="14944725"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167657</xdr:rowOff>
    </xdr:from>
    <xdr:ext cx="405111" cy="259045"/>
    <xdr:sp macro="" textlink="">
      <xdr:nvSpPr>
        <xdr:cNvPr id="669" name="【公民館】&#10;有形固定資産減価償却率該当値テキスト"/>
        <xdr:cNvSpPr txBox="1"/>
      </xdr:nvSpPr>
      <xdr:spPr>
        <a:xfrm>
          <a:off x="15084425"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13970</xdr:rowOff>
    </xdr:from>
    <xdr:to>
      <xdr:col>22</xdr:col>
      <xdr:colOff>415925</xdr:colOff>
      <xdr:row>106</xdr:row>
      <xdr:rowOff>115570</xdr:rowOff>
    </xdr:to>
    <xdr:sp macro="" textlink="">
      <xdr:nvSpPr>
        <xdr:cNvPr id="670" name="円/楕円 669"/>
        <xdr:cNvSpPr/>
      </xdr:nvSpPr>
      <xdr:spPr>
        <a:xfrm>
          <a:off x="14163675"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64770</xdr:rowOff>
    </xdr:from>
    <xdr:to>
      <xdr:col>23</xdr:col>
      <xdr:colOff>517525</xdr:colOff>
      <xdr:row>106</xdr:row>
      <xdr:rowOff>68580</xdr:rowOff>
    </xdr:to>
    <xdr:cxnSp macro="">
      <xdr:nvCxnSpPr>
        <xdr:cNvPr id="671" name="直線コネクタ 670"/>
        <xdr:cNvCxnSpPr/>
      </xdr:nvCxnSpPr>
      <xdr:spPr>
        <a:xfrm>
          <a:off x="14214475" y="17666970"/>
          <a:ext cx="7810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101616</xdr:rowOff>
    </xdr:from>
    <xdr:ext cx="405111" cy="259045"/>
    <xdr:sp macro="" textlink="">
      <xdr:nvSpPr>
        <xdr:cNvPr id="672" name="n_1aveValue【公民館】&#10;有形固定資産減価償却率"/>
        <xdr:cNvSpPr txBox="1"/>
      </xdr:nvSpPr>
      <xdr:spPr>
        <a:xfrm>
          <a:off x="13999218"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106697</xdr:rowOff>
    </xdr:from>
    <xdr:ext cx="405111" cy="259045"/>
    <xdr:sp macro="" textlink="">
      <xdr:nvSpPr>
        <xdr:cNvPr id="673" name="n_1mainValue【公民館】&#10;有形固定資産減価償却率"/>
        <xdr:cNvSpPr txBox="1"/>
      </xdr:nvSpPr>
      <xdr:spPr>
        <a:xfrm>
          <a:off x="13999218"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4" name="正方形/長方形 673"/>
        <xdr:cNvSpPr/>
      </xdr:nvSpPr>
      <xdr:spPr>
        <a:xfrm>
          <a:off x="16792575" y="15049500"/>
          <a:ext cx="43243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5" name="正方形/長方形 674"/>
        <xdr:cNvSpPr/>
      </xdr:nvSpPr>
      <xdr:spPr>
        <a:xfrm>
          <a:off x="16919575" y="15709900"/>
          <a:ext cx="1352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6" name="正方形/長方形 675"/>
        <xdr:cNvSpPr/>
      </xdr:nvSpPr>
      <xdr:spPr>
        <a:xfrm>
          <a:off x="16919575" y="15913100"/>
          <a:ext cx="1352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7" name="正方形/長方形 676"/>
        <xdr:cNvSpPr/>
      </xdr:nvSpPr>
      <xdr:spPr>
        <a:xfrm>
          <a:off x="1782127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8" name="正方形/長方形 677"/>
        <xdr:cNvSpPr/>
      </xdr:nvSpPr>
      <xdr:spPr>
        <a:xfrm>
          <a:off x="1782127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9" name="正方形/長方形 678"/>
        <xdr:cNvSpPr/>
      </xdr:nvSpPr>
      <xdr:spPr>
        <a:xfrm>
          <a:off x="18875375" y="15709900"/>
          <a:ext cx="13843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80" name="正方形/長方形 679"/>
        <xdr:cNvSpPr/>
      </xdr:nvSpPr>
      <xdr:spPr>
        <a:xfrm>
          <a:off x="18875375" y="15913100"/>
          <a:ext cx="13843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1" name="正方形/長方形 680"/>
        <xdr:cNvSpPr/>
      </xdr:nvSpPr>
      <xdr:spPr>
        <a:xfrm>
          <a:off x="16792575" y="16192500"/>
          <a:ext cx="43243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2" name="テキスト ボックス 681"/>
        <xdr:cNvSpPr txBox="1"/>
      </xdr:nvSpPr>
      <xdr:spPr>
        <a:xfrm>
          <a:off x="16754475"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3" name="直線コネクタ 682"/>
        <xdr:cNvCxnSpPr/>
      </xdr:nvCxnSpPr>
      <xdr:spPr>
        <a:xfrm>
          <a:off x="16792575" y="18478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84" name="直線コネクタ 683"/>
        <xdr:cNvCxnSpPr/>
      </xdr:nvCxnSpPr>
      <xdr:spPr>
        <a:xfrm>
          <a:off x="16792575" y="18151929"/>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85" name="テキスト ボックス 684"/>
        <xdr:cNvSpPr txBox="1"/>
      </xdr:nvSpPr>
      <xdr:spPr>
        <a:xfrm>
          <a:off x="16363496"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6" name="直線コネクタ 685"/>
        <xdr:cNvCxnSpPr/>
      </xdr:nvCxnSpPr>
      <xdr:spPr>
        <a:xfrm>
          <a:off x="16792575" y="17825357"/>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7" name="テキスト ボックス 686"/>
        <xdr:cNvSpPr txBox="1"/>
      </xdr:nvSpPr>
      <xdr:spPr>
        <a:xfrm>
          <a:off x="16363496"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8" name="直線コネクタ 687"/>
        <xdr:cNvCxnSpPr/>
      </xdr:nvCxnSpPr>
      <xdr:spPr>
        <a:xfrm>
          <a:off x="16792575" y="17498786"/>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9" name="テキスト ボックス 688"/>
        <xdr:cNvSpPr txBox="1"/>
      </xdr:nvSpPr>
      <xdr:spPr>
        <a:xfrm>
          <a:off x="16363496"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90" name="直線コネクタ 689"/>
        <xdr:cNvCxnSpPr/>
      </xdr:nvCxnSpPr>
      <xdr:spPr>
        <a:xfrm>
          <a:off x="16792575" y="17172214"/>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91" name="テキスト ボックス 690"/>
        <xdr:cNvSpPr txBox="1"/>
      </xdr:nvSpPr>
      <xdr:spPr>
        <a:xfrm>
          <a:off x="16363496"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92" name="直線コネクタ 691"/>
        <xdr:cNvCxnSpPr/>
      </xdr:nvCxnSpPr>
      <xdr:spPr>
        <a:xfrm>
          <a:off x="16792575" y="16845643"/>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93" name="テキスト ボックス 692"/>
        <xdr:cNvSpPr txBox="1"/>
      </xdr:nvSpPr>
      <xdr:spPr>
        <a:xfrm>
          <a:off x="16363496"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94" name="直線コネクタ 693"/>
        <xdr:cNvCxnSpPr/>
      </xdr:nvCxnSpPr>
      <xdr:spPr>
        <a:xfrm>
          <a:off x="16792575" y="16519071"/>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95" name="テキスト ボックス 694"/>
        <xdr:cNvSpPr txBox="1"/>
      </xdr:nvSpPr>
      <xdr:spPr>
        <a:xfrm>
          <a:off x="16363496"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6" name="直線コネクタ 695"/>
        <xdr:cNvCxnSpPr/>
      </xdr:nvCxnSpPr>
      <xdr:spPr>
        <a:xfrm>
          <a:off x="16792575" y="16192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7" name="テキスト ボックス 696"/>
        <xdr:cNvSpPr txBox="1"/>
      </xdr:nvSpPr>
      <xdr:spPr>
        <a:xfrm>
          <a:off x="16363496"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8" name="【公民館】&#10;一人当たり面積グラフ枠"/>
        <xdr:cNvSpPr/>
      </xdr:nvSpPr>
      <xdr:spPr>
        <a:xfrm>
          <a:off x="16792575" y="16192500"/>
          <a:ext cx="43243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152400</xdr:rowOff>
    </xdr:to>
    <xdr:cxnSp macro="">
      <xdr:nvCxnSpPr>
        <xdr:cNvPr id="699" name="直線コネクタ 698"/>
        <xdr:cNvCxnSpPr/>
      </xdr:nvCxnSpPr>
      <xdr:spPr>
        <a:xfrm flipV="1">
          <a:off x="20322539" y="1667147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700" name="【公民館】&#10;一人当たり面積最小値テキスト"/>
        <xdr:cNvSpPr txBox="1"/>
      </xdr:nvSpPr>
      <xdr:spPr>
        <a:xfrm>
          <a:off x="20412075"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701" name="直線コネクタ 700"/>
        <xdr:cNvCxnSpPr/>
      </xdr:nvCxnSpPr>
      <xdr:spPr>
        <a:xfrm>
          <a:off x="20234275" y="180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702" name="【公民館】&#10;一人当たり面積最大値テキスト"/>
        <xdr:cNvSpPr txBox="1"/>
      </xdr:nvSpPr>
      <xdr:spPr>
        <a:xfrm>
          <a:off x="20412075" y="1644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703" name="直線コネクタ 702"/>
        <xdr:cNvCxnSpPr/>
      </xdr:nvCxnSpPr>
      <xdr:spPr>
        <a:xfrm>
          <a:off x="20234275" y="1667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168020</xdr:rowOff>
    </xdr:from>
    <xdr:ext cx="469744" cy="259045"/>
    <xdr:sp macro="" textlink="">
      <xdr:nvSpPr>
        <xdr:cNvPr id="704" name="【公民館】&#10;一人当たり面積平均値テキスト"/>
        <xdr:cNvSpPr txBox="1"/>
      </xdr:nvSpPr>
      <xdr:spPr>
        <a:xfrm>
          <a:off x="20412075" y="17255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145143</xdr:rowOff>
    </xdr:from>
    <xdr:to>
      <xdr:col>32</xdr:col>
      <xdr:colOff>238125</xdr:colOff>
      <xdr:row>105</xdr:row>
      <xdr:rowOff>75293</xdr:rowOff>
    </xdr:to>
    <xdr:sp macro="" textlink="">
      <xdr:nvSpPr>
        <xdr:cNvPr id="705" name="フローチャート : 判断 704"/>
        <xdr:cNvSpPr/>
      </xdr:nvSpPr>
      <xdr:spPr>
        <a:xfrm>
          <a:off x="20272375" y="1740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39007</xdr:rowOff>
    </xdr:from>
    <xdr:to>
      <xdr:col>31</xdr:col>
      <xdr:colOff>85725</xdr:colOff>
      <xdr:row>105</xdr:row>
      <xdr:rowOff>140607</xdr:rowOff>
    </xdr:to>
    <xdr:sp macro="" textlink="">
      <xdr:nvSpPr>
        <xdr:cNvPr id="706" name="フローチャート : 判断 705"/>
        <xdr:cNvSpPr/>
      </xdr:nvSpPr>
      <xdr:spPr>
        <a:xfrm>
          <a:off x="19504025" y="17469757"/>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7" name="テキスト ボックス 706"/>
        <xdr:cNvSpPr txBox="1"/>
      </xdr:nvSpPr>
      <xdr:spPr>
        <a:xfrm>
          <a:off x="201326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8" name="テキスト ボックス 707"/>
        <xdr:cNvSpPr txBox="1"/>
      </xdr:nvSpPr>
      <xdr:spPr>
        <a:xfrm>
          <a:off x="194087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9" name="テキスト ボックス 708"/>
        <xdr:cNvSpPr txBox="1"/>
      </xdr:nvSpPr>
      <xdr:spPr>
        <a:xfrm>
          <a:off x="185769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10" name="テキスト ボックス 709"/>
        <xdr:cNvSpPr txBox="1"/>
      </xdr:nvSpPr>
      <xdr:spPr>
        <a:xfrm>
          <a:off x="177450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11" name="テキスト ボックス 710"/>
        <xdr:cNvSpPr txBox="1"/>
      </xdr:nvSpPr>
      <xdr:spPr>
        <a:xfrm>
          <a:off x="169703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28121</xdr:rowOff>
    </xdr:from>
    <xdr:to>
      <xdr:col>32</xdr:col>
      <xdr:colOff>238125</xdr:colOff>
      <xdr:row>105</xdr:row>
      <xdr:rowOff>129721</xdr:rowOff>
    </xdr:to>
    <xdr:sp macro="" textlink="">
      <xdr:nvSpPr>
        <xdr:cNvPr id="712" name="円/楕円 711"/>
        <xdr:cNvSpPr/>
      </xdr:nvSpPr>
      <xdr:spPr>
        <a:xfrm>
          <a:off x="20272375" y="174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6548</xdr:rowOff>
    </xdr:from>
    <xdr:ext cx="469744" cy="259045"/>
    <xdr:sp macro="" textlink="">
      <xdr:nvSpPr>
        <xdr:cNvPr id="713" name="【公民館】&#10;一人当たり面積該当値テキスト"/>
        <xdr:cNvSpPr txBox="1"/>
      </xdr:nvSpPr>
      <xdr:spPr>
        <a:xfrm>
          <a:off x="20412075" y="1743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28121</xdr:rowOff>
    </xdr:from>
    <xdr:to>
      <xdr:col>31</xdr:col>
      <xdr:colOff>85725</xdr:colOff>
      <xdr:row>105</xdr:row>
      <xdr:rowOff>129721</xdr:rowOff>
    </xdr:to>
    <xdr:sp macro="" textlink="">
      <xdr:nvSpPr>
        <xdr:cNvPr id="714" name="円/楕円 713"/>
        <xdr:cNvSpPr/>
      </xdr:nvSpPr>
      <xdr:spPr>
        <a:xfrm>
          <a:off x="19504025" y="17458871"/>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78921</xdr:rowOff>
    </xdr:from>
    <xdr:to>
      <xdr:col>32</xdr:col>
      <xdr:colOff>187325</xdr:colOff>
      <xdr:row>105</xdr:row>
      <xdr:rowOff>78921</xdr:rowOff>
    </xdr:to>
    <xdr:cxnSp macro="">
      <xdr:nvCxnSpPr>
        <xdr:cNvPr id="715" name="直線コネクタ 714"/>
        <xdr:cNvCxnSpPr/>
      </xdr:nvCxnSpPr>
      <xdr:spPr>
        <a:xfrm>
          <a:off x="19542125" y="17509671"/>
          <a:ext cx="7810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131734</xdr:rowOff>
    </xdr:from>
    <xdr:ext cx="469744" cy="259045"/>
    <xdr:sp macro="" textlink="">
      <xdr:nvSpPr>
        <xdr:cNvPr id="716" name="n_1aveValue【公民館】&#10;一人当たり面積"/>
        <xdr:cNvSpPr txBox="1"/>
      </xdr:nvSpPr>
      <xdr:spPr>
        <a:xfrm>
          <a:off x="19351702" y="1756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146248</xdr:rowOff>
    </xdr:from>
    <xdr:ext cx="469744" cy="259045"/>
    <xdr:sp macro="" textlink="">
      <xdr:nvSpPr>
        <xdr:cNvPr id="717" name="n_1mainValue【公民館】&#10;一人当たり面積"/>
        <xdr:cNvSpPr txBox="1"/>
      </xdr:nvSpPr>
      <xdr:spPr>
        <a:xfrm>
          <a:off x="19351702" y="1723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8" name="正方形/長方形 717"/>
        <xdr:cNvSpPr/>
      </xdr:nvSpPr>
      <xdr:spPr>
        <a:xfrm>
          <a:off x="701675" y="18859500"/>
          <a:ext cx="204152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9" name="正方形/長方形 718"/>
        <xdr:cNvSpPr/>
      </xdr:nvSpPr>
      <xdr:spPr>
        <a:xfrm>
          <a:off x="701675" y="1892300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20" name="テキスト ボックス 719"/>
        <xdr:cNvSpPr txBox="1"/>
      </xdr:nvSpPr>
      <xdr:spPr>
        <a:xfrm>
          <a:off x="777875" y="19177000"/>
          <a:ext cx="202501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学校施設については一人当たり面積が全国平均、類似団体内平均を大きく上回っているとともに有形固定資産減価償却率についても</a:t>
          </a:r>
          <a:r>
            <a:rPr kumimoji="1" lang="en-US" altLang="ja-JP" sz="1100">
              <a:solidFill>
                <a:schemeClr val="dk1"/>
              </a:solidFill>
              <a:effectLst/>
              <a:latin typeface="+mn-lt"/>
              <a:ea typeface="+mn-ea"/>
              <a:cs typeface="+mn-cs"/>
            </a:rPr>
            <a:t>74.7%</a:t>
          </a:r>
          <a:r>
            <a:rPr kumimoji="1" lang="ja-JP" altLang="ja-JP" sz="1100">
              <a:solidFill>
                <a:schemeClr val="dk1"/>
              </a:solidFill>
              <a:effectLst/>
              <a:latin typeface="+mn-lt"/>
              <a:ea typeface="+mn-ea"/>
              <a:cs typeface="+mn-cs"/>
            </a:rPr>
            <a:t>で、全国平均、類似団体内平均を上回っている。これについては、現在、老朽化対策として、施設の大規模改修工事に計画的に取り組んでいるところである。</a:t>
          </a:r>
          <a:endParaRPr lang="ja-JP" altLang="ja-JP" sz="1400">
            <a:effectLst/>
          </a:endParaRPr>
        </a:p>
        <a:p>
          <a:r>
            <a:rPr kumimoji="1" lang="ja-JP" altLang="ja-JP" sz="1100">
              <a:solidFill>
                <a:schemeClr val="dk1"/>
              </a:solidFill>
              <a:effectLst/>
              <a:latin typeface="+mn-lt"/>
              <a:ea typeface="+mn-ea"/>
              <a:cs typeface="+mn-cs"/>
            </a:rPr>
            <a:t>また、道路、橋梁・トンネルについても有形固定資産減価償却率は、全国平均、類似団体内平均を上回っている。今後も引き続き、公共建築物（ハコモノ）については姫路市公共施設等総合管理計画に基づき、統廃合、転用、ダウンサイジング等によるストック量の最適化のほか、長寿命化の推進や予防保全などに取り組む必要がある。社会基盤施設（インフラ）についても、各整備計画に基づく取り組みが必要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1604625"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497425" y="190500"/>
          <a:ext cx="36195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516475" y="215900"/>
          <a:ext cx="35750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541875" y="241300"/>
          <a:ext cx="35179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兵庫県姫路市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932025" y="1905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957425" y="2159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982825" y="2413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01675" y="863600"/>
          <a:ext cx="929640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28675" y="895350"/>
          <a:ext cx="1282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47875" y="895350"/>
          <a:ext cx="1155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540,000
529,626
534.47
215,296,710
207,960,545
5,563,249
120,954,947
196,647,159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67075" y="895350"/>
          <a:ext cx="1409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676775" y="914400"/>
          <a:ext cx="18605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537325" y="914400"/>
          <a:ext cx="115570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756525"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676775" y="1657350"/>
          <a:ext cx="18605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600825" y="1657350"/>
          <a:ext cx="31432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0156825" y="863600"/>
          <a:ext cx="140335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417175" y="927100"/>
          <a:ext cx="11493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417175" y="1181100"/>
          <a:ext cx="11493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417175" y="1498600"/>
          <a:ext cx="11493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239375" y="100965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293350" y="965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293350" y="12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33780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258425" y="14795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33780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258425"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38175" y="26416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38175" y="28829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38175" y="31877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38175" y="3435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01675" y="4044950"/>
          <a:ext cx="43307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2867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2867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87525" y="4679950"/>
          <a:ext cx="13589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87525" y="4876800"/>
          <a:ext cx="13589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81622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81622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01675" y="5143500"/>
          <a:ext cx="43307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63575"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01675" y="734695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01675" y="697865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01675" y="661035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01675" y="62484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01675" y="58801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01675" y="55118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01675" y="51435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01675" y="5143500"/>
          <a:ext cx="43307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xdr:cNvCxnSpPr/>
      </xdr:nvCxnSpPr>
      <xdr:spPr>
        <a:xfrm flipV="1">
          <a:off x="4288790" y="5532755"/>
          <a:ext cx="0" cy="139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xdr:cNvSpPr txBox="1"/>
      </xdr:nvSpPr>
      <xdr:spPr>
        <a:xfrm>
          <a:off x="4378325" y="6929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xdr:cNvCxnSpPr/>
      </xdr:nvCxnSpPr>
      <xdr:spPr>
        <a:xfrm>
          <a:off x="4200525" y="692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xdr:cNvSpPr txBox="1"/>
      </xdr:nvSpPr>
      <xdr:spPr>
        <a:xfrm>
          <a:off x="4378325" y="53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xdr:cNvCxnSpPr/>
      </xdr:nvCxnSpPr>
      <xdr:spPr>
        <a:xfrm>
          <a:off x="4200525" y="553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156227</xdr:rowOff>
    </xdr:from>
    <xdr:ext cx="405111" cy="259045"/>
    <xdr:sp macro="" textlink="">
      <xdr:nvSpPr>
        <xdr:cNvPr id="61" name="【図書館】&#10;有形固定資産減価償却率平均値テキスト"/>
        <xdr:cNvSpPr txBox="1"/>
      </xdr:nvSpPr>
      <xdr:spPr>
        <a:xfrm>
          <a:off x="4378325"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xdr:cNvSpPr/>
      </xdr:nvSpPr>
      <xdr:spPr>
        <a:xfrm>
          <a:off x="4238625"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xdr:cNvSpPr/>
      </xdr:nvSpPr>
      <xdr:spPr>
        <a:xfrm>
          <a:off x="3457575" y="6116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0989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3178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5177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7113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8794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170180</xdr:rowOff>
    </xdr:from>
    <xdr:to>
      <xdr:col>6</xdr:col>
      <xdr:colOff>561975</xdr:colOff>
      <xdr:row>37</xdr:row>
      <xdr:rowOff>100330</xdr:rowOff>
    </xdr:to>
    <xdr:sp macro="" textlink="">
      <xdr:nvSpPr>
        <xdr:cNvPr id="69" name="円/楕円 68"/>
        <xdr:cNvSpPr/>
      </xdr:nvSpPr>
      <xdr:spPr>
        <a:xfrm>
          <a:off x="4238625"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21607</xdr:rowOff>
    </xdr:from>
    <xdr:ext cx="405111" cy="259045"/>
    <xdr:sp macro="" textlink="">
      <xdr:nvSpPr>
        <xdr:cNvPr id="70" name="【図書館】&#10;有形固定資産減価償却率該当値テキスト"/>
        <xdr:cNvSpPr txBox="1"/>
      </xdr:nvSpPr>
      <xdr:spPr>
        <a:xfrm>
          <a:off x="4378325" y="597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34925</xdr:rowOff>
    </xdr:from>
    <xdr:to>
      <xdr:col>5</xdr:col>
      <xdr:colOff>409575</xdr:colOff>
      <xdr:row>37</xdr:row>
      <xdr:rowOff>136525</xdr:rowOff>
    </xdr:to>
    <xdr:sp macro="" textlink="">
      <xdr:nvSpPr>
        <xdr:cNvPr id="71" name="円/楕円 70"/>
        <xdr:cNvSpPr/>
      </xdr:nvSpPr>
      <xdr:spPr>
        <a:xfrm>
          <a:off x="3457575"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49530</xdr:rowOff>
    </xdr:from>
    <xdr:to>
      <xdr:col>6</xdr:col>
      <xdr:colOff>511175</xdr:colOff>
      <xdr:row>37</xdr:row>
      <xdr:rowOff>85725</xdr:rowOff>
    </xdr:to>
    <xdr:cxnSp macro="">
      <xdr:nvCxnSpPr>
        <xdr:cNvPr id="72" name="直線コネクタ 71"/>
        <xdr:cNvCxnSpPr/>
      </xdr:nvCxnSpPr>
      <xdr:spPr>
        <a:xfrm flipV="1">
          <a:off x="3508375" y="6164580"/>
          <a:ext cx="7810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113047</xdr:rowOff>
    </xdr:from>
    <xdr:ext cx="405111" cy="259045"/>
    <xdr:sp macro="" textlink="">
      <xdr:nvSpPr>
        <xdr:cNvPr id="73" name="n_1aveValue【図書館】&#10;有形固定資産減価償却率"/>
        <xdr:cNvSpPr txBox="1"/>
      </xdr:nvSpPr>
      <xdr:spPr>
        <a:xfrm>
          <a:off x="3293118" y="589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127652</xdr:rowOff>
    </xdr:from>
    <xdr:ext cx="405111" cy="259045"/>
    <xdr:sp macro="" textlink="">
      <xdr:nvSpPr>
        <xdr:cNvPr id="74" name="n_1mainValue【図書館】&#10;有形固定資産減価償却率"/>
        <xdr:cNvSpPr txBox="1"/>
      </xdr:nvSpPr>
      <xdr:spPr>
        <a:xfrm>
          <a:off x="3293118" y="624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086475" y="40449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213475" y="4679950"/>
          <a:ext cx="1352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213475" y="4876800"/>
          <a:ext cx="1352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11517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11517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175625" y="4679950"/>
          <a:ext cx="13779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175625" y="4876800"/>
          <a:ext cx="13779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086475" y="51435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048375"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086475" y="73469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086475" y="69786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5663746"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086475" y="66103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5663746"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086475" y="62484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5663746"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086475" y="58801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5663746"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086475" y="55118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5663746"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086475" y="5143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5663746"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086475" y="51435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8" name="直線コネクタ 97"/>
        <xdr:cNvCxnSpPr/>
      </xdr:nvCxnSpPr>
      <xdr:spPr>
        <a:xfrm flipV="1">
          <a:off x="9616440" y="540385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9" name="【図書館】&#10;一人当たり面積最小値テキスト"/>
        <xdr:cNvSpPr txBox="1"/>
      </xdr:nvSpPr>
      <xdr:spPr>
        <a:xfrm>
          <a:off x="9705975"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100" name="直線コネクタ 99"/>
        <xdr:cNvCxnSpPr/>
      </xdr:nvCxnSpPr>
      <xdr:spPr>
        <a:xfrm>
          <a:off x="9528175" y="676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101" name="【図書館】&#10;一人当たり面積最大値テキスト"/>
        <xdr:cNvSpPr txBox="1"/>
      </xdr:nvSpPr>
      <xdr:spPr>
        <a:xfrm>
          <a:off x="9705975" y="51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102" name="直線コネクタ 101"/>
        <xdr:cNvCxnSpPr/>
      </xdr:nvCxnSpPr>
      <xdr:spPr>
        <a:xfrm>
          <a:off x="9528175" y="540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103" name="【図書館】&#10;一人当たり面積平均値テキスト"/>
        <xdr:cNvSpPr txBox="1"/>
      </xdr:nvSpPr>
      <xdr:spPr>
        <a:xfrm>
          <a:off x="9705975" y="606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4" name="フローチャート : 判断 103"/>
        <xdr:cNvSpPr/>
      </xdr:nvSpPr>
      <xdr:spPr>
        <a:xfrm>
          <a:off x="9566275" y="6089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5" name="フローチャート : 判断 104"/>
        <xdr:cNvSpPr/>
      </xdr:nvSpPr>
      <xdr:spPr>
        <a:xfrm>
          <a:off x="8804275" y="60515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94329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87026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78708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0389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2642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63500</xdr:rowOff>
    </xdr:from>
    <xdr:to>
      <xdr:col>15</xdr:col>
      <xdr:colOff>231775</xdr:colOff>
      <xdr:row>34</xdr:row>
      <xdr:rowOff>165100</xdr:rowOff>
    </xdr:to>
    <xdr:sp macro="" textlink="">
      <xdr:nvSpPr>
        <xdr:cNvPr id="111" name="円/楕円 110"/>
        <xdr:cNvSpPr/>
      </xdr:nvSpPr>
      <xdr:spPr>
        <a:xfrm>
          <a:off x="9566275"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86377</xdr:rowOff>
    </xdr:from>
    <xdr:ext cx="469744" cy="259045"/>
    <xdr:sp macro="" textlink="">
      <xdr:nvSpPr>
        <xdr:cNvPr id="112" name="【図書館】&#10;一人当たり面積該当値テキスト"/>
        <xdr:cNvSpPr txBox="1"/>
      </xdr:nvSpPr>
      <xdr:spPr>
        <a:xfrm>
          <a:off x="9705975"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63500</xdr:rowOff>
    </xdr:from>
    <xdr:to>
      <xdr:col>14</xdr:col>
      <xdr:colOff>79375</xdr:colOff>
      <xdr:row>34</xdr:row>
      <xdr:rowOff>165100</xdr:rowOff>
    </xdr:to>
    <xdr:sp macro="" textlink="">
      <xdr:nvSpPr>
        <xdr:cNvPr id="113" name="円/楕円 112"/>
        <xdr:cNvSpPr/>
      </xdr:nvSpPr>
      <xdr:spPr>
        <a:xfrm>
          <a:off x="8804275" y="5683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114300</xdr:rowOff>
    </xdr:from>
    <xdr:to>
      <xdr:col>15</xdr:col>
      <xdr:colOff>180975</xdr:colOff>
      <xdr:row>34</xdr:row>
      <xdr:rowOff>114300</xdr:rowOff>
    </xdr:to>
    <xdr:cxnSp macro="">
      <xdr:nvCxnSpPr>
        <xdr:cNvPr id="114" name="直線コネクタ 113"/>
        <xdr:cNvCxnSpPr/>
      </xdr:nvCxnSpPr>
      <xdr:spPr>
        <a:xfrm>
          <a:off x="8836025" y="5734050"/>
          <a:ext cx="7810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22877</xdr:rowOff>
    </xdr:from>
    <xdr:ext cx="469744" cy="259045"/>
    <xdr:sp macro="" textlink="">
      <xdr:nvSpPr>
        <xdr:cNvPr id="115" name="n_1aveValue【図書館】&#10;一人当たり面積"/>
        <xdr:cNvSpPr txBox="1"/>
      </xdr:nvSpPr>
      <xdr:spPr>
        <a:xfrm>
          <a:off x="8645602"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13</xdr:col>
      <xdr:colOff>466802</xdr:colOff>
      <xdr:row>33</xdr:row>
      <xdr:rowOff>10177</xdr:rowOff>
    </xdr:from>
    <xdr:ext cx="469744" cy="259045"/>
    <xdr:sp macro="" textlink="">
      <xdr:nvSpPr>
        <xdr:cNvPr id="116" name="n_1mainValue【図書館】&#10;一人当たり面積"/>
        <xdr:cNvSpPr txBox="1"/>
      </xdr:nvSpPr>
      <xdr:spPr>
        <a:xfrm>
          <a:off x="8645602"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01675" y="7715250"/>
          <a:ext cx="43307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2867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2867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787525" y="8350250"/>
          <a:ext cx="1358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787525" y="8547100"/>
          <a:ext cx="1358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281622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281622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01675" y="8813800"/>
          <a:ext cx="43307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663575"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01675" y="1101725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01675" y="1057275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01675" y="101346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01675" y="969645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01675" y="925195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01675" y="88138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01675" y="8813800"/>
          <a:ext cx="43307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9" name="直線コネクタ 138"/>
        <xdr:cNvCxnSpPr/>
      </xdr:nvCxnSpPr>
      <xdr:spPr>
        <a:xfrm flipV="1">
          <a:off x="4288790" y="9226296"/>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40" name="【体育館・プール】&#10;有形固定資産減価償却率最小値テキスト"/>
        <xdr:cNvSpPr txBox="1"/>
      </xdr:nvSpPr>
      <xdr:spPr>
        <a:xfrm>
          <a:off x="4378325"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41" name="直線コネクタ 140"/>
        <xdr:cNvCxnSpPr/>
      </xdr:nvCxnSpPr>
      <xdr:spPr>
        <a:xfrm>
          <a:off x="4200525" y="10595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42" name="【体育館・プール】&#10;有形固定資産減価償却率最大値テキスト"/>
        <xdr:cNvSpPr txBox="1"/>
      </xdr:nvSpPr>
      <xdr:spPr>
        <a:xfrm>
          <a:off x="4378325" y="9007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43" name="直線コネクタ 142"/>
        <xdr:cNvCxnSpPr/>
      </xdr:nvCxnSpPr>
      <xdr:spPr>
        <a:xfrm>
          <a:off x="4200525" y="922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101363</xdr:rowOff>
    </xdr:from>
    <xdr:ext cx="405111" cy="259045"/>
    <xdr:sp macro="" textlink="">
      <xdr:nvSpPr>
        <xdr:cNvPr id="144" name="【体育館・プール】&#10;有形固定資産減価償却率平均値テキスト"/>
        <xdr:cNvSpPr txBox="1"/>
      </xdr:nvSpPr>
      <xdr:spPr>
        <a:xfrm>
          <a:off x="4378325" y="9848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45" name="フローチャート : 判断 144"/>
        <xdr:cNvSpPr/>
      </xdr:nvSpPr>
      <xdr:spPr>
        <a:xfrm>
          <a:off x="4238625" y="98701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146" name="フローチャート : 判断 145"/>
        <xdr:cNvSpPr/>
      </xdr:nvSpPr>
      <xdr:spPr>
        <a:xfrm>
          <a:off x="3457575" y="98198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0989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3178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5177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7113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8794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134366</xdr:rowOff>
    </xdr:from>
    <xdr:to>
      <xdr:col>6</xdr:col>
      <xdr:colOff>561975</xdr:colOff>
      <xdr:row>59</xdr:row>
      <xdr:rowOff>64516</xdr:rowOff>
    </xdr:to>
    <xdr:sp macro="" textlink="">
      <xdr:nvSpPr>
        <xdr:cNvPr id="152" name="円/楕円 151"/>
        <xdr:cNvSpPr/>
      </xdr:nvSpPr>
      <xdr:spPr>
        <a:xfrm>
          <a:off x="4238625" y="97165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157243</xdr:rowOff>
    </xdr:from>
    <xdr:ext cx="405111" cy="259045"/>
    <xdr:sp macro="" textlink="">
      <xdr:nvSpPr>
        <xdr:cNvPr id="153" name="【体育館・プール】&#10;有形固定資産減価償却率該当値テキスト"/>
        <xdr:cNvSpPr txBox="1"/>
      </xdr:nvSpPr>
      <xdr:spPr>
        <a:xfrm>
          <a:off x="4378325" y="9574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166370</xdr:rowOff>
    </xdr:from>
    <xdr:to>
      <xdr:col>5</xdr:col>
      <xdr:colOff>409575</xdr:colOff>
      <xdr:row>59</xdr:row>
      <xdr:rowOff>96520</xdr:rowOff>
    </xdr:to>
    <xdr:sp macro="" textlink="">
      <xdr:nvSpPr>
        <xdr:cNvPr id="154" name="円/楕円 153"/>
        <xdr:cNvSpPr/>
      </xdr:nvSpPr>
      <xdr:spPr>
        <a:xfrm>
          <a:off x="3457575" y="9748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13716</xdr:rowOff>
    </xdr:from>
    <xdr:to>
      <xdr:col>6</xdr:col>
      <xdr:colOff>511175</xdr:colOff>
      <xdr:row>59</xdr:row>
      <xdr:rowOff>45720</xdr:rowOff>
    </xdr:to>
    <xdr:cxnSp macro="">
      <xdr:nvCxnSpPr>
        <xdr:cNvPr id="155" name="直線コネクタ 154"/>
        <xdr:cNvCxnSpPr/>
      </xdr:nvCxnSpPr>
      <xdr:spPr>
        <a:xfrm flipV="1">
          <a:off x="3508375" y="9760966"/>
          <a:ext cx="7810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165371</xdr:rowOff>
    </xdr:from>
    <xdr:ext cx="405111" cy="259045"/>
    <xdr:sp macro="" textlink="">
      <xdr:nvSpPr>
        <xdr:cNvPr id="156" name="n_1aveValue【体育館・プール】&#10;有形固定資産減価償却率"/>
        <xdr:cNvSpPr txBox="1"/>
      </xdr:nvSpPr>
      <xdr:spPr>
        <a:xfrm>
          <a:off x="3293118" y="9912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113047</xdr:rowOff>
    </xdr:from>
    <xdr:ext cx="405111" cy="259045"/>
    <xdr:sp macro="" textlink="">
      <xdr:nvSpPr>
        <xdr:cNvPr id="157" name="n_1mainValue【体育館・プール】&#10;有形固定資産減価償却率"/>
        <xdr:cNvSpPr txBox="1"/>
      </xdr:nvSpPr>
      <xdr:spPr>
        <a:xfrm>
          <a:off x="3293118" y="953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086475" y="77152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213475" y="83502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213475" y="85471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11517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11517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175625" y="8350250"/>
          <a:ext cx="13779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175625" y="8547100"/>
          <a:ext cx="13779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086475" y="88138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048375"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086475" y="110172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8" name="直線コネクタ 167"/>
        <xdr:cNvCxnSpPr/>
      </xdr:nvCxnSpPr>
      <xdr:spPr>
        <a:xfrm>
          <a:off x="6086475" y="105727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9" name="テキスト ボックス 168"/>
        <xdr:cNvSpPr txBox="1"/>
      </xdr:nvSpPr>
      <xdr:spPr>
        <a:xfrm>
          <a:off x="5663746"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0" name="直線コネクタ 169"/>
        <xdr:cNvCxnSpPr/>
      </xdr:nvCxnSpPr>
      <xdr:spPr>
        <a:xfrm>
          <a:off x="6086475" y="101346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1" name="テキスト ボックス 170"/>
        <xdr:cNvSpPr txBox="1"/>
      </xdr:nvSpPr>
      <xdr:spPr>
        <a:xfrm>
          <a:off x="5663746"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2" name="直線コネクタ 171"/>
        <xdr:cNvCxnSpPr/>
      </xdr:nvCxnSpPr>
      <xdr:spPr>
        <a:xfrm>
          <a:off x="6086475" y="96964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3" name="テキスト ボックス 172"/>
        <xdr:cNvSpPr txBox="1"/>
      </xdr:nvSpPr>
      <xdr:spPr>
        <a:xfrm>
          <a:off x="5663746"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4" name="直線コネクタ 173"/>
        <xdr:cNvCxnSpPr/>
      </xdr:nvCxnSpPr>
      <xdr:spPr>
        <a:xfrm>
          <a:off x="6086475" y="92519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5" name="テキスト ボックス 174"/>
        <xdr:cNvSpPr txBox="1"/>
      </xdr:nvSpPr>
      <xdr:spPr>
        <a:xfrm>
          <a:off x="5663746"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086475" y="88138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xdr:cNvSpPr txBox="1"/>
      </xdr:nvSpPr>
      <xdr:spPr>
        <a:xfrm>
          <a:off x="5663746"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xdr:cNvSpPr/>
      </xdr:nvSpPr>
      <xdr:spPr>
        <a:xfrm>
          <a:off x="6086475" y="88138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9" name="直線コネクタ 178"/>
        <xdr:cNvCxnSpPr/>
      </xdr:nvCxnSpPr>
      <xdr:spPr>
        <a:xfrm flipV="1">
          <a:off x="9616440" y="9515348"/>
          <a:ext cx="0"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80" name="【体育館・プール】&#10;一人当たり面積最小値テキスト"/>
        <xdr:cNvSpPr txBox="1"/>
      </xdr:nvSpPr>
      <xdr:spPr>
        <a:xfrm>
          <a:off x="9705975" y="104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81" name="直線コネクタ 180"/>
        <xdr:cNvCxnSpPr/>
      </xdr:nvCxnSpPr>
      <xdr:spPr>
        <a:xfrm>
          <a:off x="9528175" y="1046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82" name="【体育館・プール】&#10;一人当たり面積最大値テキスト"/>
        <xdr:cNvSpPr txBox="1"/>
      </xdr:nvSpPr>
      <xdr:spPr>
        <a:xfrm>
          <a:off x="9705975" y="929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83" name="直線コネクタ 182"/>
        <xdr:cNvCxnSpPr/>
      </xdr:nvCxnSpPr>
      <xdr:spPr>
        <a:xfrm>
          <a:off x="9528175" y="951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12209</xdr:rowOff>
    </xdr:from>
    <xdr:ext cx="469744" cy="259045"/>
    <xdr:sp macro="" textlink="">
      <xdr:nvSpPr>
        <xdr:cNvPr id="184" name="【体育館・プール】&#10;一人当たり面積平均値テキスト"/>
        <xdr:cNvSpPr txBox="1"/>
      </xdr:nvSpPr>
      <xdr:spPr>
        <a:xfrm>
          <a:off x="9705975" y="10089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85" name="フローチャート : 判断 184"/>
        <xdr:cNvSpPr/>
      </xdr:nvSpPr>
      <xdr:spPr>
        <a:xfrm>
          <a:off x="9566275" y="10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86" name="フローチャート : 判断 185"/>
        <xdr:cNvSpPr/>
      </xdr:nvSpPr>
      <xdr:spPr>
        <a:xfrm>
          <a:off x="8804275" y="101478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94329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87026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78708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0389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2642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127508</xdr:rowOff>
    </xdr:from>
    <xdr:to>
      <xdr:col>15</xdr:col>
      <xdr:colOff>231775</xdr:colOff>
      <xdr:row>61</xdr:row>
      <xdr:rowOff>57658</xdr:rowOff>
    </xdr:to>
    <xdr:sp macro="" textlink="">
      <xdr:nvSpPr>
        <xdr:cNvPr id="192" name="円/楕円 191"/>
        <xdr:cNvSpPr/>
      </xdr:nvSpPr>
      <xdr:spPr>
        <a:xfrm>
          <a:off x="9566275" y="100398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150385</xdr:rowOff>
    </xdr:from>
    <xdr:ext cx="469744" cy="259045"/>
    <xdr:sp macro="" textlink="">
      <xdr:nvSpPr>
        <xdr:cNvPr id="193" name="【体育館・プール】&#10;一人当たり面積該当値テキスト"/>
        <xdr:cNvSpPr txBox="1"/>
      </xdr:nvSpPr>
      <xdr:spPr>
        <a:xfrm>
          <a:off x="9705975" y="989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132080</xdr:rowOff>
    </xdr:from>
    <xdr:to>
      <xdr:col>14</xdr:col>
      <xdr:colOff>79375</xdr:colOff>
      <xdr:row>61</xdr:row>
      <xdr:rowOff>62230</xdr:rowOff>
    </xdr:to>
    <xdr:sp macro="" textlink="">
      <xdr:nvSpPr>
        <xdr:cNvPr id="194" name="円/楕円 193"/>
        <xdr:cNvSpPr/>
      </xdr:nvSpPr>
      <xdr:spPr>
        <a:xfrm>
          <a:off x="8804275" y="100444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6858</xdr:rowOff>
    </xdr:from>
    <xdr:to>
      <xdr:col>15</xdr:col>
      <xdr:colOff>180975</xdr:colOff>
      <xdr:row>61</xdr:row>
      <xdr:rowOff>11430</xdr:rowOff>
    </xdr:to>
    <xdr:cxnSp macro="">
      <xdr:nvCxnSpPr>
        <xdr:cNvPr id="195" name="直線コネクタ 194"/>
        <xdr:cNvCxnSpPr/>
      </xdr:nvCxnSpPr>
      <xdr:spPr>
        <a:xfrm flipV="1">
          <a:off x="8836025" y="10084308"/>
          <a:ext cx="7810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163085</xdr:rowOff>
    </xdr:from>
    <xdr:ext cx="469744" cy="259045"/>
    <xdr:sp macro="" textlink="">
      <xdr:nvSpPr>
        <xdr:cNvPr id="196" name="n_1aveValue【体育館・プール】&#10;一人当たり面積"/>
        <xdr:cNvSpPr txBox="1"/>
      </xdr:nvSpPr>
      <xdr:spPr>
        <a:xfrm>
          <a:off x="8645602" y="1024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13</xdr:col>
      <xdr:colOff>466802</xdr:colOff>
      <xdr:row>59</xdr:row>
      <xdr:rowOff>78757</xdr:rowOff>
    </xdr:from>
    <xdr:ext cx="469744" cy="259045"/>
    <xdr:sp macro="" textlink="">
      <xdr:nvSpPr>
        <xdr:cNvPr id="197" name="n_1mainValue【体育館・プール】&#10;一人当たり面積"/>
        <xdr:cNvSpPr txBox="1"/>
      </xdr:nvSpPr>
      <xdr:spPr>
        <a:xfrm>
          <a:off x="8645602" y="982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01675" y="11385550"/>
          <a:ext cx="43307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2867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2867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787525" y="12020550"/>
          <a:ext cx="1358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787525" y="12217400"/>
          <a:ext cx="1358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281622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281622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01675" y="12484100"/>
          <a:ext cx="43307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663575"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01675" y="1468755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xdr:cNvSpPr txBox="1"/>
      </xdr:nvSpPr>
      <xdr:spPr>
        <a:xfrm>
          <a:off x="35894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9" name="直線コネクタ 208"/>
        <xdr:cNvCxnSpPr/>
      </xdr:nvCxnSpPr>
      <xdr:spPr>
        <a:xfrm>
          <a:off x="701675" y="14367329"/>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0" name="テキスト ボックス 209"/>
        <xdr:cNvSpPr txBox="1"/>
      </xdr:nvSpPr>
      <xdr:spPr>
        <a:xfrm>
          <a:off x="35894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1" name="直線コネクタ 210"/>
        <xdr:cNvCxnSpPr/>
      </xdr:nvCxnSpPr>
      <xdr:spPr>
        <a:xfrm>
          <a:off x="701675" y="14053457"/>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2" name="テキスト ボックス 211"/>
        <xdr:cNvSpPr txBox="1"/>
      </xdr:nvSpPr>
      <xdr:spPr>
        <a:xfrm>
          <a:off x="35894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3" name="直線コネクタ 212"/>
        <xdr:cNvCxnSpPr/>
      </xdr:nvCxnSpPr>
      <xdr:spPr>
        <a:xfrm>
          <a:off x="701675" y="13739586"/>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4" name="テキスト ボックス 213"/>
        <xdr:cNvSpPr txBox="1"/>
      </xdr:nvSpPr>
      <xdr:spPr>
        <a:xfrm>
          <a:off x="35894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5" name="直線コネクタ 214"/>
        <xdr:cNvCxnSpPr/>
      </xdr:nvCxnSpPr>
      <xdr:spPr>
        <a:xfrm>
          <a:off x="701675" y="13425714"/>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6" name="テキスト ボックス 215"/>
        <xdr:cNvSpPr txBox="1"/>
      </xdr:nvSpPr>
      <xdr:spPr>
        <a:xfrm>
          <a:off x="35894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7" name="直線コネクタ 216"/>
        <xdr:cNvCxnSpPr/>
      </xdr:nvCxnSpPr>
      <xdr:spPr>
        <a:xfrm>
          <a:off x="701675" y="13111843"/>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8" name="テキスト ボックス 217"/>
        <xdr:cNvSpPr txBox="1"/>
      </xdr:nvSpPr>
      <xdr:spPr>
        <a:xfrm>
          <a:off x="35894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9" name="直線コネクタ 218"/>
        <xdr:cNvCxnSpPr/>
      </xdr:nvCxnSpPr>
      <xdr:spPr>
        <a:xfrm>
          <a:off x="701675" y="12797971"/>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0" name="テキスト ボックス 219"/>
        <xdr:cNvSpPr txBox="1"/>
      </xdr:nvSpPr>
      <xdr:spPr>
        <a:xfrm>
          <a:off x="35894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01675" y="124841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2" name="テキスト ボックス 221"/>
        <xdr:cNvSpPr txBox="1"/>
      </xdr:nvSpPr>
      <xdr:spPr>
        <a:xfrm>
          <a:off x="35894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福祉施設】&#10;有形固定資産減価償却率グラフ枠"/>
        <xdr:cNvSpPr/>
      </xdr:nvSpPr>
      <xdr:spPr>
        <a:xfrm>
          <a:off x="701675" y="12484100"/>
          <a:ext cx="43307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224" name="直線コネクタ 223"/>
        <xdr:cNvCxnSpPr/>
      </xdr:nvCxnSpPr>
      <xdr:spPr>
        <a:xfrm flipV="1">
          <a:off x="4288790" y="12745720"/>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225" name="【福祉施設】&#10;有形固定資産減価償却率最小値テキスト"/>
        <xdr:cNvSpPr txBox="1"/>
      </xdr:nvSpPr>
      <xdr:spPr>
        <a:xfrm>
          <a:off x="4378325" y="14305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26" name="直線コネクタ 225"/>
        <xdr:cNvCxnSpPr/>
      </xdr:nvCxnSpPr>
      <xdr:spPr>
        <a:xfrm>
          <a:off x="4200525" y="1430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227" name="【福祉施設】&#10;有形固定資産減価償却率最大値テキスト"/>
        <xdr:cNvSpPr txBox="1"/>
      </xdr:nvSpPr>
      <xdr:spPr>
        <a:xfrm>
          <a:off x="4378325" y="1253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28" name="直線コネクタ 227"/>
        <xdr:cNvCxnSpPr/>
      </xdr:nvCxnSpPr>
      <xdr:spPr>
        <a:xfrm>
          <a:off x="4200525"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28139</xdr:rowOff>
    </xdr:from>
    <xdr:ext cx="405111" cy="259045"/>
    <xdr:sp macro="" textlink="">
      <xdr:nvSpPr>
        <xdr:cNvPr id="229" name="【福祉施設】&#10;有形固定資産減価償却率平均値テキスト"/>
        <xdr:cNvSpPr txBox="1"/>
      </xdr:nvSpPr>
      <xdr:spPr>
        <a:xfrm>
          <a:off x="4378325" y="135726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5262</xdr:rowOff>
    </xdr:from>
    <xdr:to>
      <xdr:col>6</xdr:col>
      <xdr:colOff>561975</xdr:colOff>
      <xdr:row>83</xdr:row>
      <xdr:rowOff>106862</xdr:rowOff>
    </xdr:to>
    <xdr:sp macro="" textlink="">
      <xdr:nvSpPr>
        <xdr:cNvPr id="230" name="フローチャート : 判断 229"/>
        <xdr:cNvSpPr/>
      </xdr:nvSpPr>
      <xdr:spPr>
        <a:xfrm>
          <a:off x="4238625" y="1371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1995</xdr:rowOff>
    </xdr:from>
    <xdr:to>
      <xdr:col>5</xdr:col>
      <xdr:colOff>409575</xdr:colOff>
      <xdr:row>83</xdr:row>
      <xdr:rowOff>103595</xdr:rowOff>
    </xdr:to>
    <xdr:sp macro="" textlink="">
      <xdr:nvSpPr>
        <xdr:cNvPr id="231" name="フローチャート : 判断 230"/>
        <xdr:cNvSpPr/>
      </xdr:nvSpPr>
      <xdr:spPr>
        <a:xfrm>
          <a:off x="3457575" y="13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09892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3178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5177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71132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8794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134257</xdr:rowOff>
    </xdr:from>
    <xdr:to>
      <xdr:col>6</xdr:col>
      <xdr:colOff>561975</xdr:colOff>
      <xdr:row>85</xdr:row>
      <xdr:rowOff>64407</xdr:rowOff>
    </xdr:to>
    <xdr:sp macro="" textlink="">
      <xdr:nvSpPr>
        <xdr:cNvPr id="237" name="円/楕円 236"/>
        <xdr:cNvSpPr/>
      </xdr:nvSpPr>
      <xdr:spPr>
        <a:xfrm>
          <a:off x="4238625" y="140090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112684</xdr:rowOff>
    </xdr:from>
    <xdr:ext cx="405111" cy="259045"/>
    <xdr:sp macro="" textlink="">
      <xdr:nvSpPr>
        <xdr:cNvPr id="238" name="【福祉施設】&#10;有形固定資産減価償却率該当値テキスト"/>
        <xdr:cNvSpPr txBox="1"/>
      </xdr:nvSpPr>
      <xdr:spPr>
        <a:xfrm>
          <a:off x="4378325" y="1398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130992</xdr:rowOff>
    </xdr:from>
    <xdr:to>
      <xdr:col>5</xdr:col>
      <xdr:colOff>409575</xdr:colOff>
      <xdr:row>85</xdr:row>
      <xdr:rowOff>61142</xdr:rowOff>
    </xdr:to>
    <xdr:sp macro="" textlink="">
      <xdr:nvSpPr>
        <xdr:cNvPr id="239" name="円/楕円 238"/>
        <xdr:cNvSpPr/>
      </xdr:nvSpPr>
      <xdr:spPr>
        <a:xfrm>
          <a:off x="3457575" y="140057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10342</xdr:rowOff>
    </xdr:from>
    <xdr:to>
      <xdr:col>6</xdr:col>
      <xdr:colOff>511175</xdr:colOff>
      <xdr:row>85</xdr:row>
      <xdr:rowOff>13607</xdr:rowOff>
    </xdr:to>
    <xdr:cxnSp macro="">
      <xdr:nvCxnSpPr>
        <xdr:cNvPr id="240" name="直線コネクタ 239"/>
        <xdr:cNvCxnSpPr/>
      </xdr:nvCxnSpPr>
      <xdr:spPr>
        <a:xfrm>
          <a:off x="3508375" y="14050192"/>
          <a:ext cx="7810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120122</xdr:rowOff>
    </xdr:from>
    <xdr:ext cx="405111" cy="259045"/>
    <xdr:sp macro="" textlink="">
      <xdr:nvSpPr>
        <xdr:cNvPr id="241" name="n_1aveValue【福祉施設】&#10;有形固定資産減価償却率"/>
        <xdr:cNvSpPr txBox="1"/>
      </xdr:nvSpPr>
      <xdr:spPr>
        <a:xfrm>
          <a:off x="3293118" y="1349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52269</xdr:rowOff>
    </xdr:from>
    <xdr:ext cx="405111" cy="259045"/>
    <xdr:sp macro="" textlink="">
      <xdr:nvSpPr>
        <xdr:cNvPr id="242" name="n_1mainValue【福祉施設】&#10;有形固定資産減価償却率"/>
        <xdr:cNvSpPr txBox="1"/>
      </xdr:nvSpPr>
      <xdr:spPr>
        <a:xfrm>
          <a:off x="3293118" y="1409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086475" y="113855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213475" y="120205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213475" y="122174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11517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11517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175625" y="12020550"/>
          <a:ext cx="13779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175625" y="12217400"/>
          <a:ext cx="13779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086475" y="124841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048375"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086475" y="146875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3" name="直線コネクタ 252"/>
        <xdr:cNvCxnSpPr/>
      </xdr:nvCxnSpPr>
      <xdr:spPr>
        <a:xfrm>
          <a:off x="6086475" y="143192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4" name="テキスト ボックス 253"/>
        <xdr:cNvSpPr txBox="1"/>
      </xdr:nvSpPr>
      <xdr:spPr>
        <a:xfrm>
          <a:off x="56637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5" name="直線コネクタ 254"/>
        <xdr:cNvCxnSpPr/>
      </xdr:nvCxnSpPr>
      <xdr:spPr>
        <a:xfrm>
          <a:off x="6086475" y="139509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6" name="テキスト ボックス 255"/>
        <xdr:cNvSpPr txBox="1"/>
      </xdr:nvSpPr>
      <xdr:spPr>
        <a:xfrm>
          <a:off x="5663746"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086475" y="135826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5663746"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9" name="直線コネクタ 258"/>
        <xdr:cNvCxnSpPr/>
      </xdr:nvCxnSpPr>
      <xdr:spPr>
        <a:xfrm>
          <a:off x="6086475" y="132143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0" name="テキスト ボックス 259"/>
        <xdr:cNvSpPr txBox="1"/>
      </xdr:nvSpPr>
      <xdr:spPr>
        <a:xfrm>
          <a:off x="5663746"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1" name="直線コネクタ 260"/>
        <xdr:cNvCxnSpPr/>
      </xdr:nvCxnSpPr>
      <xdr:spPr>
        <a:xfrm>
          <a:off x="6086475" y="128524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2" name="テキスト ボックス 261"/>
        <xdr:cNvSpPr txBox="1"/>
      </xdr:nvSpPr>
      <xdr:spPr>
        <a:xfrm>
          <a:off x="5663746"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086475" y="124841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5663746"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福祉施設】&#10;一人当たり面積グラフ枠"/>
        <xdr:cNvSpPr/>
      </xdr:nvSpPr>
      <xdr:spPr>
        <a:xfrm>
          <a:off x="6086475" y="124841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66" name="直線コネクタ 265"/>
        <xdr:cNvCxnSpPr/>
      </xdr:nvCxnSpPr>
      <xdr:spPr>
        <a:xfrm flipV="1">
          <a:off x="9616440" y="129857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67" name="【福祉施設】&#10;一人当たり面積最小値テキスト"/>
        <xdr:cNvSpPr txBox="1"/>
      </xdr:nvSpPr>
      <xdr:spPr>
        <a:xfrm>
          <a:off x="9705975"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68" name="直線コネクタ 267"/>
        <xdr:cNvCxnSpPr/>
      </xdr:nvCxnSpPr>
      <xdr:spPr>
        <a:xfrm>
          <a:off x="9528175" y="142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69" name="【福祉施設】&#10;一人当たり面積最大値テキスト"/>
        <xdr:cNvSpPr txBox="1"/>
      </xdr:nvSpPr>
      <xdr:spPr>
        <a:xfrm>
          <a:off x="9705975" y="1276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70" name="直線コネクタ 269"/>
        <xdr:cNvCxnSpPr/>
      </xdr:nvCxnSpPr>
      <xdr:spPr>
        <a:xfrm>
          <a:off x="9528175" y="129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143527</xdr:rowOff>
    </xdr:from>
    <xdr:ext cx="469744" cy="259045"/>
    <xdr:sp macro="" textlink="">
      <xdr:nvSpPr>
        <xdr:cNvPr id="271" name="【福祉施設】&#10;一人当たり面積平均値テキスト"/>
        <xdr:cNvSpPr txBox="1"/>
      </xdr:nvSpPr>
      <xdr:spPr>
        <a:xfrm>
          <a:off x="9705975" y="1368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72" name="フローチャート : 判断 271"/>
        <xdr:cNvSpPr/>
      </xdr:nvSpPr>
      <xdr:spPr>
        <a:xfrm>
          <a:off x="9566275" y="13709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73" name="フローチャート : 判断 272"/>
        <xdr:cNvSpPr/>
      </xdr:nvSpPr>
      <xdr:spPr>
        <a:xfrm>
          <a:off x="8804275" y="13709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943292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87026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787082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0389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2642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25400</xdr:rowOff>
    </xdr:from>
    <xdr:to>
      <xdr:col>15</xdr:col>
      <xdr:colOff>231775</xdr:colOff>
      <xdr:row>80</xdr:row>
      <xdr:rowOff>127000</xdr:rowOff>
    </xdr:to>
    <xdr:sp macro="" textlink="">
      <xdr:nvSpPr>
        <xdr:cNvPr id="279" name="円/楕円 278"/>
        <xdr:cNvSpPr/>
      </xdr:nvSpPr>
      <xdr:spPr>
        <a:xfrm>
          <a:off x="9566275"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48277</xdr:rowOff>
    </xdr:from>
    <xdr:ext cx="469744" cy="259045"/>
    <xdr:sp macro="" textlink="">
      <xdr:nvSpPr>
        <xdr:cNvPr id="280" name="【福祉施設】&#10;一人当たり面積該当値テキスト"/>
        <xdr:cNvSpPr txBox="1"/>
      </xdr:nvSpPr>
      <xdr:spPr>
        <a:xfrm>
          <a:off x="9705975"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13</xdr:col>
      <xdr:colOff>663575</xdr:colOff>
      <xdr:row>80</xdr:row>
      <xdr:rowOff>38100</xdr:rowOff>
    </xdr:from>
    <xdr:to>
      <xdr:col>14</xdr:col>
      <xdr:colOff>79375</xdr:colOff>
      <xdr:row>80</xdr:row>
      <xdr:rowOff>139700</xdr:rowOff>
    </xdr:to>
    <xdr:sp macro="" textlink="">
      <xdr:nvSpPr>
        <xdr:cNvPr id="281" name="円/楕円 280"/>
        <xdr:cNvSpPr/>
      </xdr:nvSpPr>
      <xdr:spPr>
        <a:xfrm>
          <a:off x="8804275" y="13252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80</xdr:row>
      <xdr:rowOff>76200</xdr:rowOff>
    </xdr:from>
    <xdr:to>
      <xdr:col>15</xdr:col>
      <xdr:colOff>180975</xdr:colOff>
      <xdr:row>80</xdr:row>
      <xdr:rowOff>88900</xdr:rowOff>
    </xdr:to>
    <xdr:cxnSp macro="">
      <xdr:nvCxnSpPr>
        <xdr:cNvPr id="282" name="直線コネクタ 281"/>
        <xdr:cNvCxnSpPr/>
      </xdr:nvCxnSpPr>
      <xdr:spPr>
        <a:xfrm flipV="1">
          <a:off x="8836025" y="13290550"/>
          <a:ext cx="7810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86377</xdr:rowOff>
    </xdr:from>
    <xdr:ext cx="469744" cy="259045"/>
    <xdr:sp macro="" textlink="">
      <xdr:nvSpPr>
        <xdr:cNvPr id="283" name="n_1aveValue【福祉施設】&#10;一人当たり面積"/>
        <xdr:cNvSpPr txBox="1"/>
      </xdr:nvSpPr>
      <xdr:spPr>
        <a:xfrm>
          <a:off x="8645602"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156227</xdr:rowOff>
    </xdr:from>
    <xdr:ext cx="469744" cy="259045"/>
    <xdr:sp macro="" textlink="">
      <xdr:nvSpPr>
        <xdr:cNvPr id="284" name="n_1mainValue【福祉施設】&#10;一人当たり面積"/>
        <xdr:cNvSpPr txBox="1"/>
      </xdr:nvSpPr>
      <xdr:spPr>
        <a:xfrm>
          <a:off x="8645602" y="1304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01675" y="15049500"/>
          <a:ext cx="43307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2867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2867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787525" y="15709900"/>
          <a:ext cx="1358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787525" y="15913100"/>
          <a:ext cx="1358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281622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281622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01675" y="16192500"/>
          <a:ext cx="4330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663575"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701675" y="184785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5" name="テキスト ボックス 294"/>
        <xdr:cNvSpPr txBox="1"/>
      </xdr:nvSpPr>
      <xdr:spPr>
        <a:xfrm>
          <a:off x="4230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6" name="直線コネクタ 295"/>
        <xdr:cNvCxnSpPr/>
      </xdr:nvCxnSpPr>
      <xdr:spPr>
        <a:xfrm>
          <a:off x="701675" y="180975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7" name="テキスト ボックス 296"/>
        <xdr:cNvSpPr txBox="1"/>
      </xdr:nvSpPr>
      <xdr:spPr>
        <a:xfrm>
          <a:off x="35894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8" name="直線コネクタ 297"/>
        <xdr:cNvCxnSpPr/>
      </xdr:nvCxnSpPr>
      <xdr:spPr>
        <a:xfrm>
          <a:off x="701675" y="177165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9" name="テキスト ボックス 298"/>
        <xdr:cNvSpPr txBox="1"/>
      </xdr:nvSpPr>
      <xdr:spPr>
        <a:xfrm>
          <a:off x="35894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0" name="直線コネクタ 299"/>
        <xdr:cNvCxnSpPr/>
      </xdr:nvCxnSpPr>
      <xdr:spPr>
        <a:xfrm>
          <a:off x="701675" y="173355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1" name="テキスト ボックス 300"/>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2" name="直線コネクタ 301"/>
        <xdr:cNvCxnSpPr/>
      </xdr:nvCxnSpPr>
      <xdr:spPr>
        <a:xfrm>
          <a:off x="701675" y="169545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3" name="テキスト ボックス 302"/>
        <xdr:cNvSpPr txBox="1"/>
      </xdr:nvSpPr>
      <xdr:spPr>
        <a:xfrm>
          <a:off x="35894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4" name="直線コネクタ 303"/>
        <xdr:cNvCxnSpPr/>
      </xdr:nvCxnSpPr>
      <xdr:spPr>
        <a:xfrm>
          <a:off x="701675" y="165735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5" name="テキスト ボックス 304"/>
        <xdr:cNvSpPr txBox="1"/>
      </xdr:nvSpPr>
      <xdr:spPr>
        <a:xfrm>
          <a:off x="2948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6" name="直線コネクタ 305"/>
        <xdr:cNvCxnSpPr/>
      </xdr:nvCxnSpPr>
      <xdr:spPr>
        <a:xfrm>
          <a:off x="701675" y="161925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7" name="テキスト ボックス 306"/>
        <xdr:cNvSpPr txBox="1"/>
      </xdr:nvSpPr>
      <xdr:spPr>
        <a:xfrm>
          <a:off x="2948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8" name="【市民会館】&#10;有形固定資産減価償却率グラフ枠"/>
        <xdr:cNvSpPr/>
      </xdr:nvSpPr>
      <xdr:spPr>
        <a:xfrm>
          <a:off x="701675" y="16192500"/>
          <a:ext cx="4330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309" name="直線コネクタ 308"/>
        <xdr:cNvCxnSpPr/>
      </xdr:nvCxnSpPr>
      <xdr:spPr>
        <a:xfrm flipV="1">
          <a:off x="4288790" y="166954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310" name="【市民会館】&#10;有形固定資産減価償却率最小値テキスト"/>
        <xdr:cNvSpPr txBox="1"/>
      </xdr:nvSpPr>
      <xdr:spPr>
        <a:xfrm>
          <a:off x="4378325"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311" name="直線コネクタ 310"/>
        <xdr:cNvCxnSpPr/>
      </xdr:nvCxnSpPr>
      <xdr:spPr>
        <a:xfrm>
          <a:off x="4200525" y="179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2" name="【市民会館】&#10;有形固定資産減価償却率最大値テキスト"/>
        <xdr:cNvSpPr txBox="1"/>
      </xdr:nvSpPr>
      <xdr:spPr>
        <a:xfrm>
          <a:off x="4378325" y="1647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3" name="直線コネクタ 312"/>
        <xdr:cNvCxnSpPr/>
      </xdr:nvCxnSpPr>
      <xdr:spPr>
        <a:xfrm>
          <a:off x="4200525" y="166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120032</xdr:rowOff>
    </xdr:from>
    <xdr:ext cx="405111" cy="259045"/>
    <xdr:sp macro="" textlink="">
      <xdr:nvSpPr>
        <xdr:cNvPr id="314" name="【市民会館】&#10;有形固定資産減価償却率平均値テキスト"/>
        <xdr:cNvSpPr txBox="1"/>
      </xdr:nvSpPr>
      <xdr:spPr>
        <a:xfrm>
          <a:off x="4378325" y="17379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315" name="フローチャート : 判断 314"/>
        <xdr:cNvSpPr/>
      </xdr:nvSpPr>
      <xdr:spPr>
        <a:xfrm>
          <a:off x="4238625" y="1740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316" name="フローチャート : 判断 315"/>
        <xdr:cNvSpPr/>
      </xdr:nvSpPr>
      <xdr:spPr>
        <a:xfrm>
          <a:off x="3457575" y="1743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7" name="テキスト ボックス 316"/>
        <xdr:cNvSpPr txBox="1"/>
      </xdr:nvSpPr>
      <xdr:spPr>
        <a:xfrm>
          <a:off x="40989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8" name="テキスト ボックス 317"/>
        <xdr:cNvSpPr txBox="1"/>
      </xdr:nvSpPr>
      <xdr:spPr>
        <a:xfrm>
          <a:off x="33178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9" name="テキスト ボックス 318"/>
        <xdr:cNvSpPr txBox="1"/>
      </xdr:nvSpPr>
      <xdr:spPr>
        <a:xfrm>
          <a:off x="25177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0" name="テキスト ボックス 319"/>
        <xdr:cNvSpPr txBox="1"/>
      </xdr:nvSpPr>
      <xdr:spPr>
        <a:xfrm>
          <a:off x="17113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1" name="テキスト ボックス 320"/>
        <xdr:cNvSpPr txBox="1"/>
      </xdr:nvSpPr>
      <xdr:spPr>
        <a:xfrm>
          <a:off x="8794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145414</xdr:rowOff>
    </xdr:from>
    <xdr:to>
      <xdr:col>6</xdr:col>
      <xdr:colOff>561975</xdr:colOff>
      <xdr:row>103</xdr:row>
      <xdr:rowOff>75564</xdr:rowOff>
    </xdr:to>
    <xdr:sp macro="" textlink="">
      <xdr:nvSpPr>
        <xdr:cNvPr id="322" name="円/楕円 321"/>
        <xdr:cNvSpPr/>
      </xdr:nvSpPr>
      <xdr:spPr>
        <a:xfrm>
          <a:off x="4238625" y="1706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168291</xdr:rowOff>
    </xdr:from>
    <xdr:ext cx="405111" cy="259045"/>
    <xdr:sp macro="" textlink="">
      <xdr:nvSpPr>
        <xdr:cNvPr id="323" name="【市民会館】&#10;有形固定資産減価償却率該当値テキスト"/>
        <xdr:cNvSpPr txBox="1"/>
      </xdr:nvSpPr>
      <xdr:spPr>
        <a:xfrm>
          <a:off x="4378325" y="1691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170180</xdr:rowOff>
    </xdr:from>
    <xdr:to>
      <xdr:col>5</xdr:col>
      <xdr:colOff>409575</xdr:colOff>
      <xdr:row>103</xdr:row>
      <xdr:rowOff>100330</xdr:rowOff>
    </xdr:to>
    <xdr:sp macro="" textlink="">
      <xdr:nvSpPr>
        <xdr:cNvPr id="324" name="円/楕円 323"/>
        <xdr:cNvSpPr/>
      </xdr:nvSpPr>
      <xdr:spPr>
        <a:xfrm>
          <a:off x="3457575" y="170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24764</xdr:rowOff>
    </xdr:from>
    <xdr:to>
      <xdr:col>6</xdr:col>
      <xdr:colOff>511175</xdr:colOff>
      <xdr:row>103</xdr:row>
      <xdr:rowOff>49530</xdr:rowOff>
    </xdr:to>
    <xdr:cxnSp macro="">
      <xdr:nvCxnSpPr>
        <xdr:cNvPr id="325" name="直線コネクタ 324"/>
        <xdr:cNvCxnSpPr/>
      </xdr:nvCxnSpPr>
      <xdr:spPr>
        <a:xfrm flipV="1">
          <a:off x="3508375" y="17112614"/>
          <a:ext cx="78105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95266</xdr:rowOff>
    </xdr:from>
    <xdr:ext cx="405111" cy="259045"/>
    <xdr:sp macro="" textlink="">
      <xdr:nvSpPr>
        <xdr:cNvPr id="326" name="n_1aveValue【市民会館】&#10;有形固定資産減価償却率"/>
        <xdr:cNvSpPr txBox="1"/>
      </xdr:nvSpPr>
      <xdr:spPr>
        <a:xfrm>
          <a:off x="3293118" y="1752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5</xdr:col>
      <xdr:colOff>143518</xdr:colOff>
      <xdr:row>101</xdr:row>
      <xdr:rowOff>116857</xdr:rowOff>
    </xdr:from>
    <xdr:ext cx="405111" cy="259045"/>
    <xdr:sp macro="" textlink="">
      <xdr:nvSpPr>
        <xdr:cNvPr id="327" name="n_1mainValue【市民会館】&#10;有形固定資産減価償却率"/>
        <xdr:cNvSpPr txBox="1"/>
      </xdr:nvSpPr>
      <xdr:spPr>
        <a:xfrm>
          <a:off x="3293118" y="1686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8" name="正方形/長方形 327"/>
        <xdr:cNvSpPr/>
      </xdr:nvSpPr>
      <xdr:spPr>
        <a:xfrm>
          <a:off x="6086475" y="15049500"/>
          <a:ext cx="43243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9" name="正方形/長方形 328"/>
        <xdr:cNvSpPr/>
      </xdr:nvSpPr>
      <xdr:spPr>
        <a:xfrm>
          <a:off x="6213475" y="15709900"/>
          <a:ext cx="1352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0" name="正方形/長方形 329"/>
        <xdr:cNvSpPr/>
      </xdr:nvSpPr>
      <xdr:spPr>
        <a:xfrm>
          <a:off x="6213475" y="15913100"/>
          <a:ext cx="1352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1" name="正方形/長方形 330"/>
        <xdr:cNvSpPr/>
      </xdr:nvSpPr>
      <xdr:spPr>
        <a:xfrm>
          <a:off x="711517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2" name="正方形/長方形 331"/>
        <xdr:cNvSpPr/>
      </xdr:nvSpPr>
      <xdr:spPr>
        <a:xfrm>
          <a:off x="711517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3" name="正方形/長方形 332"/>
        <xdr:cNvSpPr/>
      </xdr:nvSpPr>
      <xdr:spPr>
        <a:xfrm>
          <a:off x="8175625" y="15709900"/>
          <a:ext cx="13779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4" name="正方形/長方形 333"/>
        <xdr:cNvSpPr/>
      </xdr:nvSpPr>
      <xdr:spPr>
        <a:xfrm>
          <a:off x="8175625" y="15913100"/>
          <a:ext cx="13779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xdr:cNvSpPr/>
      </xdr:nvSpPr>
      <xdr:spPr>
        <a:xfrm>
          <a:off x="6086475" y="16192500"/>
          <a:ext cx="43243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xdr:cNvSpPr txBox="1"/>
      </xdr:nvSpPr>
      <xdr:spPr>
        <a:xfrm>
          <a:off x="6048375"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xdr:cNvCxnSpPr/>
      </xdr:nvCxnSpPr>
      <xdr:spPr>
        <a:xfrm>
          <a:off x="6086475" y="18478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8" name="直線コネクタ 337"/>
        <xdr:cNvCxnSpPr/>
      </xdr:nvCxnSpPr>
      <xdr:spPr>
        <a:xfrm>
          <a:off x="6086475" y="18097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9" name="テキスト ボックス 338"/>
        <xdr:cNvSpPr txBox="1"/>
      </xdr:nvSpPr>
      <xdr:spPr>
        <a:xfrm>
          <a:off x="5663746"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0" name="直線コネクタ 339"/>
        <xdr:cNvCxnSpPr/>
      </xdr:nvCxnSpPr>
      <xdr:spPr>
        <a:xfrm>
          <a:off x="6086475" y="17716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1" name="テキスト ボックス 340"/>
        <xdr:cNvSpPr txBox="1"/>
      </xdr:nvSpPr>
      <xdr:spPr>
        <a:xfrm>
          <a:off x="5663746"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2" name="直線コネクタ 341"/>
        <xdr:cNvCxnSpPr/>
      </xdr:nvCxnSpPr>
      <xdr:spPr>
        <a:xfrm>
          <a:off x="6086475" y="17335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3" name="テキスト ボックス 342"/>
        <xdr:cNvSpPr txBox="1"/>
      </xdr:nvSpPr>
      <xdr:spPr>
        <a:xfrm>
          <a:off x="5663746"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4" name="直線コネクタ 343"/>
        <xdr:cNvCxnSpPr/>
      </xdr:nvCxnSpPr>
      <xdr:spPr>
        <a:xfrm>
          <a:off x="6086475" y="16954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5" name="テキスト ボックス 344"/>
        <xdr:cNvSpPr txBox="1"/>
      </xdr:nvSpPr>
      <xdr:spPr>
        <a:xfrm>
          <a:off x="5663746"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6" name="直線コネクタ 345"/>
        <xdr:cNvCxnSpPr/>
      </xdr:nvCxnSpPr>
      <xdr:spPr>
        <a:xfrm>
          <a:off x="6086475" y="16573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7" name="テキスト ボックス 346"/>
        <xdr:cNvSpPr txBox="1"/>
      </xdr:nvSpPr>
      <xdr:spPr>
        <a:xfrm>
          <a:off x="5663746"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8" name="直線コネクタ 347"/>
        <xdr:cNvCxnSpPr/>
      </xdr:nvCxnSpPr>
      <xdr:spPr>
        <a:xfrm>
          <a:off x="6086475" y="16192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9" name="テキスト ボックス 348"/>
        <xdr:cNvSpPr txBox="1"/>
      </xdr:nvSpPr>
      <xdr:spPr>
        <a:xfrm>
          <a:off x="5663746"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0" name="【市民会館】&#10;一人当たり面積グラフ枠"/>
        <xdr:cNvSpPr/>
      </xdr:nvSpPr>
      <xdr:spPr>
        <a:xfrm>
          <a:off x="6086475" y="16192500"/>
          <a:ext cx="43243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108</xdr:row>
      <xdr:rowOff>63500</xdr:rowOff>
    </xdr:to>
    <xdr:cxnSp macro="">
      <xdr:nvCxnSpPr>
        <xdr:cNvPr id="351" name="直線コネクタ 350"/>
        <xdr:cNvCxnSpPr/>
      </xdr:nvCxnSpPr>
      <xdr:spPr>
        <a:xfrm flipV="1">
          <a:off x="9616440" y="16624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67327</xdr:rowOff>
    </xdr:from>
    <xdr:ext cx="469744" cy="259045"/>
    <xdr:sp macro="" textlink="">
      <xdr:nvSpPr>
        <xdr:cNvPr id="352" name="【市民会館】&#10;一人当たり面積最小値テキスト"/>
        <xdr:cNvSpPr txBox="1"/>
      </xdr:nvSpPr>
      <xdr:spPr>
        <a:xfrm>
          <a:off x="9705975"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63500</xdr:rowOff>
    </xdr:from>
    <xdr:to>
      <xdr:col>15</xdr:col>
      <xdr:colOff>269875</xdr:colOff>
      <xdr:row>108</xdr:row>
      <xdr:rowOff>63500</xdr:rowOff>
    </xdr:to>
    <xdr:cxnSp macro="">
      <xdr:nvCxnSpPr>
        <xdr:cNvPr id="353" name="直線コネクタ 352"/>
        <xdr:cNvCxnSpPr/>
      </xdr:nvCxnSpPr>
      <xdr:spPr>
        <a:xfrm>
          <a:off x="9528175" y="1800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354" name="【市民会館】&#10;一人当たり面積最大値テキスト"/>
        <xdr:cNvSpPr txBox="1"/>
      </xdr:nvSpPr>
      <xdr:spPr>
        <a:xfrm>
          <a:off x="9705975" y="1639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355" name="直線コネクタ 354"/>
        <xdr:cNvCxnSpPr/>
      </xdr:nvCxnSpPr>
      <xdr:spPr>
        <a:xfrm>
          <a:off x="9528175" y="1662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86377</xdr:rowOff>
    </xdr:from>
    <xdr:ext cx="469744" cy="259045"/>
    <xdr:sp macro="" textlink="">
      <xdr:nvSpPr>
        <xdr:cNvPr id="356" name="【市民会館】&#10;一人当たり面積平均値テキスト"/>
        <xdr:cNvSpPr txBox="1"/>
      </xdr:nvSpPr>
      <xdr:spPr>
        <a:xfrm>
          <a:off x="9705975" y="1717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357" name="フローチャート : 判断 356"/>
        <xdr:cNvSpPr/>
      </xdr:nvSpPr>
      <xdr:spPr>
        <a:xfrm>
          <a:off x="9566275" y="1719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57150</xdr:rowOff>
    </xdr:from>
    <xdr:to>
      <xdr:col>14</xdr:col>
      <xdr:colOff>79375</xdr:colOff>
      <xdr:row>103</xdr:row>
      <xdr:rowOff>158750</xdr:rowOff>
    </xdr:to>
    <xdr:sp macro="" textlink="">
      <xdr:nvSpPr>
        <xdr:cNvPr id="358" name="フローチャート : 判断 357"/>
        <xdr:cNvSpPr/>
      </xdr:nvSpPr>
      <xdr:spPr>
        <a:xfrm>
          <a:off x="8804275" y="17145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9" name="テキスト ボックス 358"/>
        <xdr:cNvSpPr txBox="1"/>
      </xdr:nvSpPr>
      <xdr:spPr>
        <a:xfrm>
          <a:off x="94329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0" name="テキスト ボックス 359"/>
        <xdr:cNvSpPr txBox="1"/>
      </xdr:nvSpPr>
      <xdr:spPr>
        <a:xfrm>
          <a:off x="87026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1" name="テキスト ボックス 360"/>
        <xdr:cNvSpPr txBox="1"/>
      </xdr:nvSpPr>
      <xdr:spPr>
        <a:xfrm>
          <a:off x="78708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2" name="テキスト ボックス 361"/>
        <xdr:cNvSpPr txBox="1"/>
      </xdr:nvSpPr>
      <xdr:spPr>
        <a:xfrm>
          <a:off x="70389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3" name="テキスト ボックス 362"/>
        <xdr:cNvSpPr txBox="1"/>
      </xdr:nvSpPr>
      <xdr:spPr>
        <a:xfrm>
          <a:off x="62642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102</xdr:row>
      <xdr:rowOff>139700</xdr:rowOff>
    </xdr:from>
    <xdr:to>
      <xdr:col>15</xdr:col>
      <xdr:colOff>231775</xdr:colOff>
      <xdr:row>103</xdr:row>
      <xdr:rowOff>69850</xdr:rowOff>
    </xdr:to>
    <xdr:sp macro="" textlink="">
      <xdr:nvSpPr>
        <xdr:cNvPr id="364" name="円/楕円 363"/>
        <xdr:cNvSpPr/>
      </xdr:nvSpPr>
      <xdr:spPr>
        <a:xfrm>
          <a:off x="9566275"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101</xdr:row>
      <xdr:rowOff>162577</xdr:rowOff>
    </xdr:from>
    <xdr:ext cx="469744" cy="259045"/>
    <xdr:sp macro="" textlink="">
      <xdr:nvSpPr>
        <xdr:cNvPr id="365" name="【市民会館】&#10;一人当たり面積該当値テキスト"/>
        <xdr:cNvSpPr txBox="1"/>
      </xdr:nvSpPr>
      <xdr:spPr>
        <a:xfrm>
          <a:off x="9705975"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13</xdr:col>
      <xdr:colOff>663575</xdr:colOff>
      <xdr:row>102</xdr:row>
      <xdr:rowOff>127000</xdr:rowOff>
    </xdr:from>
    <xdr:to>
      <xdr:col>14</xdr:col>
      <xdr:colOff>79375</xdr:colOff>
      <xdr:row>103</xdr:row>
      <xdr:rowOff>57150</xdr:rowOff>
    </xdr:to>
    <xdr:sp macro="" textlink="">
      <xdr:nvSpPr>
        <xdr:cNvPr id="366" name="円/楕円 365"/>
        <xdr:cNvSpPr/>
      </xdr:nvSpPr>
      <xdr:spPr>
        <a:xfrm>
          <a:off x="8804275" y="17043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103</xdr:row>
      <xdr:rowOff>6350</xdr:rowOff>
    </xdr:from>
    <xdr:to>
      <xdr:col>15</xdr:col>
      <xdr:colOff>180975</xdr:colOff>
      <xdr:row>103</xdr:row>
      <xdr:rowOff>19050</xdr:rowOff>
    </xdr:to>
    <xdr:cxnSp macro="">
      <xdr:nvCxnSpPr>
        <xdr:cNvPr id="367" name="直線コネクタ 366"/>
        <xdr:cNvCxnSpPr/>
      </xdr:nvCxnSpPr>
      <xdr:spPr>
        <a:xfrm>
          <a:off x="8836025" y="17094200"/>
          <a:ext cx="7810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149877</xdr:rowOff>
    </xdr:from>
    <xdr:ext cx="469744" cy="259045"/>
    <xdr:sp macro="" textlink="">
      <xdr:nvSpPr>
        <xdr:cNvPr id="368" name="n_1aveValue【市民会館】&#10;一人当たり面積"/>
        <xdr:cNvSpPr txBox="1"/>
      </xdr:nvSpPr>
      <xdr:spPr>
        <a:xfrm>
          <a:off x="8645602" y="1723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13</xdr:col>
      <xdr:colOff>466802</xdr:colOff>
      <xdr:row>101</xdr:row>
      <xdr:rowOff>73677</xdr:rowOff>
    </xdr:from>
    <xdr:ext cx="469744" cy="259045"/>
    <xdr:sp macro="" textlink="">
      <xdr:nvSpPr>
        <xdr:cNvPr id="369" name="n_1mainValue【市民会館】&#10;一人当たり面積"/>
        <xdr:cNvSpPr txBox="1"/>
      </xdr:nvSpPr>
      <xdr:spPr>
        <a:xfrm>
          <a:off x="8645602" y="1681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0" name="正方形/長方形 369"/>
        <xdr:cNvSpPr/>
      </xdr:nvSpPr>
      <xdr:spPr>
        <a:xfrm>
          <a:off x="11407775" y="40449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1" name="正方形/長方形 370"/>
        <xdr:cNvSpPr/>
      </xdr:nvSpPr>
      <xdr:spPr>
        <a:xfrm>
          <a:off x="1153477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2" name="正方形/長方形 371"/>
        <xdr:cNvSpPr/>
      </xdr:nvSpPr>
      <xdr:spPr>
        <a:xfrm>
          <a:off x="1153477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3" name="正方形/長方形 372"/>
        <xdr:cNvSpPr/>
      </xdr:nvSpPr>
      <xdr:spPr>
        <a:xfrm>
          <a:off x="12493625" y="4679950"/>
          <a:ext cx="1352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4" name="正方形/長方形 373"/>
        <xdr:cNvSpPr/>
      </xdr:nvSpPr>
      <xdr:spPr>
        <a:xfrm>
          <a:off x="12493625" y="4876800"/>
          <a:ext cx="1352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5" name="正方形/長方形 374"/>
        <xdr:cNvSpPr/>
      </xdr:nvSpPr>
      <xdr:spPr>
        <a:xfrm>
          <a:off x="1352232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6" name="正方形/長方形 375"/>
        <xdr:cNvSpPr/>
      </xdr:nvSpPr>
      <xdr:spPr>
        <a:xfrm>
          <a:off x="1352232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7" name="正方形/長方形 376"/>
        <xdr:cNvSpPr/>
      </xdr:nvSpPr>
      <xdr:spPr>
        <a:xfrm>
          <a:off x="11407775" y="51435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8" name="テキスト ボックス 377"/>
        <xdr:cNvSpPr txBox="1"/>
      </xdr:nvSpPr>
      <xdr:spPr>
        <a:xfrm>
          <a:off x="11369675"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9" name="直線コネクタ 378"/>
        <xdr:cNvCxnSpPr/>
      </xdr:nvCxnSpPr>
      <xdr:spPr>
        <a:xfrm>
          <a:off x="11407775" y="734695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0" name="テキスト ボックス 379"/>
        <xdr:cNvSpPr txBox="1"/>
      </xdr:nvSpPr>
      <xdr:spPr>
        <a:xfrm>
          <a:off x="111291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1" name="直線コネクタ 380"/>
        <xdr:cNvCxnSpPr/>
      </xdr:nvCxnSpPr>
      <xdr:spPr>
        <a:xfrm>
          <a:off x="11407775" y="69088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2" name="テキスト ボックス 381"/>
        <xdr:cNvSpPr txBox="1"/>
      </xdr:nvSpPr>
      <xdr:spPr>
        <a:xfrm>
          <a:off x="1106504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3" name="直線コネクタ 382"/>
        <xdr:cNvCxnSpPr/>
      </xdr:nvCxnSpPr>
      <xdr:spPr>
        <a:xfrm>
          <a:off x="11407775" y="64643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4" name="テキスト ボックス 383"/>
        <xdr:cNvSpPr txBox="1"/>
      </xdr:nvSpPr>
      <xdr:spPr>
        <a:xfrm>
          <a:off x="1106504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5" name="直線コネクタ 384"/>
        <xdr:cNvCxnSpPr/>
      </xdr:nvCxnSpPr>
      <xdr:spPr>
        <a:xfrm>
          <a:off x="11407775" y="602615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6" name="テキスト ボックス 385"/>
        <xdr:cNvSpPr txBox="1"/>
      </xdr:nvSpPr>
      <xdr:spPr>
        <a:xfrm>
          <a:off x="1106504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7" name="直線コネクタ 386"/>
        <xdr:cNvCxnSpPr/>
      </xdr:nvCxnSpPr>
      <xdr:spPr>
        <a:xfrm>
          <a:off x="11407775" y="55880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8" name="テキスト ボックス 387"/>
        <xdr:cNvSpPr txBox="1"/>
      </xdr:nvSpPr>
      <xdr:spPr>
        <a:xfrm>
          <a:off x="1106504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9" name="直線コネクタ 388"/>
        <xdr:cNvCxnSpPr/>
      </xdr:nvCxnSpPr>
      <xdr:spPr>
        <a:xfrm>
          <a:off x="11407775" y="51435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0" name="テキスト ボックス 389"/>
        <xdr:cNvSpPr txBox="1"/>
      </xdr:nvSpPr>
      <xdr:spPr>
        <a:xfrm>
          <a:off x="110009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1" name="【一般廃棄物処理施設】&#10;有形固定資産減価償却率グラフ枠"/>
        <xdr:cNvSpPr/>
      </xdr:nvSpPr>
      <xdr:spPr>
        <a:xfrm>
          <a:off x="11407775" y="51435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xdr:rowOff>
    </xdr:from>
    <xdr:to>
      <xdr:col>23</xdr:col>
      <xdr:colOff>516889</xdr:colOff>
      <xdr:row>40</xdr:row>
      <xdr:rowOff>28194</xdr:rowOff>
    </xdr:to>
    <xdr:cxnSp macro="">
      <xdr:nvCxnSpPr>
        <xdr:cNvPr id="392" name="直線コネクタ 391"/>
        <xdr:cNvCxnSpPr/>
      </xdr:nvCxnSpPr>
      <xdr:spPr>
        <a:xfrm flipV="1">
          <a:off x="14994889" y="5466842"/>
          <a:ext cx="0" cy="1171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32021</xdr:rowOff>
    </xdr:from>
    <xdr:ext cx="405111" cy="259045"/>
    <xdr:sp macro="" textlink="">
      <xdr:nvSpPr>
        <xdr:cNvPr id="393" name="【一般廃棄物処理施設】&#10;有形固定資産減価償却率最小値テキスト"/>
        <xdr:cNvSpPr txBox="1"/>
      </xdr:nvSpPr>
      <xdr:spPr>
        <a:xfrm>
          <a:off x="15084425"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28194</xdr:rowOff>
    </xdr:from>
    <xdr:to>
      <xdr:col>23</xdr:col>
      <xdr:colOff>606425</xdr:colOff>
      <xdr:row>40</xdr:row>
      <xdr:rowOff>28194</xdr:rowOff>
    </xdr:to>
    <xdr:cxnSp macro="">
      <xdr:nvCxnSpPr>
        <xdr:cNvPr id="394" name="直線コネクタ 393"/>
        <xdr:cNvCxnSpPr/>
      </xdr:nvCxnSpPr>
      <xdr:spPr>
        <a:xfrm>
          <a:off x="14906625" y="6638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130319</xdr:rowOff>
    </xdr:from>
    <xdr:ext cx="405111" cy="259045"/>
    <xdr:sp macro="" textlink="">
      <xdr:nvSpPr>
        <xdr:cNvPr id="395" name="【一般廃棄物処理施設】&#10;有形固定資産減価償却率最大値テキスト"/>
        <xdr:cNvSpPr txBox="1"/>
      </xdr:nvSpPr>
      <xdr:spPr>
        <a:xfrm>
          <a:off x="15084425" y="5254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33</xdr:row>
      <xdr:rowOff>12192</xdr:rowOff>
    </xdr:from>
    <xdr:to>
      <xdr:col>23</xdr:col>
      <xdr:colOff>606425</xdr:colOff>
      <xdr:row>33</xdr:row>
      <xdr:rowOff>12192</xdr:rowOff>
    </xdr:to>
    <xdr:cxnSp macro="">
      <xdr:nvCxnSpPr>
        <xdr:cNvPr id="396" name="直線コネクタ 395"/>
        <xdr:cNvCxnSpPr/>
      </xdr:nvCxnSpPr>
      <xdr:spPr>
        <a:xfrm>
          <a:off x="14906625" y="54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23131</xdr:rowOff>
    </xdr:from>
    <xdr:ext cx="405111" cy="259045"/>
    <xdr:sp macro="" textlink="">
      <xdr:nvSpPr>
        <xdr:cNvPr id="397" name="【一般廃棄物処理施設】&#10;有形固定資産減価償却率平均値テキスト"/>
        <xdr:cNvSpPr txBox="1"/>
      </xdr:nvSpPr>
      <xdr:spPr>
        <a:xfrm>
          <a:off x="15084425" y="5807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xdr:rowOff>
    </xdr:from>
    <xdr:to>
      <xdr:col>23</xdr:col>
      <xdr:colOff>568325</xdr:colOff>
      <xdr:row>36</xdr:row>
      <xdr:rowOff>101854</xdr:rowOff>
    </xdr:to>
    <xdr:sp macro="" textlink="">
      <xdr:nvSpPr>
        <xdr:cNvPr id="398" name="フローチャート : 判断 397"/>
        <xdr:cNvSpPr/>
      </xdr:nvSpPr>
      <xdr:spPr>
        <a:xfrm>
          <a:off x="14944725" y="595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43688</xdr:rowOff>
    </xdr:from>
    <xdr:to>
      <xdr:col>22</xdr:col>
      <xdr:colOff>415925</xdr:colOff>
      <xdr:row>36</xdr:row>
      <xdr:rowOff>145288</xdr:rowOff>
    </xdr:to>
    <xdr:sp macro="" textlink="">
      <xdr:nvSpPr>
        <xdr:cNvPr id="399" name="フローチャート : 判断 398"/>
        <xdr:cNvSpPr/>
      </xdr:nvSpPr>
      <xdr:spPr>
        <a:xfrm>
          <a:off x="14163675"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0" name="テキスト ボックス 399"/>
        <xdr:cNvSpPr txBox="1"/>
      </xdr:nvSpPr>
      <xdr:spPr>
        <a:xfrm>
          <a:off x="148050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1" name="テキスト ボックス 400"/>
        <xdr:cNvSpPr txBox="1"/>
      </xdr:nvSpPr>
      <xdr:spPr>
        <a:xfrm>
          <a:off x="140239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2" name="テキスト ボックス 401"/>
        <xdr:cNvSpPr txBox="1"/>
      </xdr:nvSpPr>
      <xdr:spPr>
        <a:xfrm>
          <a:off x="132175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3" name="テキスト ボックス 402"/>
        <xdr:cNvSpPr txBox="1"/>
      </xdr:nvSpPr>
      <xdr:spPr>
        <a:xfrm>
          <a:off x="124174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4" name="テキスト ボックス 403"/>
        <xdr:cNvSpPr txBox="1"/>
      </xdr:nvSpPr>
      <xdr:spPr>
        <a:xfrm>
          <a:off x="115855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50546</xdr:rowOff>
    </xdr:from>
    <xdr:to>
      <xdr:col>23</xdr:col>
      <xdr:colOff>568325</xdr:colOff>
      <xdr:row>37</xdr:row>
      <xdr:rowOff>152146</xdr:rowOff>
    </xdr:to>
    <xdr:sp macro="" textlink="">
      <xdr:nvSpPr>
        <xdr:cNvPr id="405" name="円/楕円 404"/>
        <xdr:cNvSpPr/>
      </xdr:nvSpPr>
      <xdr:spPr>
        <a:xfrm>
          <a:off x="14944725"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28973</xdr:rowOff>
    </xdr:from>
    <xdr:ext cx="405111" cy="259045"/>
    <xdr:sp macro="" textlink="">
      <xdr:nvSpPr>
        <xdr:cNvPr id="406" name="【一般廃棄物処理施設】&#10;有形固定資産減価償却率該当値テキスト"/>
        <xdr:cNvSpPr txBox="1"/>
      </xdr:nvSpPr>
      <xdr:spPr>
        <a:xfrm>
          <a:off x="15084425" y="6144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144272</xdr:rowOff>
    </xdr:from>
    <xdr:to>
      <xdr:col>22</xdr:col>
      <xdr:colOff>415925</xdr:colOff>
      <xdr:row>38</xdr:row>
      <xdr:rowOff>74422</xdr:rowOff>
    </xdr:to>
    <xdr:sp macro="" textlink="">
      <xdr:nvSpPr>
        <xdr:cNvPr id="407" name="円/楕円 406"/>
        <xdr:cNvSpPr/>
      </xdr:nvSpPr>
      <xdr:spPr>
        <a:xfrm>
          <a:off x="14163675" y="62593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101346</xdr:rowOff>
    </xdr:from>
    <xdr:to>
      <xdr:col>23</xdr:col>
      <xdr:colOff>517525</xdr:colOff>
      <xdr:row>38</xdr:row>
      <xdr:rowOff>23622</xdr:rowOff>
    </xdr:to>
    <xdr:cxnSp macro="">
      <xdr:nvCxnSpPr>
        <xdr:cNvPr id="408" name="直線コネクタ 407"/>
        <xdr:cNvCxnSpPr/>
      </xdr:nvCxnSpPr>
      <xdr:spPr>
        <a:xfrm flipV="1">
          <a:off x="14214475" y="6216396"/>
          <a:ext cx="781050" cy="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161815</xdr:rowOff>
    </xdr:from>
    <xdr:ext cx="405111" cy="259045"/>
    <xdr:sp macro="" textlink="">
      <xdr:nvSpPr>
        <xdr:cNvPr id="409" name="n_1aveValue【一般廃棄物処理施設】&#10;有形固定資産減価償却率"/>
        <xdr:cNvSpPr txBox="1"/>
      </xdr:nvSpPr>
      <xdr:spPr>
        <a:xfrm>
          <a:off x="13999218" y="578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65549</xdr:rowOff>
    </xdr:from>
    <xdr:ext cx="405111" cy="259045"/>
    <xdr:sp macro="" textlink="">
      <xdr:nvSpPr>
        <xdr:cNvPr id="410" name="n_1mainValue【一般廃棄物処理施設】&#10;有形固定資産減価償却率"/>
        <xdr:cNvSpPr txBox="1"/>
      </xdr:nvSpPr>
      <xdr:spPr>
        <a:xfrm>
          <a:off x="13999218" y="634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1" name="正方形/長方形 410"/>
        <xdr:cNvSpPr/>
      </xdr:nvSpPr>
      <xdr:spPr>
        <a:xfrm>
          <a:off x="16792575" y="40449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2" name="正方形/長方形 411"/>
        <xdr:cNvSpPr/>
      </xdr:nvSpPr>
      <xdr:spPr>
        <a:xfrm>
          <a:off x="16919575" y="4679950"/>
          <a:ext cx="1352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3" name="正方形/長方形 412"/>
        <xdr:cNvSpPr/>
      </xdr:nvSpPr>
      <xdr:spPr>
        <a:xfrm>
          <a:off x="16919575" y="4876800"/>
          <a:ext cx="1352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4" name="正方形/長方形 413"/>
        <xdr:cNvSpPr/>
      </xdr:nvSpPr>
      <xdr:spPr>
        <a:xfrm>
          <a:off x="1782127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5" name="正方形/長方形 414"/>
        <xdr:cNvSpPr/>
      </xdr:nvSpPr>
      <xdr:spPr>
        <a:xfrm>
          <a:off x="1782127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6" name="正方形/長方形 415"/>
        <xdr:cNvSpPr/>
      </xdr:nvSpPr>
      <xdr:spPr>
        <a:xfrm>
          <a:off x="18875375" y="4679950"/>
          <a:ext cx="13843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7" name="正方形/長方形 416"/>
        <xdr:cNvSpPr/>
      </xdr:nvSpPr>
      <xdr:spPr>
        <a:xfrm>
          <a:off x="18875375" y="4876800"/>
          <a:ext cx="13843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8" name="正方形/長方形 417"/>
        <xdr:cNvSpPr/>
      </xdr:nvSpPr>
      <xdr:spPr>
        <a:xfrm>
          <a:off x="16792575" y="51435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9" name="テキスト ボックス 418"/>
        <xdr:cNvSpPr txBox="1"/>
      </xdr:nvSpPr>
      <xdr:spPr>
        <a:xfrm>
          <a:off x="16754475"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0" name="直線コネクタ 419"/>
        <xdr:cNvCxnSpPr/>
      </xdr:nvCxnSpPr>
      <xdr:spPr>
        <a:xfrm>
          <a:off x="16792575" y="73469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1" name="直線コネクタ 420"/>
        <xdr:cNvCxnSpPr/>
      </xdr:nvCxnSpPr>
      <xdr:spPr>
        <a:xfrm>
          <a:off x="16792575" y="69786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22" name="テキスト ボックス 421"/>
        <xdr:cNvSpPr txBox="1"/>
      </xdr:nvSpPr>
      <xdr:spPr>
        <a:xfrm>
          <a:off x="16543789"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3" name="直線コネクタ 422"/>
        <xdr:cNvCxnSpPr/>
      </xdr:nvCxnSpPr>
      <xdr:spPr>
        <a:xfrm>
          <a:off x="16792575" y="66103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4" name="テキスト ボックス 423"/>
        <xdr:cNvSpPr txBox="1"/>
      </xdr:nvSpPr>
      <xdr:spPr>
        <a:xfrm>
          <a:off x="16318426"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5" name="直線コネクタ 424"/>
        <xdr:cNvCxnSpPr/>
      </xdr:nvCxnSpPr>
      <xdr:spPr>
        <a:xfrm>
          <a:off x="16792575" y="62484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6" name="テキスト ボックス 425"/>
        <xdr:cNvSpPr txBox="1"/>
      </xdr:nvSpPr>
      <xdr:spPr>
        <a:xfrm>
          <a:off x="16254306"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7" name="直線コネクタ 426"/>
        <xdr:cNvCxnSpPr/>
      </xdr:nvCxnSpPr>
      <xdr:spPr>
        <a:xfrm>
          <a:off x="16792575" y="58801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8" name="テキスト ボックス 427"/>
        <xdr:cNvSpPr txBox="1"/>
      </xdr:nvSpPr>
      <xdr:spPr>
        <a:xfrm>
          <a:off x="16254306"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9" name="直線コネクタ 428"/>
        <xdr:cNvCxnSpPr/>
      </xdr:nvCxnSpPr>
      <xdr:spPr>
        <a:xfrm>
          <a:off x="16792575" y="55118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0" name="テキスト ボックス 429"/>
        <xdr:cNvSpPr txBox="1"/>
      </xdr:nvSpPr>
      <xdr:spPr>
        <a:xfrm>
          <a:off x="16254306"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6792575" y="5143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2" name="テキスト ボックス 431"/>
        <xdr:cNvSpPr txBox="1"/>
      </xdr:nvSpPr>
      <xdr:spPr>
        <a:xfrm>
          <a:off x="16254306"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xdr:cNvSpPr/>
      </xdr:nvSpPr>
      <xdr:spPr>
        <a:xfrm>
          <a:off x="16792575" y="51435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24651</xdr:rowOff>
    </xdr:from>
    <xdr:to>
      <xdr:col>32</xdr:col>
      <xdr:colOff>186689</xdr:colOff>
      <xdr:row>42</xdr:row>
      <xdr:rowOff>17900</xdr:rowOff>
    </xdr:to>
    <xdr:cxnSp macro="">
      <xdr:nvCxnSpPr>
        <xdr:cNvPr id="434" name="直線コネクタ 433"/>
        <xdr:cNvCxnSpPr/>
      </xdr:nvCxnSpPr>
      <xdr:spPr>
        <a:xfrm flipV="1">
          <a:off x="20322539" y="5644401"/>
          <a:ext cx="0" cy="1314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21727</xdr:rowOff>
    </xdr:from>
    <xdr:ext cx="469744" cy="259045"/>
    <xdr:sp macro="" textlink="">
      <xdr:nvSpPr>
        <xdr:cNvPr id="435" name="【一般廃棄物処理施設】&#10;一人当たり有形固定資産（償却資産）額最小値テキスト"/>
        <xdr:cNvSpPr txBox="1"/>
      </xdr:nvSpPr>
      <xdr:spPr>
        <a:xfrm>
          <a:off x="20412075" y="69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2,651</a:t>
          </a:r>
          <a:endParaRPr kumimoji="1" lang="ja-JP" altLang="en-US" sz="1000" b="1">
            <a:latin typeface="ＭＳ Ｐゴシック"/>
          </a:endParaRPr>
        </a:p>
      </xdr:txBody>
    </xdr:sp>
    <xdr:clientData/>
  </xdr:oneCellAnchor>
  <xdr:twoCellAnchor>
    <xdr:from>
      <xdr:col>32</xdr:col>
      <xdr:colOff>98425</xdr:colOff>
      <xdr:row>42</xdr:row>
      <xdr:rowOff>17900</xdr:rowOff>
    </xdr:from>
    <xdr:to>
      <xdr:col>32</xdr:col>
      <xdr:colOff>276225</xdr:colOff>
      <xdr:row>42</xdr:row>
      <xdr:rowOff>17900</xdr:rowOff>
    </xdr:to>
    <xdr:cxnSp macro="">
      <xdr:nvCxnSpPr>
        <xdr:cNvPr id="436" name="直線コネクタ 435"/>
        <xdr:cNvCxnSpPr/>
      </xdr:nvCxnSpPr>
      <xdr:spPr>
        <a:xfrm>
          <a:off x="20234275" y="69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142778</xdr:rowOff>
    </xdr:from>
    <xdr:ext cx="599010" cy="259045"/>
    <xdr:sp macro="" textlink="">
      <xdr:nvSpPr>
        <xdr:cNvPr id="437" name="【一般廃棄物処理施設】&#10;一人当たり有形固定資産（償却資産）額最大値テキスト"/>
        <xdr:cNvSpPr txBox="1"/>
      </xdr:nvSpPr>
      <xdr:spPr>
        <a:xfrm>
          <a:off x="20412075" y="543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181,765</a:t>
          </a:r>
          <a:endParaRPr kumimoji="1" lang="ja-JP" altLang="en-US" sz="1000" b="1">
            <a:latin typeface="ＭＳ Ｐゴシック"/>
          </a:endParaRPr>
        </a:p>
      </xdr:txBody>
    </xdr:sp>
    <xdr:clientData/>
  </xdr:oneCellAnchor>
  <xdr:twoCellAnchor>
    <xdr:from>
      <xdr:col>32</xdr:col>
      <xdr:colOff>98425</xdr:colOff>
      <xdr:row>34</xdr:row>
      <xdr:rowOff>24651</xdr:rowOff>
    </xdr:from>
    <xdr:to>
      <xdr:col>32</xdr:col>
      <xdr:colOff>276225</xdr:colOff>
      <xdr:row>34</xdr:row>
      <xdr:rowOff>24651</xdr:rowOff>
    </xdr:to>
    <xdr:cxnSp macro="">
      <xdr:nvCxnSpPr>
        <xdr:cNvPr id="438" name="直線コネクタ 437"/>
        <xdr:cNvCxnSpPr/>
      </xdr:nvCxnSpPr>
      <xdr:spPr>
        <a:xfrm>
          <a:off x="20234275" y="564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75661</xdr:rowOff>
    </xdr:from>
    <xdr:ext cx="534377" cy="259045"/>
    <xdr:sp macro="" textlink="">
      <xdr:nvSpPr>
        <xdr:cNvPr id="439" name="【一般廃棄物処理施設】&#10;一人当たり有形固定資産（償却資産）額平均値テキスト"/>
        <xdr:cNvSpPr txBox="1"/>
      </xdr:nvSpPr>
      <xdr:spPr>
        <a:xfrm>
          <a:off x="20412075" y="652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97234</xdr:rowOff>
    </xdr:from>
    <xdr:to>
      <xdr:col>32</xdr:col>
      <xdr:colOff>238125</xdr:colOff>
      <xdr:row>40</xdr:row>
      <xdr:rowOff>27384</xdr:rowOff>
    </xdr:to>
    <xdr:sp macro="" textlink="">
      <xdr:nvSpPr>
        <xdr:cNvPr id="440" name="フローチャート : 判断 439"/>
        <xdr:cNvSpPr/>
      </xdr:nvSpPr>
      <xdr:spPr>
        <a:xfrm>
          <a:off x="20272375" y="65424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2228</xdr:rowOff>
    </xdr:from>
    <xdr:to>
      <xdr:col>31</xdr:col>
      <xdr:colOff>85725</xdr:colOff>
      <xdr:row>39</xdr:row>
      <xdr:rowOff>103828</xdr:rowOff>
    </xdr:to>
    <xdr:sp macro="" textlink="">
      <xdr:nvSpPr>
        <xdr:cNvPr id="441" name="フローチャート : 判断 440"/>
        <xdr:cNvSpPr/>
      </xdr:nvSpPr>
      <xdr:spPr>
        <a:xfrm>
          <a:off x="19504025" y="6447478"/>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2" name="テキスト ボックス 441"/>
        <xdr:cNvSpPr txBox="1"/>
      </xdr:nvSpPr>
      <xdr:spPr>
        <a:xfrm>
          <a:off x="201326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3" name="テキスト ボックス 442"/>
        <xdr:cNvSpPr txBox="1"/>
      </xdr:nvSpPr>
      <xdr:spPr>
        <a:xfrm>
          <a:off x="194087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4" name="テキスト ボックス 443"/>
        <xdr:cNvSpPr txBox="1"/>
      </xdr:nvSpPr>
      <xdr:spPr>
        <a:xfrm>
          <a:off x="185769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5" name="テキスト ボックス 444"/>
        <xdr:cNvSpPr txBox="1"/>
      </xdr:nvSpPr>
      <xdr:spPr>
        <a:xfrm>
          <a:off x="177450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6" name="テキスト ボックス 445"/>
        <xdr:cNvSpPr txBox="1"/>
      </xdr:nvSpPr>
      <xdr:spPr>
        <a:xfrm>
          <a:off x="169703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50485</xdr:rowOff>
    </xdr:from>
    <xdr:to>
      <xdr:col>32</xdr:col>
      <xdr:colOff>238125</xdr:colOff>
      <xdr:row>38</xdr:row>
      <xdr:rowOff>152085</xdr:rowOff>
    </xdr:to>
    <xdr:sp macro="" textlink="">
      <xdr:nvSpPr>
        <xdr:cNvPr id="447" name="円/楕円 446"/>
        <xdr:cNvSpPr/>
      </xdr:nvSpPr>
      <xdr:spPr>
        <a:xfrm>
          <a:off x="20272375" y="633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73362</xdr:rowOff>
    </xdr:from>
    <xdr:ext cx="534377" cy="259045"/>
    <xdr:sp macro="" textlink="">
      <xdr:nvSpPr>
        <xdr:cNvPr id="448" name="【一般廃棄物処理施設】&#10;一人当たり有形固定資産（償却資産）額該当値テキスト"/>
        <xdr:cNvSpPr txBox="1"/>
      </xdr:nvSpPr>
      <xdr:spPr>
        <a:xfrm>
          <a:off x="20412075" y="618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81,708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52260</xdr:rowOff>
    </xdr:from>
    <xdr:to>
      <xdr:col>31</xdr:col>
      <xdr:colOff>85725</xdr:colOff>
      <xdr:row>38</xdr:row>
      <xdr:rowOff>153860</xdr:rowOff>
    </xdr:to>
    <xdr:sp macro="" textlink="">
      <xdr:nvSpPr>
        <xdr:cNvPr id="449" name="円/楕円 448"/>
        <xdr:cNvSpPr/>
      </xdr:nvSpPr>
      <xdr:spPr>
        <a:xfrm>
          <a:off x="19504025" y="633241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101285</xdr:rowOff>
    </xdr:from>
    <xdr:to>
      <xdr:col>32</xdr:col>
      <xdr:colOff>187325</xdr:colOff>
      <xdr:row>38</xdr:row>
      <xdr:rowOff>103060</xdr:rowOff>
    </xdr:to>
    <xdr:cxnSp macro="">
      <xdr:nvCxnSpPr>
        <xdr:cNvPr id="450" name="直線コネクタ 449"/>
        <xdr:cNvCxnSpPr/>
      </xdr:nvCxnSpPr>
      <xdr:spPr>
        <a:xfrm flipV="1">
          <a:off x="19542125" y="6381435"/>
          <a:ext cx="78105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94955</xdr:rowOff>
    </xdr:from>
    <xdr:ext cx="534377" cy="259045"/>
    <xdr:sp macro="" textlink="">
      <xdr:nvSpPr>
        <xdr:cNvPr id="451" name="n_1aveValue【一般廃棄物処理施設】&#10;一人当たり有形固定資産（償却資産）額"/>
        <xdr:cNvSpPr txBox="1"/>
      </xdr:nvSpPr>
      <xdr:spPr>
        <a:xfrm>
          <a:off x="19319386" y="654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65,541</a:t>
          </a:r>
          <a:endParaRPr kumimoji="1" lang="ja-JP" altLang="en-US" sz="1000" b="1">
            <a:solidFill>
              <a:srgbClr val="000080"/>
            </a:solidFill>
            <a:latin typeface="ＭＳ Ｐゴシック"/>
          </a:endParaRPr>
        </a:p>
      </xdr:txBody>
    </xdr:sp>
    <xdr:clientData/>
  </xdr:oneCellAnchor>
  <xdr:oneCellAnchor>
    <xdr:from>
      <xdr:col>30</xdr:col>
      <xdr:colOff>440836</xdr:colOff>
      <xdr:row>36</xdr:row>
      <xdr:rowOff>170387</xdr:rowOff>
    </xdr:from>
    <xdr:ext cx="534377" cy="259045"/>
    <xdr:sp macro="" textlink="">
      <xdr:nvSpPr>
        <xdr:cNvPr id="452" name="n_1mainValue【一般廃棄物処理施設】&#10;一人当たり有形固定資産（償却資産）額"/>
        <xdr:cNvSpPr txBox="1"/>
      </xdr:nvSpPr>
      <xdr:spPr>
        <a:xfrm>
          <a:off x="19319386"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81,475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3" name="正方形/長方形 452"/>
        <xdr:cNvSpPr/>
      </xdr:nvSpPr>
      <xdr:spPr>
        <a:xfrm>
          <a:off x="11407775" y="77152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4" name="正方形/長方形 453"/>
        <xdr:cNvSpPr/>
      </xdr:nvSpPr>
      <xdr:spPr>
        <a:xfrm>
          <a:off x="1153477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5" name="正方形/長方形 454"/>
        <xdr:cNvSpPr/>
      </xdr:nvSpPr>
      <xdr:spPr>
        <a:xfrm>
          <a:off x="1153477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6" name="正方形/長方形 455"/>
        <xdr:cNvSpPr/>
      </xdr:nvSpPr>
      <xdr:spPr>
        <a:xfrm>
          <a:off x="12493625" y="83502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7" name="正方形/長方形 456"/>
        <xdr:cNvSpPr/>
      </xdr:nvSpPr>
      <xdr:spPr>
        <a:xfrm>
          <a:off x="12493625" y="85471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8" name="正方形/長方形 457"/>
        <xdr:cNvSpPr/>
      </xdr:nvSpPr>
      <xdr:spPr>
        <a:xfrm>
          <a:off x="1352232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9" name="正方形/長方形 458"/>
        <xdr:cNvSpPr/>
      </xdr:nvSpPr>
      <xdr:spPr>
        <a:xfrm>
          <a:off x="1352232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0" name="正方形/長方形 459"/>
        <xdr:cNvSpPr/>
      </xdr:nvSpPr>
      <xdr:spPr>
        <a:xfrm>
          <a:off x="11407775" y="88138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1" name="テキスト ボックス 460"/>
        <xdr:cNvSpPr txBox="1"/>
      </xdr:nvSpPr>
      <xdr:spPr>
        <a:xfrm>
          <a:off x="11369675"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2" name="直線コネクタ 461"/>
        <xdr:cNvCxnSpPr/>
      </xdr:nvCxnSpPr>
      <xdr:spPr>
        <a:xfrm>
          <a:off x="11407775" y="1101725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3" name="テキスト ボックス 462"/>
        <xdr:cNvSpPr txBox="1"/>
      </xdr:nvSpPr>
      <xdr:spPr>
        <a:xfrm>
          <a:off x="111291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4" name="直線コネクタ 463"/>
        <xdr:cNvCxnSpPr/>
      </xdr:nvCxnSpPr>
      <xdr:spPr>
        <a:xfrm>
          <a:off x="11407775" y="1064895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5" name="テキスト ボックス 464"/>
        <xdr:cNvSpPr txBox="1"/>
      </xdr:nvSpPr>
      <xdr:spPr>
        <a:xfrm>
          <a:off x="1106504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6" name="直線コネクタ 465"/>
        <xdr:cNvCxnSpPr/>
      </xdr:nvCxnSpPr>
      <xdr:spPr>
        <a:xfrm>
          <a:off x="11407775" y="1028065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7" name="テキスト ボックス 466"/>
        <xdr:cNvSpPr txBox="1"/>
      </xdr:nvSpPr>
      <xdr:spPr>
        <a:xfrm>
          <a:off x="110650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8" name="直線コネクタ 467"/>
        <xdr:cNvCxnSpPr/>
      </xdr:nvCxnSpPr>
      <xdr:spPr>
        <a:xfrm>
          <a:off x="11407775" y="991235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9" name="テキスト ボックス 468"/>
        <xdr:cNvSpPr txBox="1"/>
      </xdr:nvSpPr>
      <xdr:spPr>
        <a:xfrm>
          <a:off x="1106504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0" name="直線コネクタ 469"/>
        <xdr:cNvCxnSpPr/>
      </xdr:nvCxnSpPr>
      <xdr:spPr>
        <a:xfrm>
          <a:off x="11407775" y="95504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1" name="テキスト ボックス 470"/>
        <xdr:cNvSpPr txBox="1"/>
      </xdr:nvSpPr>
      <xdr:spPr>
        <a:xfrm>
          <a:off x="1106504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2" name="直線コネクタ 471"/>
        <xdr:cNvCxnSpPr/>
      </xdr:nvCxnSpPr>
      <xdr:spPr>
        <a:xfrm>
          <a:off x="11407775" y="91821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3" name="テキスト ボックス 472"/>
        <xdr:cNvSpPr txBox="1"/>
      </xdr:nvSpPr>
      <xdr:spPr>
        <a:xfrm>
          <a:off x="1106504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4" name="直線コネクタ 473"/>
        <xdr:cNvCxnSpPr/>
      </xdr:nvCxnSpPr>
      <xdr:spPr>
        <a:xfrm>
          <a:off x="11407775" y="88138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5" name="テキスト ボックス 474"/>
        <xdr:cNvSpPr txBox="1"/>
      </xdr:nvSpPr>
      <xdr:spPr>
        <a:xfrm>
          <a:off x="1106504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6" name="【保健センター・保健所】&#10;有形固定資産減価償却率グラフ枠"/>
        <xdr:cNvSpPr/>
      </xdr:nvSpPr>
      <xdr:spPr>
        <a:xfrm>
          <a:off x="11407775" y="88138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477" name="直線コネクタ 476"/>
        <xdr:cNvCxnSpPr/>
      </xdr:nvCxnSpPr>
      <xdr:spPr>
        <a:xfrm flipV="1">
          <a:off x="14994889" y="90868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478" name="【保健センター・保健所】&#10;有形固定資産減価償却率最小値テキスト"/>
        <xdr:cNvSpPr txBox="1"/>
      </xdr:nvSpPr>
      <xdr:spPr>
        <a:xfrm>
          <a:off x="15084425" y="106870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479" name="直線コネクタ 478"/>
        <xdr:cNvCxnSpPr/>
      </xdr:nvCxnSpPr>
      <xdr:spPr>
        <a:xfrm>
          <a:off x="14906625" y="1068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480" name="【保健センター・保健所】&#10;有形固定資産減価償却率最大値テキスト"/>
        <xdr:cNvSpPr txBox="1"/>
      </xdr:nvSpPr>
      <xdr:spPr>
        <a:xfrm>
          <a:off x="15084425" y="887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481" name="直線コネクタ 480"/>
        <xdr:cNvCxnSpPr/>
      </xdr:nvCxnSpPr>
      <xdr:spPr>
        <a:xfrm>
          <a:off x="14906625" y="908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72407</xdr:rowOff>
    </xdr:from>
    <xdr:ext cx="405111" cy="259045"/>
    <xdr:sp macro="" textlink="">
      <xdr:nvSpPr>
        <xdr:cNvPr id="482" name="【保健センター・保健所】&#10;有形固定資産減価償却率平均値テキスト"/>
        <xdr:cNvSpPr txBox="1"/>
      </xdr:nvSpPr>
      <xdr:spPr>
        <a:xfrm>
          <a:off x="15084425" y="9654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483" name="フローチャート : 判断 482"/>
        <xdr:cNvSpPr/>
      </xdr:nvSpPr>
      <xdr:spPr>
        <a:xfrm>
          <a:off x="14944725" y="9676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484" name="フローチャート : 判断 483"/>
        <xdr:cNvSpPr/>
      </xdr:nvSpPr>
      <xdr:spPr>
        <a:xfrm>
          <a:off x="14163675" y="9829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5" name="テキスト ボックス 484"/>
        <xdr:cNvSpPr txBox="1"/>
      </xdr:nvSpPr>
      <xdr:spPr>
        <a:xfrm>
          <a:off x="148050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6" name="テキスト ボックス 485"/>
        <xdr:cNvSpPr txBox="1"/>
      </xdr:nvSpPr>
      <xdr:spPr>
        <a:xfrm>
          <a:off x="140239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7" name="テキスト ボックス 486"/>
        <xdr:cNvSpPr txBox="1"/>
      </xdr:nvSpPr>
      <xdr:spPr>
        <a:xfrm>
          <a:off x="132175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8" name="テキスト ボックス 487"/>
        <xdr:cNvSpPr txBox="1"/>
      </xdr:nvSpPr>
      <xdr:spPr>
        <a:xfrm>
          <a:off x="124174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9" name="テキスト ボックス 488"/>
        <xdr:cNvSpPr txBox="1"/>
      </xdr:nvSpPr>
      <xdr:spPr>
        <a:xfrm>
          <a:off x="115855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113030</xdr:rowOff>
    </xdr:from>
    <xdr:to>
      <xdr:col>23</xdr:col>
      <xdr:colOff>568325</xdr:colOff>
      <xdr:row>57</xdr:row>
      <xdr:rowOff>43180</xdr:rowOff>
    </xdr:to>
    <xdr:sp macro="" textlink="">
      <xdr:nvSpPr>
        <xdr:cNvPr id="490" name="円/楕円 489"/>
        <xdr:cNvSpPr/>
      </xdr:nvSpPr>
      <xdr:spPr>
        <a:xfrm>
          <a:off x="14944725" y="93649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135907</xdr:rowOff>
    </xdr:from>
    <xdr:ext cx="405111" cy="259045"/>
    <xdr:sp macro="" textlink="">
      <xdr:nvSpPr>
        <xdr:cNvPr id="491" name="【保健センター・保健所】&#10;有形固定資産減価償却率該当値テキスト"/>
        <xdr:cNvSpPr txBox="1"/>
      </xdr:nvSpPr>
      <xdr:spPr>
        <a:xfrm>
          <a:off x="15084425"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132080</xdr:rowOff>
    </xdr:from>
    <xdr:to>
      <xdr:col>22</xdr:col>
      <xdr:colOff>415925</xdr:colOff>
      <xdr:row>57</xdr:row>
      <xdr:rowOff>62230</xdr:rowOff>
    </xdr:to>
    <xdr:sp macro="" textlink="">
      <xdr:nvSpPr>
        <xdr:cNvPr id="492" name="円/楕円 491"/>
        <xdr:cNvSpPr/>
      </xdr:nvSpPr>
      <xdr:spPr>
        <a:xfrm>
          <a:off x="14163675" y="9384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163830</xdr:rowOff>
    </xdr:from>
    <xdr:to>
      <xdr:col>23</xdr:col>
      <xdr:colOff>517525</xdr:colOff>
      <xdr:row>57</xdr:row>
      <xdr:rowOff>11430</xdr:rowOff>
    </xdr:to>
    <xdr:cxnSp macro="">
      <xdr:nvCxnSpPr>
        <xdr:cNvPr id="493" name="直線コネクタ 492"/>
        <xdr:cNvCxnSpPr/>
      </xdr:nvCxnSpPr>
      <xdr:spPr>
        <a:xfrm flipV="1">
          <a:off x="14214475" y="9415780"/>
          <a:ext cx="7810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3827</xdr:rowOff>
    </xdr:from>
    <xdr:ext cx="405111" cy="259045"/>
    <xdr:sp macro="" textlink="">
      <xdr:nvSpPr>
        <xdr:cNvPr id="494" name="n_1aveValue【保健センター・保健所】&#10;有形固定資産減価償却率"/>
        <xdr:cNvSpPr txBox="1"/>
      </xdr:nvSpPr>
      <xdr:spPr>
        <a:xfrm>
          <a:off x="13999218"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78757</xdr:rowOff>
    </xdr:from>
    <xdr:ext cx="405111" cy="259045"/>
    <xdr:sp macro="" textlink="">
      <xdr:nvSpPr>
        <xdr:cNvPr id="495" name="n_1mainValue【保健センター・保健所】&#10;有形固定資産減価償却率"/>
        <xdr:cNvSpPr txBox="1"/>
      </xdr:nvSpPr>
      <xdr:spPr>
        <a:xfrm>
          <a:off x="13999218"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6" name="正方形/長方形 495"/>
        <xdr:cNvSpPr/>
      </xdr:nvSpPr>
      <xdr:spPr>
        <a:xfrm>
          <a:off x="16792575" y="77152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7" name="正方形/長方形 496"/>
        <xdr:cNvSpPr/>
      </xdr:nvSpPr>
      <xdr:spPr>
        <a:xfrm>
          <a:off x="16919575" y="83502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8" name="正方形/長方形 497"/>
        <xdr:cNvSpPr/>
      </xdr:nvSpPr>
      <xdr:spPr>
        <a:xfrm>
          <a:off x="16919575" y="85471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9" name="正方形/長方形 498"/>
        <xdr:cNvSpPr/>
      </xdr:nvSpPr>
      <xdr:spPr>
        <a:xfrm>
          <a:off x="1782127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0" name="正方形/長方形 499"/>
        <xdr:cNvSpPr/>
      </xdr:nvSpPr>
      <xdr:spPr>
        <a:xfrm>
          <a:off x="1782127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1" name="正方形/長方形 500"/>
        <xdr:cNvSpPr/>
      </xdr:nvSpPr>
      <xdr:spPr>
        <a:xfrm>
          <a:off x="18875375" y="8350250"/>
          <a:ext cx="13843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2" name="正方形/長方形 501"/>
        <xdr:cNvSpPr/>
      </xdr:nvSpPr>
      <xdr:spPr>
        <a:xfrm>
          <a:off x="18875375" y="8547100"/>
          <a:ext cx="13843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3" name="正方形/長方形 502"/>
        <xdr:cNvSpPr/>
      </xdr:nvSpPr>
      <xdr:spPr>
        <a:xfrm>
          <a:off x="16792575" y="88138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4" name="テキスト ボックス 503"/>
        <xdr:cNvSpPr txBox="1"/>
      </xdr:nvSpPr>
      <xdr:spPr>
        <a:xfrm>
          <a:off x="16754475"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5" name="直線コネクタ 504"/>
        <xdr:cNvCxnSpPr/>
      </xdr:nvCxnSpPr>
      <xdr:spPr>
        <a:xfrm>
          <a:off x="16792575" y="110172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6" name="直線コネクタ 505"/>
        <xdr:cNvCxnSpPr/>
      </xdr:nvCxnSpPr>
      <xdr:spPr>
        <a:xfrm>
          <a:off x="16792575" y="105727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7" name="テキスト ボックス 506"/>
        <xdr:cNvSpPr txBox="1"/>
      </xdr:nvSpPr>
      <xdr:spPr>
        <a:xfrm>
          <a:off x="16363496"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8" name="直線コネクタ 507"/>
        <xdr:cNvCxnSpPr/>
      </xdr:nvCxnSpPr>
      <xdr:spPr>
        <a:xfrm>
          <a:off x="16792575" y="101346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9" name="テキスト ボックス 508"/>
        <xdr:cNvSpPr txBox="1"/>
      </xdr:nvSpPr>
      <xdr:spPr>
        <a:xfrm>
          <a:off x="16363496"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0" name="直線コネクタ 509"/>
        <xdr:cNvCxnSpPr/>
      </xdr:nvCxnSpPr>
      <xdr:spPr>
        <a:xfrm>
          <a:off x="16792575" y="96964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1" name="テキスト ボックス 510"/>
        <xdr:cNvSpPr txBox="1"/>
      </xdr:nvSpPr>
      <xdr:spPr>
        <a:xfrm>
          <a:off x="16363496"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2" name="直線コネクタ 511"/>
        <xdr:cNvCxnSpPr/>
      </xdr:nvCxnSpPr>
      <xdr:spPr>
        <a:xfrm>
          <a:off x="16792575" y="92519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3" name="テキスト ボックス 512"/>
        <xdr:cNvSpPr txBox="1"/>
      </xdr:nvSpPr>
      <xdr:spPr>
        <a:xfrm>
          <a:off x="16363496"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4" name="直線コネクタ 513"/>
        <xdr:cNvCxnSpPr/>
      </xdr:nvCxnSpPr>
      <xdr:spPr>
        <a:xfrm>
          <a:off x="16792575" y="88138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5" name="テキスト ボックス 514"/>
        <xdr:cNvSpPr txBox="1"/>
      </xdr:nvSpPr>
      <xdr:spPr>
        <a:xfrm>
          <a:off x="16363496"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6" name="【保健センター・保健所】&#10;一人当たり面積グラフ枠"/>
        <xdr:cNvSpPr/>
      </xdr:nvSpPr>
      <xdr:spPr>
        <a:xfrm>
          <a:off x="16792575" y="88138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517" name="直線コネクタ 516"/>
        <xdr:cNvCxnSpPr/>
      </xdr:nvCxnSpPr>
      <xdr:spPr>
        <a:xfrm flipV="1">
          <a:off x="20322539" y="927481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518" name="【保健センター・保健所】&#10;一人当たり面積最小値テキスト"/>
        <xdr:cNvSpPr txBox="1"/>
      </xdr:nvSpPr>
      <xdr:spPr>
        <a:xfrm>
          <a:off x="20412075"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519" name="直線コネクタ 518"/>
        <xdr:cNvCxnSpPr/>
      </xdr:nvCxnSpPr>
      <xdr:spPr>
        <a:xfrm>
          <a:off x="20234275" y="1037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520" name="【保健センター・保健所】&#10;一人当たり面積最大値テキスト"/>
        <xdr:cNvSpPr txBox="1"/>
      </xdr:nvSpPr>
      <xdr:spPr>
        <a:xfrm>
          <a:off x="20412075" y="906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521" name="直線コネクタ 520"/>
        <xdr:cNvCxnSpPr/>
      </xdr:nvCxnSpPr>
      <xdr:spPr>
        <a:xfrm>
          <a:off x="20234275" y="9274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41927</xdr:rowOff>
    </xdr:from>
    <xdr:ext cx="469744" cy="259045"/>
    <xdr:sp macro="" textlink="">
      <xdr:nvSpPr>
        <xdr:cNvPr id="522" name="【保健センター・保健所】&#10;一人当たり面積平均値テキスト"/>
        <xdr:cNvSpPr txBox="1"/>
      </xdr:nvSpPr>
      <xdr:spPr>
        <a:xfrm>
          <a:off x="20412075" y="995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523" name="フローチャート : 判断 522"/>
        <xdr:cNvSpPr/>
      </xdr:nvSpPr>
      <xdr:spPr>
        <a:xfrm>
          <a:off x="20272375"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524" name="フローチャート : 判断 523"/>
        <xdr:cNvSpPr/>
      </xdr:nvSpPr>
      <xdr:spPr>
        <a:xfrm>
          <a:off x="19504025" y="989076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5" name="テキスト ボックス 524"/>
        <xdr:cNvSpPr txBox="1"/>
      </xdr:nvSpPr>
      <xdr:spPr>
        <a:xfrm>
          <a:off x="201326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6" name="テキスト ボックス 525"/>
        <xdr:cNvSpPr txBox="1"/>
      </xdr:nvSpPr>
      <xdr:spPr>
        <a:xfrm>
          <a:off x="194087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7" name="テキスト ボックス 526"/>
        <xdr:cNvSpPr txBox="1"/>
      </xdr:nvSpPr>
      <xdr:spPr>
        <a:xfrm>
          <a:off x="185769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8" name="テキスト ボックス 527"/>
        <xdr:cNvSpPr txBox="1"/>
      </xdr:nvSpPr>
      <xdr:spPr>
        <a:xfrm>
          <a:off x="177450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9" name="テキスト ボックス 528"/>
        <xdr:cNvSpPr txBox="1"/>
      </xdr:nvSpPr>
      <xdr:spPr>
        <a:xfrm>
          <a:off x="169703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132080</xdr:rowOff>
    </xdr:from>
    <xdr:to>
      <xdr:col>32</xdr:col>
      <xdr:colOff>238125</xdr:colOff>
      <xdr:row>59</xdr:row>
      <xdr:rowOff>62230</xdr:rowOff>
    </xdr:to>
    <xdr:sp macro="" textlink="">
      <xdr:nvSpPr>
        <xdr:cNvPr id="530" name="円/楕円 529"/>
        <xdr:cNvSpPr/>
      </xdr:nvSpPr>
      <xdr:spPr>
        <a:xfrm>
          <a:off x="20272375" y="9714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154957</xdr:rowOff>
    </xdr:from>
    <xdr:ext cx="469744" cy="259045"/>
    <xdr:sp macro="" textlink="">
      <xdr:nvSpPr>
        <xdr:cNvPr id="531" name="【保健センター・保健所】&#10;一人当たり面積該当値テキスト"/>
        <xdr:cNvSpPr txBox="1"/>
      </xdr:nvSpPr>
      <xdr:spPr>
        <a:xfrm>
          <a:off x="20412075" y="957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132080</xdr:rowOff>
    </xdr:from>
    <xdr:to>
      <xdr:col>31</xdr:col>
      <xdr:colOff>85725</xdr:colOff>
      <xdr:row>59</xdr:row>
      <xdr:rowOff>62230</xdr:rowOff>
    </xdr:to>
    <xdr:sp macro="" textlink="">
      <xdr:nvSpPr>
        <xdr:cNvPr id="532" name="円/楕円 531"/>
        <xdr:cNvSpPr/>
      </xdr:nvSpPr>
      <xdr:spPr>
        <a:xfrm>
          <a:off x="19504025" y="971423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11430</xdr:rowOff>
    </xdr:from>
    <xdr:to>
      <xdr:col>32</xdr:col>
      <xdr:colOff>187325</xdr:colOff>
      <xdr:row>59</xdr:row>
      <xdr:rowOff>11430</xdr:rowOff>
    </xdr:to>
    <xdr:cxnSp macro="">
      <xdr:nvCxnSpPr>
        <xdr:cNvPr id="533" name="直線コネクタ 532"/>
        <xdr:cNvCxnSpPr/>
      </xdr:nvCxnSpPr>
      <xdr:spPr>
        <a:xfrm>
          <a:off x="19542125" y="9758680"/>
          <a:ext cx="7810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64787</xdr:rowOff>
    </xdr:from>
    <xdr:ext cx="469744" cy="259045"/>
    <xdr:sp macro="" textlink="">
      <xdr:nvSpPr>
        <xdr:cNvPr id="534" name="n_1aveValue【保健センター・保健所】&#10;一人当たり面積"/>
        <xdr:cNvSpPr txBox="1"/>
      </xdr:nvSpPr>
      <xdr:spPr>
        <a:xfrm>
          <a:off x="19351702"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78757</xdr:rowOff>
    </xdr:from>
    <xdr:ext cx="469744" cy="259045"/>
    <xdr:sp macro="" textlink="">
      <xdr:nvSpPr>
        <xdr:cNvPr id="535" name="n_1mainValue【保健センター・保健所】&#10;一人当たり面積"/>
        <xdr:cNvSpPr txBox="1"/>
      </xdr:nvSpPr>
      <xdr:spPr>
        <a:xfrm>
          <a:off x="19351702" y="949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6" name="正方形/長方形 535"/>
        <xdr:cNvSpPr/>
      </xdr:nvSpPr>
      <xdr:spPr>
        <a:xfrm>
          <a:off x="11407775" y="113855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7" name="正方形/長方形 536"/>
        <xdr:cNvSpPr/>
      </xdr:nvSpPr>
      <xdr:spPr>
        <a:xfrm>
          <a:off x="1153477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8" name="正方形/長方形 537"/>
        <xdr:cNvSpPr/>
      </xdr:nvSpPr>
      <xdr:spPr>
        <a:xfrm>
          <a:off x="1153477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9" name="正方形/長方形 538"/>
        <xdr:cNvSpPr/>
      </xdr:nvSpPr>
      <xdr:spPr>
        <a:xfrm>
          <a:off x="12493625" y="120205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0" name="正方形/長方形 539"/>
        <xdr:cNvSpPr/>
      </xdr:nvSpPr>
      <xdr:spPr>
        <a:xfrm>
          <a:off x="12493625" y="122174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1" name="正方形/長方形 540"/>
        <xdr:cNvSpPr/>
      </xdr:nvSpPr>
      <xdr:spPr>
        <a:xfrm>
          <a:off x="1352232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2" name="正方形/長方形 541"/>
        <xdr:cNvSpPr/>
      </xdr:nvSpPr>
      <xdr:spPr>
        <a:xfrm>
          <a:off x="1352232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3" name="正方形/長方形 542"/>
        <xdr:cNvSpPr/>
      </xdr:nvSpPr>
      <xdr:spPr>
        <a:xfrm>
          <a:off x="11407775" y="124841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4" name="テキスト ボックス 543"/>
        <xdr:cNvSpPr txBox="1"/>
      </xdr:nvSpPr>
      <xdr:spPr>
        <a:xfrm>
          <a:off x="11369675"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5" name="直線コネクタ 544"/>
        <xdr:cNvCxnSpPr/>
      </xdr:nvCxnSpPr>
      <xdr:spPr>
        <a:xfrm>
          <a:off x="11407775" y="1468755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46" name="テキスト ボックス 545"/>
        <xdr:cNvSpPr txBox="1"/>
      </xdr:nvSpPr>
      <xdr:spPr>
        <a:xfrm>
          <a:off x="1106504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47" name="直線コネクタ 546"/>
        <xdr:cNvCxnSpPr/>
      </xdr:nvCxnSpPr>
      <xdr:spPr>
        <a:xfrm>
          <a:off x="11407775" y="14367329"/>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48" name="テキスト ボックス 547"/>
        <xdr:cNvSpPr txBox="1"/>
      </xdr:nvSpPr>
      <xdr:spPr>
        <a:xfrm>
          <a:off x="1106504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49" name="直線コネクタ 548"/>
        <xdr:cNvCxnSpPr/>
      </xdr:nvCxnSpPr>
      <xdr:spPr>
        <a:xfrm>
          <a:off x="11407775" y="14053457"/>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50" name="テキスト ボックス 549"/>
        <xdr:cNvSpPr txBox="1"/>
      </xdr:nvSpPr>
      <xdr:spPr>
        <a:xfrm>
          <a:off x="1106504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51" name="直線コネクタ 550"/>
        <xdr:cNvCxnSpPr/>
      </xdr:nvCxnSpPr>
      <xdr:spPr>
        <a:xfrm>
          <a:off x="11407775" y="13739586"/>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52" name="テキスト ボックス 551"/>
        <xdr:cNvSpPr txBox="1"/>
      </xdr:nvSpPr>
      <xdr:spPr>
        <a:xfrm>
          <a:off x="1106504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53" name="直線コネクタ 552"/>
        <xdr:cNvCxnSpPr/>
      </xdr:nvCxnSpPr>
      <xdr:spPr>
        <a:xfrm>
          <a:off x="11407775" y="13425714"/>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54" name="テキスト ボックス 553"/>
        <xdr:cNvSpPr txBox="1"/>
      </xdr:nvSpPr>
      <xdr:spPr>
        <a:xfrm>
          <a:off x="1106504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55" name="直線コネクタ 554"/>
        <xdr:cNvCxnSpPr/>
      </xdr:nvCxnSpPr>
      <xdr:spPr>
        <a:xfrm>
          <a:off x="11407775" y="13111843"/>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56" name="テキスト ボックス 555"/>
        <xdr:cNvSpPr txBox="1"/>
      </xdr:nvSpPr>
      <xdr:spPr>
        <a:xfrm>
          <a:off x="1106504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57" name="直線コネクタ 556"/>
        <xdr:cNvCxnSpPr/>
      </xdr:nvCxnSpPr>
      <xdr:spPr>
        <a:xfrm>
          <a:off x="11407775" y="12797971"/>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58" name="テキスト ボックス 557"/>
        <xdr:cNvSpPr txBox="1"/>
      </xdr:nvSpPr>
      <xdr:spPr>
        <a:xfrm>
          <a:off x="1106504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9" name="直線コネクタ 558"/>
        <xdr:cNvCxnSpPr/>
      </xdr:nvCxnSpPr>
      <xdr:spPr>
        <a:xfrm>
          <a:off x="11407775" y="124841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0" name="テキスト ボックス 559"/>
        <xdr:cNvSpPr txBox="1"/>
      </xdr:nvSpPr>
      <xdr:spPr>
        <a:xfrm>
          <a:off x="1106504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1" name="【消防施設】&#10;有形固定資産減価償却率グラフ枠"/>
        <xdr:cNvSpPr/>
      </xdr:nvSpPr>
      <xdr:spPr>
        <a:xfrm>
          <a:off x="11407775" y="124841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109945</xdr:rowOff>
    </xdr:from>
    <xdr:to>
      <xdr:col>23</xdr:col>
      <xdr:colOff>516889</xdr:colOff>
      <xdr:row>87</xdr:row>
      <xdr:rowOff>46264</xdr:rowOff>
    </xdr:to>
    <xdr:cxnSp macro="">
      <xdr:nvCxnSpPr>
        <xdr:cNvPr id="562" name="直線コネクタ 561"/>
        <xdr:cNvCxnSpPr/>
      </xdr:nvCxnSpPr>
      <xdr:spPr>
        <a:xfrm flipV="1">
          <a:off x="14994889" y="12994095"/>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50091</xdr:rowOff>
    </xdr:from>
    <xdr:ext cx="405111" cy="259045"/>
    <xdr:sp macro="" textlink="">
      <xdr:nvSpPr>
        <xdr:cNvPr id="563" name="【消防施設】&#10;有形固定資産減価償却率最小値テキスト"/>
        <xdr:cNvSpPr txBox="1"/>
      </xdr:nvSpPr>
      <xdr:spPr>
        <a:xfrm>
          <a:off x="15084425" y="14420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87</xdr:row>
      <xdr:rowOff>46264</xdr:rowOff>
    </xdr:from>
    <xdr:to>
      <xdr:col>23</xdr:col>
      <xdr:colOff>606425</xdr:colOff>
      <xdr:row>87</xdr:row>
      <xdr:rowOff>46264</xdr:rowOff>
    </xdr:to>
    <xdr:cxnSp macro="">
      <xdr:nvCxnSpPr>
        <xdr:cNvPr id="564" name="直線コネクタ 563"/>
        <xdr:cNvCxnSpPr/>
      </xdr:nvCxnSpPr>
      <xdr:spPr>
        <a:xfrm>
          <a:off x="14906625" y="1441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56622</xdr:rowOff>
    </xdr:from>
    <xdr:ext cx="405111" cy="259045"/>
    <xdr:sp macro="" textlink="">
      <xdr:nvSpPr>
        <xdr:cNvPr id="565" name="【消防施設】&#10;有形固定資産減価償却率最大値テキスト"/>
        <xdr:cNvSpPr txBox="1"/>
      </xdr:nvSpPr>
      <xdr:spPr>
        <a:xfrm>
          <a:off x="15084425" y="127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109945</xdr:rowOff>
    </xdr:from>
    <xdr:to>
      <xdr:col>23</xdr:col>
      <xdr:colOff>606425</xdr:colOff>
      <xdr:row>78</xdr:row>
      <xdr:rowOff>109945</xdr:rowOff>
    </xdr:to>
    <xdr:cxnSp macro="">
      <xdr:nvCxnSpPr>
        <xdr:cNvPr id="566" name="直線コネクタ 565"/>
        <xdr:cNvCxnSpPr/>
      </xdr:nvCxnSpPr>
      <xdr:spPr>
        <a:xfrm>
          <a:off x="14906625" y="12994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68959</xdr:rowOff>
    </xdr:from>
    <xdr:ext cx="405111" cy="259045"/>
    <xdr:sp macro="" textlink="">
      <xdr:nvSpPr>
        <xdr:cNvPr id="567" name="【消防施設】&#10;有形固定資産減価償却率平均値テキスト"/>
        <xdr:cNvSpPr txBox="1"/>
      </xdr:nvSpPr>
      <xdr:spPr>
        <a:xfrm>
          <a:off x="15084425" y="13448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46082</xdr:rowOff>
    </xdr:from>
    <xdr:to>
      <xdr:col>23</xdr:col>
      <xdr:colOff>568325</xdr:colOff>
      <xdr:row>82</xdr:row>
      <xdr:rowOff>147682</xdr:rowOff>
    </xdr:to>
    <xdr:sp macro="" textlink="">
      <xdr:nvSpPr>
        <xdr:cNvPr id="568" name="フローチャート : 判断 567"/>
        <xdr:cNvSpPr/>
      </xdr:nvSpPr>
      <xdr:spPr>
        <a:xfrm>
          <a:off x="14944725" y="1359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109764</xdr:rowOff>
    </xdr:from>
    <xdr:to>
      <xdr:col>22</xdr:col>
      <xdr:colOff>415925</xdr:colOff>
      <xdr:row>82</xdr:row>
      <xdr:rowOff>39914</xdr:rowOff>
    </xdr:to>
    <xdr:sp macro="" textlink="">
      <xdr:nvSpPr>
        <xdr:cNvPr id="569" name="フローチャート : 判断 568"/>
        <xdr:cNvSpPr/>
      </xdr:nvSpPr>
      <xdr:spPr>
        <a:xfrm>
          <a:off x="14163675" y="134892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0" name="テキスト ボックス 569"/>
        <xdr:cNvSpPr txBox="1"/>
      </xdr:nvSpPr>
      <xdr:spPr>
        <a:xfrm>
          <a:off x="1480502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1" name="テキスト ボックス 570"/>
        <xdr:cNvSpPr txBox="1"/>
      </xdr:nvSpPr>
      <xdr:spPr>
        <a:xfrm>
          <a:off x="140239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2" name="テキスト ボックス 571"/>
        <xdr:cNvSpPr txBox="1"/>
      </xdr:nvSpPr>
      <xdr:spPr>
        <a:xfrm>
          <a:off x="1321752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3" name="テキスト ボックス 572"/>
        <xdr:cNvSpPr txBox="1"/>
      </xdr:nvSpPr>
      <xdr:spPr>
        <a:xfrm>
          <a:off x="1241742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4" name="テキスト ボックス 573"/>
        <xdr:cNvSpPr txBox="1"/>
      </xdr:nvSpPr>
      <xdr:spPr>
        <a:xfrm>
          <a:off x="115855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62412</xdr:rowOff>
    </xdr:from>
    <xdr:to>
      <xdr:col>23</xdr:col>
      <xdr:colOff>568325</xdr:colOff>
      <xdr:row>84</xdr:row>
      <xdr:rowOff>164012</xdr:rowOff>
    </xdr:to>
    <xdr:sp macro="" textlink="">
      <xdr:nvSpPr>
        <xdr:cNvPr id="575" name="円/楕円 574"/>
        <xdr:cNvSpPr/>
      </xdr:nvSpPr>
      <xdr:spPr>
        <a:xfrm>
          <a:off x="14944725" y="1393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40839</xdr:rowOff>
    </xdr:from>
    <xdr:ext cx="405111" cy="259045"/>
    <xdr:sp macro="" textlink="">
      <xdr:nvSpPr>
        <xdr:cNvPr id="576" name="【消防施設】&#10;有形固定資産減価償却率該当値テキスト"/>
        <xdr:cNvSpPr txBox="1"/>
      </xdr:nvSpPr>
      <xdr:spPr>
        <a:xfrm>
          <a:off x="15084425" y="1391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101600</xdr:rowOff>
    </xdr:from>
    <xdr:to>
      <xdr:col>22</xdr:col>
      <xdr:colOff>415925</xdr:colOff>
      <xdr:row>85</xdr:row>
      <xdr:rowOff>31750</xdr:rowOff>
    </xdr:to>
    <xdr:sp macro="" textlink="">
      <xdr:nvSpPr>
        <xdr:cNvPr id="577" name="円/楕円 576"/>
        <xdr:cNvSpPr/>
      </xdr:nvSpPr>
      <xdr:spPr>
        <a:xfrm>
          <a:off x="14163675"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113212</xdr:rowOff>
    </xdr:from>
    <xdr:to>
      <xdr:col>23</xdr:col>
      <xdr:colOff>517525</xdr:colOff>
      <xdr:row>84</xdr:row>
      <xdr:rowOff>152400</xdr:rowOff>
    </xdr:to>
    <xdr:cxnSp macro="">
      <xdr:nvCxnSpPr>
        <xdr:cNvPr id="578" name="直線コネクタ 577"/>
        <xdr:cNvCxnSpPr/>
      </xdr:nvCxnSpPr>
      <xdr:spPr>
        <a:xfrm flipV="1">
          <a:off x="14214475" y="13987962"/>
          <a:ext cx="7810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56441</xdr:rowOff>
    </xdr:from>
    <xdr:ext cx="405111" cy="259045"/>
    <xdr:sp macro="" textlink="">
      <xdr:nvSpPr>
        <xdr:cNvPr id="579" name="n_1aveValue【消防施設】&#10;有形固定資産減価償却率"/>
        <xdr:cNvSpPr txBox="1"/>
      </xdr:nvSpPr>
      <xdr:spPr>
        <a:xfrm>
          <a:off x="13999218" y="13270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22877</xdr:rowOff>
    </xdr:from>
    <xdr:ext cx="405111" cy="259045"/>
    <xdr:sp macro="" textlink="">
      <xdr:nvSpPr>
        <xdr:cNvPr id="580" name="n_1mainValue【消防施設】&#10;有形固定資産減価償却率"/>
        <xdr:cNvSpPr txBox="1"/>
      </xdr:nvSpPr>
      <xdr:spPr>
        <a:xfrm>
          <a:off x="13999218"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1" name="正方形/長方形 580"/>
        <xdr:cNvSpPr/>
      </xdr:nvSpPr>
      <xdr:spPr>
        <a:xfrm>
          <a:off x="16792575" y="113855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2" name="正方形/長方形 581"/>
        <xdr:cNvSpPr/>
      </xdr:nvSpPr>
      <xdr:spPr>
        <a:xfrm>
          <a:off x="16919575" y="120205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3" name="正方形/長方形 582"/>
        <xdr:cNvSpPr/>
      </xdr:nvSpPr>
      <xdr:spPr>
        <a:xfrm>
          <a:off x="16919575" y="122174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4" name="正方形/長方形 583"/>
        <xdr:cNvSpPr/>
      </xdr:nvSpPr>
      <xdr:spPr>
        <a:xfrm>
          <a:off x="1782127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5" name="正方形/長方形 584"/>
        <xdr:cNvSpPr/>
      </xdr:nvSpPr>
      <xdr:spPr>
        <a:xfrm>
          <a:off x="1782127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6" name="正方形/長方形 585"/>
        <xdr:cNvSpPr/>
      </xdr:nvSpPr>
      <xdr:spPr>
        <a:xfrm>
          <a:off x="18875375" y="12020550"/>
          <a:ext cx="13843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7" name="正方形/長方形 586"/>
        <xdr:cNvSpPr/>
      </xdr:nvSpPr>
      <xdr:spPr>
        <a:xfrm>
          <a:off x="18875375" y="12217400"/>
          <a:ext cx="13843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8" name="正方形/長方形 587"/>
        <xdr:cNvSpPr/>
      </xdr:nvSpPr>
      <xdr:spPr>
        <a:xfrm>
          <a:off x="16792575" y="124841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9" name="テキスト ボックス 588"/>
        <xdr:cNvSpPr txBox="1"/>
      </xdr:nvSpPr>
      <xdr:spPr>
        <a:xfrm>
          <a:off x="16754475"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0" name="直線コネクタ 589"/>
        <xdr:cNvCxnSpPr/>
      </xdr:nvCxnSpPr>
      <xdr:spPr>
        <a:xfrm>
          <a:off x="16792575" y="146875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1" name="直線コネクタ 590"/>
        <xdr:cNvCxnSpPr/>
      </xdr:nvCxnSpPr>
      <xdr:spPr>
        <a:xfrm>
          <a:off x="16792575" y="143192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2" name="テキスト ボックス 591"/>
        <xdr:cNvSpPr txBox="1"/>
      </xdr:nvSpPr>
      <xdr:spPr>
        <a:xfrm>
          <a:off x="1636349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3" name="直線コネクタ 592"/>
        <xdr:cNvCxnSpPr/>
      </xdr:nvCxnSpPr>
      <xdr:spPr>
        <a:xfrm>
          <a:off x="16792575" y="139509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4" name="テキスト ボックス 593"/>
        <xdr:cNvSpPr txBox="1"/>
      </xdr:nvSpPr>
      <xdr:spPr>
        <a:xfrm>
          <a:off x="16363496"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5" name="直線コネクタ 594"/>
        <xdr:cNvCxnSpPr/>
      </xdr:nvCxnSpPr>
      <xdr:spPr>
        <a:xfrm>
          <a:off x="16792575" y="135826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6" name="テキスト ボックス 595"/>
        <xdr:cNvSpPr txBox="1"/>
      </xdr:nvSpPr>
      <xdr:spPr>
        <a:xfrm>
          <a:off x="16363496"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7" name="直線コネクタ 596"/>
        <xdr:cNvCxnSpPr/>
      </xdr:nvCxnSpPr>
      <xdr:spPr>
        <a:xfrm>
          <a:off x="16792575" y="132143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98" name="テキスト ボックス 597"/>
        <xdr:cNvSpPr txBox="1"/>
      </xdr:nvSpPr>
      <xdr:spPr>
        <a:xfrm>
          <a:off x="16363496"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99" name="直線コネクタ 598"/>
        <xdr:cNvCxnSpPr/>
      </xdr:nvCxnSpPr>
      <xdr:spPr>
        <a:xfrm>
          <a:off x="16792575" y="128524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0" name="テキスト ボックス 599"/>
        <xdr:cNvSpPr txBox="1"/>
      </xdr:nvSpPr>
      <xdr:spPr>
        <a:xfrm>
          <a:off x="16363496"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1" name="直線コネクタ 600"/>
        <xdr:cNvCxnSpPr/>
      </xdr:nvCxnSpPr>
      <xdr:spPr>
        <a:xfrm>
          <a:off x="16792575" y="124841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2" name="テキスト ボックス 601"/>
        <xdr:cNvSpPr txBox="1"/>
      </xdr:nvSpPr>
      <xdr:spPr>
        <a:xfrm>
          <a:off x="16363496"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3" name="【消防施設】&#10;一人当たり面積グラフ枠"/>
        <xdr:cNvSpPr/>
      </xdr:nvSpPr>
      <xdr:spPr>
        <a:xfrm>
          <a:off x="16792575" y="124841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95250</xdr:rowOff>
    </xdr:from>
    <xdr:to>
      <xdr:col>32</xdr:col>
      <xdr:colOff>186689</xdr:colOff>
      <xdr:row>85</xdr:row>
      <xdr:rowOff>57150</xdr:rowOff>
    </xdr:to>
    <xdr:cxnSp macro="">
      <xdr:nvCxnSpPr>
        <xdr:cNvPr id="604" name="直線コネクタ 603"/>
        <xdr:cNvCxnSpPr/>
      </xdr:nvCxnSpPr>
      <xdr:spPr>
        <a:xfrm flipV="1">
          <a:off x="20322539" y="12979400"/>
          <a:ext cx="0"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605" name="【消防施設】&#10;一人当たり面積最小値テキスト"/>
        <xdr:cNvSpPr txBox="1"/>
      </xdr:nvSpPr>
      <xdr:spPr>
        <a:xfrm>
          <a:off x="20412075"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606" name="直線コネクタ 605"/>
        <xdr:cNvCxnSpPr/>
      </xdr:nvCxnSpPr>
      <xdr:spPr>
        <a:xfrm>
          <a:off x="20234275" y="1409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41927</xdr:rowOff>
    </xdr:from>
    <xdr:ext cx="469744" cy="259045"/>
    <xdr:sp macro="" textlink="">
      <xdr:nvSpPr>
        <xdr:cNvPr id="607" name="【消防施設】&#10;一人当たり面積最大値テキスト"/>
        <xdr:cNvSpPr txBox="1"/>
      </xdr:nvSpPr>
      <xdr:spPr>
        <a:xfrm>
          <a:off x="20412075" y="1276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608" name="直線コネクタ 607"/>
        <xdr:cNvCxnSpPr/>
      </xdr:nvCxnSpPr>
      <xdr:spPr>
        <a:xfrm>
          <a:off x="20234275" y="129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162577</xdr:rowOff>
    </xdr:from>
    <xdr:ext cx="469744" cy="259045"/>
    <xdr:sp macro="" textlink="">
      <xdr:nvSpPr>
        <xdr:cNvPr id="609" name="【消防施設】&#10;一人当たり面積平均値テキスト"/>
        <xdr:cNvSpPr txBox="1"/>
      </xdr:nvSpPr>
      <xdr:spPr>
        <a:xfrm>
          <a:off x="20412075" y="13376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610" name="フローチャート : 判断 609"/>
        <xdr:cNvSpPr/>
      </xdr:nvSpPr>
      <xdr:spPr>
        <a:xfrm>
          <a:off x="20272375" y="13519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611" name="フローチャート : 判断 610"/>
        <xdr:cNvSpPr/>
      </xdr:nvSpPr>
      <xdr:spPr>
        <a:xfrm>
          <a:off x="19504025" y="1350010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2" name="テキスト ボックス 611"/>
        <xdr:cNvSpPr txBox="1"/>
      </xdr:nvSpPr>
      <xdr:spPr>
        <a:xfrm>
          <a:off x="201326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3" name="テキスト ボックス 612"/>
        <xdr:cNvSpPr txBox="1"/>
      </xdr:nvSpPr>
      <xdr:spPr>
        <a:xfrm>
          <a:off x="194087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4" name="テキスト ボックス 613"/>
        <xdr:cNvSpPr txBox="1"/>
      </xdr:nvSpPr>
      <xdr:spPr>
        <a:xfrm>
          <a:off x="1857692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5" name="テキスト ボックス 614"/>
        <xdr:cNvSpPr txBox="1"/>
      </xdr:nvSpPr>
      <xdr:spPr>
        <a:xfrm>
          <a:off x="177450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6" name="テキスト ボックス 615"/>
        <xdr:cNvSpPr txBox="1"/>
      </xdr:nvSpPr>
      <xdr:spPr>
        <a:xfrm>
          <a:off x="169703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617" name="円/楕円 616"/>
        <xdr:cNvSpPr/>
      </xdr:nvSpPr>
      <xdr:spPr>
        <a:xfrm>
          <a:off x="20272375" y="13519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118127</xdr:rowOff>
    </xdr:from>
    <xdr:ext cx="469744" cy="259045"/>
    <xdr:sp macro="" textlink="">
      <xdr:nvSpPr>
        <xdr:cNvPr id="618" name="【消防施設】&#10;一人当たり面積該当値テキスト"/>
        <xdr:cNvSpPr txBox="1"/>
      </xdr:nvSpPr>
      <xdr:spPr>
        <a:xfrm>
          <a:off x="20412075"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158750</xdr:rowOff>
    </xdr:from>
    <xdr:to>
      <xdr:col>31</xdr:col>
      <xdr:colOff>85725</xdr:colOff>
      <xdr:row>82</xdr:row>
      <xdr:rowOff>88900</xdr:rowOff>
    </xdr:to>
    <xdr:sp macro="" textlink="">
      <xdr:nvSpPr>
        <xdr:cNvPr id="619" name="円/楕円 618"/>
        <xdr:cNvSpPr/>
      </xdr:nvSpPr>
      <xdr:spPr>
        <a:xfrm>
          <a:off x="19504025" y="1353820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19050</xdr:rowOff>
    </xdr:from>
    <xdr:to>
      <xdr:col>32</xdr:col>
      <xdr:colOff>187325</xdr:colOff>
      <xdr:row>82</xdr:row>
      <xdr:rowOff>38100</xdr:rowOff>
    </xdr:to>
    <xdr:cxnSp macro="">
      <xdr:nvCxnSpPr>
        <xdr:cNvPr id="620" name="直線コネクタ 619"/>
        <xdr:cNvCxnSpPr/>
      </xdr:nvCxnSpPr>
      <xdr:spPr>
        <a:xfrm flipV="1">
          <a:off x="19542125" y="13563600"/>
          <a:ext cx="7810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67327</xdr:rowOff>
    </xdr:from>
    <xdr:ext cx="469744" cy="259045"/>
    <xdr:sp macro="" textlink="">
      <xdr:nvSpPr>
        <xdr:cNvPr id="621" name="n_1aveValue【消防施設】&#10;一人当たり面積"/>
        <xdr:cNvSpPr txBox="1"/>
      </xdr:nvSpPr>
      <xdr:spPr>
        <a:xfrm>
          <a:off x="19351702" y="1328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80027</xdr:rowOff>
    </xdr:from>
    <xdr:ext cx="469744" cy="259045"/>
    <xdr:sp macro="" textlink="">
      <xdr:nvSpPr>
        <xdr:cNvPr id="622" name="n_1mainValue【消防施設】&#10;一人当たり面積"/>
        <xdr:cNvSpPr txBox="1"/>
      </xdr:nvSpPr>
      <xdr:spPr>
        <a:xfrm>
          <a:off x="19351702" y="1362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3" name="正方形/長方形 622"/>
        <xdr:cNvSpPr/>
      </xdr:nvSpPr>
      <xdr:spPr>
        <a:xfrm>
          <a:off x="11407775" y="15049500"/>
          <a:ext cx="43243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4" name="正方形/長方形 623"/>
        <xdr:cNvSpPr/>
      </xdr:nvSpPr>
      <xdr:spPr>
        <a:xfrm>
          <a:off x="1153477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5" name="正方形/長方形 624"/>
        <xdr:cNvSpPr/>
      </xdr:nvSpPr>
      <xdr:spPr>
        <a:xfrm>
          <a:off x="1153477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6" name="正方形/長方形 625"/>
        <xdr:cNvSpPr/>
      </xdr:nvSpPr>
      <xdr:spPr>
        <a:xfrm>
          <a:off x="12493625" y="15709900"/>
          <a:ext cx="1352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7" name="正方形/長方形 626"/>
        <xdr:cNvSpPr/>
      </xdr:nvSpPr>
      <xdr:spPr>
        <a:xfrm>
          <a:off x="12493625" y="15913100"/>
          <a:ext cx="1352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8" name="正方形/長方形 627"/>
        <xdr:cNvSpPr/>
      </xdr:nvSpPr>
      <xdr:spPr>
        <a:xfrm>
          <a:off x="1352232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9" name="正方形/長方形 628"/>
        <xdr:cNvSpPr/>
      </xdr:nvSpPr>
      <xdr:spPr>
        <a:xfrm>
          <a:off x="1352232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0" name="正方形/長方形 629"/>
        <xdr:cNvSpPr/>
      </xdr:nvSpPr>
      <xdr:spPr>
        <a:xfrm>
          <a:off x="11407775" y="16192500"/>
          <a:ext cx="43243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1" name="テキスト ボックス 630"/>
        <xdr:cNvSpPr txBox="1"/>
      </xdr:nvSpPr>
      <xdr:spPr>
        <a:xfrm>
          <a:off x="11369675"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2" name="直線コネクタ 631"/>
        <xdr:cNvCxnSpPr/>
      </xdr:nvCxnSpPr>
      <xdr:spPr>
        <a:xfrm>
          <a:off x="11407775" y="184785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3" name="テキスト ボックス 632"/>
        <xdr:cNvSpPr txBox="1"/>
      </xdr:nvSpPr>
      <xdr:spPr>
        <a:xfrm>
          <a:off x="110650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4" name="直線コネクタ 633"/>
        <xdr:cNvCxnSpPr/>
      </xdr:nvCxnSpPr>
      <xdr:spPr>
        <a:xfrm>
          <a:off x="11407775" y="180213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5" name="テキスト ボックス 634"/>
        <xdr:cNvSpPr txBox="1"/>
      </xdr:nvSpPr>
      <xdr:spPr>
        <a:xfrm>
          <a:off x="1106504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6" name="直線コネクタ 635"/>
        <xdr:cNvCxnSpPr/>
      </xdr:nvCxnSpPr>
      <xdr:spPr>
        <a:xfrm>
          <a:off x="11407775" y="175641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7" name="テキスト ボックス 636"/>
        <xdr:cNvSpPr txBox="1"/>
      </xdr:nvSpPr>
      <xdr:spPr>
        <a:xfrm>
          <a:off x="1106504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38" name="直線コネクタ 637"/>
        <xdr:cNvCxnSpPr/>
      </xdr:nvCxnSpPr>
      <xdr:spPr>
        <a:xfrm>
          <a:off x="11407775" y="171069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39" name="テキスト ボックス 638"/>
        <xdr:cNvSpPr txBox="1"/>
      </xdr:nvSpPr>
      <xdr:spPr>
        <a:xfrm>
          <a:off x="1106504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0" name="直線コネクタ 639"/>
        <xdr:cNvCxnSpPr/>
      </xdr:nvCxnSpPr>
      <xdr:spPr>
        <a:xfrm>
          <a:off x="11407775" y="166497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41" name="テキスト ボックス 640"/>
        <xdr:cNvSpPr txBox="1"/>
      </xdr:nvSpPr>
      <xdr:spPr>
        <a:xfrm>
          <a:off x="110009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2" name="直線コネクタ 641"/>
        <xdr:cNvCxnSpPr/>
      </xdr:nvCxnSpPr>
      <xdr:spPr>
        <a:xfrm>
          <a:off x="11407775" y="161925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3" name="テキスト ボックス 642"/>
        <xdr:cNvSpPr txBox="1"/>
      </xdr:nvSpPr>
      <xdr:spPr>
        <a:xfrm>
          <a:off x="110009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4" name="【庁舎】&#10;有形固定資産減価償却率グラフ枠"/>
        <xdr:cNvSpPr/>
      </xdr:nvSpPr>
      <xdr:spPr>
        <a:xfrm>
          <a:off x="11407775" y="16192500"/>
          <a:ext cx="43243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645" name="直線コネクタ 644"/>
        <xdr:cNvCxnSpPr/>
      </xdr:nvCxnSpPr>
      <xdr:spPr>
        <a:xfrm flipV="1">
          <a:off x="14994889" y="168485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646" name="【庁舎】&#10;有形固定資産減価償却率最小値テキスト"/>
        <xdr:cNvSpPr txBox="1"/>
      </xdr:nvSpPr>
      <xdr:spPr>
        <a:xfrm>
          <a:off x="15084425"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647" name="直線コネクタ 646"/>
        <xdr:cNvCxnSpPr/>
      </xdr:nvCxnSpPr>
      <xdr:spPr>
        <a:xfrm>
          <a:off x="14906625" y="180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648" name="【庁舎】&#10;有形固定資産減価償却率最大値テキスト"/>
        <xdr:cNvSpPr txBox="1"/>
      </xdr:nvSpPr>
      <xdr:spPr>
        <a:xfrm>
          <a:off x="15084425" y="16623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649" name="直線コネクタ 648"/>
        <xdr:cNvCxnSpPr/>
      </xdr:nvCxnSpPr>
      <xdr:spPr>
        <a:xfrm>
          <a:off x="14906625" y="16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138701</xdr:rowOff>
    </xdr:from>
    <xdr:ext cx="405111" cy="259045"/>
    <xdr:sp macro="" textlink="">
      <xdr:nvSpPr>
        <xdr:cNvPr id="650" name="【庁舎】&#10;有形固定資産減価償却率平均値テキスト"/>
        <xdr:cNvSpPr txBox="1"/>
      </xdr:nvSpPr>
      <xdr:spPr>
        <a:xfrm>
          <a:off x="15084425" y="1756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651" name="フローチャート : 判断 650"/>
        <xdr:cNvSpPr/>
      </xdr:nvSpPr>
      <xdr:spPr>
        <a:xfrm>
          <a:off x="14944725" y="1759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43687</xdr:rowOff>
    </xdr:from>
    <xdr:to>
      <xdr:col>22</xdr:col>
      <xdr:colOff>415925</xdr:colOff>
      <xdr:row>106</xdr:row>
      <xdr:rowOff>145287</xdr:rowOff>
    </xdr:to>
    <xdr:sp macro="" textlink="">
      <xdr:nvSpPr>
        <xdr:cNvPr id="652" name="フローチャート : 判断 651"/>
        <xdr:cNvSpPr/>
      </xdr:nvSpPr>
      <xdr:spPr>
        <a:xfrm>
          <a:off x="14163675"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3" name="テキスト ボックス 652"/>
        <xdr:cNvSpPr txBox="1"/>
      </xdr:nvSpPr>
      <xdr:spPr>
        <a:xfrm>
          <a:off x="148050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4" name="テキスト ボックス 653"/>
        <xdr:cNvSpPr txBox="1"/>
      </xdr:nvSpPr>
      <xdr:spPr>
        <a:xfrm>
          <a:off x="140239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5" name="テキスト ボックス 654"/>
        <xdr:cNvSpPr txBox="1"/>
      </xdr:nvSpPr>
      <xdr:spPr>
        <a:xfrm>
          <a:off x="132175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6" name="テキスト ボックス 655"/>
        <xdr:cNvSpPr txBox="1"/>
      </xdr:nvSpPr>
      <xdr:spPr>
        <a:xfrm>
          <a:off x="124174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7" name="テキスト ボックス 656"/>
        <xdr:cNvSpPr txBox="1"/>
      </xdr:nvSpPr>
      <xdr:spPr>
        <a:xfrm>
          <a:off x="115855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55118</xdr:rowOff>
    </xdr:from>
    <xdr:to>
      <xdr:col>23</xdr:col>
      <xdr:colOff>568325</xdr:colOff>
      <xdr:row>105</xdr:row>
      <xdr:rowOff>156718</xdr:rowOff>
    </xdr:to>
    <xdr:sp macro="" textlink="">
      <xdr:nvSpPr>
        <xdr:cNvPr id="658" name="円/楕円 657"/>
        <xdr:cNvSpPr/>
      </xdr:nvSpPr>
      <xdr:spPr>
        <a:xfrm>
          <a:off x="14944725"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77995</xdr:rowOff>
    </xdr:from>
    <xdr:ext cx="405111" cy="259045"/>
    <xdr:sp macro="" textlink="">
      <xdr:nvSpPr>
        <xdr:cNvPr id="659" name="【庁舎】&#10;有形固定資産減価償却率該当値テキスト"/>
        <xdr:cNvSpPr txBox="1"/>
      </xdr:nvSpPr>
      <xdr:spPr>
        <a:xfrm>
          <a:off x="15084425" y="173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100837</xdr:rowOff>
    </xdr:from>
    <xdr:to>
      <xdr:col>22</xdr:col>
      <xdr:colOff>415925</xdr:colOff>
      <xdr:row>106</xdr:row>
      <xdr:rowOff>30987</xdr:rowOff>
    </xdr:to>
    <xdr:sp macro="" textlink="">
      <xdr:nvSpPr>
        <xdr:cNvPr id="660" name="円/楕円 659"/>
        <xdr:cNvSpPr/>
      </xdr:nvSpPr>
      <xdr:spPr>
        <a:xfrm>
          <a:off x="14163675"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105918</xdr:rowOff>
    </xdr:from>
    <xdr:to>
      <xdr:col>23</xdr:col>
      <xdr:colOff>517525</xdr:colOff>
      <xdr:row>105</xdr:row>
      <xdr:rowOff>151637</xdr:rowOff>
    </xdr:to>
    <xdr:cxnSp macro="">
      <xdr:nvCxnSpPr>
        <xdr:cNvPr id="661" name="直線コネクタ 660"/>
        <xdr:cNvCxnSpPr/>
      </xdr:nvCxnSpPr>
      <xdr:spPr>
        <a:xfrm flipV="1">
          <a:off x="14214475" y="17536668"/>
          <a:ext cx="7810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136414</xdr:rowOff>
    </xdr:from>
    <xdr:ext cx="405111" cy="259045"/>
    <xdr:sp macro="" textlink="">
      <xdr:nvSpPr>
        <xdr:cNvPr id="662" name="n_1aveValue【庁舎】&#10;有形固定資産減価償却率"/>
        <xdr:cNvSpPr txBox="1"/>
      </xdr:nvSpPr>
      <xdr:spPr>
        <a:xfrm>
          <a:off x="13999218" y="1773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47514</xdr:rowOff>
    </xdr:from>
    <xdr:ext cx="405111" cy="259045"/>
    <xdr:sp macro="" textlink="">
      <xdr:nvSpPr>
        <xdr:cNvPr id="663" name="n_1mainValue【庁舎】&#10;有形固定資産減価償却率"/>
        <xdr:cNvSpPr txBox="1"/>
      </xdr:nvSpPr>
      <xdr:spPr>
        <a:xfrm>
          <a:off x="13999218" y="1730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4" name="正方形/長方形 663"/>
        <xdr:cNvSpPr/>
      </xdr:nvSpPr>
      <xdr:spPr>
        <a:xfrm>
          <a:off x="16792575" y="15049500"/>
          <a:ext cx="43243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5" name="正方形/長方形 664"/>
        <xdr:cNvSpPr/>
      </xdr:nvSpPr>
      <xdr:spPr>
        <a:xfrm>
          <a:off x="16919575" y="15709900"/>
          <a:ext cx="1352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6" name="正方形/長方形 665"/>
        <xdr:cNvSpPr/>
      </xdr:nvSpPr>
      <xdr:spPr>
        <a:xfrm>
          <a:off x="16919575" y="15913100"/>
          <a:ext cx="1352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7" name="正方形/長方形 666"/>
        <xdr:cNvSpPr/>
      </xdr:nvSpPr>
      <xdr:spPr>
        <a:xfrm>
          <a:off x="1782127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8" name="正方形/長方形 667"/>
        <xdr:cNvSpPr/>
      </xdr:nvSpPr>
      <xdr:spPr>
        <a:xfrm>
          <a:off x="1782127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9" name="正方形/長方形 668"/>
        <xdr:cNvSpPr/>
      </xdr:nvSpPr>
      <xdr:spPr>
        <a:xfrm>
          <a:off x="18875375" y="15709900"/>
          <a:ext cx="13843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0" name="正方形/長方形 669"/>
        <xdr:cNvSpPr/>
      </xdr:nvSpPr>
      <xdr:spPr>
        <a:xfrm>
          <a:off x="18875375" y="15913100"/>
          <a:ext cx="13843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1" name="正方形/長方形 670"/>
        <xdr:cNvSpPr/>
      </xdr:nvSpPr>
      <xdr:spPr>
        <a:xfrm>
          <a:off x="16792575" y="16192500"/>
          <a:ext cx="43243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2" name="テキスト ボックス 671"/>
        <xdr:cNvSpPr txBox="1"/>
      </xdr:nvSpPr>
      <xdr:spPr>
        <a:xfrm>
          <a:off x="16754475"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3" name="直線コネクタ 672"/>
        <xdr:cNvCxnSpPr/>
      </xdr:nvCxnSpPr>
      <xdr:spPr>
        <a:xfrm>
          <a:off x="16792575" y="18478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4" name="テキスト ボックス 673"/>
        <xdr:cNvSpPr txBox="1"/>
      </xdr:nvSpPr>
      <xdr:spPr>
        <a:xfrm>
          <a:off x="16363496"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5" name="直線コネクタ 674"/>
        <xdr:cNvCxnSpPr/>
      </xdr:nvCxnSpPr>
      <xdr:spPr>
        <a:xfrm>
          <a:off x="16792575" y="18151929"/>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76" name="テキスト ボックス 675"/>
        <xdr:cNvSpPr txBox="1"/>
      </xdr:nvSpPr>
      <xdr:spPr>
        <a:xfrm>
          <a:off x="16363496"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77" name="直線コネクタ 676"/>
        <xdr:cNvCxnSpPr/>
      </xdr:nvCxnSpPr>
      <xdr:spPr>
        <a:xfrm>
          <a:off x="16792575" y="17825357"/>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78" name="テキスト ボックス 677"/>
        <xdr:cNvSpPr txBox="1"/>
      </xdr:nvSpPr>
      <xdr:spPr>
        <a:xfrm>
          <a:off x="16363496"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79" name="直線コネクタ 678"/>
        <xdr:cNvCxnSpPr/>
      </xdr:nvCxnSpPr>
      <xdr:spPr>
        <a:xfrm>
          <a:off x="16792575" y="17498786"/>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0" name="テキスト ボックス 679"/>
        <xdr:cNvSpPr txBox="1"/>
      </xdr:nvSpPr>
      <xdr:spPr>
        <a:xfrm>
          <a:off x="16363496"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1" name="直線コネクタ 680"/>
        <xdr:cNvCxnSpPr/>
      </xdr:nvCxnSpPr>
      <xdr:spPr>
        <a:xfrm>
          <a:off x="16792575" y="17172214"/>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2" name="テキスト ボックス 681"/>
        <xdr:cNvSpPr txBox="1"/>
      </xdr:nvSpPr>
      <xdr:spPr>
        <a:xfrm>
          <a:off x="16363496"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3" name="直線コネクタ 682"/>
        <xdr:cNvCxnSpPr/>
      </xdr:nvCxnSpPr>
      <xdr:spPr>
        <a:xfrm>
          <a:off x="16792575" y="16845643"/>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4" name="テキスト ボックス 683"/>
        <xdr:cNvSpPr txBox="1"/>
      </xdr:nvSpPr>
      <xdr:spPr>
        <a:xfrm>
          <a:off x="16363496"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5" name="直線コネクタ 684"/>
        <xdr:cNvCxnSpPr/>
      </xdr:nvCxnSpPr>
      <xdr:spPr>
        <a:xfrm>
          <a:off x="16792575" y="16519071"/>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86" name="テキスト ボックス 685"/>
        <xdr:cNvSpPr txBox="1"/>
      </xdr:nvSpPr>
      <xdr:spPr>
        <a:xfrm>
          <a:off x="16363496"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7" name="直線コネクタ 686"/>
        <xdr:cNvCxnSpPr/>
      </xdr:nvCxnSpPr>
      <xdr:spPr>
        <a:xfrm>
          <a:off x="16792575" y="16192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8" name="テキスト ボックス 687"/>
        <xdr:cNvSpPr txBox="1"/>
      </xdr:nvSpPr>
      <xdr:spPr>
        <a:xfrm>
          <a:off x="16363496"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9" name="【庁舎】&#10;一人当たり面積グラフ枠"/>
        <xdr:cNvSpPr/>
      </xdr:nvSpPr>
      <xdr:spPr>
        <a:xfrm>
          <a:off x="16792575" y="16192500"/>
          <a:ext cx="43243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160564</xdr:rowOff>
    </xdr:from>
    <xdr:to>
      <xdr:col>32</xdr:col>
      <xdr:colOff>186689</xdr:colOff>
      <xdr:row>108</xdr:row>
      <xdr:rowOff>152400</xdr:rowOff>
    </xdr:to>
    <xdr:cxnSp macro="">
      <xdr:nvCxnSpPr>
        <xdr:cNvPr id="690" name="直線コネクタ 689"/>
        <xdr:cNvCxnSpPr/>
      </xdr:nvCxnSpPr>
      <xdr:spPr>
        <a:xfrm flipV="1">
          <a:off x="20322539" y="165626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91" name="【庁舎】&#10;一人当たり面積最小値テキスト"/>
        <xdr:cNvSpPr txBox="1"/>
      </xdr:nvSpPr>
      <xdr:spPr>
        <a:xfrm>
          <a:off x="20412075"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92" name="直線コネクタ 691"/>
        <xdr:cNvCxnSpPr/>
      </xdr:nvCxnSpPr>
      <xdr:spPr>
        <a:xfrm>
          <a:off x="20234275" y="180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107241</xdr:rowOff>
    </xdr:from>
    <xdr:ext cx="469744" cy="259045"/>
    <xdr:sp macro="" textlink="">
      <xdr:nvSpPr>
        <xdr:cNvPr id="693" name="【庁舎】&#10;一人当たり面積最大値テキスト"/>
        <xdr:cNvSpPr txBox="1"/>
      </xdr:nvSpPr>
      <xdr:spPr>
        <a:xfrm>
          <a:off x="20412075" y="163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160564</xdr:rowOff>
    </xdr:from>
    <xdr:to>
      <xdr:col>32</xdr:col>
      <xdr:colOff>276225</xdr:colOff>
      <xdr:row>99</xdr:row>
      <xdr:rowOff>160564</xdr:rowOff>
    </xdr:to>
    <xdr:cxnSp macro="">
      <xdr:nvCxnSpPr>
        <xdr:cNvPr id="694" name="直線コネクタ 693"/>
        <xdr:cNvCxnSpPr/>
      </xdr:nvCxnSpPr>
      <xdr:spPr>
        <a:xfrm>
          <a:off x="20234275" y="1656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131734</xdr:rowOff>
    </xdr:from>
    <xdr:ext cx="469744" cy="259045"/>
    <xdr:sp macro="" textlink="">
      <xdr:nvSpPr>
        <xdr:cNvPr id="695" name="【庁舎】&#10;一人当たり面積平均値テキスト"/>
        <xdr:cNvSpPr txBox="1"/>
      </xdr:nvSpPr>
      <xdr:spPr>
        <a:xfrm>
          <a:off x="20412075" y="17219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696" name="フローチャート : 判断 695"/>
        <xdr:cNvSpPr/>
      </xdr:nvSpPr>
      <xdr:spPr>
        <a:xfrm>
          <a:off x="20272375" y="1724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68943</xdr:rowOff>
    </xdr:from>
    <xdr:to>
      <xdr:col>31</xdr:col>
      <xdr:colOff>85725</xdr:colOff>
      <xdr:row>104</xdr:row>
      <xdr:rowOff>170543</xdr:rowOff>
    </xdr:to>
    <xdr:sp macro="" textlink="">
      <xdr:nvSpPr>
        <xdr:cNvPr id="697" name="フローチャート : 判断 696"/>
        <xdr:cNvSpPr/>
      </xdr:nvSpPr>
      <xdr:spPr>
        <a:xfrm>
          <a:off x="19504025" y="17328243"/>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8" name="テキスト ボックス 697"/>
        <xdr:cNvSpPr txBox="1"/>
      </xdr:nvSpPr>
      <xdr:spPr>
        <a:xfrm>
          <a:off x="201326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9" name="テキスト ボックス 698"/>
        <xdr:cNvSpPr txBox="1"/>
      </xdr:nvSpPr>
      <xdr:spPr>
        <a:xfrm>
          <a:off x="194087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0" name="テキスト ボックス 699"/>
        <xdr:cNvSpPr txBox="1"/>
      </xdr:nvSpPr>
      <xdr:spPr>
        <a:xfrm>
          <a:off x="185769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1" name="テキスト ボックス 700"/>
        <xdr:cNvSpPr txBox="1"/>
      </xdr:nvSpPr>
      <xdr:spPr>
        <a:xfrm>
          <a:off x="177450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2" name="テキスト ボックス 701"/>
        <xdr:cNvSpPr txBox="1"/>
      </xdr:nvSpPr>
      <xdr:spPr>
        <a:xfrm>
          <a:off x="169703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139700</xdr:rowOff>
    </xdr:from>
    <xdr:to>
      <xdr:col>32</xdr:col>
      <xdr:colOff>238125</xdr:colOff>
      <xdr:row>103</xdr:row>
      <xdr:rowOff>69850</xdr:rowOff>
    </xdr:to>
    <xdr:sp macro="" textlink="">
      <xdr:nvSpPr>
        <xdr:cNvPr id="703" name="円/楕円 702"/>
        <xdr:cNvSpPr/>
      </xdr:nvSpPr>
      <xdr:spPr>
        <a:xfrm>
          <a:off x="20272375"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162577</xdr:rowOff>
    </xdr:from>
    <xdr:ext cx="469744" cy="259045"/>
    <xdr:sp macro="" textlink="">
      <xdr:nvSpPr>
        <xdr:cNvPr id="704" name="【庁舎】&#10;一人当たり面積該当値テキスト"/>
        <xdr:cNvSpPr txBox="1"/>
      </xdr:nvSpPr>
      <xdr:spPr>
        <a:xfrm>
          <a:off x="20412075"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0.156</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139700</xdr:rowOff>
    </xdr:from>
    <xdr:to>
      <xdr:col>31</xdr:col>
      <xdr:colOff>85725</xdr:colOff>
      <xdr:row>103</xdr:row>
      <xdr:rowOff>69850</xdr:rowOff>
    </xdr:to>
    <xdr:sp macro="" textlink="">
      <xdr:nvSpPr>
        <xdr:cNvPr id="705" name="円/楕円 704"/>
        <xdr:cNvSpPr/>
      </xdr:nvSpPr>
      <xdr:spPr>
        <a:xfrm>
          <a:off x="19504025" y="1705610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19050</xdr:rowOff>
    </xdr:from>
    <xdr:to>
      <xdr:col>32</xdr:col>
      <xdr:colOff>187325</xdr:colOff>
      <xdr:row>103</xdr:row>
      <xdr:rowOff>19050</xdr:rowOff>
    </xdr:to>
    <xdr:cxnSp macro="">
      <xdr:nvCxnSpPr>
        <xdr:cNvPr id="706" name="直線コネクタ 705"/>
        <xdr:cNvCxnSpPr/>
      </xdr:nvCxnSpPr>
      <xdr:spPr>
        <a:xfrm>
          <a:off x="19542125" y="17106900"/>
          <a:ext cx="7810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161670</xdr:rowOff>
    </xdr:from>
    <xdr:ext cx="469744" cy="259045"/>
    <xdr:sp macro="" textlink="">
      <xdr:nvSpPr>
        <xdr:cNvPr id="707" name="n_1aveValue【庁舎】&#10;一人当たり面積"/>
        <xdr:cNvSpPr txBox="1"/>
      </xdr:nvSpPr>
      <xdr:spPr>
        <a:xfrm>
          <a:off x="19351702" y="1742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86377</xdr:rowOff>
    </xdr:from>
    <xdr:ext cx="469744" cy="259045"/>
    <xdr:sp macro="" textlink="">
      <xdr:nvSpPr>
        <xdr:cNvPr id="708" name="n_1mainValue【庁舎】&#10;一人当たり面積"/>
        <xdr:cNvSpPr txBox="1"/>
      </xdr:nvSpPr>
      <xdr:spPr>
        <a:xfrm>
          <a:off x="19351702"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9" name="正方形/長方形 708"/>
        <xdr:cNvSpPr/>
      </xdr:nvSpPr>
      <xdr:spPr>
        <a:xfrm>
          <a:off x="701675" y="18859500"/>
          <a:ext cx="204152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0" name="正方形/長方形 709"/>
        <xdr:cNvSpPr/>
      </xdr:nvSpPr>
      <xdr:spPr>
        <a:xfrm>
          <a:off x="701675" y="1892300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1" name="テキスト ボックス 710"/>
        <xdr:cNvSpPr txBox="1"/>
      </xdr:nvSpPr>
      <xdr:spPr>
        <a:xfrm>
          <a:off x="777875" y="19177000"/>
          <a:ext cx="202501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市民会館の有形固定資産減価償却率は</a:t>
          </a:r>
          <a:r>
            <a:rPr kumimoji="1" lang="en-US" altLang="ja-JP" sz="1100">
              <a:solidFill>
                <a:schemeClr val="dk1"/>
              </a:solidFill>
              <a:effectLst/>
              <a:latin typeface="+mn-lt"/>
              <a:ea typeface="+mn-ea"/>
              <a:cs typeface="+mn-cs"/>
            </a:rPr>
            <a:t>71,7%</a:t>
          </a:r>
          <a:r>
            <a:rPr kumimoji="1" lang="ja-JP" altLang="ja-JP" sz="1100">
              <a:solidFill>
                <a:schemeClr val="dk1"/>
              </a:solidFill>
              <a:effectLst/>
              <a:latin typeface="+mn-lt"/>
              <a:ea typeface="+mn-ea"/>
              <a:cs typeface="+mn-cs"/>
            </a:rPr>
            <a:t>と、全国平均・類似団体内平均を大きく上回っている。また、図書館、体育館・プール、保健センター・保健所、庁舎に関しても全国平均・類似団体内平均を上回っている。今後も引き続き、公共建築物（ハコモノ）については姫路市公共施設等総合管理計画に基づき、統廃合、転用、ダウンサイジング等によるストック量の最適化のほか、長寿命化の推進や予防保全などに取り組む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兵庫県姫路市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540,000
529,626
534.47
215,296,710
207,960,545
5,563,249
120,954,947
196,647,159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年度以降、緩やかな回復基調が続いており、平成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年度においても市税など分子である歳入の増が分母である歳出の増を上回ったことで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を上回る状況が続いているが、今後も行財政構造改革のさらなる推進による経費節減・合理化を積極的に行うとともに、税収等の収納率の向上や新たな自主財源確保に取り組み、健全な財政運営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7257</xdr:rowOff>
    </xdr:from>
    <xdr:to>
      <xdr:col>7</xdr:col>
      <xdr:colOff>152400</xdr:colOff>
      <xdr:row>41</xdr:row>
      <xdr:rowOff>24493</xdr:rowOff>
    </xdr:to>
    <xdr:cxnSp macro="">
      <xdr:nvCxnSpPr>
        <xdr:cNvPr id="70" name="直線コネクタ 69"/>
        <xdr:cNvCxnSpPr/>
      </xdr:nvCxnSpPr>
      <xdr:spPr>
        <a:xfrm flipV="1">
          <a:off x="4114800" y="703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24493</xdr:rowOff>
    </xdr:from>
    <xdr:to>
      <xdr:col>6</xdr:col>
      <xdr:colOff>0</xdr:colOff>
      <xdr:row>41</xdr:row>
      <xdr:rowOff>41728</xdr:rowOff>
    </xdr:to>
    <xdr:cxnSp macro="">
      <xdr:nvCxnSpPr>
        <xdr:cNvPr id="73" name="直線コネクタ 72"/>
        <xdr:cNvCxnSpPr/>
      </xdr:nvCxnSpPr>
      <xdr:spPr>
        <a:xfrm flipV="1">
          <a:off x="3225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41728</xdr:rowOff>
    </xdr:from>
    <xdr:to>
      <xdr:col>4</xdr:col>
      <xdr:colOff>482600</xdr:colOff>
      <xdr:row>41</xdr:row>
      <xdr:rowOff>58965</xdr:rowOff>
    </xdr:to>
    <xdr:cxnSp macro="">
      <xdr:nvCxnSpPr>
        <xdr:cNvPr id="76" name="直線コネクタ 75"/>
        <xdr:cNvCxnSpPr/>
      </xdr:nvCxnSpPr>
      <xdr:spPr>
        <a:xfrm flipV="1">
          <a:off x="2336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76200</xdr:rowOff>
    </xdr:to>
    <xdr:cxnSp macro="">
      <xdr:nvCxnSpPr>
        <xdr:cNvPr id="79" name="直線コネクタ 78"/>
        <xdr:cNvCxnSpPr/>
      </xdr:nvCxnSpPr>
      <xdr:spPr>
        <a:xfrm flipV="1">
          <a:off x="1447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89" name="円/楕円 88"/>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144434</xdr:rowOff>
    </xdr:from>
    <xdr:ext cx="762000" cy="259045"/>
    <xdr:sp macro="" textlink="">
      <xdr:nvSpPr>
        <xdr:cNvPr id="90" name="財政力該当値テキスト"/>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145143</xdr:rowOff>
    </xdr:from>
    <xdr:to>
      <xdr:col>6</xdr:col>
      <xdr:colOff>50800</xdr:colOff>
      <xdr:row>41</xdr:row>
      <xdr:rowOff>75293</xdr:rowOff>
    </xdr:to>
    <xdr:sp macro="" textlink="">
      <xdr:nvSpPr>
        <xdr:cNvPr id="91" name="円/楕円 90"/>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92" name="テキスト ボックス 91"/>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162378</xdr:rowOff>
    </xdr:from>
    <xdr:to>
      <xdr:col>4</xdr:col>
      <xdr:colOff>533400</xdr:colOff>
      <xdr:row>41</xdr:row>
      <xdr:rowOff>92528</xdr:rowOff>
    </xdr:to>
    <xdr:sp macro="" textlink="">
      <xdr:nvSpPr>
        <xdr:cNvPr id="93" name="円/楕円 92"/>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102705</xdr:rowOff>
    </xdr:from>
    <xdr:ext cx="762000" cy="259045"/>
    <xdr:sp macro="" textlink="">
      <xdr:nvSpPr>
        <xdr:cNvPr id="94" name="テキスト ボックス 93"/>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8165</xdr:rowOff>
    </xdr:from>
    <xdr:to>
      <xdr:col>3</xdr:col>
      <xdr:colOff>330200</xdr:colOff>
      <xdr:row>41</xdr:row>
      <xdr:rowOff>109765</xdr:rowOff>
    </xdr:to>
    <xdr:sp macro="" textlink="">
      <xdr:nvSpPr>
        <xdr:cNvPr id="95" name="円/楕円 94"/>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119942</xdr:rowOff>
    </xdr:from>
    <xdr:ext cx="762000" cy="259045"/>
    <xdr:sp macro="" textlink="">
      <xdr:nvSpPr>
        <xdr:cNvPr id="96" name="テキスト ボックス 95"/>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7" name="円/楕円 96"/>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8" name="テキスト ボックス 97"/>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83.4%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と比べ今年度は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ポイント悪化し、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86.1%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これは市債残高を減らすため借換債を発行抑制したことで分子である経常経費充当一般財源が増となった一方、分母である経常一般財源収入で普通交付税、地方消費税交付金等が減となっ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に比較して良い数値が続いているものの、社会保障経費の伸びによる扶助費の増が続いており、今後も、社会保障関係費の累増などにより厳しい財政状況が続くと予想されることから、財政構造の弾力的維持のため、より積極的な行財政構造改革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130387</xdr:rowOff>
    </xdr:from>
    <xdr:to>
      <xdr:col>7</xdr:col>
      <xdr:colOff>152400</xdr:colOff>
      <xdr:row>64</xdr:row>
      <xdr:rowOff>67521</xdr:rowOff>
    </xdr:to>
    <xdr:cxnSp macro="">
      <xdr:nvCxnSpPr>
        <xdr:cNvPr id="133" name="直線コネクタ 132"/>
        <xdr:cNvCxnSpPr/>
      </xdr:nvCxnSpPr>
      <xdr:spPr>
        <a:xfrm>
          <a:off x="4114800" y="10931737"/>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50606</xdr:rowOff>
    </xdr:from>
    <xdr:ext cx="762000" cy="259045"/>
    <xdr:sp macro="" textlink="">
      <xdr:nvSpPr>
        <xdr:cNvPr id="134" name="財政構造の弾力性平均値テキスト"/>
        <xdr:cNvSpPr txBox="1"/>
      </xdr:nvSpPr>
      <xdr:spPr>
        <a:xfrm>
          <a:off x="5041900" y="1119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130387</xdr:rowOff>
    </xdr:from>
    <xdr:to>
      <xdr:col>6</xdr:col>
      <xdr:colOff>0</xdr:colOff>
      <xdr:row>63</xdr:row>
      <xdr:rowOff>142452</xdr:rowOff>
    </xdr:to>
    <xdr:cxnSp macro="">
      <xdr:nvCxnSpPr>
        <xdr:cNvPr id="136" name="直線コネクタ 135"/>
        <xdr:cNvCxnSpPr/>
      </xdr:nvCxnSpPr>
      <xdr:spPr>
        <a:xfrm flipV="1">
          <a:off x="3225800" y="1093173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68385</xdr:rowOff>
    </xdr:from>
    <xdr:ext cx="736600" cy="259045"/>
    <xdr:sp macro="" textlink="">
      <xdr:nvSpPr>
        <xdr:cNvPr id="138" name="テキスト ボックス 137"/>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106256</xdr:rowOff>
    </xdr:from>
    <xdr:to>
      <xdr:col>4</xdr:col>
      <xdr:colOff>482600</xdr:colOff>
      <xdr:row>63</xdr:row>
      <xdr:rowOff>142452</xdr:rowOff>
    </xdr:to>
    <xdr:cxnSp macro="">
      <xdr:nvCxnSpPr>
        <xdr:cNvPr id="139" name="直線コネクタ 138"/>
        <xdr:cNvCxnSpPr/>
      </xdr:nvCxnSpPr>
      <xdr:spPr>
        <a:xfrm>
          <a:off x="2336800" y="1090760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41" name="テキスト ボックス 140"/>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90170</xdr:rowOff>
    </xdr:from>
    <xdr:to>
      <xdr:col>3</xdr:col>
      <xdr:colOff>279400</xdr:colOff>
      <xdr:row>63</xdr:row>
      <xdr:rowOff>106256</xdr:rowOff>
    </xdr:to>
    <xdr:cxnSp macro="">
      <xdr:nvCxnSpPr>
        <xdr:cNvPr id="142" name="直線コネクタ 141"/>
        <xdr:cNvCxnSpPr/>
      </xdr:nvCxnSpPr>
      <xdr:spPr>
        <a:xfrm>
          <a:off x="1447800" y="1089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44" name="テキスト ボックス 143"/>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112623</xdr:rowOff>
    </xdr:from>
    <xdr:ext cx="762000" cy="259045"/>
    <xdr:sp macro="" textlink="">
      <xdr:nvSpPr>
        <xdr:cNvPr id="146" name="テキスト ボックス 145"/>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16721</xdr:rowOff>
    </xdr:from>
    <xdr:to>
      <xdr:col>7</xdr:col>
      <xdr:colOff>203200</xdr:colOff>
      <xdr:row>64</xdr:row>
      <xdr:rowOff>118321</xdr:rowOff>
    </xdr:to>
    <xdr:sp macro="" textlink="">
      <xdr:nvSpPr>
        <xdr:cNvPr id="152" name="円/楕円 151"/>
        <xdr:cNvSpPr/>
      </xdr:nvSpPr>
      <xdr:spPr>
        <a:xfrm>
          <a:off x="49022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33248</xdr:rowOff>
    </xdr:from>
    <xdr:ext cx="762000" cy="259045"/>
    <xdr:sp macro="" textlink="">
      <xdr:nvSpPr>
        <xdr:cNvPr id="153" name="財政構造の弾力性該当値テキスト"/>
        <xdr:cNvSpPr txBox="1"/>
      </xdr:nvSpPr>
      <xdr:spPr>
        <a:xfrm>
          <a:off x="50419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79587</xdr:rowOff>
    </xdr:from>
    <xdr:to>
      <xdr:col>6</xdr:col>
      <xdr:colOff>50800</xdr:colOff>
      <xdr:row>64</xdr:row>
      <xdr:rowOff>9737</xdr:rowOff>
    </xdr:to>
    <xdr:sp macro="" textlink="">
      <xdr:nvSpPr>
        <xdr:cNvPr id="154" name="円/楕円 153"/>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19914</xdr:rowOff>
    </xdr:from>
    <xdr:ext cx="736600" cy="259045"/>
    <xdr:sp macro="" textlink="">
      <xdr:nvSpPr>
        <xdr:cNvPr id="155" name="テキスト ボックス 154"/>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91652</xdr:rowOff>
    </xdr:from>
    <xdr:to>
      <xdr:col>4</xdr:col>
      <xdr:colOff>533400</xdr:colOff>
      <xdr:row>64</xdr:row>
      <xdr:rowOff>21802</xdr:rowOff>
    </xdr:to>
    <xdr:sp macro="" textlink="">
      <xdr:nvSpPr>
        <xdr:cNvPr id="156" name="円/楕円 155"/>
        <xdr:cNvSpPr/>
      </xdr:nvSpPr>
      <xdr:spPr>
        <a:xfrm>
          <a:off x="3175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31979</xdr:rowOff>
    </xdr:from>
    <xdr:ext cx="762000" cy="259045"/>
    <xdr:sp macro="" textlink="">
      <xdr:nvSpPr>
        <xdr:cNvPr id="157" name="テキスト ボックス 156"/>
        <xdr:cNvSpPr txBox="1"/>
      </xdr:nvSpPr>
      <xdr:spPr>
        <a:xfrm>
          <a:off x="2844800" y="1066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55456</xdr:rowOff>
    </xdr:from>
    <xdr:to>
      <xdr:col>3</xdr:col>
      <xdr:colOff>330200</xdr:colOff>
      <xdr:row>63</xdr:row>
      <xdr:rowOff>157056</xdr:rowOff>
    </xdr:to>
    <xdr:sp macro="" textlink="">
      <xdr:nvSpPr>
        <xdr:cNvPr id="158" name="円/楕円 157"/>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167233</xdr:rowOff>
    </xdr:from>
    <xdr:ext cx="762000" cy="259045"/>
    <xdr:sp macro="" textlink="">
      <xdr:nvSpPr>
        <xdr:cNvPr id="159" name="テキスト ボックス 158"/>
        <xdr:cNvSpPr txBox="1"/>
      </xdr:nvSpPr>
      <xdr:spPr>
        <a:xfrm>
          <a:off x="1955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60" name="円/楕円 159"/>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61" name="テキスト ボックス 160"/>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[106,810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当たり人件費・物件費等の決算額は、前年度より増加している。人件費については時間外手当等で減となっているが、物件費については新消防指令システムや臨時福祉給付金事業で増となっており、トータルでは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今後は「姫路市定員適正化計画」に基づく定員管理の適正化、「姫路市公共施設等総合管理計画」に基づく施設管理の適正化を通じて、人件費、物件費をはじめとする経常経費の圧縮に努める。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130521</xdr:rowOff>
    </xdr:from>
    <xdr:to>
      <xdr:col>7</xdr:col>
      <xdr:colOff>152400</xdr:colOff>
      <xdr:row>81</xdr:row>
      <xdr:rowOff>138564</xdr:rowOff>
    </xdr:to>
    <xdr:cxnSp macro="">
      <xdr:nvCxnSpPr>
        <xdr:cNvPr id="196" name="直線コネクタ 195"/>
        <xdr:cNvCxnSpPr/>
      </xdr:nvCxnSpPr>
      <xdr:spPr>
        <a:xfrm>
          <a:off x="4114800" y="1401797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100644</xdr:rowOff>
    </xdr:from>
    <xdr:ext cx="762000" cy="259045"/>
    <xdr:sp macro="" textlink="">
      <xdr:nvSpPr>
        <xdr:cNvPr id="197" name="人件費・物件費等の状況平均値テキスト"/>
        <xdr:cNvSpPr txBox="1"/>
      </xdr:nvSpPr>
      <xdr:spPr>
        <a:xfrm>
          <a:off x="5041900" y="1381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75853</xdr:rowOff>
    </xdr:from>
    <xdr:to>
      <xdr:col>6</xdr:col>
      <xdr:colOff>0</xdr:colOff>
      <xdr:row>81</xdr:row>
      <xdr:rowOff>130521</xdr:rowOff>
    </xdr:to>
    <xdr:cxnSp macro="">
      <xdr:nvCxnSpPr>
        <xdr:cNvPr id="199" name="直線コネクタ 198"/>
        <xdr:cNvCxnSpPr/>
      </xdr:nvCxnSpPr>
      <xdr:spPr>
        <a:xfrm>
          <a:off x="3225800" y="13963303"/>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16629</xdr:rowOff>
    </xdr:from>
    <xdr:ext cx="736600" cy="259045"/>
    <xdr:sp macro="" textlink="">
      <xdr:nvSpPr>
        <xdr:cNvPr id="201" name="テキスト ボックス 200"/>
        <xdr:cNvSpPr txBox="1"/>
      </xdr:nvSpPr>
      <xdr:spPr>
        <a:xfrm>
          <a:off x="3733800" y="1373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166427</xdr:rowOff>
    </xdr:from>
    <xdr:to>
      <xdr:col>4</xdr:col>
      <xdr:colOff>482600</xdr:colOff>
      <xdr:row>81</xdr:row>
      <xdr:rowOff>75853</xdr:rowOff>
    </xdr:to>
    <xdr:cxnSp macro="">
      <xdr:nvCxnSpPr>
        <xdr:cNvPr id="202" name="直線コネクタ 201"/>
        <xdr:cNvCxnSpPr/>
      </xdr:nvCxnSpPr>
      <xdr:spPr>
        <a:xfrm>
          <a:off x="2336800" y="13882427"/>
          <a:ext cx="889000" cy="8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166427</xdr:rowOff>
    </xdr:from>
    <xdr:to>
      <xdr:col>3</xdr:col>
      <xdr:colOff>279400</xdr:colOff>
      <xdr:row>81</xdr:row>
      <xdr:rowOff>5688</xdr:rowOff>
    </xdr:to>
    <xdr:cxnSp macro="">
      <xdr:nvCxnSpPr>
        <xdr:cNvPr id="205" name="直線コネクタ 204"/>
        <xdr:cNvCxnSpPr/>
      </xdr:nvCxnSpPr>
      <xdr:spPr>
        <a:xfrm flipV="1">
          <a:off x="1447800" y="13882427"/>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87764</xdr:rowOff>
    </xdr:from>
    <xdr:to>
      <xdr:col>7</xdr:col>
      <xdr:colOff>203200</xdr:colOff>
      <xdr:row>82</xdr:row>
      <xdr:rowOff>17914</xdr:rowOff>
    </xdr:to>
    <xdr:sp macro="" textlink="">
      <xdr:nvSpPr>
        <xdr:cNvPr id="215" name="円/楕円 214"/>
        <xdr:cNvSpPr/>
      </xdr:nvSpPr>
      <xdr:spPr>
        <a:xfrm>
          <a:off x="4902200" y="139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59841</xdr:rowOff>
    </xdr:from>
    <xdr:ext cx="762000" cy="259045"/>
    <xdr:sp macro="" textlink="">
      <xdr:nvSpPr>
        <xdr:cNvPr id="216" name="人件費・物件費等の状況該当値テキスト"/>
        <xdr:cNvSpPr txBox="1"/>
      </xdr:nvSpPr>
      <xdr:spPr>
        <a:xfrm>
          <a:off x="5041900" y="139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106,810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79721</xdr:rowOff>
    </xdr:from>
    <xdr:to>
      <xdr:col>6</xdr:col>
      <xdr:colOff>50800</xdr:colOff>
      <xdr:row>82</xdr:row>
      <xdr:rowOff>9871</xdr:rowOff>
    </xdr:to>
    <xdr:sp macro="" textlink="">
      <xdr:nvSpPr>
        <xdr:cNvPr id="217" name="円/楕円 216"/>
        <xdr:cNvSpPr/>
      </xdr:nvSpPr>
      <xdr:spPr>
        <a:xfrm>
          <a:off x="4064000" y="1396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166098</xdr:rowOff>
    </xdr:from>
    <xdr:ext cx="736600" cy="259045"/>
    <xdr:sp macro="" textlink="">
      <xdr:nvSpPr>
        <xdr:cNvPr id="218" name="テキスト ボックス 217"/>
        <xdr:cNvSpPr txBox="1"/>
      </xdr:nvSpPr>
      <xdr:spPr>
        <a:xfrm>
          <a:off x="3733800" y="14053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106,210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25053</xdr:rowOff>
    </xdr:from>
    <xdr:to>
      <xdr:col>4</xdr:col>
      <xdr:colOff>533400</xdr:colOff>
      <xdr:row>81</xdr:row>
      <xdr:rowOff>126653</xdr:rowOff>
    </xdr:to>
    <xdr:sp macro="" textlink="">
      <xdr:nvSpPr>
        <xdr:cNvPr id="219" name="円/楕円 218"/>
        <xdr:cNvSpPr/>
      </xdr:nvSpPr>
      <xdr:spPr>
        <a:xfrm>
          <a:off x="3175000" y="139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136830</xdr:rowOff>
    </xdr:from>
    <xdr:ext cx="762000" cy="259045"/>
    <xdr:sp macro="" textlink="">
      <xdr:nvSpPr>
        <xdr:cNvPr id="220" name="テキスト ボックス 219"/>
        <xdr:cNvSpPr txBox="1"/>
      </xdr:nvSpPr>
      <xdr:spPr>
        <a:xfrm>
          <a:off x="2844800" y="1368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102,132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115627</xdr:rowOff>
    </xdr:from>
    <xdr:to>
      <xdr:col>3</xdr:col>
      <xdr:colOff>330200</xdr:colOff>
      <xdr:row>81</xdr:row>
      <xdr:rowOff>45777</xdr:rowOff>
    </xdr:to>
    <xdr:sp macro="" textlink="">
      <xdr:nvSpPr>
        <xdr:cNvPr id="221" name="円/楕円 220"/>
        <xdr:cNvSpPr/>
      </xdr:nvSpPr>
      <xdr:spPr>
        <a:xfrm>
          <a:off x="2286000" y="1383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55954</xdr:rowOff>
    </xdr:from>
    <xdr:ext cx="762000" cy="259045"/>
    <xdr:sp macro="" textlink="">
      <xdr:nvSpPr>
        <xdr:cNvPr id="222" name="テキスト ボックス 221"/>
        <xdr:cNvSpPr txBox="1"/>
      </xdr:nvSpPr>
      <xdr:spPr>
        <a:xfrm>
          <a:off x="1955800" y="1360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96,099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126338</xdr:rowOff>
    </xdr:from>
    <xdr:to>
      <xdr:col>2</xdr:col>
      <xdr:colOff>127000</xdr:colOff>
      <xdr:row>81</xdr:row>
      <xdr:rowOff>56488</xdr:rowOff>
    </xdr:to>
    <xdr:sp macro="" textlink="">
      <xdr:nvSpPr>
        <xdr:cNvPr id="223" name="円/楕円 222"/>
        <xdr:cNvSpPr/>
      </xdr:nvSpPr>
      <xdr:spPr>
        <a:xfrm>
          <a:off x="1397000" y="1384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66665</xdr:rowOff>
    </xdr:from>
    <xdr:ext cx="762000" cy="259045"/>
    <xdr:sp macro="" textlink="">
      <xdr:nvSpPr>
        <xdr:cNvPr id="224" name="テキスト ボックス 223"/>
        <xdr:cNvSpPr txBox="1"/>
      </xdr:nvSpPr>
      <xdr:spPr>
        <a:xfrm>
          <a:off x="1066800" y="1361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高水準となっている初任給基準の見直し、在職者の昇給抑制措置などに取り組んでいるが、類似団体平均を上回っている状況にある。引き続き、給料表の見直し、給与水準の上昇を抑える方向での昇格制度の見直しを実施するなどし、給与水準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85</xdr:row>
      <xdr:rowOff>147574</xdr:rowOff>
    </xdr:to>
    <xdr:cxnSp macro="">
      <xdr:nvCxnSpPr>
        <xdr:cNvPr id="251" name="直線コネクタ 250"/>
        <xdr:cNvCxnSpPr/>
      </xdr:nvCxnSpPr>
      <xdr:spPr>
        <a:xfrm flipV="1">
          <a:off x="17018000" y="13832839"/>
          <a:ext cx="0" cy="8879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119651</xdr:rowOff>
    </xdr:from>
    <xdr:ext cx="762000" cy="259045"/>
    <xdr:sp macro="" textlink="">
      <xdr:nvSpPr>
        <xdr:cNvPr id="252" name="給与水準   （国との比較）最小値テキスト"/>
        <xdr:cNvSpPr txBox="1"/>
      </xdr:nvSpPr>
      <xdr:spPr>
        <a:xfrm>
          <a:off x="17106900" y="1469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85</xdr:row>
      <xdr:rowOff>147574</xdr:rowOff>
    </xdr:from>
    <xdr:to>
      <xdr:col>24</xdr:col>
      <xdr:colOff>647700</xdr:colOff>
      <xdr:row>85</xdr:row>
      <xdr:rowOff>147574</xdr:rowOff>
    </xdr:to>
    <xdr:cxnSp macro="">
      <xdr:nvCxnSpPr>
        <xdr:cNvPr id="253" name="直線コネクタ 252"/>
        <xdr:cNvCxnSpPr/>
      </xdr:nvCxnSpPr>
      <xdr:spPr>
        <a:xfrm>
          <a:off x="16929100" y="14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4"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5" name="直線コネクタ 254"/>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116332</xdr:rowOff>
    </xdr:to>
    <xdr:cxnSp macro="">
      <xdr:nvCxnSpPr>
        <xdr:cNvPr id="256" name="直線コネクタ 255"/>
        <xdr:cNvCxnSpPr/>
      </xdr:nvCxnSpPr>
      <xdr:spPr>
        <a:xfrm flipV="1">
          <a:off x="16179800" y="145084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118381</xdr:rowOff>
    </xdr:from>
    <xdr:ext cx="762000" cy="259045"/>
    <xdr:sp macro="" textlink="">
      <xdr:nvSpPr>
        <xdr:cNvPr id="257" name="給与水準   （国との比較）平均値テキスト"/>
        <xdr:cNvSpPr txBox="1"/>
      </xdr:nvSpPr>
      <xdr:spPr>
        <a:xfrm>
          <a:off x="17106900" y="14177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58" name="フローチャート : 判断 257"/>
        <xdr:cNvSpPr/>
      </xdr:nvSpPr>
      <xdr:spPr>
        <a:xfrm>
          <a:off x="16967200" y="143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116332</xdr:rowOff>
    </xdr:from>
    <xdr:to>
      <xdr:col>23</xdr:col>
      <xdr:colOff>406400</xdr:colOff>
      <xdr:row>84</xdr:row>
      <xdr:rowOff>125985</xdr:rowOff>
    </xdr:to>
    <xdr:cxnSp macro="">
      <xdr:nvCxnSpPr>
        <xdr:cNvPr id="259" name="直線コネクタ 258"/>
        <xdr:cNvCxnSpPr/>
      </xdr:nvCxnSpPr>
      <xdr:spPr>
        <a:xfrm flipV="1">
          <a:off x="15290800" y="14518132"/>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60" name="フローチャート : 判断 259"/>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61" name="テキスト ボックス 260"/>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125985</xdr:rowOff>
    </xdr:from>
    <xdr:to>
      <xdr:col>22</xdr:col>
      <xdr:colOff>203200</xdr:colOff>
      <xdr:row>84</xdr:row>
      <xdr:rowOff>125985</xdr:rowOff>
    </xdr:to>
    <xdr:cxnSp macro="">
      <xdr:nvCxnSpPr>
        <xdr:cNvPr id="262" name="直線コネクタ 261"/>
        <xdr:cNvCxnSpPr/>
      </xdr:nvCxnSpPr>
      <xdr:spPr>
        <a:xfrm>
          <a:off x="14401800" y="14527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3" name="フローチャート : 判断 262"/>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4" name="テキスト ボックス 263"/>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125985</xdr:rowOff>
    </xdr:from>
    <xdr:to>
      <xdr:col>21</xdr:col>
      <xdr:colOff>0</xdr:colOff>
      <xdr:row>89</xdr:row>
      <xdr:rowOff>69850</xdr:rowOff>
    </xdr:to>
    <xdr:cxnSp macro="">
      <xdr:nvCxnSpPr>
        <xdr:cNvPr id="265" name="直線コネクタ 264"/>
        <xdr:cNvCxnSpPr/>
      </xdr:nvCxnSpPr>
      <xdr:spPr>
        <a:xfrm flipV="1">
          <a:off x="13512800" y="14527785"/>
          <a:ext cx="889000" cy="80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72898</xdr:rowOff>
    </xdr:from>
    <xdr:to>
      <xdr:col>21</xdr:col>
      <xdr:colOff>50800</xdr:colOff>
      <xdr:row>84</xdr:row>
      <xdr:rowOff>3048</xdr:rowOff>
    </xdr:to>
    <xdr:sp macro="" textlink="">
      <xdr:nvSpPr>
        <xdr:cNvPr id="266" name="フローチャート : 判断 265"/>
        <xdr:cNvSpPr/>
      </xdr:nvSpPr>
      <xdr:spPr>
        <a:xfrm>
          <a:off x="14351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67" name="テキスト ボックス 266"/>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36068</xdr:rowOff>
    </xdr:from>
    <xdr:to>
      <xdr:col>19</xdr:col>
      <xdr:colOff>533400</xdr:colOff>
      <xdr:row>88</xdr:row>
      <xdr:rowOff>137668</xdr:rowOff>
    </xdr:to>
    <xdr:sp macro="" textlink="">
      <xdr:nvSpPr>
        <xdr:cNvPr id="268" name="フローチャート : 判断 267"/>
        <xdr:cNvSpPr/>
      </xdr:nvSpPr>
      <xdr:spPr>
        <a:xfrm>
          <a:off x="13462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147845</xdr:rowOff>
    </xdr:from>
    <xdr:ext cx="762000" cy="259045"/>
    <xdr:sp macro="" textlink="">
      <xdr:nvSpPr>
        <xdr:cNvPr id="269" name="テキスト ボックス 268"/>
        <xdr:cNvSpPr txBox="1"/>
      </xdr:nvSpPr>
      <xdr:spPr>
        <a:xfrm>
          <a:off x="13131800" y="1489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5" name="円/楕円 274"/>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27957</xdr:rowOff>
    </xdr:from>
    <xdr:ext cx="762000" cy="259045"/>
    <xdr:sp macro="" textlink="">
      <xdr:nvSpPr>
        <xdr:cNvPr id="276" name="給与水準   （国との比較）該当値テキスト"/>
        <xdr:cNvSpPr txBox="1"/>
      </xdr:nvSpPr>
      <xdr:spPr>
        <a:xfrm>
          <a:off x="17106900" y="1442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65532</xdr:rowOff>
    </xdr:from>
    <xdr:to>
      <xdr:col>23</xdr:col>
      <xdr:colOff>457200</xdr:colOff>
      <xdr:row>84</xdr:row>
      <xdr:rowOff>167132</xdr:rowOff>
    </xdr:to>
    <xdr:sp macro="" textlink="">
      <xdr:nvSpPr>
        <xdr:cNvPr id="277" name="円/楕円 276"/>
        <xdr:cNvSpPr/>
      </xdr:nvSpPr>
      <xdr:spPr>
        <a:xfrm>
          <a:off x="16129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151909</xdr:rowOff>
    </xdr:from>
    <xdr:ext cx="736600" cy="259045"/>
    <xdr:sp macro="" textlink="">
      <xdr:nvSpPr>
        <xdr:cNvPr id="278" name="テキスト ボックス 277"/>
        <xdr:cNvSpPr txBox="1"/>
      </xdr:nvSpPr>
      <xdr:spPr>
        <a:xfrm>
          <a:off x="15798800" y="1455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75185</xdr:rowOff>
    </xdr:from>
    <xdr:to>
      <xdr:col>22</xdr:col>
      <xdr:colOff>254000</xdr:colOff>
      <xdr:row>85</xdr:row>
      <xdr:rowOff>5335</xdr:rowOff>
    </xdr:to>
    <xdr:sp macro="" textlink="">
      <xdr:nvSpPr>
        <xdr:cNvPr id="279" name="円/楕円 278"/>
        <xdr:cNvSpPr/>
      </xdr:nvSpPr>
      <xdr:spPr>
        <a:xfrm>
          <a:off x="15240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161562</xdr:rowOff>
    </xdr:from>
    <xdr:ext cx="762000" cy="259045"/>
    <xdr:sp macro="" textlink="">
      <xdr:nvSpPr>
        <xdr:cNvPr id="280" name="テキスト ボックス 279"/>
        <xdr:cNvSpPr txBox="1"/>
      </xdr:nvSpPr>
      <xdr:spPr>
        <a:xfrm>
          <a:off x="14909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75185</xdr:rowOff>
    </xdr:from>
    <xdr:to>
      <xdr:col>21</xdr:col>
      <xdr:colOff>50800</xdr:colOff>
      <xdr:row>85</xdr:row>
      <xdr:rowOff>5335</xdr:rowOff>
    </xdr:to>
    <xdr:sp macro="" textlink="">
      <xdr:nvSpPr>
        <xdr:cNvPr id="281" name="円/楕円 280"/>
        <xdr:cNvSpPr/>
      </xdr:nvSpPr>
      <xdr:spPr>
        <a:xfrm>
          <a:off x="14351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161562</xdr:rowOff>
    </xdr:from>
    <xdr:ext cx="762000" cy="259045"/>
    <xdr:sp macro="" textlink="">
      <xdr:nvSpPr>
        <xdr:cNvPr id="282" name="テキスト ボックス 281"/>
        <xdr:cNvSpPr txBox="1"/>
      </xdr:nvSpPr>
      <xdr:spPr>
        <a:xfrm>
          <a:off x="14020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3" name="円/楕円 282"/>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4" name="テキスト ボックス 283"/>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類似団体平均を上回っている要因は、消防業務の事務受託（周辺</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町）に伴う消防職員を始め、市立の高校、幼稚園教諭の教育公務員、技能労務職員が他都市と比べて多いためである。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月に策定した「姫路市定員適正化計画」に基づき、職種別構成の観点から、職種ごとの職員数を見直し、平成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日時点で総職員数</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3,767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人を達成すべく職員削減に努める。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4" name="直線コネクタ 313"/>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5"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16" name="直線コネクタ 315"/>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17"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18" name="直線コネクタ 317"/>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107315</xdr:rowOff>
    </xdr:from>
    <xdr:to>
      <xdr:col>24</xdr:col>
      <xdr:colOff>558800</xdr:colOff>
      <xdr:row>61</xdr:row>
      <xdr:rowOff>139488</xdr:rowOff>
    </xdr:to>
    <xdr:cxnSp macro="">
      <xdr:nvCxnSpPr>
        <xdr:cNvPr id="319" name="直線コネクタ 318"/>
        <xdr:cNvCxnSpPr/>
      </xdr:nvCxnSpPr>
      <xdr:spPr>
        <a:xfrm>
          <a:off x="16179800" y="10565765"/>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147972</xdr:rowOff>
    </xdr:from>
    <xdr:ext cx="762000" cy="259045"/>
    <xdr:sp macro="" textlink="">
      <xdr:nvSpPr>
        <xdr:cNvPr id="320"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1" name="フローチャート : 判断 320"/>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87206</xdr:rowOff>
    </xdr:from>
    <xdr:to>
      <xdr:col>23</xdr:col>
      <xdr:colOff>406400</xdr:colOff>
      <xdr:row>61</xdr:row>
      <xdr:rowOff>107315</xdr:rowOff>
    </xdr:to>
    <xdr:cxnSp macro="">
      <xdr:nvCxnSpPr>
        <xdr:cNvPr id="322" name="直線コネクタ 321"/>
        <xdr:cNvCxnSpPr/>
      </xdr:nvCxnSpPr>
      <xdr:spPr>
        <a:xfrm>
          <a:off x="15290800" y="1054565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3" name="フローチャート : 判断 322"/>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24" name="テキスト ボックス 323"/>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63077</xdr:rowOff>
    </xdr:from>
    <xdr:to>
      <xdr:col>22</xdr:col>
      <xdr:colOff>203200</xdr:colOff>
      <xdr:row>61</xdr:row>
      <xdr:rowOff>87206</xdr:rowOff>
    </xdr:to>
    <xdr:cxnSp macro="">
      <xdr:nvCxnSpPr>
        <xdr:cNvPr id="325" name="直線コネクタ 324"/>
        <xdr:cNvCxnSpPr/>
      </xdr:nvCxnSpPr>
      <xdr:spPr>
        <a:xfrm>
          <a:off x="14401800" y="105215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26" name="フローチャート : 判断 325"/>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59707</xdr:rowOff>
    </xdr:from>
    <xdr:ext cx="762000" cy="259045"/>
    <xdr:sp macro="" textlink="">
      <xdr:nvSpPr>
        <xdr:cNvPr id="327" name="テキスト ボックス 326"/>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63077</xdr:rowOff>
    </xdr:from>
    <xdr:to>
      <xdr:col>21</xdr:col>
      <xdr:colOff>0</xdr:colOff>
      <xdr:row>61</xdr:row>
      <xdr:rowOff>63077</xdr:rowOff>
    </xdr:to>
    <xdr:cxnSp macro="">
      <xdr:nvCxnSpPr>
        <xdr:cNvPr id="328" name="直線コネクタ 327"/>
        <xdr:cNvCxnSpPr/>
      </xdr:nvCxnSpPr>
      <xdr:spPr>
        <a:xfrm>
          <a:off x="13512800" y="105215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0" name="テキスト ボックス 329"/>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1" name="フローチャート : 判断 330"/>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63729</xdr:rowOff>
    </xdr:from>
    <xdr:ext cx="762000" cy="259045"/>
    <xdr:sp macro="" textlink="">
      <xdr:nvSpPr>
        <xdr:cNvPr id="332" name="テキスト ボックス 331"/>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88688</xdr:rowOff>
    </xdr:from>
    <xdr:to>
      <xdr:col>24</xdr:col>
      <xdr:colOff>609600</xdr:colOff>
      <xdr:row>62</xdr:row>
      <xdr:rowOff>18838</xdr:rowOff>
    </xdr:to>
    <xdr:sp macro="" textlink="">
      <xdr:nvSpPr>
        <xdr:cNvPr id="338" name="円/楕円 337"/>
        <xdr:cNvSpPr/>
      </xdr:nvSpPr>
      <xdr:spPr>
        <a:xfrm>
          <a:off x="16967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60765</xdr:rowOff>
    </xdr:from>
    <xdr:ext cx="762000" cy="259045"/>
    <xdr:sp macro="" textlink="">
      <xdr:nvSpPr>
        <xdr:cNvPr id="339" name="定員管理の状況該当値テキスト"/>
        <xdr:cNvSpPr txBox="1"/>
      </xdr:nvSpPr>
      <xdr:spPr>
        <a:xfrm>
          <a:off x="17106900" y="1051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56515</xdr:rowOff>
    </xdr:from>
    <xdr:to>
      <xdr:col>23</xdr:col>
      <xdr:colOff>457200</xdr:colOff>
      <xdr:row>61</xdr:row>
      <xdr:rowOff>158115</xdr:rowOff>
    </xdr:to>
    <xdr:sp macro="" textlink="">
      <xdr:nvSpPr>
        <xdr:cNvPr id="340" name="円/楕円 339"/>
        <xdr:cNvSpPr/>
      </xdr:nvSpPr>
      <xdr:spPr>
        <a:xfrm>
          <a:off x="16129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142892</xdr:rowOff>
    </xdr:from>
    <xdr:ext cx="736600" cy="259045"/>
    <xdr:sp macro="" textlink="">
      <xdr:nvSpPr>
        <xdr:cNvPr id="341" name="テキスト ボックス 340"/>
        <xdr:cNvSpPr txBox="1"/>
      </xdr:nvSpPr>
      <xdr:spPr>
        <a:xfrm>
          <a:off x="15798800" y="1060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36406</xdr:rowOff>
    </xdr:from>
    <xdr:to>
      <xdr:col>22</xdr:col>
      <xdr:colOff>254000</xdr:colOff>
      <xdr:row>61</xdr:row>
      <xdr:rowOff>138006</xdr:rowOff>
    </xdr:to>
    <xdr:sp macro="" textlink="">
      <xdr:nvSpPr>
        <xdr:cNvPr id="342" name="円/楕円 341"/>
        <xdr:cNvSpPr/>
      </xdr:nvSpPr>
      <xdr:spPr>
        <a:xfrm>
          <a:off x="15240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122783</xdr:rowOff>
    </xdr:from>
    <xdr:ext cx="762000" cy="259045"/>
    <xdr:sp macro="" textlink="">
      <xdr:nvSpPr>
        <xdr:cNvPr id="343" name="テキスト ボックス 342"/>
        <xdr:cNvSpPr txBox="1"/>
      </xdr:nvSpPr>
      <xdr:spPr>
        <a:xfrm>
          <a:off x="14909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12277</xdr:rowOff>
    </xdr:from>
    <xdr:to>
      <xdr:col>21</xdr:col>
      <xdr:colOff>50800</xdr:colOff>
      <xdr:row>61</xdr:row>
      <xdr:rowOff>113877</xdr:rowOff>
    </xdr:to>
    <xdr:sp macro="" textlink="">
      <xdr:nvSpPr>
        <xdr:cNvPr id="344" name="円/楕円 343"/>
        <xdr:cNvSpPr/>
      </xdr:nvSpPr>
      <xdr:spPr>
        <a:xfrm>
          <a:off x="14351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98654</xdr:rowOff>
    </xdr:from>
    <xdr:ext cx="762000" cy="259045"/>
    <xdr:sp macro="" textlink="">
      <xdr:nvSpPr>
        <xdr:cNvPr id="345" name="テキスト ボックス 344"/>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46" name="円/楕円 345"/>
        <xdr:cNvSpPr/>
      </xdr:nvSpPr>
      <xdr:spPr>
        <a:xfrm>
          <a:off x="13462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98654</xdr:rowOff>
    </xdr:from>
    <xdr:ext cx="762000" cy="259045"/>
    <xdr:sp macro="" textlink="">
      <xdr:nvSpPr>
        <xdr:cNvPr id="347" name="テキスト ボックス 346"/>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年度において、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ヶ年平均では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となった。これは平成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企業会計への投資的経費にかかる繰出について、一部を出資金として負担するよう変更したことで、算定上の分子である公営企業経費財源地方債充当繰出金と算定される額が大幅に減少し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今後も適正な起債発行に努め、「姫路市行財政改革プラン」の目標値（平成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年度末）である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以下を達成できるよう適正な財政運営に努める。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4" name="直線コネクタ 373"/>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7"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8" name="直線コネクタ 377"/>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28194</xdr:rowOff>
    </xdr:from>
    <xdr:to>
      <xdr:col>24</xdr:col>
      <xdr:colOff>558800</xdr:colOff>
      <xdr:row>39</xdr:row>
      <xdr:rowOff>105410</xdr:rowOff>
    </xdr:to>
    <xdr:cxnSp macro="">
      <xdr:nvCxnSpPr>
        <xdr:cNvPr id="379" name="直線コネクタ 378"/>
        <xdr:cNvCxnSpPr/>
      </xdr:nvCxnSpPr>
      <xdr:spPr>
        <a:xfrm flipV="1">
          <a:off x="16179800" y="671474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0"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1" name="フローチャート : 判断 380"/>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40</xdr:row>
      <xdr:rowOff>20828</xdr:rowOff>
    </xdr:to>
    <xdr:cxnSp macro="">
      <xdr:nvCxnSpPr>
        <xdr:cNvPr id="382" name="直線コネクタ 381"/>
        <xdr:cNvCxnSpPr/>
      </xdr:nvCxnSpPr>
      <xdr:spPr>
        <a:xfrm flipV="1">
          <a:off x="15290800" y="67919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3" name="フローチャート : 判断 382"/>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84" name="テキスト ボックス 383"/>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20828</xdr:rowOff>
    </xdr:from>
    <xdr:to>
      <xdr:col>22</xdr:col>
      <xdr:colOff>203200</xdr:colOff>
      <xdr:row>40</xdr:row>
      <xdr:rowOff>165608</xdr:rowOff>
    </xdr:to>
    <xdr:cxnSp macro="">
      <xdr:nvCxnSpPr>
        <xdr:cNvPr id="385" name="直線コネクタ 384"/>
        <xdr:cNvCxnSpPr/>
      </xdr:nvCxnSpPr>
      <xdr:spPr>
        <a:xfrm flipV="1">
          <a:off x="14401800" y="687882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86" name="フローチャート :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165608</xdr:rowOff>
    </xdr:from>
    <xdr:to>
      <xdr:col>21</xdr:col>
      <xdr:colOff>0</xdr:colOff>
      <xdr:row>41</xdr:row>
      <xdr:rowOff>109982</xdr:rowOff>
    </xdr:to>
    <xdr:cxnSp macro="">
      <xdr:nvCxnSpPr>
        <xdr:cNvPr id="388" name="直線コネクタ 387"/>
        <xdr:cNvCxnSpPr/>
      </xdr:nvCxnSpPr>
      <xdr:spPr>
        <a:xfrm flipV="1">
          <a:off x="13512800" y="70236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89" name="フローチャート :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1" name="フローチャート :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2" name="テキスト ボックス 391"/>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148844</xdr:rowOff>
    </xdr:from>
    <xdr:to>
      <xdr:col>24</xdr:col>
      <xdr:colOff>609600</xdr:colOff>
      <xdr:row>39</xdr:row>
      <xdr:rowOff>78994</xdr:rowOff>
    </xdr:to>
    <xdr:sp macro="" textlink="">
      <xdr:nvSpPr>
        <xdr:cNvPr id="398" name="円/楕円 397"/>
        <xdr:cNvSpPr/>
      </xdr:nvSpPr>
      <xdr:spPr>
        <a:xfrm>
          <a:off x="169672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165371</xdr:rowOff>
    </xdr:from>
    <xdr:ext cx="762000" cy="259045"/>
    <xdr:sp macro="" textlink="">
      <xdr:nvSpPr>
        <xdr:cNvPr id="399" name="公債費負担の状況該当値テキスト"/>
        <xdr:cNvSpPr txBox="1"/>
      </xdr:nvSpPr>
      <xdr:spPr>
        <a:xfrm>
          <a:off x="1710690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400" name="円/楕円 399"/>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401" name="テキスト ボックス 400"/>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141478</xdr:rowOff>
    </xdr:from>
    <xdr:to>
      <xdr:col>22</xdr:col>
      <xdr:colOff>254000</xdr:colOff>
      <xdr:row>40</xdr:row>
      <xdr:rowOff>71628</xdr:rowOff>
    </xdr:to>
    <xdr:sp macro="" textlink="">
      <xdr:nvSpPr>
        <xdr:cNvPr id="402" name="円/楕円 401"/>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81805</xdr:rowOff>
    </xdr:from>
    <xdr:ext cx="762000" cy="259045"/>
    <xdr:sp macro="" textlink="">
      <xdr:nvSpPr>
        <xdr:cNvPr id="403" name="テキスト ボックス 402"/>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114808</xdr:rowOff>
    </xdr:from>
    <xdr:to>
      <xdr:col>21</xdr:col>
      <xdr:colOff>50800</xdr:colOff>
      <xdr:row>41</xdr:row>
      <xdr:rowOff>44958</xdr:rowOff>
    </xdr:to>
    <xdr:sp macro="" textlink="">
      <xdr:nvSpPr>
        <xdr:cNvPr id="404" name="円/楕円 403"/>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405" name="テキスト ボックス 404"/>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59182</xdr:rowOff>
    </xdr:from>
    <xdr:to>
      <xdr:col>19</xdr:col>
      <xdr:colOff>533400</xdr:colOff>
      <xdr:row>41</xdr:row>
      <xdr:rowOff>160782</xdr:rowOff>
    </xdr:to>
    <xdr:sp macro="" textlink="">
      <xdr:nvSpPr>
        <xdr:cNvPr id="406" name="円/楕円 405"/>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145559</xdr:rowOff>
    </xdr:from>
    <xdr:ext cx="762000" cy="259045"/>
    <xdr:sp macro="" textlink="">
      <xdr:nvSpPr>
        <xdr:cNvPr id="407" name="テキスト ボックス 406"/>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ポイントと大幅に改善し、類似団体の平均を下回る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となっている。主な要因としては、下水道事業債の償還が進んだことで、公営企業等に係る繰入見込額が減少したことによる。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ただし、今後は大規模事業が予定されているため、比率の悪化が懸念されることから、「姫路市行財政改革プラン」の目標値（平成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年度末）である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以下を達成できるよう適正な財政運営に努める。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36" name="直線コネクタ 435"/>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37"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38" name="直線コネクタ 437"/>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147447</xdr:rowOff>
    </xdr:from>
    <xdr:to>
      <xdr:col>24</xdr:col>
      <xdr:colOff>558800</xdr:colOff>
      <xdr:row>14</xdr:row>
      <xdr:rowOff>47583</xdr:rowOff>
    </xdr:to>
    <xdr:cxnSp macro="">
      <xdr:nvCxnSpPr>
        <xdr:cNvPr id="441" name="直線コネクタ 440"/>
        <xdr:cNvCxnSpPr/>
      </xdr:nvCxnSpPr>
      <xdr:spPr>
        <a:xfrm flipV="1">
          <a:off x="16179800" y="2376297"/>
          <a:ext cx="8382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2"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3" name="フローチャート : 判断 442"/>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47583</xdr:rowOff>
    </xdr:from>
    <xdr:to>
      <xdr:col>23</xdr:col>
      <xdr:colOff>406400</xdr:colOff>
      <xdr:row>15</xdr:row>
      <xdr:rowOff>804</xdr:rowOff>
    </xdr:to>
    <xdr:cxnSp macro="">
      <xdr:nvCxnSpPr>
        <xdr:cNvPr id="444" name="直線コネクタ 443"/>
        <xdr:cNvCxnSpPr/>
      </xdr:nvCxnSpPr>
      <xdr:spPr>
        <a:xfrm flipV="1">
          <a:off x="15290800" y="2447883"/>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5" name="フローチャート : 判断 444"/>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167488</xdr:rowOff>
    </xdr:from>
    <xdr:ext cx="736600" cy="259045"/>
    <xdr:sp macro="" textlink="">
      <xdr:nvSpPr>
        <xdr:cNvPr id="446" name="テキスト ボックス 445"/>
        <xdr:cNvSpPr txBox="1"/>
      </xdr:nvSpPr>
      <xdr:spPr>
        <a:xfrm>
          <a:off x="15798800" y="273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804</xdr:rowOff>
    </xdr:from>
    <xdr:to>
      <xdr:col>22</xdr:col>
      <xdr:colOff>203200</xdr:colOff>
      <xdr:row>15</xdr:row>
      <xdr:rowOff>139954</xdr:rowOff>
    </xdr:to>
    <xdr:cxnSp macro="">
      <xdr:nvCxnSpPr>
        <xdr:cNvPr id="447" name="直線コネクタ 446"/>
        <xdr:cNvCxnSpPr/>
      </xdr:nvCxnSpPr>
      <xdr:spPr>
        <a:xfrm flipV="1">
          <a:off x="14401800" y="2572554"/>
          <a:ext cx="889000" cy="1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48" name="フローチャート : 判断 447"/>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41080</xdr:rowOff>
    </xdr:from>
    <xdr:ext cx="762000" cy="259045"/>
    <xdr:sp macro="" textlink="">
      <xdr:nvSpPr>
        <xdr:cNvPr id="449" name="テキスト ボックス 448"/>
        <xdr:cNvSpPr txBox="1"/>
      </xdr:nvSpPr>
      <xdr:spPr>
        <a:xfrm>
          <a:off x="14909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139954</xdr:rowOff>
    </xdr:from>
    <xdr:to>
      <xdr:col>21</xdr:col>
      <xdr:colOff>0</xdr:colOff>
      <xdr:row>16</xdr:row>
      <xdr:rowOff>81915</xdr:rowOff>
    </xdr:to>
    <xdr:cxnSp macro="">
      <xdr:nvCxnSpPr>
        <xdr:cNvPr id="450" name="直線コネクタ 449"/>
        <xdr:cNvCxnSpPr/>
      </xdr:nvCxnSpPr>
      <xdr:spPr>
        <a:xfrm flipV="1">
          <a:off x="13512800" y="2711704"/>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1" name="フローチャート : 判断 450"/>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100601</xdr:rowOff>
    </xdr:from>
    <xdr:ext cx="762000" cy="259045"/>
    <xdr:sp macro="" textlink="">
      <xdr:nvSpPr>
        <xdr:cNvPr id="452" name="テキスト ボックス 451"/>
        <xdr:cNvSpPr txBox="1"/>
      </xdr:nvSpPr>
      <xdr:spPr>
        <a:xfrm>
          <a:off x="14020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3" name="フローチャート : 判断 452"/>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4" name="テキスト ボックス 453"/>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96647</xdr:rowOff>
    </xdr:from>
    <xdr:to>
      <xdr:col>24</xdr:col>
      <xdr:colOff>609600</xdr:colOff>
      <xdr:row>14</xdr:row>
      <xdr:rowOff>26797</xdr:rowOff>
    </xdr:to>
    <xdr:sp macro="" textlink="">
      <xdr:nvSpPr>
        <xdr:cNvPr id="460" name="円/楕円 459"/>
        <xdr:cNvSpPr/>
      </xdr:nvSpPr>
      <xdr:spPr>
        <a:xfrm>
          <a:off x="16967200" y="23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17924</xdr:rowOff>
    </xdr:from>
    <xdr:ext cx="762000" cy="259045"/>
    <xdr:sp macro="" textlink="">
      <xdr:nvSpPr>
        <xdr:cNvPr id="461" name="将来負担の状況該当値テキスト"/>
        <xdr:cNvSpPr txBox="1"/>
      </xdr:nvSpPr>
      <xdr:spPr>
        <a:xfrm>
          <a:off x="17106900" y="22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168233</xdr:rowOff>
    </xdr:from>
    <xdr:to>
      <xdr:col>23</xdr:col>
      <xdr:colOff>457200</xdr:colOff>
      <xdr:row>14</xdr:row>
      <xdr:rowOff>98383</xdr:rowOff>
    </xdr:to>
    <xdr:sp macro="" textlink="">
      <xdr:nvSpPr>
        <xdr:cNvPr id="462" name="円/楕円 461"/>
        <xdr:cNvSpPr/>
      </xdr:nvSpPr>
      <xdr:spPr>
        <a:xfrm>
          <a:off x="16129000" y="23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108560</xdr:rowOff>
    </xdr:from>
    <xdr:ext cx="736600" cy="259045"/>
    <xdr:sp macro="" textlink="">
      <xdr:nvSpPr>
        <xdr:cNvPr id="463" name="テキスト ボックス 462"/>
        <xdr:cNvSpPr txBox="1"/>
      </xdr:nvSpPr>
      <xdr:spPr>
        <a:xfrm>
          <a:off x="15798800" y="2165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121454</xdr:rowOff>
    </xdr:from>
    <xdr:to>
      <xdr:col>22</xdr:col>
      <xdr:colOff>254000</xdr:colOff>
      <xdr:row>15</xdr:row>
      <xdr:rowOff>51604</xdr:rowOff>
    </xdr:to>
    <xdr:sp macro="" textlink="">
      <xdr:nvSpPr>
        <xdr:cNvPr id="464" name="円/楕円 463"/>
        <xdr:cNvSpPr/>
      </xdr:nvSpPr>
      <xdr:spPr>
        <a:xfrm>
          <a:off x="15240000" y="25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61781</xdr:rowOff>
    </xdr:from>
    <xdr:ext cx="762000" cy="259045"/>
    <xdr:sp macro="" textlink="">
      <xdr:nvSpPr>
        <xdr:cNvPr id="465" name="テキスト ボックス 464"/>
        <xdr:cNvSpPr txBox="1"/>
      </xdr:nvSpPr>
      <xdr:spPr>
        <a:xfrm>
          <a:off x="14909800" y="229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89154</xdr:rowOff>
    </xdr:from>
    <xdr:to>
      <xdr:col>21</xdr:col>
      <xdr:colOff>50800</xdr:colOff>
      <xdr:row>16</xdr:row>
      <xdr:rowOff>19304</xdr:rowOff>
    </xdr:to>
    <xdr:sp macro="" textlink="">
      <xdr:nvSpPr>
        <xdr:cNvPr id="466" name="円/楕円 465"/>
        <xdr:cNvSpPr/>
      </xdr:nvSpPr>
      <xdr:spPr>
        <a:xfrm>
          <a:off x="143510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29481</xdr:rowOff>
    </xdr:from>
    <xdr:ext cx="762000" cy="259045"/>
    <xdr:sp macro="" textlink="">
      <xdr:nvSpPr>
        <xdr:cNvPr id="467" name="テキスト ボックス 466"/>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31115</xdr:rowOff>
    </xdr:from>
    <xdr:to>
      <xdr:col>19</xdr:col>
      <xdr:colOff>533400</xdr:colOff>
      <xdr:row>16</xdr:row>
      <xdr:rowOff>132715</xdr:rowOff>
    </xdr:to>
    <xdr:sp macro="" textlink="">
      <xdr:nvSpPr>
        <xdr:cNvPr id="468" name="円/楕円 467"/>
        <xdr:cNvSpPr/>
      </xdr:nvSpPr>
      <xdr:spPr>
        <a:xfrm>
          <a:off x="13462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142892</xdr:rowOff>
    </xdr:from>
    <xdr:ext cx="762000" cy="259045"/>
    <xdr:sp macro="" textlink="">
      <xdr:nvSpPr>
        <xdr:cNvPr id="469" name="テキスト ボックス 468"/>
        <xdr:cNvSpPr txBox="1"/>
      </xdr:nvSpPr>
      <xdr:spPr>
        <a:xfrm>
          <a:off x="13131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兵庫県姫路市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540,000
529,626
534.47
215,296,710
207,960,545
5,563,249
120,954,947
196,647,159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人件費総額は前年度から減っているが、歳入減が上回ったため、経常収支比率では、前年度より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ポイント悪化している。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これまでも定員適正化計画に基づき、事務の見直し、民間委託等の取り組みを進めてきたが、今後も平成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月に策定した「姫路市定員適正化計画」に基づき定員管理の適正化に努めるとともに、給与水準の適正化に向けた取り組みを実施し削減に努める。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133858</xdr:rowOff>
    </xdr:from>
    <xdr:to>
      <xdr:col>7</xdr:col>
      <xdr:colOff>15875</xdr:colOff>
      <xdr:row>37</xdr:row>
      <xdr:rowOff>170434</xdr:rowOff>
    </xdr:to>
    <xdr:cxnSp macro="">
      <xdr:nvCxnSpPr>
        <xdr:cNvPr id="64" name="直線コネクタ 63"/>
        <xdr:cNvCxnSpPr/>
      </xdr:nvCxnSpPr>
      <xdr:spPr>
        <a:xfrm>
          <a:off x="3987800" y="64775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109999</xdr:rowOff>
    </xdr:from>
    <xdr:ext cx="762000" cy="259045"/>
    <xdr:sp macro="" textlink="">
      <xdr:nvSpPr>
        <xdr:cNvPr id="65" name="人件費平均値テキスト"/>
        <xdr:cNvSpPr txBox="1"/>
      </xdr:nvSpPr>
      <xdr:spPr>
        <a:xfrm>
          <a:off x="4914900" y="645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124714</xdr:rowOff>
    </xdr:from>
    <xdr:to>
      <xdr:col>5</xdr:col>
      <xdr:colOff>549275</xdr:colOff>
      <xdr:row>37</xdr:row>
      <xdr:rowOff>133858</xdr:rowOff>
    </xdr:to>
    <xdr:cxnSp macro="">
      <xdr:nvCxnSpPr>
        <xdr:cNvPr id="67" name="直線コネクタ 66"/>
        <xdr:cNvCxnSpPr/>
      </xdr:nvCxnSpPr>
      <xdr:spPr>
        <a:xfrm>
          <a:off x="3098800" y="6468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33274</xdr:rowOff>
    </xdr:from>
    <xdr:to>
      <xdr:col>4</xdr:col>
      <xdr:colOff>346075</xdr:colOff>
      <xdr:row>37</xdr:row>
      <xdr:rowOff>124714</xdr:rowOff>
    </xdr:to>
    <xdr:cxnSp macro="">
      <xdr:nvCxnSpPr>
        <xdr:cNvPr id="70" name="直線コネクタ 69"/>
        <xdr:cNvCxnSpPr/>
      </xdr:nvCxnSpPr>
      <xdr:spPr>
        <a:xfrm>
          <a:off x="2209800" y="63769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72" name="テキスト ボックス 71"/>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33274</xdr:rowOff>
    </xdr:from>
    <xdr:to>
      <xdr:col>3</xdr:col>
      <xdr:colOff>142875</xdr:colOff>
      <xdr:row>37</xdr:row>
      <xdr:rowOff>115570</xdr:rowOff>
    </xdr:to>
    <xdr:cxnSp macro="">
      <xdr:nvCxnSpPr>
        <xdr:cNvPr id="73" name="直線コネクタ 72"/>
        <xdr:cNvCxnSpPr/>
      </xdr:nvCxnSpPr>
      <xdr:spPr>
        <a:xfrm flipV="1">
          <a:off x="1320800" y="63769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77" name="テキスト ボックス 76"/>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119634</xdr:rowOff>
    </xdr:from>
    <xdr:to>
      <xdr:col>7</xdr:col>
      <xdr:colOff>66675</xdr:colOff>
      <xdr:row>38</xdr:row>
      <xdr:rowOff>49785</xdr:rowOff>
    </xdr:to>
    <xdr:sp macro="" textlink="">
      <xdr:nvSpPr>
        <xdr:cNvPr id="83" name="円/楕円 82"/>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136161</xdr:rowOff>
    </xdr:from>
    <xdr:ext cx="762000" cy="259045"/>
    <xdr:sp macro="" textlink="">
      <xdr:nvSpPr>
        <xdr:cNvPr id="84" name="人件費該当値テキスト"/>
        <xdr:cNvSpPr txBox="1"/>
      </xdr:nvSpPr>
      <xdr:spPr>
        <a:xfrm>
          <a:off x="4914900" y="630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83058</xdr:rowOff>
    </xdr:from>
    <xdr:to>
      <xdr:col>5</xdr:col>
      <xdr:colOff>600075</xdr:colOff>
      <xdr:row>38</xdr:row>
      <xdr:rowOff>13208</xdr:rowOff>
    </xdr:to>
    <xdr:sp macro="" textlink="">
      <xdr:nvSpPr>
        <xdr:cNvPr id="85" name="円/楕円 84"/>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23385</xdr:rowOff>
    </xdr:from>
    <xdr:ext cx="736600" cy="259045"/>
    <xdr:sp macro="" textlink="">
      <xdr:nvSpPr>
        <xdr:cNvPr id="86" name="テキスト ボックス 85"/>
        <xdr:cNvSpPr txBox="1"/>
      </xdr:nvSpPr>
      <xdr:spPr>
        <a:xfrm>
          <a:off x="3606800" y="6195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73914</xdr:rowOff>
    </xdr:from>
    <xdr:to>
      <xdr:col>4</xdr:col>
      <xdr:colOff>396875</xdr:colOff>
      <xdr:row>38</xdr:row>
      <xdr:rowOff>4064</xdr:rowOff>
    </xdr:to>
    <xdr:sp macro="" textlink="">
      <xdr:nvSpPr>
        <xdr:cNvPr id="87" name="円/楕円 86"/>
        <xdr:cNvSpPr/>
      </xdr:nvSpPr>
      <xdr:spPr>
        <a:xfrm>
          <a:off x="3048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14241</xdr:rowOff>
    </xdr:from>
    <xdr:ext cx="762000" cy="259045"/>
    <xdr:sp macro="" textlink="">
      <xdr:nvSpPr>
        <xdr:cNvPr id="88" name="テキスト ボックス 87"/>
        <xdr:cNvSpPr txBox="1"/>
      </xdr:nvSpPr>
      <xdr:spPr>
        <a:xfrm>
          <a:off x="2717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153924</xdr:rowOff>
    </xdr:from>
    <xdr:to>
      <xdr:col>3</xdr:col>
      <xdr:colOff>193675</xdr:colOff>
      <xdr:row>37</xdr:row>
      <xdr:rowOff>84074</xdr:rowOff>
    </xdr:to>
    <xdr:sp macro="" textlink="">
      <xdr:nvSpPr>
        <xdr:cNvPr id="89" name="円/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90" name="テキスト ボックス 89"/>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1" name="円/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5097</xdr:rowOff>
    </xdr:from>
    <xdr:ext cx="762000" cy="259045"/>
    <xdr:sp macro="" textlink="">
      <xdr:nvSpPr>
        <xdr:cNvPr id="92" name="テキスト ボックス 91"/>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で前年度比で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ポイント増加しており、近年の推移を見ると増加傾向が続いている。類似団体平均を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ポイント下回っているが、今後も老朽化による施設の維持管理コストの上昇が見込まれるため、姫路市公共施設等総合管理計画に基づき、施設のあり方の見直しを進める。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25400</xdr:rowOff>
    </xdr:from>
    <xdr:to>
      <xdr:col>24</xdr:col>
      <xdr:colOff>31750</xdr:colOff>
      <xdr:row>16</xdr:row>
      <xdr:rowOff>88900</xdr:rowOff>
    </xdr:to>
    <xdr:cxnSp macro="">
      <xdr:nvCxnSpPr>
        <xdr:cNvPr id="125" name="直線コネクタ 124"/>
        <xdr:cNvCxnSpPr/>
      </xdr:nvCxnSpPr>
      <xdr:spPr>
        <a:xfrm>
          <a:off x="15671800" y="2768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25400</xdr:rowOff>
    </xdr:from>
    <xdr:to>
      <xdr:col>22</xdr:col>
      <xdr:colOff>565150</xdr:colOff>
      <xdr:row>16</xdr:row>
      <xdr:rowOff>25400</xdr:rowOff>
    </xdr:to>
    <xdr:cxnSp macro="">
      <xdr:nvCxnSpPr>
        <xdr:cNvPr id="128" name="直線コネクタ 127"/>
        <xdr:cNvCxnSpPr/>
      </xdr:nvCxnSpPr>
      <xdr:spPr>
        <a:xfrm>
          <a:off x="14782800" y="276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133350</xdr:rowOff>
    </xdr:from>
    <xdr:to>
      <xdr:col>21</xdr:col>
      <xdr:colOff>361950</xdr:colOff>
      <xdr:row>16</xdr:row>
      <xdr:rowOff>25400</xdr:rowOff>
    </xdr:to>
    <xdr:cxnSp macro="">
      <xdr:nvCxnSpPr>
        <xdr:cNvPr id="131" name="直線コネクタ 130"/>
        <xdr:cNvCxnSpPr/>
      </xdr:nvCxnSpPr>
      <xdr:spPr>
        <a:xfrm>
          <a:off x="13893800" y="270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95250</xdr:rowOff>
    </xdr:from>
    <xdr:to>
      <xdr:col>20</xdr:col>
      <xdr:colOff>158750</xdr:colOff>
      <xdr:row>15</xdr:row>
      <xdr:rowOff>133350</xdr:rowOff>
    </xdr:to>
    <xdr:cxnSp macro="">
      <xdr:nvCxnSpPr>
        <xdr:cNvPr id="134" name="直線コネクタ 133"/>
        <xdr:cNvCxnSpPr/>
      </xdr:nvCxnSpPr>
      <xdr:spPr>
        <a:xfrm>
          <a:off x="13004800" y="266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4" name="円/楕円 143"/>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5"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146050</xdr:rowOff>
    </xdr:from>
    <xdr:to>
      <xdr:col>22</xdr:col>
      <xdr:colOff>615950</xdr:colOff>
      <xdr:row>16</xdr:row>
      <xdr:rowOff>76200</xdr:rowOff>
    </xdr:to>
    <xdr:sp macro="" textlink="">
      <xdr:nvSpPr>
        <xdr:cNvPr id="146" name="円/楕円 145"/>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86377</xdr:rowOff>
    </xdr:from>
    <xdr:ext cx="736600" cy="259045"/>
    <xdr:sp macro="" textlink="">
      <xdr:nvSpPr>
        <xdr:cNvPr id="147" name="テキスト ボックス 146"/>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146050</xdr:rowOff>
    </xdr:from>
    <xdr:to>
      <xdr:col>21</xdr:col>
      <xdr:colOff>412750</xdr:colOff>
      <xdr:row>16</xdr:row>
      <xdr:rowOff>76200</xdr:rowOff>
    </xdr:to>
    <xdr:sp macro="" textlink="">
      <xdr:nvSpPr>
        <xdr:cNvPr id="148" name="円/楕円 147"/>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86377</xdr:rowOff>
    </xdr:from>
    <xdr:ext cx="762000" cy="259045"/>
    <xdr:sp macro="" textlink="">
      <xdr:nvSpPr>
        <xdr:cNvPr id="149" name="テキスト ボックス 148"/>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82550</xdr:rowOff>
    </xdr:from>
    <xdr:to>
      <xdr:col>20</xdr:col>
      <xdr:colOff>209550</xdr:colOff>
      <xdr:row>16</xdr:row>
      <xdr:rowOff>12700</xdr:rowOff>
    </xdr:to>
    <xdr:sp macro="" textlink="">
      <xdr:nvSpPr>
        <xdr:cNvPr id="150" name="円/楕円 149"/>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22877</xdr:rowOff>
    </xdr:from>
    <xdr:ext cx="762000" cy="259045"/>
    <xdr:sp macro="" textlink="">
      <xdr:nvSpPr>
        <xdr:cNvPr id="151" name="テキスト ボックス 150"/>
        <xdr:cNvSpPr txBox="1"/>
      </xdr:nvSpPr>
      <xdr:spPr>
        <a:xfrm>
          <a:off x="13512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44450</xdr:rowOff>
    </xdr:from>
    <xdr:to>
      <xdr:col>19</xdr:col>
      <xdr:colOff>6350</xdr:colOff>
      <xdr:row>15</xdr:row>
      <xdr:rowOff>146050</xdr:rowOff>
    </xdr:to>
    <xdr:sp macro="" textlink="">
      <xdr:nvSpPr>
        <xdr:cNvPr id="152" name="円/楕円 151"/>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156227</xdr:rowOff>
    </xdr:from>
    <xdr:ext cx="762000" cy="259045"/>
    <xdr:sp macro="" textlink="">
      <xdr:nvSpPr>
        <xdr:cNvPr id="153" name="テキスト ボックス 152"/>
        <xdr:cNvSpPr txBox="1"/>
      </xdr:nvSpPr>
      <xdr:spPr>
        <a:xfrm>
          <a:off x="12623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扶助費に係る経常収支比率は類似団体平均と比べ低い状況が続いているものの、平成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年度は前年度と比べて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ポイント悪化し、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主な要因は、臨時福祉給付金、障害者福祉、子ども子育て支援新制度など社会保障の充実によるもので、今後も社会保障関係費の累増が見込まれるため、適正な給付に努める。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158750</xdr:rowOff>
    </xdr:from>
    <xdr:to>
      <xdr:col>7</xdr:col>
      <xdr:colOff>15875</xdr:colOff>
      <xdr:row>56</xdr:row>
      <xdr:rowOff>25400</xdr:rowOff>
    </xdr:to>
    <xdr:cxnSp macro="">
      <xdr:nvCxnSpPr>
        <xdr:cNvPr id="186" name="直線コネクタ 185"/>
        <xdr:cNvCxnSpPr/>
      </xdr:nvCxnSpPr>
      <xdr:spPr>
        <a:xfrm>
          <a:off x="3987800" y="9588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82550</xdr:rowOff>
    </xdr:from>
    <xdr:to>
      <xdr:col>5</xdr:col>
      <xdr:colOff>549275</xdr:colOff>
      <xdr:row>55</xdr:row>
      <xdr:rowOff>158750</xdr:rowOff>
    </xdr:to>
    <xdr:cxnSp macro="">
      <xdr:nvCxnSpPr>
        <xdr:cNvPr id="189" name="直線コネクタ 188"/>
        <xdr:cNvCxnSpPr/>
      </xdr:nvCxnSpPr>
      <xdr:spPr>
        <a:xfrm>
          <a:off x="3098800" y="951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82550</xdr:rowOff>
    </xdr:to>
    <xdr:cxnSp macro="">
      <xdr:nvCxnSpPr>
        <xdr:cNvPr id="192" name="直線コネクタ 191"/>
        <xdr:cNvCxnSpPr/>
      </xdr:nvCxnSpPr>
      <xdr:spPr>
        <a:xfrm>
          <a:off x="2209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69850</xdr:rowOff>
    </xdr:to>
    <xdr:cxnSp macro="">
      <xdr:nvCxnSpPr>
        <xdr:cNvPr id="195" name="直線コネクタ 194"/>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205" name="円/楕円 204"/>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162577</xdr:rowOff>
    </xdr:from>
    <xdr:ext cx="762000" cy="259045"/>
    <xdr:sp macro="" textlink="">
      <xdr:nvSpPr>
        <xdr:cNvPr id="206"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107950</xdr:rowOff>
    </xdr:from>
    <xdr:to>
      <xdr:col>5</xdr:col>
      <xdr:colOff>600075</xdr:colOff>
      <xdr:row>56</xdr:row>
      <xdr:rowOff>38100</xdr:rowOff>
    </xdr:to>
    <xdr:sp macro="" textlink="">
      <xdr:nvSpPr>
        <xdr:cNvPr id="207" name="円/楕円 206"/>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208" name="テキスト ボックス 207"/>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31750</xdr:rowOff>
    </xdr:from>
    <xdr:to>
      <xdr:col>4</xdr:col>
      <xdr:colOff>396875</xdr:colOff>
      <xdr:row>55</xdr:row>
      <xdr:rowOff>133350</xdr:rowOff>
    </xdr:to>
    <xdr:sp macro="" textlink="">
      <xdr:nvSpPr>
        <xdr:cNvPr id="209" name="円/楕円 208"/>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143527</xdr:rowOff>
    </xdr:from>
    <xdr:ext cx="762000" cy="259045"/>
    <xdr:sp macro="" textlink="">
      <xdr:nvSpPr>
        <xdr:cNvPr id="210" name="テキスト ボックス 209"/>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1" name="円/楕円 210"/>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2" name="テキスト ボックス 211"/>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3" name="円/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4" name="テキスト ボックス 213"/>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その他に係る経常収支比率は類似団体平均を下回っているが、前年度より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昇している。これは主に、特別会計の国民健康保険事業、介護保険事業、後期高齢者医療保険事業に対する繰出金が増加したことによる。今後も社会保障関係経費の増に伴い、繰出金の増が見込まれるため、将来の財政運営に支障を及ぼさないよう経費削減・合理化を積極的に行い、健全な財政運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55</xdr:row>
      <xdr:rowOff>77470</xdr:rowOff>
    </xdr:to>
    <xdr:cxnSp macro="">
      <xdr:nvCxnSpPr>
        <xdr:cNvPr id="247" name="直線コネクタ 246"/>
        <xdr:cNvCxnSpPr/>
      </xdr:nvCxnSpPr>
      <xdr:spPr>
        <a:xfrm>
          <a:off x="15671800" y="94462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1270</xdr:rowOff>
    </xdr:from>
    <xdr:to>
      <xdr:col>22</xdr:col>
      <xdr:colOff>565150</xdr:colOff>
      <xdr:row>55</xdr:row>
      <xdr:rowOff>16510</xdr:rowOff>
    </xdr:to>
    <xdr:cxnSp macro="">
      <xdr:nvCxnSpPr>
        <xdr:cNvPr id="250" name="直線コネクタ 249"/>
        <xdr:cNvCxnSpPr/>
      </xdr:nvCxnSpPr>
      <xdr:spPr>
        <a:xfrm>
          <a:off x="14782800" y="9431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1270</xdr:rowOff>
    </xdr:from>
    <xdr:to>
      <xdr:col>21</xdr:col>
      <xdr:colOff>361950</xdr:colOff>
      <xdr:row>55</xdr:row>
      <xdr:rowOff>8890</xdr:rowOff>
    </xdr:to>
    <xdr:cxnSp macro="">
      <xdr:nvCxnSpPr>
        <xdr:cNvPr id="253" name="直線コネクタ 252"/>
        <xdr:cNvCxnSpPr/>
      </xdr:nvCxnSpPr>
      <xdr:spPr>
        <a:xfrm flipV="1">
          <a:off x="13893800" y="9431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142240</xdr:rowOff>
    </xdr:from>
    <xdr:to>
      <xdr:col>20</xdr:col>
      <xdr:colOff>158750</xdr:colOff>
      <xdr:row>55</xdr:row>
      <xdr:rowOff>8890</xdr:rowOff>
    </xdr:to>
    <xdr:cxnSp macro="">
      <xdr:nvCxnSpPr>
        <xdr:cNvPr id="256" name="直線コネクタ 255"/>
        <xdr:cNvCxnSpPr/>
      </xdr:nvCxnSpPr>
      <xdr:spPr>
        <a:xfrm>
          <a:off x="13004800" y="9400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26670</xdr:rowOff>
    </xdr:from>
    <xdr:to>
      <xdr:col>24</xdr:col>
      <xdr:colOff>82550</xdr:colOff>
      <xdr:row>55</xdr:row>
      <xdr:rowOff>128270</xdr:rowOff>
    </xdr:to>
    <xdr:sp macro="" textlink="">
      <xdr:nvSpPr>
        <xdr:cNvPr id="266" name="円/楕円 265"/>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43197</xdr:rowOff>
    </xdr:from>
    <xdr:ext cx="762000" cy="259045"/>
    <xdr:sp macro="" textlink="">
      <xdr:nvSpPr>
        <xdr:cNvPr id="267" name="その他該当値テキスト"/>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137160</xdr:rowOff>
    </xdr:from>
    <xdr:to>
      <xdr:col>22</xdr:col>
      <xdr:colOff>615950</xdr:colOff>
      <xdr:row>55</xdr:row>
      <xdr:rowOff>67310</xdr:rowOff>
    </xdr:to>
    <xdr:sp macro="" textlink="">
      <xdr:nvSpPr>
        <xdr:cNvPr id="268" name="円/楕円 267"/>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77487</xdr:rowOff>
    </xdr:from>
    <xdr:ext cx="736600" cy="259045"/>
    <xdr:sp macro="" textlink="">
      <xdr:nvSpPr>
        <xdr:cNvPr id="269" name="テキスト ボックス 268"/>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121920</xdr:rowOff>
    </xdr:from>
    <xdr:to>
      <xdr:col>21</xdr:col>
      <xdr:colOff>412750</xdr:colOff>
      <xdr:row>55</xdr:row>
      <xdr:rowOff>52070</xdr:rowOff>
    </xdr:to>
    <xdr:sp macro="" textlink="">
      <xdr:nvSpPr>
        <xdr:cNvPr id="270" name="円/楕円 269"/>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62247</xdr:rowOff>
    </xdr:from>
    <xdr:ext cx="762000" cy="259045"/>
    <xdr:sp macro="" textlink="">
      <xdr:nvSpPr>
        <xdr:cNvPr id="271" name="テキスト ボックス 27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129540</xdr:rowOff>
    </xdr:from>
    <xdr:to>
      <xdr:col>20</xdr:col>
      <xdr:colOff>209550</xdr:colOff>
      <xdr:row>55</xdr:row>
      <xdr:rowOff>59690</xdr:rowOff>
    </xdr:to>
    <xdr:sp macro="" textlink="">
      <xdr:nvSpPr>
        <xdr:cNvPr id="272" name="円/楕円 271"/>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69867</xdr:rowOff>
    </xdr:from>
    <xdr:ext cx="762000" cy="259045"/>
    <xdr:sp macro="" textlink="">
      <xdr:nvSpPr>
        <xdr:cNvPr id="273" name="テキスト ボックス 272"/>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91440</xdr:rowOff>
    </xdr:from>
    <xdr:to>
      <xdr:col>19</xdr:col>
      <xdr:colOff>6350</xdr:colOff>
      <xdr:row>55</xdr:row>
      <xdr:rowOff>21590</xdr:rowOff>
    </xdr:to>
    <xdr:sp macro="" textlink="">
      <xdr:nvSpPr>
        <xdr:cNvPr id="274" name="円/楕円 273"/>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31767</xdr:rowOff>
    </xdr:from>
    <xdr:ext cx="762000" cy="259045"/>
    <xdr:sp macro="" textlink="">
      <xdr:nvSpPr>
        <xdr:cNvPr id="275" name="テキスト ボックス 274"/>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補助費等に係る経常収支比率は、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年度より下水道事業を特別会計から企業会計化したことに伴い、同会計への繰出金の多くがその他から補助費等に変更して計上されたことで、類似団体を上回っていたが、平成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年度より、企業会計への投資的経費にかかる繰出について、一部を出資金として負担するよう変更したため、前年度に引き続き改善し、平成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年度では類似団体を下回った。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1814</xdr:rowOff>
    </xdr:from>
    <xdr:to>
      <xdr:col>24</xdr:col>
      <xdr:colOff>31750</xdr:colOff>
      <xdr:row>36</xdr:row>
      <xdr:rowOff>34472</xdr:rowOff>
    </xdr:to>
    <xdr:cxnSp macro="">
      <xdr:nvCxnSpPr>
        <xdr:cNvPr id="310" name="直線コネクタ 309"/>
        <xdr:cNvCxnSpPr/>
      </xdr:nvCxnSpPr>
      <xdr:spPr>
        <a:xfrm flipV="1">
          <a:off x="15671800" y="61740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34472</xdr:rowOff>
    </xdr:from>
    <xdr:to>
      <xdr:col>22</xdr:col>
      <xdr:colOff>565150</xdr:colOff>
      <xdr:row>36</xdr:row>
      <xdr:rowOff>78014</xdr:rowOff>
    </xdr:to>
    <xdr:cxnSp macro="">
      <xdr:nvCxnSpPr>
        <xdr:cNvPr id="313" name="直線コネクタ 312"/>
        <xdr:cNvCxnSpPr/>
      </xdr:nvCxnSpPr>
      <xdr:spPr>
        <a:xfrm flipV="1">
          <a:off x="14782800" y="62066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5" name="テキスト ボックス 314"/>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78014</xdr:rowOff>
    </xdr:from>
    <xdr:to>
      <xdr:col>21</xdr:col>
      <xdr:colOff>361950</xdr:colOff>
      <xdr:row>36</xdr:row>
      <xdr:rowOff>132443</xdr:rowOff>
    </xdr:to>
    <xdr:cxnSp macro="">
      <xdr:nvCxnSpPr>
        <xdr:cNvPr id="316" name="直線コネクタ 315"/>
        <xdr:cNvCxnSpPr/>
      </xdr:nvCxnSpPr>
      <xdr:spPr>
        <a:xfrm flipV="1">
          <a:off x="13893800" y="6250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132443</xdr:rowOff>
    </xdr:from>
    <xdr:to>
      <xdr:col>20</xdr:col>
      <xdr:colOff>158750</xdr:colOff>
      <xdr:row>36</xdr:row>
      <xdr:rowOff>143328</xdr:rowOff>
    </xdr:to>
    <xdr:cxnSp macro="">
      <xdr:nvCxnSpPr>
        <xdr:cNvPr id="319" name="直線コネクタ 318"/>
        <xdr:cNvCxnSpPr/>
      </xdr:nvCxnSpPr>
      <xdr:spPr>
        <a:xfrm flipV="1">
          <a:off x="13004800" y="6304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122464</xdr:rowOff>
    </xdr:from>
    <xdr:to>
      <xdr:col>24</xdr:col>
      <xdr:colOff>82550</xdr:colOff>
      <xdr:row>36</xdr:row>
      <xdr:rowOff>52614</xdr:rowOff>
    </xdr:to>
    <xdr:sp macro="" textlink="">
      <xdr:nvSpPr>
        <xdr:cNvPr id="329" name="円/楕円 328"/>
        <xdr:cNvSpPr/>
      </xdr:nvSpPr>
      <xdr:spPr>
        <a:xfrm>
          <a:off x="164592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138991</xdr:rowOff>
    </xdr:from>
    <xdr:ext cx="762000" cy="259045"/>
    <xdr:sp macro="" textlink="">
      <xdr:nvSpPr>
        <xdr:cNvPr id="330" name="補助費等該当値テキスト"/>
        <xdr:cNvSpPr txBox="1"/>
      </xdr:nvSpPr>
      <xdr:spPr>
        <a:xfrm>
          <a:off x="165989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155122</xdr:rowOff>
    </xdr:from>
    <xdr:to>
      <xdr:col>22</xdr:col>
      <xdr:colOff>615950</xdr:colOff>
      <xdr:row>36</xdr:row>
      <xdr:rowOff>85272</xdr:rowOff>
    </xdr:to>
    <xdr:sp macro="" textlink="">
      <xdr:nvSpPr>
        <xdr:cNvPr id="331" name="円/楕円 330"/>
        <xdr:cNvSpPr/>
      </xdr:nvSpPr>
      <xdr:spPr>
        <a:xfrm>
          <a:off x="15621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70049</xdr:rowOff>
    </xdr:from>
    <xdr:ext cx="736600" cy="259045"/>
    <xdr:sp macro="" textlink="">
      <xdr:nvSpPr>
        <xdr:cNvPr id="332" name="テキスト ボックス 331"/>
        <xdr:cNvSpPr txBox="1"/>
      </xdr:nvSpPr>
      <xdr:spPr>
        <a:xfrm>
          <a:off x="15290800" y="624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27214</xdr:rowOff>
    </xdr:from>
    <xdr:to>
      <xdr:col>21</xdr:col>
      <xdr:colOff>412750</xdr:colOff>
      <xdr:row>36</xdr:row>
      <xdr:rowOff>128814</xdr:rowOff>
    </xdr:to>
    <xdr:sp macro="" textlink="">
      <xdr:nvSpPr>
        <xdr:cNvPr id="333" name="円/楕円 332"/>
        <xdr:cNvSpPr/>
      </xdr:nvSpPr>
      <xdr:spPr>
        <a:xfrm>
          <a:off x="14732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113591</xdr:rowOff>
    </xdr:from>
    <xdr:ext cx="762000" cy="259045"/>
    <xdr:sp macro="" textlink="">
      <xdr:nvSpPr>
        <xdr:cNvPr id="334" name="テキスト ボックス 333"/>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81643</xdr:rowOff>
    </xdr:from>
    <xdr:to>
      <xdr:col>20</xdr:col>
      <xdr:colOff>209550</xdr:colOff>
      <xdr:row>37</xdr:row>
      <xdr:rowOff>11793</xdr:rowOff>
    </xdr:to>
    <xdr:sp macro="" textlink="">
      <xdr:nvSpPr>
        <xdr:cNvPr id="335" name="円/楕円 334"/>
        <xdr:cNvSpPr/>
      </xdr:nvSpPr>
      <xdr:spPr>
        <a:xfrm>
          <a:off x="13843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168020</xdr:rowOff>
    </xdr:from>
    <xdr:ext cx="762000" cy="259045"/>
    <xdr:sp macro="" textlink="">
      <xdr:nvSpPr>
        <xdr:cNvPr id="336" name="テキスト ボックス 335"/>
        <xdr:cNvSpPr txBox="1"/>
      </xdr:nvSpPr>
      <xdr:spPr>
        <a:xfrm>
          <a:off x="13512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92528</xdr:rowOff>
    </xdr:from>
    <xdr:to>
      <xdr:col>19</xdr:col>
      <xdr:colOff>6350</xdr:colOff>
      <xdr:row>37</xdr:row>
      <xdr:rowOff>22678</xdr:rowOff>
    </xdr:to>
    <xdr:sp macro="" textlink="">
      <xdr:nvSpPr>
        <xdr:cNvPr id="337" name="円/楕円 336"/>
        <xdr:cNvSpPr/>
      </xdr:nvSpPr>
      <xdr:spPr>
        <a:xfrm>
          <a:off x="12954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7455</xdr:rowOff>
    </xdr:from>
    <xdr:ext cx="762000" cy="259045"/>
    <xdr:sp macro="" textlink="">
      <xdr:nvSpPr>
        <xdr:cNvPr id="338" name="テキスト ボックス 337"/>
        <xdr:cNvSpPr txBox="1"/>
      </xdr:nvSpPr>
      <xdr:spPr>
        <a:xfrm>
          <a:off x="12623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に係る経常収支比率は類似団体平均を下回っている。実質公債費比率については、地方債残高は増加していくものの、臨時財政対策債をはじめ、交付税措置のある有利な起債を活用するなど適正な起債発行に努めることにより、今後とも、ほぼ横ばい傾向で推移するものと見込んでいる。今後も「姫路市行財政改革プラン</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2019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」の目標値（平成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年度末）である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以下を達成できるよう適正な財政運営に努める。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107950</xdr:rowOff>
    </xdr:from>
    <xdr:to>
      <xdr:col>7</xdr:col>
      <xdr:colOff>15875</xdr:colOff>
      <xdr:row>78</xdr:row>
      <xdr:rowOff>12700</xdr:rowOff>
    </xdr:to>
    <xdr:cxnSp macro="">
      <xdr:nvCxnSpPr>
        <xdr:cNvPr id="371" name="直線コネクタ 370"/>
        <xdr:cNvCxnSpPr/>
      </xdr:nvCxnSpPr>
      <xdr:spPr>
        <a:xfrm>
          <a:off x="3987800" y="13309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107950</xdr:rowOff>
    </xdr:from>
    <xdr:to>
      <xdr:col>5</xdr:col>
      <xdr:colOff>549275</xdr:colOff>
      <xdr:row>77</xdr:row>
      <xdr:rowOff>168911</xdr:rowOff>
    </xdr:to>
    <xdr:cxnSp macro="">
      <xdr:nvCxnSpPr>
        <xdr:cNvPr id="374" name="直線コネクタ 373"/>
        <xdr:cNvCxnSpPr/>
      </xdr:nvCxnSpPr>
      <xdr:spPr>
        <a:xfrm flipV="1">
          <a:off x="3098800" y="133096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168911</xdr:rowOff>
    </xdr:from>
    <xdr:to>
      <xdr:col>4</xdr:col>
      <xdr:colOff>346075</xdr:colOff>
      <xdr:row>78</xdr:row>
      <xdr:rowOff>5080</xdr:rowOff>
    </xdr:to>
    <xdr:cxnSp macro="">
      <xdr:nvCxnSpPr>
        <xdr:cNvPr id="377" name="直線コネクタ 376"/>
        <xdr:cNvCxnSpPr/>
      </xdr:nvCxnSpPr>
      <xdr:spPr>
        <a:xfrm flipV="1">
          <a:off x="2209800" y="13370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9" name="テキスト ボックス 37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130811</xdr:rowOff>
    </xdr:from>
    <xdr:to>
      <xdr:col>3</xdr:col>
      <xdr:colOff>142875</xdr:colOff>
      <xdr:row>78</xdr:row>
      <xdr:rowOff>5080</xdr:rowOff>
    </xdr:to>
    <xdr:cxnSp macro="">
      <xdr:nvCxnSpPr>
        <xdr:cNvPr id="380" name="直線コネクタ 379"/>
        <xdr:cNvCxnSpPr/>
      </xdr:nvCxnSpPr>
      <xdr:spPr>
        <a:xfrm>
          <a:off x="1320800" y="13332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2" name="テキスト ボックス 381"/>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84" name="テキスト ボックス 38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90" name="円/楕円 389"/>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149877</xdr:rowOff>
    </xdr:from>
    <xdr:ext cx="762000" cy="259045"/>
    <xdr:sp macro="" textlink="">
      <xdr:nvSpPr>
        <xdr:cNvPr id="391" name="公債費該当値テキスト"/>
        <xdr:cNvSpPr txBox="1"/>
      </xdr:nvSpPr>
      <xdr:spPr>
        <a:xfrm>
          <a:off x="4914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57150</xdr:rowOff>
    </xdr:from>
    <xdr:to>
      <xdr:col>5</xdr:col>
      <xdr:colOff>600075</xdr:colOff>
      <xdr:row>77</xdr:row>
      <xdr:rowOff>158750</xdr:rowOff>
    </xdr:to>
    <xdr:sp macro="" textlink="">
      <xdr:nvSpPr>
        <xdr:cNvPr id="392" name="円/楕円 391"/>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168927</xdr:rowOff>
    </xdr:from>
    <xdr:ext cx="736600" cy="259045"/>
    <xdr:sp macro="" textlink="">
      <xdr:nvSpPr>
        <xdr:cNvPr id="393" name="テキスト ボックス 392"/>
        <xdr:cNvSpPr txBox="1"/>
      </xdr:nvSpPr>
      <xdr:spPr>
        <a:xfrm>
          <a:off x="3606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118111</xdr:rowOff>
    </xdr:from>
    <xdr:to>
      <xdr:col>4</xdr:col>
      <xdr:colOff>396875</xdr:colOff>
      <xdr:row>78</xdr:row>
      <xdr:rowOff>48261</xdr:rowOff>
    </xdr:to>
    <xdr:sp macro="" textlink="">
      <xdr:nvSpPr>
        <xdr:cNvPr id="394" name="円/楕円 393"/>
        <xdr:cNvSpPr/>
      </xdr:nvSpPr>
      <xdr:spPr>
        <a:xfrm>
          <a:off x="3048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58438</xdr:rowOff>
    </xdr:from>
    <xdr:ext cx="762000" cy="259045"/>
    <xdr:sp macro="" textlink="">
      <xdr:nvSpPr>
        <xdr:cNvPr id="395" name="テキスト ボックス 394"/>
        <xdr:cNvSpPr txBox="1"/>
      </xdr:nvSpPr>
      <xdr:spPr>
        <a:xfrm>
          <a:off x="2717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125730</xdr:rowOff>
    </xdr:from>
    <xdr:to>
      <xdr:col>3</xdr:col>
      <xdr:colOff>193675</xdr:colOff>
      <xdr:row>78</xdr:row>
      <xdr:rowOff>55880</xdr:rowOff>
    </xdr:to>
    <xdr:sp macro="" textlink="">
      <xdr:nvSpPr>
        <xdr:cNvPr id="396" name="円/楕円 395"/>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66057</xdr:rowOff>
    </xdr:from>
    <xdr:ext cx="762000" cy="259045"/>
    <xdr:sp macro="" textlink="">
      <xdr:nvSpPr>
        <xdr:cNvPr id="397" name="テキスト ボックス 396"/>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98" name="円/楕円 397"/>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99" name="テキスト ボックス 398"/>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公債費以外の経費にかかる経常収支比率は、類似団体平均と比較すると大幅に下回っているが、前年度と比べると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主な要因として、臨時福祉給付金の支給等に伴う扶助費の増が挙げられる。今後も行財政改革を進め、経費削減につなげる。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88138</xdr:rowOff>
    </xdr:from>
    <xdr:to>
      <xdr:col>24</xdr:col>
      <xdr:colOff>31750</xdr:colOff>
      <xdr:row>75</xdr:row>
      <xdr:rowOff>165863</xdr:rowOff>
    </xdr:to>
    <xdr:cxnSp macro="">
      <xdr:nvCxnSpPr>
        <xdr:cNvPr id="430" name="直線コネクタ 429"/>
        <xdr:cNvCxnSpPr/>
      </xdr:nvCxnSpPr>
      <xdr:spPr>
        <a:xfrm>
          <a:off x="15671800" y="12946888"/>
          <a:ext cx="8382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31"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65278</xdr:rowOff>
    </xdr:from>
    <xdr:to>
      <xdr:col>22</xdr:col>
      <xdr:colOff>565150</xdr:colOff>
      <xdr:row>75</xdr:row>
      <xdr:rowOff>88138</xdr:rowOff>
    </xdr:to>
    <xdr:cxnSp macro="">
      <xdr:nvCxnSpPr>
        <xdr:cNvPr id="433" name="直線コネクタ 432"/>
        <xdr:cNvCxnSpPr/>
      </xdr:nvCxnSpPr>
      <xdr:spPr>
        <a:xfrm>
          <a:off x="14782800" y="12924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4842</xdr:rowOff>
    </xdr:from>
    <xdr:ext cx="736600" cy="259045"/>
    <xdr:sp macro="" textlink="">
      <xdr:nvSpPr>
        <xdr:cNvPr id="435" name="テキスト ボックス 434"/>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19558</xdr:rowOff>
    </xdr:from>
    <xdr:to>
      <xdr:col>21</xdr:col>
      <xdr:colOff>361950</xdr:colOff>
      <xdr:row>75</xdr:row>
      <xdr:rowOff>65278</xdr:rowOff>
    </xdr:to>
    <xdr:cxnSp macro="">
      <xdr:nvCxnSpPr>
        <xdr:cNvPr id="436" name="直線コネクタ 435"/>
        <xdr:cNvCxnSpPr/>
      </xdr:nvCxnSpPr>
      <xdr:spPr>
        <a:xfrm>
          <a:off x="13893800" y="128783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8" name="テキスト ボックス 437"/>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19558</xdr:rowOff>
    </xdr:from>
    <xdr:to>
      <xdr:col>20</xdr:col>
      <xdr:colOff>158750</xdr:colOff>
      <xdr:row>75</xdr:row>
      <xdr:rowOff>28702</xdr:rowOff>
    </xdr:to>
    <xdr:cxnSp macro="">
      <xdr:nvCxnSpPr>
        <xdr:cNvPr id="439" name="直線コネクタ 438"/>
        <xdr:cNvCxnSpPr/>
      </xdr:nvCxnSpPr>
      <xdr:spPr>
        <a:xfrm flipV="1">
          <a:off x="13004800" y="12878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130573</xdr:rowOff>
    </xdr:from>
    <xdr:ext cx="762000" cy="259045"/>
    <xdr:sp macro="" textlink="">
      <xdr:nvSpPr>
        <xdr:cNvPr id="441" name="テキスト ボックス 440"/>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3" name="テキスト ボックス 442"/>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115062</xdr:rowOff>
    </xdr:from>
    <xdr:to>
      <xdr:col>24</xdr:col>
      <xdr:colOff>82550</xdr:colOff>
      <xdr:row>76</xdr:row>
      <xdr:rowOff>45213</xdr:rowOff>
    </xdr:to>
    <xdr:sp macro="" textlink="">
      <xdr:nvSpPr>
        <xdr:cNvPr id="449" name="円/楕円 448"/>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131589</xdr:rowOff>
    </xdr:from>
    <xdr:ext cx="762000" cy="259045"/>
    <xdr:sp macro="" textlink="">
      <xdr:nvSpPr>
        <xdr:cNvPr id="450"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37338</xdr:rowOff>
    </xdr:from>
    <xdr:to>
      <xdr:col>22</xdr:col>
      <xdr:colOff>615950</xdr:colOff>
      <xdr:row>75</xdr:row>
      <xdr:rowOff>138938</xdr:rowOff>
    </xdr:to>
    <xdr:sp macro="" textlink="">
      <xdr:nvSpPr>
        <xdr:cNvPr id="451" name="円/楕円 450"/>
        <xdr:cNvSpPr/>
      </xdr:nvSpPr>
      <xdr:spPr>
        <a:xfrm>
          <a:off x="15621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149115</xdr:rowOff>
    </xdr:from>
    <xdr:ext cx="736600" cy="259045"/>
    <xdr:sp macro="" textlink="">
      <xdr:nvSpPr>
        <xdr:cNvPr id="452" name="テキスト ボックス 451"/>
        <xdr:cNvSpPr txBox="1"/>
      </xdr:nvSpPr>
      <xdr:spPr>
        <a:xfrm>
          <a:off x="15290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14478</xdr:rowOff>
    </xdr:from>
    <xdr:to>
      <xdr:col>21</xdr:col>
      <xdr:colOff>412750</xdr:colOff>
      <xdr:row>75</xdr:row>
      <xdr:rowOff>116078</xdr:rowOff>
    </xdr:to>
    <xdr:sp macro="" textlink="">
      <xdr:nvSpPr>
        <xdr:cNvPr id="453" name="円/楕円 452"/>
        <xdr:cNvSpPr/>
      </xdr:nvSpPr>
      <xdr:spPr>
        <a:xfrm>
          <a:off x="14732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126255</xdr:rowOff>
    </xdr:from>
    <xdr:ext cx="762000" cy="259045"/>
    <xdr:sp macro="" textlink="">
      <xdr:nvSpPr>
        <xdr:cNvPr id="454" name="テキスト ボックス 453"/>
        <xdr:cNvSpPr txBox="1"/>
      </xdr:nvSpPr>
      <xdr:spPr>
        <a:xfrm>
          <a:off x="14401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140208</xdr:rowOff>
    </xdr:from>
    <xdr:to>
      <xdr:col>20</xdr:col>
      <xdr:colOff>209550</xdr:colOff>
      <xdr:row>75</xdr:row>
      <xdr:rowOff>70358</xdr:rowOff>
    </xdr:to>
    <xdr:sp macro="" textlink="">
      <xdr:nvSpPr>
        <xdr:cNvPr id="455" name="円/楕円 454"/>
        <xdr:cNvSpPr/>
      </xdr:nvSpPr>
      <xdr:spPr>
        <a:xfrm>
          <a:off x="13843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56" name="テキスト ボックス 455"/>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149352</xdr:rowOff>
    </xdr:from>
    <xdr:to>
      <xdr:col>19</xdr:col>
      <xdr:colOff>6350</xdr:colOff>
      <xdr:row>75</xdr:row>
      <xdr:rowOff>79502</xdr:rowOff>
    </xdr:to>
    <xdr:sp macro="" textlink="">
      <xdr:nvSpPr>
        <xdr:cNvPr id="457" name="円/楕円 456"/>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89679</xdr:rowOff>
    </xdr:from>
    <xdr:ext cx="762000" cy="259045"/>
    <xdr:sp macro="" textlink="">
      <xdr:nvSpPr>
        <xdr:cNvPr id="458" name="テキスト ボックス 457"/>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兵庫県姫路市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95209</xdr:rowOff>
    </xdr:from>
    <xdr:to>
      <xdr:col>4</xdr:col>
      <xdr:colOff>1117600</xdr:colOff>
      <xdr:row>16</xdr:row>
      <xdr:rowOff>102433</xdr:rowOff>
    </xdr:to>
    <xdr:cxnSp macro="">
      <xdr:nvCxnSpPr>
        <xdr:cNvPr id="48" name="直線コネクタ 47"/>
        <xdr:cNvCxnSpPr/>
      </xdr:nvCxnSpPr>
      <xdr:spPr bwMode="auto">
        <a:xfrm flipV="1">
          <a:off x="5003800" y="2886034"/>
          <a:ext cx="647700" cy="7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120865</xdr:rowOff>
    </xdr:from>
    <xdr:ext cx="762000" cy="259045"/>
    <xdr:sp macro="" textlink="">
      <xdr:nvSpPr>
        <xdr:cNvPr id="49" name="人口1人当たり決算額の推移平均値テキスト130"/>
        <xdr:cNvSpPr txBox="1"/>
      </xdr:nvSpPr>
      <xdr:spPr>
        <a:xfrm>
          <a:off x="5740400" y="291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102433</xdr:rowOff>
    </xdr:from>
    <xdr:to>
      <xdr:col>4</xdr:col>
      <xdr:colOff>469900</xdr:colOff>
      <xdr:row>16</xdr:row>
      <xdr:rowOff>161549</xdr:rowOff>
    </xdr:to>
    <xdr:cxnSp macro="">
      <xdr:nvCxnSpPr>
        <xdr:cNvPr id="51" name="直線コネクタ 50"/>
        <xdr:cNvCxnSpPr/>
      </xdr:nvCxnSpPr>
      <xdr:spPr bwMode="auto">
        <a:xfrm flipV="1">
          <a:off x="4305300" y="2893258"/>
          <a:ext cx="698500" cy="59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161549</xdr:rowOff>
    </xdr:from>
    <xdr:to>
      <xdr:col>3</xdr:col>
      <xdr:colOff>904875</xdr:colOff>
      <xdr:row>17</xdr:row>
      <xdr:rowOff>135397</xdr:rowOff>
    </xdr:to>
    <xdr:cxnSp macro="">
      <xdr:nvCxnSpPr>
        <xdr:cNvPr id="54" name="直線コネクタ 53"/>
        <xdr:cNvCxnSpPr/>
      </xdr:nvCxnSpPr>
      <xdr:spPr bwMode="auto">
        <a:xfrm flipV="1">
          <a:off x="3606800" y="2952374"/>
          <a:ext cx="698500" cy="145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63617</xdr:rowOff>
    </xdr:from>
    <xdr:to>
      <xdr:col>3</xdr:col>
      <xdr:colOff>206375</xdr:colOff>
      <xdr:row>17</xdr:row>
      <xdr:rowOff>135397</xdr:rowOff>
    </xdr:to>
    <xdr:cxnSp macro="">
      <xdr:nvCxnSpPr>
        <xdr:cNvPr id="57" name="直線コネクタ 56"/>
        <xdr:cNvCxnSpPr/>
      </xdr:nvCxnSpPr>
      <xdr:spPr bwMode="auto">
        <a:xfrm>
          <a:off x="2908300" y="3025892"/>
          <a:ext cx="698500" cy="71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11208</xdr:rowOff>
    </xdr:from>
    <xdr:ext cx="762000" cy="259045"/>
    <xdr:sp macro="" textlink="">
      <xdr:nvSpPr>
        <xdr:cNvPr id="59" name="テキスト ボックス 58"/>
        <xdr:cNvSpPr txBox="1"/>
      </xdr:nvSpPr>
      <xdr:spPr>
        <a:xfrm>
          <a:off x="32258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96476</xdr:rowOff>
    </xdr:from>
    <xdr:ext cx="762000" cy="259045"/>
    <xdr:sp macro="" textlink="">
      <xdr:nvSpPr>
        <xdr:cNvPr id="61" name="テキスト ボックス 60"/>
        <xdr:cNvSpPr txBox="1"/>
      </xdr:nvSpPr>
      <xdr:spPr>
        <a:xfrm>
          <a:off x="2527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44409</xdr:rowOff>
    </xdr:from>
    <xdr:to>
      <xdr:col>5</xdr:col>
      <xdr:colOff>34925</xdr:colOff>
      <xdr:row>16</xdr:row>
      <xdr:rowOff>146009</xdr:rowOff>
    </xdr:to>
    <xdr:sp macro="" textlink="">
      <xdr:nvSpPr>
        <xdr:cNvPr id="67" name="円/楕円 66"/>
        <xdr:cNvSpPr/>
      </xdr:nvSpPr>
      <xdr:spPr bwMode="auto">
        <a:xfrm>
          <a:off x="5600700" y="283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60936</xdr:rowOff>
    </xdr:from>
    <xdr:ext cx="762000" cy="259045"/>
    <xdr:sp macro="" textlink="">
      <xdr:nvSpPr>
        <xdr:cNvPr id="68" name="人口1人当たり決算額の推移該当値テキスト130"/>
        <xdr:cNvSpPr txBox="1"/>
      </xdr:nvSpPr>
      <xdr:spPr>
        <a:xfrm>
          <a:off x="5740400" y="268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62,987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51633</xdr:rowOff>
    </xdr:from>
    <xdr:to>
      <xdr:col>4</xdr:col>
      <xdr:colOff>520700</xdr:colOff>
      <xdr:row>16</xdr:row>
      <xdr:rowOff>153233</xdr:rowOff>
    </xdr:to>
    <xdr:sp macro="" textlink="">
      <xdr:nvSpPr>
        <xdr:cNvPr id="69" name="円/楕円 68"/>
        <xdr:cNvSpPr/>
      </xdr:nvSpPr>
      <xdr:spPr bwMode="auto">
        <a:xfrm>
          <a:off x="4953000" y="284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163410</xdr:rowOff>
    </xdr:from>
    <xdr:ext cx="736600" cy="259045"/>
    <xdr:sp macro="" textlink="">
      <xdr:nvSpPr>
        <xdr:cNvPr id="70" name="テキスト ボックス 69"/>
        <xdr:cNvSpPr txBox="1"/>
      </xdr:nvSpPr>
      <xdr:spPr>
        <a:xfrm>
          <a:off x="4622800" y="261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62,829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110749</xdr:rowOff>
    </xdr:from>
    <xdr:to>
      <xdr:col>3</xdr:col>
      <xdr:colOff>955675</xdr:colOff>
      <xdr:row>17</xdr:row>
      <xdr:rowOff>40899</xdr:rowOff>
    </xdr:to>
    <xdr:sp macro="" textlink="">
      <xdr:nvSpPr>
        <xdr:cNvPr id="71" name="円/楕円 70"/>
        <xdr:cNvSpPr/>
      </xdr:nvSpPr>
      <xdr:spPr bwMode="auto">
        <a:xfrm>
          <a:off x="4254500" y="2901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51076</xdr:rowOff>
    </xdr:from>
    <xdr:ext cx="762000" cy="259045"/>
    <xdr:sp macro="" textlink="">
      <xdr:nvSpPr>
        <xdr:cNvPr id="72" name="テキスト ボックス 71"/>
        <xdr:cNvSpPr txBox="1"/>
      </xdr:nvSpPr>
      <xdr:spPr>
        <a:xfrm>
          <a:off x="3924300" y="267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61,536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84597</xdr:rowOff>
    </xdr:from>
    <xdr:to>
      <xdr:col>3</xdr:col>
      <xdr:colOff>257175</xdr:colOff>
      <xdr:row>18</xdr:row>
      <xdr:rowOff>14747</xdr:rowOff>
    </xdr:to>
    <xdr:sp macro="" textlink="">
      <xdr:nvSpPr>
        <xdr:cNvPr id="73" name="円/楕円 72"/>
        <xdr:cNvSpPr/>
      </xdr:nvSpPr>
      <xdr:spPr bwMode="auto">
        <a:xfrm>
          <a:off x="3556000" y="3046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170974</xdr:rowOff>
    </xdr:from>
    <xdr:ext cx="762000" cy="259045"/>
    <xdr:sp macro="" textlink="">
      <xdr:nvSpPr>
        <xdr:cNvPr id="74" name="テキスト ボックス 73"/>
        <xdr:cNvSpPr txBox="1"/>
      </xdr:nvSpPr>
      <xdr:spPr>
        <a:xfrm>
          <a:off x="3225800" y="31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58,358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12817</xdr:rowOff>
    </xdr:from>
    <xdr:to>
      <xdr:col>2</xdr:col>
      <xdr:colOff>692150</xdr:colOff>
      <xdr:row>17</xdr:row>
      <xdr:rowOff>114417</xdr:rowOff>
    </xdr:to>
    <xdr:sp macro="" textlink="">
      <xdr:nvSpPr>
        <xdr:cNvPr id="75" name="円/楕円 74"/>
        <xdr:cNvSpPr/>
      </xdr:nvSpPr>
      <xdr:spPr bwMode="auto">
        <a:xfrm>
          <a:off x="2857500" y="2975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99194</xdr:rowOff>
    </xdr:from>
    <xdr:ext cx="762000" cy="259045"/>
    <xdr:sp macro="" textlink="">
      <xdr:nvSpPr>
        <xdr:cNvPr id="76" name="テキスト ボックス 75"/>
        <xdr:cNvSpPr txBox="1"/>
      </xdr:nvSpPr>
      <xdr:spPr>
        <a:xfrm>
          <a:off x="2527300" y="306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120599</xdr:rowOff>
    </xdr:from>
    <xdr:to>
      <xdr:col>4</xdr:col>
      <xdr:colOff>1117600</xdr:colOff>
      <xdr:row>36</xdr:row>
      <xdr:rowOff>129194</xdr:rowOff>
    </xdr:to>
    <xdr:cxnSp macro="">
      <xdr:nvCxnSpPr>
        <xdr:cNvPr id="108" name="直線コネクタ 107"/>
        <xdr:cNvCxnSpPr/>
      </xdr:nvCxnSpPr>
      <xdr:spPr bwMode="auto">
        <a:xfrm flipV="1">
          <a:off x="5003800" y="7073849"/>
          <a:ext cx="647700" cy="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125857</xdr:rowOff>
    </xdr:from>
    <xdr:to>
      <xdr:col>4</xdr:col>
      <xdr:colOff>469900</xdr:colOff>
      <xdr:row>36</xdr:row>
      <xdr:rowOff>129194</xdr:rowOff>
    </xdr:to>
    <xdr:cxnSp macro="">
      <xdr:nvCxnSpPr>
        <xdr:cNvPr id="111" name="直線コネクタ 110"/>
        <xdr:cNvCxnSpPr/>
      </xdr:nvCxnSpPr>
      <xdr:spPr bwMode="auto">
        <a:xfrm>
          <a:off x="4305300" y="7079107"/>
          <a:ext cx="698500" cy="3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243952</xdr:rowOff>
    </xdr:from>
    <xdr:to>
      <xdr:col>3</xdr:col>
      <xdr:colOff>904875</xdr:colOff>
      <xdr:row>36</xdr:row>
      <xdr:rowOff>125857</xdr:rowOff>
    </xdr:to>
    <xdr:cxnSp macro="">
      <xdr:nvCxnSpPr>
        <xdr:cNvPr id="114" name="直線コネクタ 113"/>
        <xdr:cNvCxnSpPr/>
      </xdr:nvCxnSpPr>
      <xdr:spPr bwMode="auto">
        <a:xfrm>
          <a:off x="3606800" y="6854302"/>
          <a:ext cx="698500" cy="224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243952</xdr:rowOff>
    </xdr:from>
    <xdr:to>
      <xdr:col>3</xdr:col>
      <xdr:colOff>206375</xdr:colOff>
      <xdr:row>35</xdr:row>
      <xdr:rowOff>276458</xdr:rowOff>
    </xdr:to>
    <xdr:cxnSp macro="">
      <xdr:nvCxnSpPr>
        <xdr:cNvPr id="117" name="直線コネクタ 116"/>
        <xdr:cNvCxnSpPr/>
      </xdr:nvCxnSpPr>
      <xdr:spPr bwMode="auto">
        <a:xfrm flipV="1">
          <a:off x="2908300" y="6854302"/>
          <a:ext cx="698500" cy="32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280443</xdr:rowOff>
    </xdr:from>
    <xdr:ext cx="762000" cy="259045"/>
    <xdr:sp macro="" textlink="">
      <xdr:nvSpPr>
        <xdr:cNvPr id="119" name="テキスト ボックス 118"/>
        <xdr:cNvSpPr txBox="1"/>
      </xdr:nvSpPr>
      <xdr:spPr>
        <a:xfrm>
          <a:off x="32258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69799</xdr:rowOff>
    </xdr:from>
    <xdr:to>
      <xdr:col>5</xdr:col>
      <xdr:colOff>34925</xdr:colOff>
      <xdr:row>36</xdr:row>
      <xdr:rowOff>171399</xdr:rowOff>
    </xdr:to>
    <xdr:sp macro="" textlink="">
      <xdr:nvSpPr>
        <xdr:cNvPr id="127" name="円/楕円 126"/>
        <xdr:cNvSpPr/>
      </xdr:nvSpPr>
      <xdr:spPr bwMode="auto">
        <a:xfrm>
          <a:off x="5600700" y="7023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41876</xdr:rowOff>
    </xdr:from>
    <xdr:ext cx="762000" cy="259045"/>
    <xdr:sp macro="" textlink="">
      <xdr:nvSpPr>
        <xdr:cNvPr id="128" name="人口1人当たり決算額の推移該当値テキスト445"/>
        <xdr:cNvSpPr txBox="1"/>
      </xdr:nvSpPr>
      <xdr:spPr>
        <a:xfrm>
          <a:off x="5740400" y="699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78394</xdr:rowOff>
    </xdr:from>
    <xdr:to>
      <xdr:col>4</xdr:col>
      <xdr:colOff>520700</xdr:colOff>
      <xdr:row>37</xdr:row>
      <xdr:rowOff>8544</xdr:rowOff>
    </xdr:to>
    <xdr:sp macro="" textlink="">
      <xdr:nvSpPr>
        <xdr:cNvPr id="129" name="円/楕円 128"/>
        <xdr:cNvSpPr/>
      </xdr:nvSpPr>
      <xdr:spPr bwMode="auto">
        <a:xfrm>
          <a:off x="4953000" y="7031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164771</xdr:rowOff>
    </xdr:from>
    <xdr:ext cx="736600" cy="259045"/>
    <xdr:sp macro="" textlink="">
      <xdr:nvSpPr>
        <xdr:cNvPr id="130" name="テキスト ボックス 129"/>
        <xdr:cNvSpPr txBox="1"/>
      </xdr:nvSpPr>
      <xdr:spPr>
        <a:xfrm>
          <a:off x="4622800" y="7118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75057</xdr:rowOff>
    </xdr:from>
    <xdr:to>
      <xdr:col>3</xdr:col>
      <xdr:colOff>955675</xdr:colOff>
      <xdr:row>37</xdr:row>
      <xdr:rowOff>5207</xdr:rowOff>
    </xdr:to>
    <xdr:sp macro="" textlink="">
      <xdr:nvSpPr>
        <xdr:cNvPr id="131" name="円/楕円 130"/>
        <xdr:cNvSpPr/>
      </xdr:nvSpPr>
      <xdr:spPr bwMode="auto">
        <a:xfrm>
          <a:off x="4254500" y="7028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161434</xdr:rowOff>
    </xdr:from>
    <xdr:ext cx="762000" cy="259045"/>
    <xdr:sp macro="" textlink="">
      <xdr:nvSpPr>
        <xdr:cNvPr id="132" name="テキスト ボックス 131"/>
        <xdr:cNvSpPr txBox="1"/>
      </xdr:nvSpPr>
      <xdr:spPr>
        <a:xfrm>
          <a:off x="3924300" y="711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193152</xdr:rowOff>
    </xdr:from>
    <xdr:to>
      <xdr:col>3</xdr:col>
      <xdr:colOff>257175</xdr:colOff>
      <xdr:row>35</xdr:row>
      <xdr:rowOff>294752</xdr:rowOff>
    </xdr:to>
    <xdr:sp macro="" textlink="">
      <xdr:nvSpPr>
        <xdr:cNvPr id="133" name="円/楕円 132"/>
        <xdr:cNvSpPr/>
      </xdr:nvSpPr>
      <xdr:spPr bwMode="auto">
        <a:xfrm>
          <a:off x="3556000" y="6803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304929</xdr:rowOff>
    </xdr:from>
    <xdr:ext cx="762000" cy="259045"/>
    <xdr:sp macro="" textlink="">
      <xdr:nvSpPr>
        <xdr:cNvPr id="134" name="テキスト ボックス 133"/>
        <xdr:cNvSpPr txBox="1"/>
      </xdr:nvSpPr>
      <xdr:spPr>
        <a:xfrm>
          <a:off x="3225800" y="657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225658</xdr:rowOff>
    </xdr:from>
    <xdr:to>
      <xdr:col>2</xdr:col>
      <xdr:colOff>692150</xdr:colOff>
      <xdr:row>35</xdr:row>
      <xdr:rowOff>327258</xdr:rowOff>
    </xdr:to>
    <xdr:sp macro="" textlink="">
      <xdr:nvSpPr>
        <xdr:cNvPr id="135" name="円/楕円 134"/>
        <xdr:cNvSpPr/>
      </xdr:nvSpPr>
      <xdr:spPr bwMode="auto">
        <a:xfrm>
          <a:off x="2857500" y="6836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312035</xdr:rowOff>
    </xdr:from>
    <xdr:ext cx="762000" cy="259045"/>
    <xdr:sp macro="" textlink="">
      <xdr:nvSpPr>
        <xdr:cNvPr id="136" name="テキスト ボックス 135"/>
        <xdr:cNvSpPr txBox="1"/>
      </xdr:nvSpPr>
      <xdr:spPr>
        <a:xfrm>
          <a:off x="2527300" y="692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兵庫県姫路市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540,000
529,626
534.47
215,296,710
207,960,545
5,563,249
120,954,947
196,647,159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107505</xdr:rowOff>
    </xdr:from>
    <xdr:to>
      <xdr:col>6</xdr:col>
      <xdr:colOff>511175</xdr:colOff>
      <xdr:row>34</xdr:row>
      <xdr:rowOff>119316</xdr:rowOff>
    </xdr:to>
    <xdr:cxnSp macro="">
      <xdr:nvCxnSpPr>
        <xdr:cNvPr id="61" name="直線コネクタ 60"/>
        <xdr:cNvCxnSpPr/>
      </xdr:nvCxnSpPr>
      <xdr:spPr>
        <a:xfrm>
          <a:off x="3797300" y="5936805"/>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158538</xdr:rowOff>
    </xdr:from>
    <xdr:ext cx="534377" cy="259045"/>
    <xdr:sp macro="" textlink="">
      <xdr:nvSpPr>
        <xdr:cNvPr id="62" name="人件費平均値テキスト"/>
        <xdr:cNvSpPr txBox="1"/>
      </xdr:nvSpPr>
      <xdr:spPr>
        <a:xfrm>
          <a:off x="4686300" y="5987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107505</xdr:rowOff>
    </xdr:from>
    <xdr:to>
      <xdr:col>5</xdr:col>
      <xdr:colOff>358775</xdr:colOff>
      <xdr:row>35</xdr:row>
      <xdr:rowOff>4864</xdr:rowOff>
    </xdr:to>
    <xdr:cxnSp macro="">
      <xdr:nvCxnSpPr>
        <xdr:cNvPr id="64" name="直線コネクタ 63"/>
        <xdr:cNvCxnSpPr/>
      </xdr:nvCxnSpPr>
      <xdr:spPr>
        <a:xfrm flipV="1">
          <a:off x="2908300" y="5936805"/>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4864</xdr:rowOff>
    </xdr:from>
    <xdr:to>
      <xdr:col>4</xdr:col>
      <xdr:colOff>155575</xdr:colOff>
      <xdr:row>35</xdr:row>
      <xdr:rowOff>127965</xdr:rowOff>
    </xdr:to>
    <xdr:cxnSp macro="">
      <xdr:nvCxnSpPr>
        <xdr:cNvPr id="67" name="直線コネクタ 66"/>
        <xdr:cNvCxnSpPr/>
      </xdr:nvCxnSpPr>
      <xdr:spPr>
        <a:xfrm flipV="1">
          <a:off x="2019300" y="6005614"/>
          <a:ext cx="8890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53632</xdr:rowOff>
    </xdr:from>
    <xdr:to>
      <xdr:col>2</xdr:col>
      <xdr:colOff>638175</xdr:colOff>
      <xdr:row>35</xdr:row>
      <xdr:rowOff>127965</xdr:rowOff>
    </xdr:to>
    <xdr:cxnSp macro="">
      <xdr:nvCxnSpPr>
        <xdr:cNvPr id="70" name="直線コネクタ 69"/>
        <xdr:cNvCxnSpPr/>
      </xdr:nvCxnSpPr>
      <xdr:spPr>
        <a:xfrm>
          <a:off x="1130300" y="6054382"/>
          <a:ext cx="889000" cy="7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147019</xdr:rowOff>
    </xdr:from>
    <xdr:ext cx="534377" cy="259045"/>
    <xdr:sp macro="" textlink="">
      <xdr:nvSpPr>
        <xdr:cNvPr id="72" name="テキスト ボックス 71"/>
        <xdr:cNvSpPr txBox="1"/>
      </xdr:nvSpPr>
      <xdr:spPr>
        <a:xfrm>
          <a:off x="1752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46778</xdr:rowOff>
    </xdr:from>
    <xdr:ext cx="534377" cy="259045"/>
    <xdr:sp macro="" textlink="">
      <xdr:nvSpPr>
        <xdr:cNvPr id="74" name="テキスト ボックス 73"/>
        <xdr:cNvSpPr txBox="1"/>
      </xdr:nvSpPr>
      <xdr:spPr>
        <a:xfrm>
          <a:off x="863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68516</xdr:rowOff>
    </xdr:from>
    <xdr:to>
      <xdr:col>6</xdr:col>
      <xdr:colOff>561975</xdr:colOff>
      <xdr:row>34</xdr:row>
      <xdr:rowOff>170116</xdr:rowOff>
    </xdr:to>
    <xdr:sp macro="" textlink="">
      <xdr:nvSpPr>
        <xdr:cNvPr id="80" name="円/楕円 79"/>
        <xdr:cNvSpPr/>
      </xdr:nvSpPr>
      <xdr:spPr>
        <a:xfrm>
          <a:off x="4584700" y="589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91393</xdr:rowOff>
    </xdr:from>
    <xdr:ext cx="534377" cy="259045"/>
    <xdr:sp macro="" textlink="">
      <xdr:nvSpPr>
        <xdr:cNvPr id="81" name="人件費該当値テキスト"/>
        <xdr:cNvSpPr txBox="1"/>
      </xdr:nvSpPr>
      <xdr:spPr>
        <a:xfrm>
          <a:off x="4686300" y="57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60,535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56705</xdr:rowOff>
    </xdr:from>
    <xdr:to>
      <xdr:col>5</xdr:col>
      <xdr:colOff>409575</xdr:colOff>
      <xdr:row>34</xdr:row>
      <xdr:rowOff>158305</xdr:rowOff>
    </xdr:to>
    <xdr:sp macro="" textlink="">
      <xdr:nvSpPr>
        <xdr:cNvPr id="82" name="円/楕円 81"/>
        <xdr:cNvSpPr/>
      </xdr:nvSpPr>
      <xdr:spPr>
        <a:xfrm>
          <a:off x="3746500" y="588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3382</xdr:rowOff>
    </xdr:from>
    <xdr:ext cx="534377" cy="259045"/>
    <xdr:sp macro="" textlink="">
      <xdr:nvSpPr>
        <xdr:cNvPr id="83" name="テキスト ボックス 82"/>
        <xdr:cNvSpPr txBox="1"/>
      </xdr:nvSpPr>
      <xdr:spPr>
        <a:xfrm>
          <a:off x="3530111" y="56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60,845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125514</xdr:rowOff>
    </xdr:from>
    <xdr:to>
      <xdr:col>4</xdr:col>
      <xdr:colOff>206375</xdr:colOff>
      <xdr:row>35</xdr:row>
      <xdr:rowOff>55664</xdr:rowOff>
    </xdr:to>
    <xdr:sp macro="" textlink="">
      <xdr:nvSpPr>
        <xdr:cNvPr id="84" name="円/楕円 83"/>
        <xdr:cNvSpPr/>
      </xdr:nvSpPr>
      <xdr:spPr>
        <a:xfrm>
          <a:off x="2857500" y="59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72191</xdr:rowOff>
    </xdr:from>
    <xdr:ext cx="534377" cy="259045"/>
    <xdr:sp macro="" textlink="">
      <xdr:nvSpPr>
        <xdr:cNvPr id="85" name="テキスト ボックス 84"/>
        <xdr:cNvSpPr txBox="1"/>
      </xdr:nvSpPr>
      <xdr:spPr>
        <a:xfrm>
          <a:off x="2641111" y="573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77165</xdr:rowOff>
    </xdr:from>
    <xdr:to>
      <xdr:col>3</xdr:col>
      <xdr:colOff>3175</xdr:colOff>
      <xdr:row>36</xdr:row>
      <xdr:rowOff>7315</xdr:rowOff>
    </xdr:to>
    <xdr:sp macro="" textlink="">
      <xdr:nvSpPr>
        <xdr:cNvPr id="86" name="円/楕円 85"/>
        <xdr:cNvSpPr/>
      </xdr:nvSpPr>
      <xdr:spPr>
        <a:xfrm>
          <a:off x="1968500" y="60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169892</xdr:rowOff>
    </xdr:from>
    <xdr:ext cx="534377" cy="259045"/>
    <xdr:sp macro="" textlink="">
      <xdr:nvSpPr>
        <xdr:cNvPr id="87" name="テキスト ボックス 86"/>
        <xdr:cNvSpPr txBox="1"/>
      </xdr:nvSpPr>
      <xdr:spPr>
        <a:xfrm>
          <a:off x="1752111" y="61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2832</xdr:rowOff>
    </xdr:from>
    <xdr:to>
      <xdr:col>1</xdr:col>
      <xdr:colOff>485775</xdr:colOff>
      <xdr:row>35</xdr:row>
      <xdr:rowOff>104432</xdr:rowOff>
    </xdr:to>
    <xdr:sp macro="" textlink="">
      <xdr:nvSpPr>
        <xdr:cNvPr id="88" name="円/楕円 87"/>
        <xdr:cNvSpPr/>
      </xdr:nvSpPr>
      <xdr:spPr>
        <a:xfrm>
          <a:off x="1079500" y="60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95559</xdr:rowOff>
    </xdr:from>
    <xdr:ext cx="534377" cy="259045"/>
    <xdr:sp macro="" textlink="">
      <xdr:nvSpPr>
        <xdr:cNvPr id="89" name="テキスト ボックス 88"/>
        <xdr:cNvSpPr txBox="1"/>
      </xdr:nvSpPr>
      <xdr:spPr>
        <a:xfrm>
          <a:off x="863111" y="60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8484</xdr:rowOff>
    </xdr:from>
    <xdr:to>
      <xdr:col>6</xdr:col>
      <xdr:colOff>511175</xdr:colOff>
      <xdr:row>58</xdr:row>
      <xdr:rowOff>15887</xdr:rowOff>
    </xdr:to>
    <xdr:cxnSp macro="">
      <xdr:nvCxnSpPr>
        <xdr:cNvPr id="119" name="直線コネクタ 118"/>
        <xdr:cNvCxnSpPr/>
      </xdr:nvCxnSpPr>
      <xdr:spPr>
        <a:xfrm flipV="1">
          <a:off x="3797300" y="9952584"/>
          <a:ext cx="8382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15887</xdr:rowOff>
    </xdr:from>
    <xdr:to>
      <xdr:col>5</xdr:col>
      <xdr:colOff>358775</xdr:colOff>
      <xdr:row>58</xdr:row>
      <xdr:rowOff>51562</xdr:rowOff>
    </xdr:to>
    <xdr:cxnSp macro="">
      <xdr:nvCxnSpPr>
        <xdr:cNvPr id="122" name="直線コネクタ 121"/>
        <xdr:cNvCxnSpPr/>
      </xdr:nvCxnSpPr>
      <xdr:spPr>
        <a:xfrm flipV="1">
          <a:off x="2908300" y="9959987"/>
          <a:ext cx="889000" cy="3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51562</xdr:rowOff>
    </xdr:from>
    <xdr:to>
      <xdr:col>4</xdr:col>
      <xdr:colOff>155575</xdr:colOff>
      <xdr:row>58</xdr:row>
      <xdr:rowOff>88405</xdr:rowOff>
    </xdr:to>
    <xdr:cxnSp macro="">
      <xdr:nvCxnSpPr>
        <xdr:cNvPr id="125" name="直線コネクタ 124"/>
        <xdr:cNvCxnSpPr/>
      </xdr:nvCxnSpPr>
      <xdr:spPr>
        <a:xfrm flipV="1">
          <a:off x="2019300" y="9995662"/>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88405</xdr:rowOff>
    </xdr:from>
    <xdr:to>
      <xdr:col>2</xdr:col>
      <xdr:colOff>638175</xdr:colOff>
      <xdr:row>58</xdr:row>
      <xdr:rowOff>91021</xdr:rowOff>
    </xdr:to>
    <xdr:cxnSp macro="">
      <xdr:nvCxnSpPr>
        <xdr:cNvPr id="128" name="直線コネクタ 127"/>
        <xdr:cNvCxnSpPr/>
      </xdr:nvCxnSpPr>
      <xdr:spPr>
        <a:xfrm flipV="1">
          <a:off x="1130300" y="10032505"/>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129134</xdr:rowOff>
    </xdr:from>
    <xdr:to>
      <xdr:col>6</xdr:col>
      <xdr:colOff>561975</xdr:colOff>
      <xdr:row>58</xdr:row>
      <xdr:rowOff>59284</xdr:rowOff>
    </xdr:to>
    <xdr:sp macro="" textlink="">
      <xdr:nvSpPr>
        <xdr:cNvPr id="138" name="円/楕円 137"/>
        <xdr:cNvSpPr/>
      </xdr:nvSpPr>
      <xdr:spPr>
        <a:xfrm>
          <a:off x="4584700" y="99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107561</xdr:rowOff>
    </xdr:from>
    <xdr:ext cx="534377" cy="259045"/>
    <xdr:sp macro="" textlink="">
      <xdr:nvSpPr>
        <xdr:cNvPr id="139" name="物件費該当値テキスト"/>
        <xdr:cNvSpPr txBox="1"/>
      </xdr:nvSpPr>
      <xdr:spPr>
        <a:xfrm>
          <a:off x="4686300" y="988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136537</xdr:rowOff>
    </xdr:from>
    <xdr:to>
      <xdr:col>5</xdr:col>
      <xdr:colOff>409575</xdr:colOff>
      <xdr:row>58</xdr:row>
      <xdr:rowOff>66687</xdr:rowOff>
    </xdr:to>
    <xdr:sp macro="" textlink="">
      <xdr:nvSpPr>
        <xdr:cNvPr id="140" name="円/楕円 139"/>
        <xdr:cNvSpPr/>
      </xdr:nvSpPr>
      <xdr:spPr>
        <a:xfrm>
          <a:off x="3746500" y="99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57814</xdr:rowOff>
    </xdr:from>
    <xdr:ext cx="534377" cy="259045"/>
    <xdr:sp macro="" textlink="">
      <xdr:nvSpPr>
        <xdr:cNvPr id="141" name="テキスト ボックス 140"/>
        <xdr:cNvSpPr txBox="1"/>
      </xdr:nvSpPr>
      <xdr:spPr>
        <a:xfrm>
          <a:off x="3530111" y="1000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762</xdr:rowOff>
    </xdr:from>
    <xdr:to>
      <xdr:col>4</xdr:col>
      <xdr:colOff>206375</xdr:colOff>
      <xdr:row>58</xdr:row>
      <xdr:rowOff>102362</xdr:rowOff>
    </xdr:to>
    <xdr:sp macro="" textlink="">
      <xdr:nvSpPr>
        <xdr:cNvPr id="142" name="円/楕円 141"/>
        <xdr:cNvSpPr/>
      </xdr:nvSpPr>
      <xdr:spPr>
        <a:xfrm>
          <a:off x="2857500" y="99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93489</xdr:rowOff>
    </xdr:from>
    <xdr:ext cx="534377" cy="259045"/>
    <xdr:sp macro="" textlink="">
      <xdr:nvSpPr>
        <xdr:cNvPr id="143" name="テキスト ボックス 142"/>
        <xdr:cNvSpPr txBox="1"/>
      </xdr:nvSpPr>
      <xdr:spPr>
        <a:xfrm>
          <a:off x="2641111" y="100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37605</xdr:rowOff>
    </xdr:from>
    <xdr:to>
      <xdr:col>3</xdr:col>
      <xdr:colOff>3175</xdr:colOff>
      <xdr:row>58</xdr:row>
      <xdr:rowOff>139205</xdr:rowOff>
    </xdr:to>
    <xdr:sp macro="" textlink="">
      <xdr:nvSpPr>
        <xdr:cNvPr id="144" name="円/楕円 143"/>
        <xdr:cNvSpPr/>
      </xdr:nvSpPr>
      <xdr:spPr>
        <a:xfrm>
          <a:off x="1968500" y="99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130332</xdr:rowOff>
    </xdr:from>
    <xdr:ext cx="534377" cy="259045"/>
    <xdr:sp macro="" textlink="">
      <xdr:nvSpPr>
        <xdr:cNvPr id="145" name="テキスト ボックス 144"/>
        <xdr:cNvSpPr txBox="1"/>
      </xdr:nvSpPr>
      <xdr:spPr>
        <a:xfrm>
          <a:off x="1752111" y="1007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40221</xdr:rowOff>
    </xdr:from>
    <xdr:to>
      <xdr:col>1</xdr:col>
      <xdr:colOff>485775</xdr:colOff>
      <xdr:row>58</xdr:row>
      <xdr:rowOff>141821</xdr:rowOff>
    </xdr:to>
    <xdr:sp macro="" textlink="">
      <xdr:nvSpPr>
        <xdr:cNvPr id="146" name="円/楕円 145"/>
        <xdr:cNvSpPr/>
      </xdr:nvSpPr>
      <xdr:spPr>
        <a:xfrm>
          <a:off x="1079500" y="99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132948</xdr:rowOff>
    </xdr:from>
    <xdr:ext cx="534377" cy="259045"/>
    <xdr:sp macro="" textlink="">
      <xdr:nvSpPr>
        <xdr:cNvPr id="147" name="テキスト ボックス 146"/>
        <xdr:cNvSpPr txBox="1"/>
      </xdr:nvSpPr>
      <xdr:spPr>
        <a:xfrm>
          <a:off x="863111" y="1007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63881</xdr:rowOff>
    </xdr:from>
    <xdr:to>
      <xdr:col>6</xdr:col>
      <xdr:colOff>511175</xdr:colOff>
      <xdr:row>77</xdr:row>
      <xdr:rowOff>80390</xdr:rowOff>
    </xdr:to>
    <xdr:cxnSp macro="">
      <xdr:nvCxnSpPr>
        <xdr:cNvPr id="176" name="直線コネクタ 175"/>
        <xdr:cNvCxnSpPr/>
      </xdr:nvCxnSpPr>
      <xdr:spPr>
        <a:xfrm flipV="1">
          <a:off x="3797300" y="13265531"/>
          <a:ext cx="8382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80138</xdr:rowOff>
    </xdr:from>
    <xdr:to>
      <xdr:col>5</xdr:col>
      <xdr:colOff>358775</xdr:colOff>
      <xdr:row>77</xdr:row>
      <xdr:rowOff>80390</xdr:rowOff>
    </xdr:to>
    <xdr:cxnSp macro="">
      <xdr:nvCxnSpPr>
        <xdr:cNvPr id="179" name="直線コネクタ 178"/>
        <xdr:cNvCxnSpPr/>
      </xdr:nvCxnSpPr>
      <xdr:spPr>
        <a:xfrm>
          <a:off x="2908300" y="13281788"/>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80138</xdr:rowOff>
    </xdr:from>
    <xdr:to>
      <xdr:col>4</xdr:col>
      <xdr:colOff>155575</xdr:colOff>
      <xdr:row>77</xdr:row>
      <xdr:rowOff>86488</xdr:rowOff>
    </xdr:to>
    <xdr:cxnSp macro="">
      <xdr:nvCxnSpPr>
        <xdr:cNvPr id="182" name="直線コネクタ 181"/>
        <xdr:cNvCxnSpPr/>
      </xdr:nvCxnSpPr>
      <xdr:spPr>
        <a:xfrm flipV="1">
          <a:off x="2019300" y="13281788"/>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77597</xdr:rowOff>
    </xdr:from>
    <xdr:to>
      <xdr:col>2</xdr:col>
      <xdr:colOff>638175</xdr:colOff>
      <xdr:row>77</xdr:row>
      <xdr:rowOff>86488</xdr:rowOff>
    </xdr:to>
    <xdr:cxnSp macro="">
      <xdr:nvCxnSpPr>
        <xdr:cNvPr id="185" name="直線コネクタ 184"/>
        <xdr:cNvCxnSpPr/>
      </xdr:nvCxnSpPr>
      <xdr:spPr>
        <a:xfrm>
          <a:off x="1130300" y="13279247"/>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13081</xdr:rowOff>
    </xdr:from>
    <xdr:to>
      <xdr:col>6</xdr:col>
      <xdr:colOff>561975</xdr:colOff>
      <xdr:row>77</xdr:row>
      <xdr:rowOff>114681</xdr:rowOff>
    </xdr:to>
    <xdr:sp macro="" textlink="">
      <xdr:nvSpPr>
        <xdr:cNvPr id="195" name="円/楕円 194"/>
        <xdr:cNvSpPr/>
      </xdr:nvSpPr>
      <xdr:spPr>
        <a:xfrm>
          <a:off x="4584700" y="132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162958</xdr:rowOff>
    </xdr:from>
    <xdr:ext cx="469744" cy="259045"/>
    <xdr:sp macro="" textlink="">
      <xdr:nvSpPr>
        <xdr:cNvPr id="196" name="維持補修費該当値テキスト"/>
        <xdr:cNvSpPr txBox="1"/>
      </xdr:nvSpPr>
      <xdr:spPr>
        <a:xfrm>
          <a:off x="4686300" y="131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29590</xdr:rowOff>
    </xdr:from>
    <xdr:to>
      <xdr:col>5</xdr:col>
      <xdr:colOff>409575</xdr:colOff>
      <xdr:row>77</xdr:row>
      <xdr:rowOff>131190</xdr:rowOff>
    </xdr:to>
    <xdr:sp macro="" textlink="">
      <xdr:nvSpPr>
        <xdr:cNvPr id="197" name="円/楕円 196"/>
        <xdr:cNvSpPr/>
      </xdr:nvSpPr>
      <xdr:spPr>
        <a:xfrm>
          <a:off x="3746500" y="132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122317</xdr:rowOff>
    </xdr:from>
    <xdr:ext cx="469744" cy="259045"/>
    <xdr:sp macro="" textlink="">
      <xdr:nvSpPr>
        <xdr:cNvPr id="198" name="テキスト ボックス 197"/>
        <xdr:cNvSpPr txBox="1"/>
      </xdr:nvSpPr>
      <xdr:spPr>
        <a:xfrm>
          <a:off x="3562427" y="1332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29338</xdr:rowOff>
    </xdr:from>
    <xdr:to>
      <xdr:col>4</xdr:col>
      <xdr:colOff>206375</xdr:colOff>
      <xdr:row>77</xdr:row>
      <xdr:rowOff>130938</xdr:rowOff>
    </xdr:to>
    <xdr:sp macro="" textlink="">
      <xdr:nvSpPr>
        <xdr:cNvPr id="199" name="円/楕円 198"/>
        <xdr:cNvSpPr/>
      </xdr:nvSpPr>
      <xdr:spPr>
        <a:xfrm>
          <a:off x="2857500" y="132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122065</xdr:rowOff>
    </xdr:from>
    <xdr:ext cx="469744" cy="259045"/>
    <xdr:sp macro="" textlink="">
      <xdr:nvSpPr>
        <xdr:cNvPr id="200" name="テキスト ボックス 199"/>
        <xdr:cNvSpPr txBox="1"/>
      </xdr:nvSpPr>
      <xdr:spPr>
        <a:xfrm>
          <a:off x="2673427" y="1332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35688</xdr:rowOff>
    </xdr:from>
    <xdr:to>
      <xdr:col>3</xdr:col>
      <xdr:colOff>3175</xdr:colOff>
      <xdr:row>77</xdr:row>
      <xdr:rowOff>137288</xdr:rowOff>
    </xdr:to>
    <xdr:sp macro="" textlink="">
      <xdr:nvSpPr>
        <xdr:cNvPr id="201" name="円/楕円 200"/>
        <xdr:cNvSpPr/>
      </xdr:nvSpPr>
      <xdr:spPr>
        <a:xfrm>
          <a:off x="1968500" y="132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128415</xdr:rowOff>
    </xdr:from>
    <xdr:ext cx="469744" cy="259045"/>
    <xdr:sp macro="" textlink="">
      <xdr:nvSpPr>
        <xdr:cNvPr id="202" name="テキスト ボックス 201"/>
        <xdr:cNvSpPr txBox="1"/>
      </xdr:nvSpPr>
      <xdr:spPr>
        <a:xfrm>
          <a:off x="1784427" y="1333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26797</xdr:rowOff>
    </xdr:from>
    <xdr:to>
      <xdr:col>1</xdr:col>
      <xdr:colOff>485775</xdr:colOff>
      <xdr:row>77</xdr:row>
      <xdr:rowOff>128397</xdr:rowOff>
    </xdr:to>
    <xdr:sp macro="" textlink="">
      <xdr:nvSpPr>
        <xdr:cNvPr id="203" name="円/楕円 202"/>
        <xdr:cNvSpPr/>
      </xdr:nvSpPr>
      <xdr:spPr>
        <a:xfrm>
          <a:off x="1079500" y="132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119524</xdr:rowOff>
    </xdr:from>
    <xdr:ext cx="469744" cy="259045"/>
    <xdr:sp macro="" textlink="">
      <xdr:nvSpPr>
        <xdr:cNvPr id="204" name="テキスト ボックス 203"/>
        <xdr:cNvSpPr txBox="1"/>
      </xdr:nvSpPr>
      <xdr:spPr>
        <a:xfrm>
          <a:off x="895427" y="1332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82538</xdr:rowOff>
    </xdr:from>
    <xdr:to>
      <xdr:col>6</xdr:col>
      <xdr:colOff>511175</xdr:colOff>
      <xdr:row>96</xdr:row>
      <xdr:rowOff>151282</xdr:rowOff>
    </xdr:to>
    <xdr:cxnSp macro="">
      <xdr:nvCxnSpPr>
        <xdr:cNvPr id="234" name="直線コネクタ 233"/>
        <xdr:cNvCxnSpPr/>
      </xdr:nvCxnSpPr>
      <xdr:spPr>
        <a:xfrm flipV="1">
          <a:off x="3797300" y="16541738"/>
          <a:ext cx="838200" cy="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151282</xdr:rowOff>
    </xdr:from>
    <xdr:to>
      <xdr:col>5</xdr:col>
      <xdr:colOff>358775</xdr:colOff>
      <xdr:row>97</xdr:row>
      <xdr:rowOff>21641</xdr:rowOff>
    </xdr:to>
    <xdr:cxnSp macro="">
      <xdr:nvCxnSpPr>
        <xdr:cNvPr id="237" name="直線コネクタ 236"/>
        <xdr:cNvCxnSpPr/>
      </xdr:nvCxnSpPr>
      <xdr:spPr>
        <a:xfrm flipV="1">
          <a:off x="2908300" y="16610482"/>
          <a:ext cx="889000" cy="4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21641</xdr:rowOff>
    </xdr:from>
    <xdr:to>
      <xdr:col>4</xdr:col>
      <xdr:colOff>155575</xdr:colOff>
      <xdr:row>97</xdr:row>
      <xdr:rowOff>89243</xdr:rowOff>
    </xdr:to>
    <xdr:cxnSp macro="">
      <xdr:nvCxnSpPr>
        <xdr:cNvPr id="240" name="直線コネクタ 239"/>
        <xdr:cNvCxnSpPr/>
      </xdr:nvCxnSpPr>
      <xdr:spPr>
        <a:xfrm flipV="1">
          <a:off x="2019300" y="16652291"/>
          <a:ext cx="889000" cy="6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89243</xdr:rowOff>
    </xdr:from>
    <xdr:to>
      <xdr:col>2</xdr:col>
      <xdr:colOff>638175</xdr:colOff>
      <xdr:row>97</xdr:row>
      <xdr:rowOff>101842</xdr:rowOff>
    </xdr:to>
    <xdr:cxnSp macro="">
      <xdr:nvCxnSpPr>
        <xdr:cNvPr id="243" name="直線コネクタ 242"/>
        <xdr:cNvCxnSpPr/>
      </xdr:nvCxnSpPr>
      <xdr:spPr>
        <a:xfrm flipV="1">
          <a:off x="1130300" y="16719893"/>
          <a:ext cx="889000" cy="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31738</xdr:rowOff>
    </xdr:from>
    <xdr:to>
      <xdr:col>6</xdr:col>
      <xdr:colOff>561975</xdr:colOff>
      <xdr:row>96</xdr:row>
      <xdr:rowOff>133338</xdr:rowOff>
    </xdr:to>
    <xdr:sp macro="" textlink="">
      <xdr:nvSpPr>
        <xdr:cNvPr id="253" name="円/楕円 252"/>
        <xdr:cNvSpPr/>
      </xdr:nvSpPr>
      <xdr:spPr>
        <a:xfrm>
          <a:off x="4584700" y="1649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10165</xdr:rowOff>
    </xdr:from>
    <xdr:ext cx="534377" cy="259045"/>
    <xdr:sp macro="" textlink="">
      <xdr:nvSpPr>
        <xdr:cNvPr id="254" name="扶助費該当値テキスト"/>
        <xdr:cNvSpPr txBox="1"/>
      </xdr:nvSpPr>
      <xdr:spPr>
        <a:xfrm>
          <a:off x="4686300" y="164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97,501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100482</xdr:rowOff>
    </xdr:from>
    <xdr:to>
      <xdr:col>5</xdr:col>
      <xdr:colOff>409575</xdr:colOff>
      <xdr:row>97</xdr:row>
      <xdr:rowOff>30632</xdr:rowOff>
    </xdr:to>
    <xdr:sp macro="" textlink="">
      <xdr:nvSpPr>
        <xdr:cNvPr id="255" name="円/楕円 254"/>
        <xdr:cNvSpPr/>
      </xdr:nvSpPr>
      <xdr:spPr>
        <a:xfrm>
          <a:off x="3746500" y="1655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21759</xdr:rowOff>
    </xdr:from>
    <xdr:ext cx="534377" cy="259045"/>
    <xdr:sp macro="" textlink="">
      <xdr:nvSpPr>
        <xdr:cNvPr id="256" name="テキスト ボックス 255"/>
        <xdr:cNvSpPr txBox="1"/>
      </xdr:nvSpPr>
      <xdr:spPr>
        <a:xfrm>
          <a:off x="3530111" y="1665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142291</xdr:rowOff>
    </xdr:from>
    <xdr:to>
      <xdr:col>4</xdr:col>
      <xdr:colOff>206375</xdr:colOff>
      <xdr:row>97</xdr:row>
      <xdr:rowOff>72441</xdr:rowOff>
    </xdr:to>
    <xdr:sp macro="" textlink="">
      <xdr:nvSpPr>
        <xdr:cNvPr id="257" name="円/楕円 256"/>
        <xdr:cNvSpPr/>
      </xdr:nvSpPr>
      <xdr:spPr>
        <a:xfrm>
          <a:off x="2857500" y="166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63568</xdr:rowOff>
    </xdr:from>
    <xdr:ext cx="534377" cy="259045"/>
    <xdr:sp macro="" textlink="">
      <xdr:nvSpPr>
        <xdr:cNvPr id="258" name="テキスト ボックス 257"/>
        <xdr:cNvSpPr txBox="1"/>
      </xdr:nvSpPr>
      <xdr:spPr>
        <a:xfrm>
          <a:off x="2641111" y="1669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88,796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38443</xdr:rowOff>
    </xdr:from>
    <xdr:to>
      <xdr:col>3</xdr:col>
      <xdr:colOff>3175</xdr:colOff>
      <xdr:row>97</xdr:row>
      <xdr:rowOff>140043</xdr:rowOff>
    </xdr:to>
    <xdr:sp macro="" textlink="">
      <xdr:nvSpPr>
        <xdr:cNvPr id="259" name="円/楕円 258"/>
        <xdr:cNvSpPr/>
      </xdr:nvSpPr>
      <xdr:spPr>
        <a:xfrm>
          <a:off x="1968500" y="1666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131170</xdr:rowOff>
    </xdr:from>
    <xdr:ext cx="534377" cy="259045"/>
    <xdr:sp macro="" textlink="">
      <xdr:nvSpPr>
        <xdr:cNvPr id="260" name="テキスト ボックス 259"/>
        <xdr:cNvSpPr txBox="1"/>
      </xdr:nvSpPr>
      <xdr:spPr>
        <a:xfrm>
          <a:off x="1752111" y="1676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51042</xdr:rowOff>
    </xdr:from>
    <xdr:to>
      <xdr:col>1</xdr:col>
      <xdr:colOff>485775</xdr:colOff>
      <xdr:row>97</xdr:row>
      <xdr:rowOff>152642</xdr:rowOff>
    </xdr:to>
    <xdr:sp macro="" textlink="">
      <xdr:nvSpPr>
        <xdr:cNvPr id="261" name="円/楕円 260"/>
        <xdr:cNvSpPr/>
      </xdr:nvSpPr>
      <xdr:spPr>
        <a:xfrm>
          <a:off x="1079500" y="166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143769</xdr:rowOff>
    </xdr:from>
    <xdr:ext cx="534377" cy="259045"/>
    <xdr:sp macro="" textlink="">
      <xdr:nvSpPr>
        <xdr:cNvPr id="262" name="テキスト ボックス 261"/>
        <xdr:cNvSpPr txBox="1"/>
      </xdr:nvSpPr>
      <xdr:spPr>
        <a:xfrm>
          <a:off x="863111" y="167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93569</xdr:rowOff>
    </xdr:from>
    <xdr:to>
      <xdr:col>15</xdr:col>
      <xdr:colOff>180975</xdr:colOff>
      <xdr:row>35</xdr:row>
      <xdr:rowOff>129961</xdr:rowOff>
    </xdr:to>
    <xdr:cxnSp macro="">
      <xdr:nvCxnSpPr>
        <xdr:cNvPr id="289" name="直線コネクタ 288"/>
        <xdr:cNvCxnSpPr/>
      </xdr:nvCxnSpPr>
      <xdr:spPr>
        <a:xfrm>
          <a:off x="9639300" y="6094319"/>
          <a:ext cx="838200" cy="3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71897</xdr:rowOff>
    </xdr:from>
    <xdr:to>
      <xdr:col>14</xdr:col>
      <xdr:colOff>28575</xdr:colOff>
      <xdr:row>35</xdr:row>
      <xdr:rowOff>93569</xdr:rowOff>
    </xdr:to>
    <xdr:cxnSp macro="">
      <xdr:nvCxnSpPr>
        <xdr:cNvPr id="292" name="直線コネクタ 291"/>
        <xdr:cNvCxnSpPr/>
      </xdr:nvCxnSpPr>
      <xdr:spPr>
        <a:xfrm>
          <a:off x="8750300" y="6072647"/>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28623</xdr:rowOff>
    </xdr:from>
    <xdr:to>
      <xdr:col>12</xdr:col>
      <xdr:colOff>511175</xdr:colOff>
      <xdr:row>35</xdr:row>
      <xdr:rowOff>71897</xdr:rowOff>
    </xdr:to>
    <xdr:cxnSp macro="">
      <xdr:nvCxnSpPr>
        <xdr:cNvPr id="295" name="直線コネクタ 294"/>
        <xdr:cNvCxnSpPr/>
      </xdr:nvCxnSpPr>
      <xdr:spPr>
        <a:xfrm>
          <a:off x="7861300" y="5857923"/>
          <a:ext cx="889000" cy="21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28623</xdr:rowOff>
    </xdr:from>
    <xdr:to>
      <xdr:col>11</xdr:col>
      <xdr:colOff>307975</xdr:colOff>
      <xdr:row>34</xdr:row>
      <xdr:rowOff>83647</xdr:rowOff>
    </xdr:to>
    <xdr:cxnSp macro="">
      <xdr:nvCxnSpPr>
        <xdr:cNvPr id="298" name="直線コネクタ 297"/>
        <xdr:cNvCxnSpPr/>
      </xdr:nvCxnSpPr>
      <xdr:spPr>
        <a:xfrm flipV="1">
          <a:off x="6972300" y="5857923"/>
          <a:ext cx="889000" cy="5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42867</xdr:rowOff>
    </xdr:from>
    <xdr:ext cx="534377" cy="259045"/>
    <xdr:sp macro="" textlink="">
      <xdr:nvSpPr>
        <xdr:cNvPr id="300" name="テキスト ボックス 299"/>
        <xdr:cNvSpPr txBox="1"/>
      </xdr:nvSpPr>
      <xdr:spPr>
        <a:xfrm>
          <a:off x="7594111" y="60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42364</xdr:rowOff>
    </xdr:from>
    <xdr:ext cx="534377" cy="259045"/>
    <xdr:sp macro="" textlink="">
      <xdr:nvSpPr>
        <xdr:cNvPr id="302" name="テキスト ボックス 301"/>
        <xdr:cNvSpPr txBox="1"/>
      </xdr:nvSpPr>
      <xdr:spPr>
        <a:xfrm>
          <a:off x="6705111" y="60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79161</xdr:rowOff>
    </xdr:from>
    <xdr:to>
      <xdr:col>15</xdr:col>
      <xdr:colOff>231775</xdr:colOff>
      <xdr:row>36</xdr:row>
      <xdr:rowOff>9311</xdr:rowOff>
    </xdr:to>
    <xdr:sp macro="" textlink="">
      <xdr:nvSpPr>
        <xdr:cNvPr id="308" name="円/楕円 307"/>
        <xdr:cNvSpPr/>
      </xdr:nvSpPr>
      <xdr:spPr>
        <a:xfrm>
          <a:off x="10426700" y="607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57588</xdr:rowOff>
    </xdr:from>
    <xdr:ext cx="534377" cy="259045"/>
    <xdr:sp macro="" textlink="">
      <xdr:nvSpPr>
        <xdr:cNvPr id="309" name="補助費等該当値テキスト"/>
        <xdr:cNvSpPr txBox="1"/>
      </xdr:nvSpPr>
      <xdr:spPr>
        <a:xfrm>
          <a:off x="10528300" y="60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22,926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42769</xdr:rowOff>
    </xdr:from>
    <xdr:to>
      <xdr:col>14</xdr:col>
      <xdr:colOff>79375</xdr:colOff>
      <xdr:row>35</xdr:row>
      <xdr:rowOff>144369</xdr:rowOff>
    </xdr:to>
    <xdr:sp macro="" textlink="">
      <xdr:nvSpPr>
        <xdr:cNvPr id="310" name="円/楕円 309"/>
        <xdr:cNvSpPr/>
      </xdr:nvSpPr>
      <xdr:spPr>
        <a:xfrm>
          <a:off x="9588500" y="60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135496</xdr:rowOff>
    </xdr:from>
    <xdr:ext cx="534377" cy="259045"/>
    <xdr:sp macro="" textlink="">
      <xdr:nvSpPr>
        <xdr:cNvPr id="311" name="テキスト ボックス 310"/>
        <xdr:cNvSpPr txBox="1"/>
      </xdr:nvSpPr>
      <xdr:spPr>
        <a:xfrm>
          <a:off x="9372111" y="613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21097</xdr:rowOff>
    </xdr:from>
    <xdr:to>
      <xdr:col>12</xdr:col>
      <xdr:colOff>561975</xdr:colOff>
      <xdr:row>35</xdr:row>
      <xdr:rowOff>122697</xdr:rowOff>
    </xdr:to>
    <xdr:sp macro="" textlink="">
      <xdr:nvSpPr>
        <xdr:cNvPr id="312" name="円/楕円 311"/>
        <xdr:cNvSpPr/>
      </xdr:nvSpPr>
      <xdr:spPr>
        <a:xfrm>
          <a:off x="8699500" y="60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113824</xdr:rowOff>
    </xdr:from>
    <xdr:ext cx="534377" cy="259045"/>
    <xdr:sp macro="" textlink="">
      <xdr:nvSpPr>
        <xdr:cNvPr id="313" name="テキスト ボックス 312"/>
        <xdr:cNvSpPr txBox="1"/>
      </xdr:nvSpPr>
      <xdr:spPr>
        <a:xfrm>
          <a:off x="8483111" y="611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149273</xdr:rowOff>
    </xdr:from>
    <xdr:to>
      <xdr:col>11</xdr:col>
      <xdr:colOff>358775</xdr:colOff>
      <xdr:row>34</xdr:row>
      <xdr:rowOff>79423</xdr:rowOff>
    </xdr:to>
    <xdr:sp macro="" textlink="">
      <xdr:nvSpPr>
        <xdr:cNvPr id="314" name="円/楕円 313"/>
        <xdr:cNvSpPr/>
      </xdr:nvSpPr>
      <xdr:spPr>
        <a:xfrm>
          <a:off x="7810500" y="58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95950</xdr:rowOff>
    </xdr:from>
    <xdr:ext cx="534377" cy="259045"/>
    <xdr:sp macro="" textlink="">
      <xdr:nvSpPr>
        <xdr:cNvPr id="315" name="テキスト ボックス 314"/>
        <xdr:cNvSpPr txBox="1"/>
      </xdr:nvSpPr>
      <xdr:spPr>
        <a:xfrm>
          <a:off x="7594111" y="558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32847</xdr:rowOff>
    </xdr:from>
    <xdr:to>
      <xdr:col>10</xdr:col>
      <xdr:colOff>155575</xdr:colOff>
      <xdr:row>34</xdr:row>
      <xdr:rowOff>134447</xdr:rowOff>
    </xdr:to>
    <xdr:sp macro="" textlink="">
      <xdr:nvSpPr>
        <xdr:cNvPr id="316" name="円/楕円 315"/>
        <xdr:cNvSpPr/>
      </xdr:nvSpPr>
      <xdr:spPr>
        <a:xfrm>
          <a:off x="6921500" y="58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150974</xdr:rowOff>
    </xdr:from>
    <xdr:ext cx="534377" cy="259045"/>
    <xdr:sp macro="" textlink="">
      <xdr:nvSpPr>
        <xdr:cNvPr id="317" name="テキスト ボックス 316"/>
        <xdr:cNvSpPr txBox="1"/>
      </xdr:nvSpPr>
      <xdr:spPr>
        <a:xfrm>
          <a:off x="6705111" y="563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28791</xdr:rowOff>
    </xdr:from>
    <xdr:to>
      <xdr:col>15</xdr:col>
      <xdr:colOff>180975</xdr:colOff>
      <xdr:row>54</xdr:row>
      <xdr:rowOff>92208</xdr:rowOff>
    </xdr:to>
    <xdr:cxnSp macro="">
      <xdr:nvCxnSpPr>
        <xdr:cNvPr id="347" name="直線コネクタ 346"/>
        <xdr:cNvCxnSpPr/>
      </xdr:nvCxnSpPr>
      <xdr:spPr>
        <a:xfrm flipV="1">
          <a:off x="9639300" y="9287091"/>
          <a:ext cx="838200" cy="6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155052</xdr:rowOff>
    </xdr:from>
    <xdr:ext cx="534377" cy="259045"/>
    <xdr:sp macro="" textlink="">
      <xdr:nvSpPr>
        <xdr:cNvPr id="348" name="普通建設事業費平均値テキスト"/>
        <xdr:cNvSpPr txBox="1"/>
      </xdr:nvSpPr>
      <xdr:spPr>
        <a:xfrm>
          <a:off x="10528300" y="958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76054</xdr:rowOff>
    </xdr:from>
    <xdr:to>
      <xdr:col>14</xdr:col>
      <xdr:colOff>28575</xdr:colOff>
      <xdr:row>54</xdr:row>
      <xdr:rowOff>92208</xdr:rowOff>
    </xdr:to>
    <xdr:cxnSp macro="">
      <xdr:nvCxnSpPr>
        <xdr:cNvPr id="350" name="直線コネクタ 349"/>
        <xdr:cNvCxnSpPr/>
      </xdr:nvCxnSpPr>
      <xdr:spPr>
        <a:xfrm>
          <a:off x="8750300" y="9334354"/>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12463</xdr:rowOff>
    </xdr:from>
    <xdr:ext cx="534377" cy="259045"/>
    <xdr:sp macro="" textlink="">
      <xdr:nvSpPr>
        <xdr:cNvPr id="352" name="テキスト ボックス 351"/>
        <xdr:cNvSpPr txBox="1"/>
      </xdr:nvSpPr>
      <xdr:spPr>
        <a:xfrm>
          <a:off x="9372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169990</xdr:rowOff>
    </xdr:from>
    <xdr:to>
      <xdr:col>12</xdr:col>
      <xdr:colOff>511175</xdr:colOff>
      <xdr:row>54</xdr:row>
      <xdr:rowOff>76054</xdr:rowOff>
    </xdr:to>
    <xdr:cxnSp macro="">
      <xdr:nvCxnSpPr>
        <xdr:cNvPr id="353" name="直線コネクタ 352"/>
        <xdr:cNvCxnSpPr/>
      </xdr:nvCxnSpPr>
      <xdr:spPr>
        <a:xfrm>
          <a:off x="7861300" y="9256840"/>
          <a:ext cx="889000" cy="7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169949</xdr:rowOff>
    </xdr:from>
    <xdr:ext cx="534377" cy="259045"/>
    <xdr:sp macro="" textlink="">
      <xdr:nvSpPr>
        <xdr:cNvPr id="355" name="テキスト ボックス 354"/>
        <xdr:cNvSpPr txBox="1"/>
      </xdr:nvSpPr>
      <xdr:spPr>
        <a:xfrm>
          <a:off x="8483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169990</xdr:rowOff>
    </xdr:from>
    <xdr:to>
      <xdr:col>11</xdr:col>
      <xdr:colOff>307975</xdr:colOff>
      <xdr:row>55</xdr:row>
      <xdr:rowOff>24752</xdr:rowOff>
    </xdr:to>
    <xdr:cxnSp macro="">
      <xdr:nvCxnSpPr>
        <xdr:cNvPr id="356" name="直線コネクタ 355"/>
        <xdr:cNvCxnSpPr/>
      </xdr:nvCxnSpPr>
      <xdr:spPr>
        <a:xfrm flipV="1">
          <a:off x="6972300" y="9256840"/>
          <a:ext cx="889000" cy="19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73480</xdr:rowOff>
    </xdr:from>
    <xdr:ext cx="534377" cy="259045"/>
    <xdr:sp macro="" textlink="">
      <xdr:nvSpPr>
        <xdr:cNvPr id="358" name="テキスト ボックス 357"/>
        <xdr:cNvSpPr txBox="1"/>
      </xdr:nvSpPr>
      <xdr:spPr>
        <a:xfrm>
          <a:off x="7594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15797</xdr:rowOff>
    </xdr:from>
    <xdr:ext cx="534377" cy="259045"/>
    <xdr:sp macro="" textlink="">
      <xdr:nvSpPr>
        <xdr:cNvPr id="360" name="テキスト ボックス 359"/>
        <xdr:cNvSpPr txBox="1"/>
      </xdr:nvSpPr>
      <xdr:spPr>
        <a:xfrm>
          <a:off x="6705111" y="97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149441</xdr:rowOff>
    </xdr:from>
    <xdr:to>
      <xdr:col>15</xdr:col>
      <xdr:colOff>231775</xdr:colOff>
      <xdr:row>54</xdr:row>
      <xdr:rowOff>79591</xdr:rowOff>
    </xdr:to>
    <xdr:sp macro="" textlink="">
      <xdr:nvSpPr>
        <xdr:cNvPr id="366" name="円/楕円 365"/>
        <xdr:cNvSpPr/>
      </xdr:nvSpPr>
      <xdr:spPr>
        <a:xfrm>
          <a:off x="10426700" y="923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868</xdr:rowOff>
    </xdr:from>
    <xdr:ext cx="534377" cy="259045"/>
    <xdr:sp macro="" textlink="">
      <xdr:nvSpPr>
        <xdr:cNvPr id="367" name="普通建設事業費該当値テキスト"/>
        <xdr:cNvSpPr txBox="1"/>
      </xdr:nvSpPr>
      <xdr:spPr>
        <a:xfrm>
          <a:off x="10528300" y="908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65,822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41408</xdr:rowOff>
    </xdr:from>
    <xdr:to>
      <xdr:col>14</xdr:col>
      <xdr:colOff>79375</xdr:colOff>
      <xdr:row>54</xdr:row>
      <xdr:rowOff>143008</xdr:rowOff>
    </xdr:to>
    <xdr:sp macro="" textlink="">
      <xdr:nvSpPr>
        <xdr:cNvPr id="368" name="円/楕円 367"/>
        <xdr:cNvSpPr/>
      </xdr:nvSpPr>
      <xdr:spPr>
        <a:xfrm>
          <a:off x="9588500" y="92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159535</xdr:rowOff>
    </xdr:from>
    <xdr:ext cx="534377" cy="259045"/>
    <xdr:sp macro="" textlink="">
      <xdr:nvSpPr>
        <xdr:cNvPr id="369" name="テキスト ボックス 368"/>
        <xdr:cNvSpPr txBox="1"/>
      </xdr:nvSpPr>
      <xdr:spPr>
        <a:xfrm>
          <a:off x="9372111" y="90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25254</xdr:rowOff>
    </xdr:from>
    <xdr:to>
      <xdr:col>12</xdr:col>
      <xdr:colOff>561975</xdr:colOff>
      <xdr:row>54</xdr:row>
      <xdr:rowOff>126854</xdr:rowOff>
    </xdr:to>
    <xdr:sp macro="" textlink="">
      <xdr:nvSpPr>
        <xdr:cNvPr id="370" name="円/楕円 369"/>
        <xdr:cNvSpPr/>
      </xdr:nvSpPr>
      <xdr:spPr>
        <a:xfrm>
          <a:off x="8699500" y="92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143381</xdr:rowOff>
    </xdr:from>
    <xdr:ext cx="534377" cy="259045"/>
    <xdr:sp macro="" textlink="">
      <xdr:nvSpPr>
        <xdr:cNvPr id="371" name="テキスト ボックス 370"/>
        <xdr:cNvSpPr txBox="1"/>
      </xdr:nvSpPr>
      <xdr:spPr>
        <a:xfrm>
          <a:off x="8483111" y="905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63,341</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119190</xdr:rowOff>
    </xdr:from>
    <xdr:to>
      <xdr:col>11</xdr:col>
      <xdr:colOff>358775</xdr:colOff>
      <xdr:row>54</xdr:row>
      <xdr:rowOff>49340</xdr:rowOff>
    </xdr:to>
    <xdr:sp macro="" textlink="">
      <xdr:nvSpPr>
        <xdr:cNvPr id="372" name="円/楕円 371"/>
        <xdr:cNvSpPr/>
      </xdr:nvSpPr>
      <xdr:spPr>
        <a:xfrm>
          <a:off x="7810500" y="92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65867</xdr:rowOff>
    </xdr:from>
    <xdr:ext cx="534377" cy="259045"/>
    <xdr:sp macro="" textlink="">
      <xdr:nvSpPr>
        <xdr:cNvPr id="373" name="テキスト ボックス 372"/>
        <xdr:cNvSpPr txBox="1"/>
      </xdr:nvSpPr>
      <xdr:spPr>
        <a:xfrm>
          <a:off x="7594111" y="898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145402</xdr:rowOff>
    </xdr:from>
    <xdr:to>
      <xdr:col>10</xdr:col>
      <xdr:colOff>155575</xdr:colOff>
      <xdr:row>55</xdr:row>
      <xdr:rowOff>75552</xdr:rowOff>
    </xdr:to>
    <xdr:sp macro="" textlink="">
      <xdr:nvSpPr>
        <xdr:cNvPr id="374" name="円/楕円 373"/>
        <xdr:cNvSpPr/>
      </xdr:nvSpPr>
      <xdr:spPr>
        <a:xfrm>
          <a:off x="6921500" y="940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92079</xdr:rowOff>
    </xdr:from>
    <xdr:ext cx="534377" cy="259045"/>
    <xdr:sp macro="" textlink="">
      <xdr:nvSpPr>
        <xdr:cNvPr id="375" name="テキスト ボックス 374"/>
        <xdr:cNvSpPr txBox="1"/>
      </xdr:nvSpPr>
      <xdr:spPr>
        <a:xfrm>
          <a:off x="6705111" y="917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138740</xdr:rowOff>
    </xdr:from>
    <xdr:to>
      <xdr:col>15</xdr:col>
      <xdr:colOff>180975</xdr:colOff>
      <xdr:row>77</xdr:row>
      <xdr:rowOff>47574</xdr:rowOff>
    </xdr:to>
    <xdr:cxnSp macro="">
      <xdr:nvCxnSpPr>
        <xdr:cNvPr id="402" name="直線コネクタ 401"/>
        <xdr:cNvCxnSpPr/>
      </xdr:nvCxnSpPr>
      <xdr:spPr>
        <a:xfrm>
          <a:off x="9639300" y="13168940"/>
          <a:ext cx="838200" cy="8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162469</xdr:rowOff>
    </xdr:from>
    <xdr:to>
      <xdr:col>14</xdr:col>
      <xdr:colOff>28575</xdr:colOff>
      <xdr:row>76</xdr:row>
      <xdr:rowOff>138740</xdr:rowOff>
    </xdr:to>
    <xdr:cxnSp macro="">
      <xdr:nvCxnSpPr>
        <xdr:cNvPr id="405" name="直線コネクタ 404"/>
        <xdr:cNvCxnSpPr/>
      </xdr:nvCxnSpPr>
      <xdr:spPr>
        <a:xfrm>
          <a:off x="8750300" y="13021219"/>
          <a:ext cx="889000" cy="14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91262</xdr:rowOff>
    </xdr:from>
    <xdr:ext cx="534377" cy="259045"/>
    <xdr:sp macro="" textlink="">
      <xdr:nvSpPr>
        <xdr:cNvPr id="409" name="テキスト ボックス 408"/>
        <xdr:cNvSpPr txBox="1"/>
      </xdr:nvSpPr>
      <xdr:spPr>
        <a:xfrm>
          <a:off x="8483111" y="131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168224</xdr:rowOff>
    </xdr:from>
    <xdr:to>
      <xdr:col>15</xdr:col>
      <xdr:colOff>231775</xdr:colOff>
      <xdr:row>77</xdr:row>
      <xdr:rowOff>98374</xdr:rowOff>
    </xdr:to>
    <xdr:sp macro="" textlink="">
      <xdr:nvSpPr>
        <xdr:cNvPr id="415" name="円/楕円 414"/>
        <xdr:cNvSpPr/>
      </xdr:nvSpPr>
      <xdr:spPr>
        <a:xfrm>
          <a:off x="10426700" y="131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146651</xdr:rowOff>
    </xdr:from>
    <xdr:ext cx="534377" cy="259045"/>
    <xdr:sp macro="" textlink="">
      <xdr:nvSpPr>
        <xdr:cNvPr id="416" name="普通建設事業費 （ うち新規整備　）該当値テキスト"/>
        <xdr:cNvSpPr txBox="1"/>
      </xdr:nvSpPr>
      <xdr:spPr>
        <a:xfrm>
          <a:off x="10528300" y="1317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11,530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87940</xdr:rowOff>
    </xdr:from>
    <xdr:to>
      <xdr:col>14</xdr:col>
      <xdr:colOff>79375</xdr:colOff>
      <xdr:row>77</xdr:row>
      <xdr:rowOff>18090</xdr:rowOff>
    </xdr:to>
    <xdr:sp macro="" textlink="">
      <xdr:nvSpPr>
        <xdr:cNvPr id="417" name="円/楕円 416"/>
        <xdr:cNvSpPr/>
      </xdr:nvSpPr>
      <xdr:spPr>
        <a:xfrm>
          <a:off x="9588500" y="131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9217</xdr:rowOff>
    </xdr:from>
    <xdr:ext cx="534377" cy="259045"/>
    <xdr:sp macro="" textlink="">
      <xdr:nvSpPr>
        <xdr:cNvPr id="418" name="テキスト ボックス 417"/>
        <xdr:cNvSpPr txBox="1"/>
      </xdr:nvSpPr>
      <xdr:spPr>
        <a:xfrm>
          <a:off x="9372111" y="1321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111668</xdr:rowOff>
    </xdr:from>
    <xdr:to>
      <xdr:col>12</xdr:col>
      <xdr:colOff>561975</xdr:colOff>
      <xdr:row>76</xdr:row>
      <xdr:rowOff>41818</xdr:rowOff>
    </xdr:to>
    <xdr:sp macro="" textlink="">
      <xdr:nvSpPr>
        <xdr:cNvPr id="419" name="円/楕円 418"/>
        <xdr:cNvSpPr/>
      </xdr:nvSpPr>
      <xdr:spPr>
        <a:xfrm>
          <a:off x="8699500" y="1297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58345</xdr:rowOff>
    </xdr:from>
    <xdr:ext cx="534377" cy="259045"/>
    <xdr:sp macro="" textlink="">
      <xdr:nvSpPr>
        <xdr:cNvPr id="420" name="テキスト ボックス 419"/>
        <xdr:cNvSpPr txBox="1"/>
      </xdr:nvSpPr>
      <xdr:spPr>
        <a:xfrm>
          <a:off x="8483111" y="1274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77194</xdr:rowOff>
    </xdr:from>
    <xdr:to>
      <xdr:col>15</xdr:col>
      <xdr:colOff>180975</xdr:colOff>
      <xdr:row>94</xdr:row>
      <xdr:rowOff>134671</xdr:rowOff>
    </xdr:to>
    <xdr:cxnSp macro="">
      <xdr:nvCxnSpPr>
        <xdr:cNvPr id="452" name="直線コネクタ 451"/>
        <xdr:cNvCxnSpPr/>
      </xdr:nvCxnSpPr>
      <xdr:spPr>
        <a:xfrm flipV="1">
          <a:off x="9639300" y="16193494"/>
          <a:ext cx="8382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115268</xdr:rowOff>
    </xdr:from>
    <xdr:ext cx="534377" cy="259045"/>
    <xdr:sp macro="" textlink="">
      <xdr:nvSpPr>
        <xdr:cNvPr id="453" name="普通建設事業費 （ うち更新整備　）平均値テキスト"/>
        <xdr:cNvSpPr txBox="1"/>
      </xdr:nvSpPr>
      <xdr:spPr>
        <a:xfrm>
          <a:off x="10528300" y="1657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134671</xdr:rowOff>
    </xdr:from>
    <xdr:to>
      <xdr:col>14</xdr:col>
      <xdr:colOff>28575</xdr:colOff>
      <xdr:row>96</xdr:row>
      <xdr:rowOff>35328</xdr:rowOff>
    </xdr:to>
    <xdr:cxnSp macro="">
      <xdr:nvCxnSpPr>
        <xdr:cNvPr id="455" name="直線コネクタ 454"/>
        <xdr:cNvCxnSpPr/>
      </xdr:nvCxnSpPr>
      <xdr:spPr>
        <a:xfrm flipV="1">
          <a:off x="8750300" y="16250971"/>
          <a:ext cx="889000" cy="24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70004</xdr:rowOff>
    </xdr:from>
    <xdr:ext cx="534377" cy="259045"/>
    <xdr:sp macro="" textlink="">
      <xdr:nvSpPr>
        <xdr:cNvPr id="457" name="テキスト ボックス 456"/>
        <xdr:cNvSpPr txBox="1"/>
      </xdr:nvSpPr>
      <xdr:spPr>
        <a:xfrm>
          <a:off x="9372111" y="167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88554</xdr:rowOff>
    </xdr:from>
    <xdr:ext cx="534377" cy="259045"/>
    <xdr:sp macro="" textlink="">
      <xdr:nvSpPr>
        <xdr:cNvPr id="459" name="テキスト ボックス 458"/>
        <xdr:cNvSpPr txBox="1"/>
      </xdr:nvSpPr>
      <xdr:spPr>
        <a:xfrm>
          <a:off x="8483111" y="1671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26394</xdr:rowOff>
    </xdr:from>
    <xdr:to>
      <xdr:col>15</xdr:col>
      <xdr:colOff>231775</xdr:colOff>
      <xdr:row>94</xdr:row>
      <xdr:rowOff>127994</xdr:rowOff>
    </xdr:to>
    <xdr:sp macro="" textlink="">
      <xdr:nvSpPr>
        <xdr:cNvPr id="465" name="円/楕円 464"/>
        <xdr:cNvSpPr/>
      </xdr:nvSpPr>
      <xdr:spPr>
        <a:xfrm>
          <a:off x="10426700" y="1614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49271</xdr:rowOff>
    </xdr:from>
    <xdr:ext cx="534377" cy="259045"/>
    <xdr:sp macro="" textlink="">
      <xdr:nvSpPr>
        <xdr:cNvPr id="466" name="普通建設事業費 （ うち更新整備　）該当値テキスト"/>
        <xdr:cNvSpPr txBox="1"/>
      </xdr:nvSpPr>
      <xdr:spPr>
        <a:xfrm>
          <a:off x="10528300" y="1599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36,914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83871</xdr:rowOff>
    </xdr:from>
    <xdr:to>
      <xdr:col>14</xdr:col>
      <xdr:colOff>79375</xdr:colOff>
      <xdr:row>95</xdr:row>
      <xdr:rowOff>14021</xdr:rowOff>
    </xdr:to>
    <xdr:sp macro="" textlink="">
      <xdr:nvSpPr>
        <xdr:cNvPr id="467" name="円/楕円 466"/>
        <xdr:cNvSpPr/>
      </xdr:nvSpPr>
      <xdr:spPr>
        <a:xfrm>
          <a:off x="9588500" y="162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30548</xdr:rowOff>
    </xdr:from>
    <xdr:ext cx="534377" cy="259045"/>
    <xdr:sp macro="" textlink="">
      <xdr:nvSpPr>
        <xdr:cNvPr id="468" name="テキスト ボックス 467"/>
        <xdr:cNvSpPr txBox="1"/>
      </xdr:nvSpPr>
      <xdr:spPr>
        <a:xfrm>
          <a:off x="9372111" y="1597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155978</xdr:rowOff>
    </xdr:from>
    <xdr:to>
      <xdr:col>12</xdr:col>
      <xdr:colOff>561975</xdr:colOff>
      <xdr:row>96</xdr:row>
      <xdr:rowOff>86128</xdr:rowOff>
    </xdr:to>
    <xdr:sp macro="" textlink="">
      <xdr:nvSpPr>
        <xdr:cNvPr id="469" name="円/楕円 468"/>
        <xdr:cNvSpPr/>
      </xdr:nvSpPr>
      <xdr:spPr>
        <a:xfrm>
          <a:off x="8699500" y="1644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102655</xdr:rowOff>
    </xdr:from>
    <xdr:ext cx="534377" cy="259045"/>
    <xdr:sp macro="" textlink="">
      <xdr:nvSpPr>
        <xdr:cNvPr id="470" name="テキスト ボックス 469"/>
        <xdr:cNvSpPr txBox="1"/>
      </xdr:nvSpPr>
      <xdr:spPr>
        <a:xfrm>
          <a:off x="8483111" y="1621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96789</xdr:rowOff>
    </xdr:from>
    <xdr:to>
      <xdr:col>23</xdr:col>
      <xdr:colOff>517525</xdr:colOff>
      <xdr:row>39</xdr:row>
      <xdr:rowOff>96854</xdr:rowOff>
    </xdr:to>
    <xdr:cxnSp macro="">
      <xdr:nvCxnSpPr>
        <xdr:cNvPr id="501" name="直線コネクタ 500"/>
        <xdr:cNvCxnSpPr/>
      </xdr:nvCxnSpPr>
      <xdr:spPr>
        <a:xfrm>
          <a:off x="15481300" y="6783339"/>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95907</xdr:rowOff>
    </xdr:from>
    <xdr:to>
      <xdr:col>22</xdr:col>
      <xdr:colOff>365125</xdr:colOff>
      <xdr:row>39</xdr:row>
      <xdr:rowOff>96789</xdr:rowOff>
    </xdr:to>
    <xdr:cxnSp macro="">
      <xdr:nvCxnSpPr>
        <xdr:cNvPr id="504" name="直線コネクタ 503"/>
        <xdr:cNvCxnSpPr/>
      </xdr:nvCxnSpPr>
      <xdr:spPr>
        <a:xfrm>
          <a:off x="14592300" y="678245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94176</xdr:rowOff>
    </xdr:from>
    <xdr:to>
      <xdr:col>21</xdr:col>
      <xdr:colOff>161925</xdr:colOff>
      <xdr:row>39</xdr:row>
      <xdr:rowOff>95907</xdr:rowOff>
    </xdr:to>
    <xdr:cxnSp macro="">
      <xdr:nvCxnSpPr>
        <xdr:cNvPr id="507" name="直線コネクタ 506"/>
        <xdr:cNvCxnSpPr/>
      </xdr:nvCxnSpPr>
      <xdr:spPr>
        <a:xfrm>
          <a:off x="13703300" y="6780726"/>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89702</xdr:rowOff>
    </xdr:from>
    <xdr:to>
      <xdr:col>19</xdr:col>
      <xdr:colOff>644525</xdr:colOff>
      <xdr:row>39</xdr:row>
      <xdr:rowOff>94176</xdr:rowOff>
    </xdr:to>
    <xdr:cxnSp macro="">
      <xdr:nvCxnSpPr>
        <xdr:cNvPr id="510" name="直線コネクタ 509"/>
        <xdr:cNvCxnSpPr/>
      </xdr:nvCxnSpPr>
      <xdr:spPr>
        <a:xfrm>
          <a:off x="12814300" y="6776252"/>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46054</xdr:rowOff>
    </xdr:from>
    <xdr:to>
      <xdr:col>23</xdr:col>
      <xdr:colOff>568325</xdr:colOff>
      <xdr:row>39</xdr:row>
      <xdr:rowOff>147654</xdr:rowOff>
    </xdr:to>
    <xdr:sp macro="" textlink="">
      <xdr:nvSpPr>
        <xdr:cNvPr id="520" name="円/楕円 519"/>
        <xdr:cNvSpPr/>
      </xdr:nvSpPr>
      <xdr:spPr>
        <a:xfrm>
          <a:off x="16268700" y="673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313932" cy="259045"/>
    <xdr:sp macro="" textlink="">
      <xdr:nvSpPr>
        <xdr:cNvPr id="521" name="災害復旧事業費該当値テキスト"/>
        <xdr:cNvSpPr txBox="1"/>
      </xdr:nvSpPr>
      <xdr:spPr>
        <a:xfrm>
          <a:off x="16370300" y="66684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45989</xdr:rowOff>
    </xdr:from>
    <xdr:to>
      <xdr:col>22</xdr:col>
      <xdr:colOff>415925</xdr:colOff>
      <xdr:row>39</xdr:row>
      <xdr:rowOff>147589</xdr:rowOff>
    </xdr:to>
    <xdr:sp macro="" textlink="">
      <xdr:nvSpPr>
        <xdr:cNvPr id="522" name="円/楕円 521"/>
        <xdr:cNvSpPr/>
      </xdr:nvSpPr>
      <xdr:spPr>
        <a:xfrm>
          <a:off x="15430500" y="67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138716</xdr:rowOff>
    </xdr:from>
    <xdr:ext cx="313932" cy="259045"/>
    <xdr:sp macro="" textlink="">
      <xdr:nvSpPr>
        <xdr:cNvPr id="523" name="テキスト ボックス 522"/>
        <xdr:cNvSpPr txBox="1"/>
      </xdr:nvSpPr>
      <xdr:spPr>
        <a:xfrm>
          <a:off x="15324333" y="6825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45107</xdr:rowOff>
    </xdr:from>
    <xdr:to>
      <xdr:col>21</xdr:col>
      <xdr:colOff>212725</xdr:colOff>
      <xdr:row>39</xdr:row>
      <xdr:rowOff>146707</xdr:rowOff>
    </xdr:to>
    <xdr:sp macro="" textlink="">
      <xdr:nvSpPr>
        <xdr:cNvPr id="524" name="円/楕円 523"/>
        <xdr:cNvSpPr/>
      </xdr:nvSpPr>
      <xdr:spPr>
        <a:xfrm>
          <a:off x="14541500" y="67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137834</xdr:rowOff>
    </xdr:from>
    <xdr:ext cx="313932" cy="259045"/>
    <xdr:sp macro="" textlink="">
      <xdr:nvSpPr>
        <xdr:cNvPr id="525" name="テキスト ボックス 524"/>
        <xdr:cNvSpPr txBox="1"/>
      </xdr:nvSpPr>
      <xdr:spPr>
        <a:xfrm>
          <a:off x="14435333" y="6824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43376</xdr:rowOff>
    </xdr:from>
    <xdr:to>
      <xdr:col>20</xdr:col>
      <xdr:colOff>9525</xdr:colOff>
      <xdr:row>39</xdr:row>
      <xdr:rowOff>144976</xdr:rowOff>
    </xdr:to>
    <xdr:sp macro="" textlink="">
      <xdr:nvSpPr>
        <xdr:cNvPr id="526" name="円/楕円 525"/>
        <xdr:cNvSpPr/>
      </xdr:nvSpPr>
      <xdr:spPr>
        <a:xfrm>
          <a:off x="13652500" y="67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136103</xdr:rowOff>
    </xdr:from>
    <xdr:ext cx="378565" cy="259045"/>
    <xdr:sp macro="" textlink="">
      <xdr:nvSpPr>
        <xdr:cNvPr id="527" name="テキスト ボックス 526"/>
        <xdr:cNvSpPr txBox="1"/>
      </xdr:nvSpPr>
      <xdr:spPr>
        <a:xfrm>
          <a:off x="13514017" y="6822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38902</xdr:rowOff>
    </xdr:from>
    <xdr:to>
      <xdr:col>18</xdr:col>
      <xdr:colOff>492125</xdr:colOff>
      <xdr:row>39</xdr:row>
      <xdr:rowOff>140502</xdr:rowOff>
    </xdr:to>
    <xdr:sp macro="" textlink="">
      <xdr:nvSpPr>
        <xdr:cNvPr id="528" name="円/楕円 527"/>
        <xdr:cNvSpPr/>
      </xdr:nvSpPr>
      <xdr:spPr>
        <a:xfrm>
          <a:off x="12763500" y="672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131629</xdr:rowOff>
    </xdr:from>
    <xdr:ext cx="378565" cy="259045"/>
    <xdr:sp macro="" textlink="">
      <xdr:nvSpPr>
        <xdr:cNvPr id="529" name="テキスト ボックス 528"/>
        <xdr:cNvSpPr txBox="1"/>
      </xdr:nvSpPr>
      <xdr:spPr>
        <a:xfrm>
          <a:off x="12625017" y="6818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52473</xdr:rowOff>
    </xdr:from>
    <xdr:to>
      <xdr:col>23</xdr:col>
      <xdr:colOff>517525</xdr:colOff>
      <xdr:row>74</xdr:row>
      <xdr:rowOff>3715</xdr:rowOff>
    </xdr:to>
    <xdr:cxnSp macro="">
      <xdr:nvCxnSpPr>
        <xdr:cNvPr id="610" name="直線コネクタ 609"/>
        <xdr:cNvCxnSpPr/>
      </xdr:nvCxnSpPr>
      <xdr:spPr>
        <a:xfrm>
          <a:off x="15481300" y="12568323"/>
          <a:ext cx="838200" cy="12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127089</xdr:rowOff>
    </xdr:from>
    <xdr:ext cx="534377" cy="259045"/>
    <xdr:sp macro="" textlink="">
      <xdr:nvSpPr>
        <xdr:cNvPr id="611" name="公債費平均値テキスト"/>
        <xdr:cNvSpPr txBox="1"/>
      </xdr:nvSpPr>
      <xdr:spPr>
        <a:xfrm>
          <a:off x="16370300" y="12642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52473</xdr:rowOff>
    </xdr:from>
    <xdr:to>
      <xdr:col>22</xdr:col>
      <xdr:colOff>365125</xdr:colOff>
      <xdr:row>74</xdr:row>
      <xdr:rowOff>14982</xdr:rowOff>
    </xdr:to>
    <xdr:cxnSp macro="">
      <xdr:nvCxnSpPr>
        <xdr:cNvPr id="613" name="直線コネクタ 612"/>
        <xdr:cNvCxnSpPr/>
      </xdr:nvCxnSpPr>
      <xdr:spPr>
        <a:xfrm flipV="1">
          <a:off x="14592300" y="12568323"/>
          <a:ext cx="889000" cy="13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64355</xdr:rowOff>
    </xdr:from>
    <xdr:ext cx="534377" cy="259045"/>
    <xdr:sp macro="" textlink="">
      <xdr:nvSpPr>
        <xdr:cNvPr id="615" name="テキスト ボックス 614"/>
        <xdr:cNvSpPr txBox="1"/>
      </xdr:nvSpPr>
      <xdr:spPr>
        <a:xfrm>
          <a:off x="15214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141366</xdr:rowOff>
    </xdr:from>
    <xdr:to>
      <xdr:col>21</xdr:col>
      <xdr:colOff>161925</xdr:colOff>
      <xdr:row>74</xdr:row>
      <xdr:rowOff>14982</xdr:rowOff>
    </xdr:to>
    <xdr:cxnSp macro="">
      <xdr:nvCxnSpPr>
        <xdr:cNvPr id="616" name="直線コネクタ 615"/>
        <xdr:cNvCxnSpPr/>
      </xdr:nvCxnSpPr>
      <xdr:spPr>
        <a:xfrm>
          <a:off x="13703300" y="12657216"/>
          <a:ext cx="889000" cy="4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17550</xdr:rowOff>
    </xdr:from>
    <xdr:ext cx="534377" cy="259045"/>
    <xdr:sp macro="" textlink="">
      <xdr:nvSpPr>
        <xdr:cNvPr id="618" name="テキスト ボックス 617"/>
        <xdr:cNvSpPr txBox="1"/>
      </xdr:nvSpPr>
      <xdr:spPr>
        <a:xfrm>
          <a:off x="14325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141366</xdr:rowOff>
    </xdr:from>
    <xdr:to>
      <xdr:col>19</xdr:col>
      <xdr:colOff>644525</xdr:colOff>
      <xdr:row>74</xdr:row>
      <xdr:rowOff>18934</xdr:rowOff>
    </xdr:to>
    <xdr:cxnSp macro="">
      <xdr:nvCxnSpPr>
        <xdr:cNvPr id="619" name="直線コネクタ 618"/>
        <xdr:cNvCxnSpPr/>
      </xdr:nvCxnSpPr>
      <xdr:spPr>
        <a:xfrm flipV="1">
          <a:off x="12814300" y="12657216"/>
          <a:ext cx="889000" cy="4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1" name="テキスト ボックス 620"/>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3" name="テキスト ボックス 622"/>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124365</xdr:rowOff>
    </xdr:from>
    <xdr:to>
      <xdr:col>23</xdr:col>
      <xdr:colOff>568325</xdr:colOff>
      <xdr:row>74</xdr:row>
      <xdr:rowOff>54515</xdr:rowOff>
    </xdr:to>
    <xdr:sp macro="" textlink="">
      <xdr:nvSpPr>
        <xdr:cNvPr id="629" name="円/楕円 628"/>
        <xdr:cNvSpPr/>
      </xdr:nvSpPr>
      <xdr:spPr>
        <a:xfrm>
          <a:off x="16268700" y="126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147242</xdr:rowOff>
    </xdr:from>
    <xdr:ext cx="534377" cy="259045"/>
    <xdr:sp macro="" textlink="">
      <xdr:nvSpPr>
        <xdr:cNvPr id="630" name="公債費該当値テキスト"/>
        <xdr:cNvSpPr txBox="1"/>
      </xdr:nvSpPr>
      <xdr:spPr>
        <a:xfrm>
          <a:off x="16370300" y="1249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39,164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1673</xdr:rowOff>
    </xdr:from>
    <xdr:to>
      <xdr:col>22</xdr:col>
      <xdr:colOff>415925</xdr:colOff>
      <xdr:row>73</xdr:row>
      <xdr:rowOff>103273</xdr:rowOff>
    </xdr:to>
    <xdr:sp macro="" textlink="">
      <xdr:nvSpPr>
        <xdr:cNvPr id="631" name="円/楕円 630"/>
        <xdr:cNvSpPr/>
      </xdr:nvSpPr>
      <xdr:spPr>
        <a:xfrm>
          <a:off x="15430500" y="1251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119800</xdr:rowOff>
    </xdr:from>
    <xdr:ext cx="534377" cy="259045"/>
    <xdr:sp macro="" textlink="">
      <xdr:nvSpPr>
        <xdr:cNvPr id="632" name="テキスト ボックス 631"/>
        <xdr:cNvSpPr txBox="1"/>
      </xdr:nvSpPr>
      <xdr:spPr>
        <a:xfrm>
          <a:off x="15214111" y="1229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135632</xdr:rowOff>
    </xdr:from>
    <xdr:to>
      <xdr:col>21</xdr:col>
      <xdr:colOff>212725</xdr:colOff>
      <xdr:row>74</xdr:row>
      <xdr:rowOff>65782</xdr:rowOff>
    </xdr:to>
    <xdr:sp macro="" textlink="">
      <xdr:nvSpPr>
        <xdr:cNvPr id="633" name="円/楕円 632"/>
        <xdr:cNvSpPr/>
      </xdr:nvSpPr>
      <xdr:spPr>
        <a:xfrm>
          <a:off x="14541500" y="1265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56909</xdr:rowOff>
    </xdr:from>
    <xdr:ext cx="534377" cy="259045"/>
    <xdr:sp macro="" textlink="">
      <xdr:nvSpPr>
        <xdr:cNvPr id="634" name="テキスト ボックス 633"/>
        <xdr:cNvSpPr txBox="1"/>
      </xdr:nvSpPr>
      <xdr:spPr>
        <a:xfrm>
          <a:off x="14325111" y="1274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38,819</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90566</xdr:rowOff>
    </xdr:from>
    <xdr:to>
      <xdr:col>20</xdr:col>
      <xdr:colOff>9525</xdr:colOff>
      <xdr:row>74</xdr:row>
      <xdr:rowOff>20716</xdr:rowOff>
    </xdr:to>
    <xdr:sp macro="" textlink="">
      <xdr:nvSpPr>
        <xdr:cNvPr id="635" name="円/楕円 634"/>
        <xdr:cNvSpPr/>
      </xdr:nvSpPr>
      <xdr:spPr>
        <a:xfrm>
          <a:off x="13652500" y="1260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11843</xdr:rowOff>
    </xdr:from>
    <xdr:ext cx="534377" cy="259045"/>
    <xdr:sp macro="" textlink="">
      <xdr:nvSpPr>
        <xdr:cNvPr id="636" name="テキスト ボックス 635"/>
        <xdr:cNvSpPr txBox="1"/>
      </xdr:nvSpPr>
      <xdr:spPr>
        <a:xfrm>
          <a:off x="13436111" y="1269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139584</xdr:rowOff>
    </xdr:from>
    <xdr:to>
      <xdr:col>18</xdr:col>
      <xdr:colOff>492125</xdr:colOff>
      <xdr:row>74</xdr:row>
      <xdr:rowOff>69734</xdr:rowOff>
    </xdr:to>
    <xdr:sp macro="" textlink="">
      <xdr:nvSpPr>
        <xdr:cNvPr id="637" name="円/楕円 636"/>
        <xdr:cNvSpPr/>
      </xdr:nvSpPr>
      <xdr:spPr>
        <a:xfrm>
          <a:off x="12763500" y="126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60861</xdr:rowOff>
    </xdr:from>
    <xdr:ext cx="534377" cy="259045"/>
    <xdr:sp macro="" textlink="">
      <xdr:nvSpPr>
        <xdr:cNvPr id="638" name="テキスト ボックス 637"/>
        <xdr:cNvSpPr txBox="1"/>
      </xdr:nvSpPr>
      <xdr:spPr>
        <a:xfrm>
          <a:off x="12547111" y="127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129595</xdr:rowOff>
    </xdr:from>
    <xdr:to>
      <xdr:col>23</xdr:col>
      <xdr:colOff>517525</xdr:colOff>
      <xdr:row>98</xdr:row>
      <xdr:rowOff>41128</xdr:rowOff>
    </xdr:to>
    <xdr:cxnSp macro="">
      <xdr:nvCxnSpPr>
        <xdr:cNvPr id="665" name="直線コネクタ 664"/>
        <xdr:cNvCxnSpPr/>
      </xdr:nvCxnSpPr>
      <xdr:spPr>
        <a:xfrm>
          <a:off x="15481300" y="16588795"/>
          <a:ext cx="838200" cy="25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6"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129595</xdr:rowOff>
    </xdr:from>
    <xdr:to>
      <xdr:col>22</xdr:col>
      <xdr:colOff>365125</xdr:colOff>
      <xdr:row>97</xdr:row>
      <xdr:rowOff>45106</xdr:rowOff>
    </xdr:to>
    <xdr:cxnSp macro="">
      <xdr:nvCxnSpPr>
        <xdr:cNvPr id="668" name="直線コネクタ 667"/>
        <xdr:cNvCxnSpPr/>
      </xdr:nvCxnSpPr>
      <xdr:spPr>
        <a:xfrm flipV="1">
          <a:off x="14592300" y="16588795"/>
          <a:ext cx="889000" cy="8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42639</xdr:rowOff>
    </xdr:from>
    <xdr:ext cx="469744" cy="259045"/>
    <xdr:sp macro="" textlink="">
      <xdr:nvSpPr>
        <xdr:cNvPr id="670" name="テキスト ボックス 669"/>
        <xdr:cNvSpPr txBox="1"/>
      </xdr:nvSpPr>
      <xdr:spPr>
        <a:xfrm>
          <a:off x="15246427"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45106</xdr:rowOff>
    </xdr:from>
    <xdr:to>
      <xdr:col>21</xdr:col>
      <xdr:colOff>161925</xdr:colOff>
      <xdr:row>97</xdr:row>
      <xdr:rowOff>83418</xdr:rowOff>
    </xdr:to>
    <xdr:cxnSp macro="">
      <xdr:nvCxnSpPr>
        <xdr:cNvPr id="671" name="直線コネクタ 670"/>
        <xdr:cNvCxnSpPr/>
      </xdr:nvCxnSpPr>
      <xdr:spPr>
        <a:xfrm flipV="1">
          <a:off x="13703300" y="16675756"/>
          <a:ext cx="889000" cy="3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123470</xdr:rowOff>
    </xdr:from>
    <xdr:to>
      <xdr:col>19</xdr:col>
      <xdr:colOff>644525</xdr:colOff>
      <xdr:row>97</xdr:row>
      <xdr:rowOff>83418</xdr:rowOff>
    </xdr:to>
    <xdr:cxnSp macro="">
      <xdr:nvCxnSpPr>
        <xdr:cNvPr id="674" name="直線コネクタ 673"/>
        <xdr:cNvCxnSpPr/>
      </xdr:nvCxnSpPr>
      <xdr:spPr>
        <a:xfrm>
          <a:off x="12814300" y="16582670"/>
          <a:ext cx="889000" cy="13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6" name="テキスト ボックス 675"/>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161778</xdr:rowOff>
    </xdr:from>
    <xdr:to>
      <xdr:col>23</xdr:col>
      <xdr:colOff>568325</xdr:colOff>
      <xdr:row>98</xdr:row>
      <xdr:rowOff>91928</xdr:rowOff>
    </xdr:to>
    <xdr:sp macro="" textlink="">
      <xdr:nvSpPr>
        <xdr:cNvPr id="684" name="円/楕円 683"/>
        <xdr:cNvSpPr/>
      </xdr:nvSpPr>
      <xdr:spPr>
        <a:xfrm>
          <a:off x="16268700" y="1679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76705</xdr:rowOff>
    </xdr:from>
    <xdr:ext cx="469744" cy="259045"/>
    <xdr:sp macro="" textlink="">
      <xdr:nvSpPr>
        <xdr:cNvPr id="685" name="積立金該当値テキスト"/>
        <xdr:cNvSpPr txBox="1"/>
      </xdr:nvSpPr>
      <xdr:spPr>
        <a:xfrm>
          <a:off x="16370300" y="1670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78795</xdr:rowOff>
    </xdr:from>
    <xdr:to>
      <xdr:col>22</xdr:col>
      <xdr:colOff>415925</xdr:colOff>
      <xdr:row>97</xdr:row>
      <xdr:rowOff>8945</xdr:rowOff>
    </xdr:to>
    <xdr:sp macro="" textlink="">
      <xdr:nvSpPr>
        <xdr:cNvPr id="686" name="円/楕円 685"/>
        <xdr:cNvSpPr/>
      </xdr:nvSpPr>
      <xdr:spPr>
        <a:xfrm>
          <a:off x="15430500" y="165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25472</xdr:rowOff>
    </xdr:from>
    <xdr:ext cx="469744" cy="259045"/>
    <xdr:sp macro="" textlink="">
      <xdr:nvSpPr>
        <xdr:cNvPr id="687" name="テキスト ボックス 686"/>
        <xdr:cNvSpPr txBox="1"/>
      </xdr:nvSpPr>
      <xdr:spPr>
        <a:xfrm>
          <a:off x="15246427" y="163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165756</xdr:rowOff>
    </xdr:from>
    <xdr:to>
      <xdr:col>21</xdr:col>
      <xdr:colOff>212725</xdr:colOff>
      <xdr:row>97</xdr:row>
      <xdr:rowOff>95906</xdr:rowOff>
    </xdr:to>
    <xdr:sp macro="" textlink="">
      <xdr:nvSpPr>
        <xdr:cNvPr id="688" name="円/楕円 687"/>
        <xdr:cNvSpPr/>
      </xdr:nvSpPr>
      <xdr:spPr>
        <a:xfrm>
          <a:off x="14541500" y="166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87033</xdr:rowOff>
    </xdr:from>
    <xdr:ext cx="469744" cy="259045"/>
    <xdr:sp macro="" textlink="">
      <xdr:nvSpPr>
        <xdr:cNvPr id="689" name="テキスト ボックス 688"/>
        <xdr:cNvSpPr txBox="1"/>
      </xdr:nvSpPr>
      <xdr:spPr>
        <a:xfrm>
          <a:off x="14357427" y="1671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32618</xdr:rowOff>
    </xdr:from>
    <xdr:to>
      <xdr:col>20</xdr:col>
      <xdr:colOff>9525</xdr:colOff>
      <xdr:row>97</xdr:row>
      <xdr:rowOff>134218</xdr:rowOff>
    </xdr:to>
    <xdr:sp macro="" textlink="">
      <xdr:nvSpPr>
        <xdr:cNvPr id="690" name="円/楕円 689"/>
        <xdr:cNvSpPr/>
      </xdr:nvSpPr>
      <xdr:spPr>
        <a:xfrm>
          <a:off x="13652500" y="166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125345</xdr:rowOff>
    </xdr:from>
    <xdr:ext cx="469744" cy="259045"/>
    <xdr:sp macro="" textlink="">
      <xdr:nvSpPr>
        <xdr:cNvPr id="691" name="テキスト ボックス 690"/>
        <xdr:cNvSpPr txBox="1"/>
      </xdr:nvSpPr>
      <xdr:spPr>
        <a:xfrm>
          <a:off x="13468427" y="1675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72670</xdr:rowOff>
    </xdr:from>
    <xdr:to>
      <xdr:col>18</xdr:col>
      <xdr:colOff>492125</xdr:colOff>
      <xdr:row>97</xdr:row>
      <xdr:rowOff>2820</xdr:rowOff>
    </xdr:to>
    <xdr:sp macro="" textlink="">
      <xdr:nvSpPr>
        <xdr:cNvPr id="692" name="円/楕円 691"/>
        <xdr:cNvSpPr/>
      </xdr:nvSpPr>
      <xdr:spPr>
        <a:xfrm>
          <a:off x="12763500" y="165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165397</xdr:rowOff>
    </xdr:from>
    <xdr:ext cx="469744" cy="259045"/>
    <xdr:sp macro="" textlink="">
      <xdr:nvSpPr>
        <xdr:cNvPr id="693" name="テキスト ボックス 692"/>
        <xdr:cNvSpPr txBox="1"/>
      </xdr:nvSpPr>
      <xdr:spPr>
        <a:xfrm>
          <a:off x="12579427" y="1662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38953</xdr:rowOff>
    </xdr:from>
    <xdr:to>
      <xdr:col>32</xdr:col>
      <xdr:colOff>187325</xdr:colOff>
      <xdr:row>30</xdr:row>
      <xdr:rowOff>73406</xdr:rowOff>
    </xdr:to>
    <xdr:cxnSp macro="">
      <xdr:nvCxnSpPr>
        <xdr:cNvPr id="724" name="直線コネクタ 723"/>
        <xdr:cNvCxnSpPr/>
      </xdr:nvCxnSpPr>
      <xdr:spPr>
        <a:xfrm flipV="1">
          <a:off x="21323300" y="5182453"/>
          <a:ext cx="8382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57693</xdr:rowOff>
    </xdr:from>
    <xdr:ext cx="469744" cy="259045"/>
    <xdr:sp macro="" textlink="">
      <xdr:nvSpPr>
        <xdr:cNvPr id="725" name="投資及び出資金平均値テキスト"/>
        <xdr:cNvSpPr txBox="1"/>
      </xdr:nvSpPr>
      <xdr:spPr>
        <a:xfrm>
          <a:off x="22212300" y="6401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73406</xdr:rowOff>
    </xdr:from>
    <xdr:to>
      <xdr:col>31</xdr:col>
      <xdr:colOff>34925</xdr:colOff>
      <xdr:row>30</xdr:row>
      <xdr:rowOff>117166</xdr:rowOff>
    </xdr:to>
    <xdr:cxnSp macro="">
      <xdr:nvCxnSpPr>
        <xdr:cNvPr id="727" name="直線コネクタ 726"/>
        <xdr:cNvCxnSpPr/>
      </xdr:nvCxnSpPr>
      <xdr:spPr>
        <a:xfrm flipV="1">
          <a:off x="20434300" y="5216906"/>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12463</xdr:rowOff>
    </xdr:from>
    <xdr:ext cx="469744" cy="259045"/>
    <xdr:sp macro="" textlink="">
      <xdr:nvSpPr>
        <xdr:cNvPr id="729" name="テキスト ボックス 728"/>
        <xdr:cNvSpPr txBox="1"/>
      </xdr:nvSpPr>
      <xdr:spPr>
        <a:xfrm>
          <a:off x="21088427"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117166</xdr:rowOff>
    </xdr:from>
    <xdr:to>
      <xdr:col>29</xdr:col>
      <xdr:colOff>517525</xdr:colOff>
      <xdr:row>39</xdr:row>
      <xdr:rowOff>23278</xdr:rowOff>
    </xdr:to>
    <xdr:cxnSp macro="">
      <xdr:nvCxnSpPr>
        <xdr:cNvPr id="730" name="直線コネクタ 729"/>
        <xdr:cNvCxnSpPr/>
      </xdr:nvCxnSpPr>
      <xdr:spPr>
        <a:xfrm flipV="1">
          <a:off x="19545300" y="5260666"/>
          <a:ext cx="889000" cy="144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164645</xdr:rowOff>
    </xdr:from>
    <xdr:ext cx="469744" cy="259045"/>
    <xdr:sp macro="" textlink="">
      <xdr:nvSpPr>
        <xdr:cNvPr id="732" name="テキスト ボックス 731"/>
        <xdr:cNvSpPr txBox="1"/>
      </xdr:nvSpPr>
      <xdr:spPr>
        <a:xfrm>
          <a:off x="20199427"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23278</xdr:rowOff>
    </xdr:from>
    <xdr:to>
      <xdr:col>28</xdr:col>
      <xdr:colOff>314325</xdr:colOff>
      <xdr:row>39</xdr:row>
      <xdr:rowOff>49076</xdr:rowOff>
    </xdr:to>
    <xdr:cxnSp macro="">
      <xdr:nvCxnSpPr>
        <xdr:cNvPr id="733" name="直線コネクタ 732"/>
        <xdr:cNvCxnSpPr/>
      </xdr:nvCxnSpPr>
      <xdr:spPr>
        <a:xfrm flipV="1">
          <a:off x="18656300" y="6709828"/>
          <a:ext cx="889000" cy="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5" name="テキスト ボックス 734"/>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7" name="テキスト ボックス 736"/>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29</xdr:row>
      <xdr:rowOff>159603</xdr:rowOff>
    </xdr:from>
    <xdr:to>
      <xdr:col>32</xdr:col>
      <xdr:colOff>238125</xdr:colOff>
      <xdr:row>30</xdr:row>
      <xdr:rowOff>89753</xdr:rowOff>
    </xdr:to>
    <xdr:sp macro="" textlink="">
      <xdr:nvSpPr>
        <xdr:cNvPr id="743" name="円/楕円 742"/>
        <xdr:cNvSpPr/>
      </xdr:nvSpPr>
      <xdr:spPr>
        <a:xfrm>
          <a:off x="22110700" y="51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112630</xdr:rowOff>
    </xdr:from>
    <xdr:ext cx="469744" cy="259045"/>
    <xdr:sp macro="" textlink="">
      <xdr:nvSpPr>
        <xdr:cNvPr id="744" name="投資及び出資金該当値テキスト"/>
        <xdr:cNvSpPr txBox="1"/>
      </xdr:nvSpPr>
      <xdr:spPr>
        <a:xfrm>
          <a:off x="22212300" y="508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9,817</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22606</xdr:rowOff>
    </xdr:from>
    <xdr:to>
      <xdr:col>31</xdr:col>
      <xdr:colOff>85725</xdr:colOff>
      <xdr:row>30</xdr:row>
      <xdr:rowOff>124206</xdr:rowOff>
    </xdr:to>
    <xdr:sp macro="" textlink="">
      <xdr:nvSpPr>
        <xdr:cNvPr id="745" name="円/楕円 744"/>
        <xdr:cNvSpPr/>
      </xdr:nvSpPr>
      <xdr:spPr>
        <a:xfrm>
          <a:off x="21272500" y="516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28</xdr:row>
      <xdr:rowOff>140733</xdr:rowOff>
    </xdr:from>
    <xdr:ext cx="469744" cy="259045"/>
    <xdr:sp macro="" textlink="">
      <xdr:nvSpPr>
        <xdr:cNvPr id="746" name="テキスト ボックス 745"/>
        <xdr:cNvSpPr txBox="1"/>
      </xdr:nvSpPr>
      <xdr:spPr>
        <a:xfrm>
          <a:off x="21088427" y="49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9,606</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66366</xdr:rowOff>
    </xdr:from>
    <xdr:to>
      <xdr:col>29</xdr:col>
      <xdr:colOff>568325</xdr:colOff>
      <xdr:row>30</xdr:row>
      <xdr:rowOff>167966</xdr:rowOff>
    </xdr:to>
    <xdr:sp macro="" textlink="">
      <xdr:nvSpPr>
        <xdr:cNvPr id="747" name="円/楕円 746"/>
        <xdr:cNvSpPr/>
      </xdr:nvSpPr>
      <xdr:spPr>
        <a:xfrm>
          <a:off x="20383500" y="520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29</xdr:row>
      <xdr:rowOff>13043</xdr:rowOff>
    </xdr:from>
    <xdr:ext cx="469744" cy="259045"/>
    <xdr:sp macro="" textlink="">
      <xdr:nvSpPr>
        <xdr:cNvPr id="748" name="テキスト ボックス 747"/>
        <xdr:cNvSpPr txBox="1"/>
      </xdr:nvSpPr>
      <xdr:spPr>
        <a:xfrm>
          <a:off x="20199427" y="49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143928</xdr:rowOff>
    </xdr:from>
    <xdr:to>
      <xdr:col>28</xdr:col>
      <xdr:colOff>365125</xdr:colOff>
      <xdr:row>39</xdr:row>
      <xdr:rowOff>74078</xdr:rowOff>
    </xdr:to>
    <xdr:sp macro="" textlink="">
      <xdr:nvSpPr>
        <xdr:cNvPr id="749" name="円/楕円 748"/>
        <xdr:cNvSpPr/>
      </xdr:nvSpPr>
      <xdr:spPr>
        <a:xfrm>
          <a:off x="19494500" y="66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65205</xdr:rowOff>
    </xdr:from>
    <xdr:ext cx="378565" cy="259045"/>
    <xdr:sp macro="" textlink="">
      <xdr:nvSpPr>
        <xdr:cNvPr id="750" name="テキスト ボックス 749"/>
        <xdr:cNvSpPr txBox="1"/>
      </xdr:nvSpPr>
      <xdr:spPr>
        <a:xfrm>
          <a:off x="19356017" y="6751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169726</xdr:rowOff>
    </xdr:from>
    <xdr:to>
      <xdr:col>27</xdr:col>
      <xdr:colOff>161925</xdr:colOff>
      <xdr:row>39</xdr:row>
      <xdr:rowOff>99876</xdr:rowOff>
    </xdr:to>
    <xdr:sp macro="" textlink="">
      <xdr:nvSpPr>
        <xdr:cNvPr id="751" name="円/楕円 750"/>
        <xdr:cNvSpPr/>
      </xdr:nvSpPr>
      <xdr:spPr>
        <a:xfrm>
          <a:off x="18605500" y="668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91003</xdr:rowOff>
    </xdr:from>
    <xdr:ext cx="378565" cy="259045"/>
    <xdr:sp macro="" textlink="">
      <xdr:nvSpPr>
        <xdr:cNvPr id="752" name="テキスト ボックス 751"/>
        <xdr:cNvSpPr txBox="1"/>
      </xdr:nvSpPr>
      <xdr:spPr>
        <a:xfrm>
          <a:off x="18467017" y="677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171247</xdr:rowOff>
    </xdr:from>
    <xdr:to>
      <xdr:col>32</xdr:col>
      <xdr:colOff>187325</xdr:colOff>
      <xdr:row>58</xdr:row>
      <xdr:rowOff>44929</xdr:rowOff>
    </xdr:to>
    <xdr:cxnSp macro="">
      <xdr:nvCxnSpPr>
        <xdr:cNvPr id="783" name="直線コネクタ 782"/>
        <xdr:cNvCxnSpPr/>
      </xdr:nvCxnSpPr>
      <xdr:spPr>
        <a:xfrm>
          <a:off x="21323300" y="9943897"/>
          <a:ext cx="8382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110406</xdr:rowOff>
    </xdr:from>
    <xdr:to>
      <xdr:col>31</xdr:col>
      <xdr:colOff>34925</xdr:colOff>
      <xdr:row>57</xdr:row>
      <xdr:rowOff>171247</xdr:rowOff>
    </xdr:to>
    <xdr:cxnSp macro="">
      <xdr:nvCxnSpPr>
        <xdr:cNvPr id="786" name="直線コネクタ 785"/>
        <xdr:cNvCxnSpPr/>
      </xdr:nvCxnSpPr>
      <xdr:spPr>
        <a:xfrm>
          <a:off x="20434300" y="9883056"/>
          <a:ext cx="889000" cy="6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52991</xdr:rowOff>
    </xdr:from>
    <xdr:ext cx="469744" cy="259045"/>
    <xdr:sp macro="" textlink="">
      <xdr:nvSpPr>
        <xdr:cNvPr id="788" name="テキスト ボックス 787"/>
        <xdr:cNvSpPr txBox="1"/>
      </xdr:nvSpPr>
      <xdr:spPr>
        <a:xfrm>
          <a:off x="21088427" y="99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148910</xdr:rowOff>
    </xdr:from>
    <xdr:to>
      <xdr:col>29</xdr:col>
      <xdr:colOff>517525</xdr:colOff>
      <xdr:row>57</xdr:row>
      <xdr:rowOff>110406</xdr:rowOff>
    </xdr:to>
    <xdr:cxnSp macro="">
      <xdr:nvCxnSpPr>
        <xdr:cNvPr id="789" name="直線コネクタ 788"/>
        <xdr:cNvCxnSpPr/>
      </xdr:nvCxnSpPr>
      <xdr:spPr>
        <a:xfrm>
          <a:off x="19545300" y="9407210"/>
          <a:ext cx="889000" cy="47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12528</xdr:rowOff>
    </xdr:from>
    <xdr:ext cx="469744" cy="259045"/>
    <xdr:sp macro="" textlink="">
      <xdr:nvSpPr>
        <xdr:cNvPr id="791" name="テキスト ボックス 790"/>
        <xdr:cNvSpPr txBox="1"/>
      </xdr:nvSpPr>
      <xdr:spPr>
        <a:xfrm>
          <a:off x="20199427"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104790</xdr:rowOff>
    </xdr:from>
    <xdr:to>
      <xdr:col>28</xdr:col>
      <xdr:colOff>314325</xdr:colOff>
      <xdr:row>54</xdr:row>
      <xdr:rowOff>148910</xdr:rowOff>
    </xdr:to>
    <xdr:cxnSp macro="">
      <xdr:nvCxnSpPr>
        <xdr:cNvPr id="792" name="直線コネクタ 791"/>
        <xdr:cNvCxnSpPr/>
      </xdr:nvCxnSpPr>
      <xdr:spPr>
        <a:xfrm>
          <a:off x="18656300" y="9363090"/>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162914</xdr:rowOff>
    </xdr:from>
    <xdr:ext cx="469744" cy="259045"/>
    <xdr:sp macro="" textlink="">
      <xdr:nvSpPr>
        <xdr:cNvPr id="794" name="テキスト ボックス 793"/>
        <xdr:cNvSpPr txBox="1"/>
      </xdr:nvSpPr>
      <xdr:spPr>
        <a:xfrm>
          <a:off x="19310427" y="99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134993</xdr:rowOff>
    </xdr:from>
    <xdr:ext cx="534377" cy="259045"/>
    <xdr:sp macro="" textlink="">
      <xdr:nvSpPr>
        <xdr:cNvPr id="796" name="テキスト ボックス 795"/>
        <xdr:cNvSpPr txBox="1"/>
      </xdr:nvSpPr>
      <xdr:spPr>
        <a:xfrm>
          <a:off x="18389111" y="99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165579</xdr:rowOff>
    </xdr:from>
    <xdr:to>
      <xdr:col>32</xdr:col>
      <xdr:colOff>238125</xdr:colOff>
      <xdr:row>58</xdr:row>
      <xdr:rowOff>95729</xdr:rowOff>
    </xdr:to>
    <xdr:sp macro="" textlink="">
      <xdr:nvSpPr>
        <xdr:cNvPr id="802" name="円/楕円 801"/>
        <xdr:cNvSpPr/>
      </xdr:nvSpPr>
      <xdr:spPr>
        <a:xfrm>
          <a:off x="22110700" y="993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144006</xdr:rowOff>
    </xdr:from>
    <xdr:ext cx="469744" cy="259045"/>
    <xdr:sp macro="" textlink="">
      <xdr:nvSpPr>
        <xdr:cNvPr id="803" name="貸付金該当値テキスト"/>
        <xdr:cNvSpPr txBox="1"/>
      </xdr:nvSpPr>
      <xdr:spPr>
        <a:xfrm>
          <a:off x="22212300" y="991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120447</xdr:rowOff>
    </xdr:from>
    <xdr:to>
      <xdr:col>31</xdr:col>
      <xdr:colOff>85725</xdr:colOff>
      <xdr:row>58</xdr:row>
      <xdr:rowOff>50597</xdr:rowOff>
    </xdr:to>
    <xdr:sp macro="" textlink="">
      <xdr:nvSpPr>
        <xdr:cNvPr id="804" name="円/楕円 803"/>
        <xdr:cNvSpPr/>
      </xdr:nvSpPr>
      <xdr:spPr>
        <a:xfrm>
          <a:off x="21272500" y="98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67124</xdr:rowOff>
    </xdr:from>
    <xdr:ext cx="469744" cy="259045"/>
    <xdr:sp macro="" textlink="">
      <xdr:nvSpPr>
        <xdr:cNvPr id="805" name="テキスト ボックス 804"/>
        <xdr:cNvSpPr txBox="1"/>
      </xdr:nvSpPr>
      <xdr:spPr>
        <a:xfrm>
          <a:off x="21088427" y="966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59606</xdr:rowOff>
    </xdr:from>
    <xdr:to>
      <xdr:col>29</xdr:col>
      <xdr:colOff>568325</xdr:colOff>
      <xdr:row>57</xdr:row>
      <xdr:rowOff>161206</xdr:rowOff>
    </xdr:to>
    <xdr:sp macro="" textlink="">
      <xdr:nvSpPr>
        <xdr:cNvPr id="806" name="円/楕円 805"/>
        <xdr:cNvSpPr/>
      </xdr:nvSpPr>
      <xdr:spPr>
        <a:xfrm>
          <a:off x="20383500" y="98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6283</xdr:rowOff>
    </xdr:from>
    <xdr:ext cx="534377" cy="259045"/>
    <xdr:sp macro="" textlink="">
      <xdr:nvSpPr>
        <xdr:cNvPr id="807" name="テキスト ボックス 806"/>
        <xdr:cNvSpPr txBox="1"/>
      </xdr:nvSpPr>
      <xdr:spPr>
        <a:xfrm>
          <a:off x="20167111" y="96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10,147</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98110</xdr:rowOff>
    </xdr:from>
    <xdr:to>
      <xdr:col>28</xdr:col>
      <xdr:colOff>365125</xdr:colOff>
      <xdr:row>55</xdr:row>
      <xdr:rowOff>28260</xdr:rowOff>
    </xdr:to>
    <xdr:sp macro="" textlink="">
      <xdr:nvSpPr>
        <xdr:cNvPr id="808" name="円/楕円 807"/>
        <xdr:cNvSpPr/>
      </xdr:nvSpPr>
      <xdr:spPr>
        <a:xfrm>
          <a:off x="19494500" y="93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44787</xdr:rowOff>
    </xdr:from>
    <xdr:ext cx="534377" cy="259045"/>
    <xdr:sp macro="" textlink="">
      <xdr:nvSpPr>
        <xdr:cNvPr id="809" name="テキスト ボックス 808"/>
        <xdr:cNvSpPr txBox="1"/>
      </xdr:nvSpPr>
      <xdr:spPr>
        <a:xfrm>
          <a:off x="19278111" y="913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24,718</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53990</xdr:rowOff>
    </xdr:from>
    <xdr:to>
      <xdr:col>27</xdr:col>
      <xdr:colOff>161925</xdr:colOff>
      <xdr:row>54</xdr:row>
      <xdr:rowOff>155590</xdr:rowOff>
    </xdr:to>
    <xdr:sp macro="" textlink="">
      <xdr:nvSpPr>
        <xdr:cNvPr id="810" name="円/楕円 809"/>
        <xdr:cNvSpPr/>
      </xdr:nvSpPr>
      <xdr:spPr>
        <a:xfrm>
          <a:off x="18605500" y="93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667</xdr:rowOff>
    </xdr:from>
    <xdr:ext cx="534377" cy="259045"/>
    <xdr:sp macro="" textlink="">
      <xdr:nvSpPr>
        <xdr:cNvPr id="811" name="テキスト ボックス 810"/>
        <xdr:cNvSpPr txBox="1"/>
      </xdr:nvSpPr>
      <xdr:spPr>
        <a:xfrm>
          <a:off x="18389111" y="908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71217</xdr:rowOff>
    </xdr:from>
    <xdr:to>
      <xdr:col>32</xdr:col>
      <xdr:colOff>187325</xdr:colOff>
      <xdr:row>77</xdr:row>
      <xdr:rowOff>135421</xdr:rowOff>
    </xdr:to>
    <xdr:cxnSp macro="">
      <xdr:nvCxnSpPr>
        <xdr:cNvPr id="843" name="直線コネクタ 842"/>
        <xdr:cNvCxnSpPr/>
      </xdr:nvCxnSpPr>
      <xdr:spPr>
        <a:xfrm flipV="1">
          <a:off x="21323300" y="13272867"/>
          <a:ext cx="838200" cy="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135421</xdr:rowOff>
    </xdr:from>
    <xdr:to>
      <xdr:col>31</xdr:col>
      <xdr:colOff>34925</xdr:colOff>
      <xdr:row>78</xdr:row>
      <xdr:rowOff>28502</xdr:rowOff>
    </xdr:to>
    <xdr:cxnSp macro="">
      <xdr:nvCxnSpPr>
        <xdr:cNvPr id="846" name="直線コネクタ 845"/>
        <xdr:cNvCxnSpPr/>
      </xdr:nvCxnSpPr>
      <xdr:spPr>
        <a:xfrm flipV="1">
          <a:off x="20434300" y="13337071"/>
          <a:ext cx="889000" cy="6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8" name="テキスト ボックス 847"/>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28502</xdr:rowOff>
    </xdr:from>
    <xdr:to>
      <xdr:col>29</xdr:col>
      <xdr:colOff>517525</xdr:colOff>
      <xdr:row>78</xdr:row>
      <xdr:rowOff>58449</xdr:rowOff>
    </xdr:to>
    <xdr:cxnSp macro="">
      <xdr:nvCxnSpPr>
        <xdr:cNvPr id="849" name="直線コネクタ 848"/>
        <xdr:cNvCxnSpPr/>
      </xdr:nvCxnSpPr>
      <xdr:spPr>
        <a:xfrm flipV="1">
          <a:off x="19545300" y="13401602"/>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1" name="テキスト ボックス 850"/>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21416</xdr:rowOff>
    </xdr:from>
    <xdr:to>
      <xdr:col>28</xdr:col>
      <xdr:colOff>314325</xdr:colOff>
      <xdr:row>78</xdr:row>
      <xdr:rowOff>58449</xdr:rowOff>
    </xdr:to>
    <xdr:cxnSp macro="">
      <xdr:nvCxnSpPr>
        <xdr:cNvPr id="852" name="直線コネクタ 851"/>
        <xdr:cNvCxnSpPr/>
      </xdr:nvCxnSpPr>
      <xdr:spPr>
        <a:xfrm>
          <a:off x="18656300" y="13394516"/>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4" name="テキスト ボックス 853"/>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6" name="テキスト ボックス 855"/>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20417</xdr:rowOff>
    </xdr:from>
    <xdr:to>
      <xdr:col>32</xdr:col>
      <xdr:colOff>238125</xdr:colOff>
      <xdr:row>77</xdr:row>
      <xdr:rowOff>122017</xdr:rowOff>
    </xdr:to>
    <xdr:sp macro="" textlink="">
      <xdr:nvSpPr>
        <xdr:cNvPr id="862" name="円/楕円 861"/>
        <xdr:cNvSpPr/>
      </xdr:nvSpPr>
      <xdr:spPr>
        <a:xfrm>
          <a:off x="22110700" y="1322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170294</xdr:rowOff>
    </xdr:from>
    <xdr:ext cx="534377" cy="259045"/>
    <xdr:sp macro="" textlink="">
      <xdr:nvSpPr>
        <xdr:cNvPr id="863" name="繰出金該当値テキスト"/>
        <xdr:cNvSpPr txBox="1"/>
      </xdr:nvSpPr>
      <xdr:spPr>
        <a:xfrm>
          <a:off x="22212300" y="13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31,347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84621</xdr:rowOff>
    </xdr:from>
    <xdr:to>
      <xdr:col>31</xdr:col>
      <xdr:colOff>85725</xdr:colOff>
      <xdr:row>78</xdr:row>
      <xdr:rowOff>14771</xdr:rowOff>
    </xdr:to>
    <xdr:sp macro="" textlink="">
      <xdr:nvSpPr>
        <xdr:cNvPr id="864" name="円/楕円 863"/>
        <xdr:cNvSpPr/>
      </xdr:nvSpPr>
      <xdr:spPr>
        <a:xfrm>
          <a:off x="21272500" y="132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5898</xdr:rowOff>
    </xdr:from>
    <xdr:ext cx="534377" cy="259045"/>
    <xdr:sp macro="" textlink="">
      <xdr:nvSpPr>
        <xdr:cNvPr id="865" name="テキスト ボックス 864"/>
        <xdr:cNvSpPr txBox="1"/>
      </xdr:nvSpPr>
      <xdr:spPr>
        <a:xfrm>
          <a:off x="21056111" y="1337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149152</xdr:rowOff>
    </xdr:from>
    <xdr:to>
      <xdr:col>29</xdr:col>
      <xdr:colOff>568325</xdr:colOff>
      <xdr:row>78</xdr:row>
      <xdr:rowOff>79302</xdr:rowOff>
    </xdr:to>
    <xdr:sp macro="" textlink="">
      <xdr:nvSpPr>
        <xdr:cNvPr id="866" name="円/楕円 865"/>
        <xdr:cNvSpPr/>
      </xdr:nvSpPr>
      <xdr:spPr>
        <a:xfrm>
          <a:off x="20383500" y="1335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70429</xdr:rowOff>
    </xdr:from>
    <xdr:ext cx="534377" cy="259045"/>
    <xdr:sp macro="" textlink="">
      <xdr:nvSpPr>
        <xdr:cNvPr id="867" name="テキスト ボックス 866"/>
        <xdr:cNvSpPr txBox="1"/>
      </xdr:nvSpPr>
      <xdr:spPr>
        <a:xfrm>
          <a:off x="20167111" y="134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27,405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7649</xdr:rowOff>
    </xdr:from>
    <xdr:to>
      <xdr:col>28</xdr:col>
      <xdr:colOff>365125</xdr:colOff>
      <xdr:row>78</xdr:row>
      <xdr:rowOff>109249</xdr:rowOff>
    </xdr:to>
    <xdr:sp macro="" textlink="">
      <xdr:nvSpPr>
        <xdr:cNvPr id="868" name="円/楕円 867"/>
        <xdr:cNvSpPr/>
      </xdr:nvSpPr>
      <xdr:spPr>
        <a:xfrm>
          <a:off x="19494500" y="1338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100376</xdr:rowOff>
    </xdr:from>
    <xdr:ext cx="534377" cy="259045"/>
    <xdr:sp macro="" textlink="">
      <xdr:nvSpPr>
        <xdr:cNvPr id="869" name="テキスト ボックス 868"/>
        <xdr:cNvSpPr txBox="1"/>
      </xdr:nvSpPr>
      <xdr:spPr>
        <a:xfrm>
          <a:off x="19278111" y="1347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142066</xdr:rowOff>
    </xdr:from>
    <xdr:to>
      <xdr:col>27</xdr:col>
      <xdr:colOff>161925</xdr:colOff>
      <xdr:row>78</xdr:row>
      <xdr:rowOff>72216</xdr:rowOff>
    </xdr:to>
    <xdr:sp macro="" textlink="">
      <xdr:nvSpPr>
        <xdr:cNvPr id="870" name="円/楕円 869"/>
        <xdr:cNvSpPr/>
      </xdr:nvSpPr>
      <xdr:spPr>
        <a:xfrm>
          <a:off x="18605500" y="133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63343</xdr:rowOff>
    </xdr:from>
    <xdr:ext cx="534377" cy="259045"/>
    <xdr:sp macro="" textlink="">
      <xdr:nvSpPr>
        <xdr:cNvPr id="871" name="テキスト ボックス 870"/>
        <xdr:cNvSpPr txBox="1"/>
      </xdr:nvSpPr>
      <xdr:spPr>
        <a:xfrm>
          <a:off x="18389111" y="134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385,112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円となっており、人件費、普通建設事業費、普通建設事業費（うち更新整備）、投資及び出資金などで類似団体平均を上回る一方、扶助費などで下回っている。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類似団体平均を上回っているもののうち、人件費については住民一人当たり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60,535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円となっており、給料表の見直し、給与水準の上昇の抑制など職員の給与水準の適正化に努めている。普通建設事業費、普通建設事業費（うち更新整備）についてはそれぞれ住民一人当たり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65,822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36,914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食肉センターや障害者の療養介護施設の整備助成、地方街路整備や火葬場改修などが主な要因であるが、公共施設の長寿命化や老朽施設の補修改善などに伴い、今後も増が予想される。投資及び出資金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9,817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円となっており、水道事業、下水道事業の投資的経費にかかる繰出について、一部を出資金として負担しているのが主な要因である。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97,501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円となっており、現在のところ、類似団体平均を下回っているが、今後、高齢化の進行に伴い増加が予想される。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兵庫県姫路市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540,000
529,626
534.47
215,296,710
207,960,545
5,563,249
120,954,947
196,647,159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64589</xdr:rowOff>
    </xdr:from>
    <xdr:to>
      <xdr:col>6</xdr:col>
      <xdr:colOff>511175</xdr:colOff>
      <xdr:row>35</xdr:row>
      <xdr:rowOff>53158</xdr:rowOff>
    </xdr:to>
    <xdr:cxnSp macro="">
      <xdr:nvCxnSpPr>
        <xdr:cNvPr id="63" name="直線コネクタ 62"/>
        <xdr:cNvCxnSpPr/>
      </xdr:nvCxnSpPr>
      <xdr:spPr>
        <a:xfrm>
          <a:off x="3797300" y="5893889"/>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64589</xdr:rowOff>
    </xdr:from>
    <xdr:to>
      <xdr:col>5</xdr:col>
      <xdr:colOff>358775</xdr:colOff>
      <xdr:row>34</xdr:row>
      <xdr:rowOff>150586</xdr:rowOff>
    </xdr:to>
    <xdr:cxnSp macro="">
      <xdr:nvCxnSpPr>
        <xdr:cNvPr id="66" name="直線コネクタ 65"/>
        <xdr:cNvCxnSpPr/>
      </xdr:nvCxnSpPr>
      <xdr:spPr>
        <a:xfrm flipV="1">
          <a:off x="2908300" y="5893889"/>
          <a:ext cx="88900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144616</xdr:rowOff>
    </xdr:from>
    <xdr:ext cx="469744" cy="259045"/>
    <xdr:sp macro="" textlink="">
      <xdr:nvSpPr>
        <xdr:cNvPr id="68" name="テキスト ボックス 67"/>
        <xdr:cNvSpPr txBox="1"/>
      </xdr:nvSpPr>
      <xdr:spPr>
        <a:xfrm>
          <a:off x="3562427"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150586</xdr:rowOff>
    </xdr:from>
    <xdr:to>
      <xdr:col>4</xdr:col>
      <xdr:colOff>155575</xdr:colOff>
      <xdr:row>35</xdr:row>
      <xdr:rowOff>23767</xdr:rowOff>
    </xdr:to>
    <xdr:cxnSp macro="">
      <xdr:nvCxnSpPr>
        <xdr:cNvPr id="69" name="直線コネクタ 68"/>
        <xdr:cNvCxnSpPr/>
      </xdr:nvCxnSpPr>
      <xdr:spPr>
        <a:xfrm flipV="1">
          <a:off x="2019300" y="5979886"/>
          <a:ext cx="8890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39931</xdr:rowOff>
    </xdr:from>
    <xdr:ext cx="469744" cy="259045"/>
    <xdr:sp macro="" textlink="">
      <xdr:nvSpPr>
        <xdr:cNvPr id="71" name="テキスト ボックス 70"/>
        <xdr:cNvSpPr txBox="1"/>
      </xdr:nvSpPr>
      <xdr:spPr>
        <a:xfrm>
          <a:off x="2673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128814</xdr:rowOff>
    </xdr:from>
    <xdr:to>
      <xdr:col>2</xdr:col>
      <xdr:colOff>638175</xdr:colOff>
      <xdr:row>35</xdr:row>
      <xdr:rowOff>23767</xdr:rowOff>
    </xdr:to>
    <xdr:cxnSp macro="">
      <xdr:nvCxnSpPr>
        <xdr:cNvPr id="72" name="直線コネクタ 71"/>
        <xdr:cNvCxnSpPr/>
      </xdr:nvCxnSpPr>
      <xdr:spPr>
        <a:xfrm>
          <a:off x="1130300" y="5958114"/>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2358</xdr:rowOff>
    </xdr:from>
    <xdr:to>
      <xdr:col>6</xdr:col>
      <xdr:colOff>561975</xdr:colOff>
      <xdr:row>35</xdr:row>
      <xdr:rowOff>103958</xdr:rowOff>
    </xdr:to>
    <xdr:sp macro="" textlink="">
      <xdr:nvSpPr>
        <xdr:cNvPr id="82" name="円/楕円 81"/>
        <xdr:cNvSpPr/>
      </xdr:nvSpPr>
      <xdr:spPr>
        <a:xfrm>
          <a:off x="4584700" y="600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25235</xdr:rowOff>
    </xdr:from>
    <xdr:ext cx="469744" cy="259045"/>
    <xdr:sp macro="" textlink="">
      <xdr:nvSpPr>
        <xdr:cNvPr id="83" name="議会費該当値テキスト"/>
        <xdr:cNvSpPr txBox="1"/>
      </xdr:nvSpPr>
      <xdr:spPr>
        <a:xfrm>
          <a:off x="4686300" y="585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13789</xdr:rowOff>
    </xdr:from>
    <xdr:to>
      <xdr:col>5</xdr:col>
      <xdr:colOff>409575</xdr:colOff>
      <xdr:row>34</xdr:row>
      <xdr:rowOff>115389</xdr:rowOff>
    </xdr:to>
    <xdr:sp macro="" textlink="">
      <xdr:nvSpPr>
        <xdr:cNvPr id="84" name="円/楕円 83"/>
        <xdr:cNvSpPr/>
      </xdr:nvSpPr>
      <xdr:spPr>
        <a:xfrm>
          <a:off x="37465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131916</xdr:rowOff>
    </xdr:from>
    <xdr:ext cx="469744" cy="259045"/>
    <xdr:sp macro="" textlink="">
      <xdr:nvSpPr>
        <xdr:cNvPr id="85" name="テキスト ボックス 84"/>
        <xdr:cNvSpPr txBox="1"/>
      </xdr:nvSpPr>
      <xdr:spPr>
        <a:xfrm>
          <a:off x="3562427" y="561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99786</xdr:rowOff>
    </xdr:from>
    <xdr:to>
      <xdr:col>4</xdr:col>
      <xdr:colOff>206375</xdr:colOff>
      <xdr:row>35</xdr:row>
      <xdr:rowOff>29936</xdr:rowOff>
    </xdr:to>
    <xdr:sp macro="" textlink="">
      <xdr:nvSpPr>
        <xdr:cNvPr id="86" name="円/楕円 85"/>
        <xdr:cNvSpPr/>
      </xdr:nvSpPr>
      <xdr:spPr>
        <a:xfrm>
          <a:off x="2857500" y="59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21063</xdr:rowOff>
    </xdr:from>
    <xdr:ext cx="469744" cy="259045"/>
    <xdr:sp macro="" textlink="">
      <xdr:nvSpPr>
        <xdr:cNvPr id="87" name="テキスト ボックス 86"/>
        <xdr:cNvSpPr txBox="1"/>
      </xdr:nvSpPr>
      <xdr:spPr>
        <a:xfrm>
          <a:off x="2673427" y="60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144417</xdr:rowOff>
    </xdr:from>
    <xdr:to>
      <xdr:col>3</xdr:col>
      <xdr:colOff>3175</xdr:colOff>
      <xdr:row>35</xdr:row>
      <xdr:rowOff>74567</xdr:rowOff>
    </xdr:to>
    <xdr:sp macro="" textlink="">
      <xdr:nvSpPr>
        <xdr:cNvPr id="88" name="円/楕円 87"/>
        <xdr:cNvSpPr/>
      </xdr:nvSpPr>
      <xdr:spPr>
        <a:xfrm>
          <a:off x="1968500" y="59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65694</xdr:rowOff>
    </xdr:from>
    <xdr:ext cx="469744" cy="259045"/>
    <xdr:sp macro="" textlink="">
      <xdr:nvSpPr>
        <xdr:cNvPr id="89" name="テキスト ボックス 88"/>
        <xdr:cNvSpPr txBox="1"/>
      </xdr:nvSpPr>
      <xdr:spPr>
        <a:xfrm>
          <a:off x="1784427" y="60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78014</xdr:rowOff>
    </xdr:from>
    <xdr:to>
      <xdr:col>1</xdr:col>
      <xdr:colOff>485775</xdr:colOff>
      <xdr:row>35</xdr:row>
      <xdr:rowOff>8164</xdr:rowOff>
    </xdr:to>
    <xdr:sp macro="" textlink="">
      <xdr:nvSpPr>
        <xdr:cNvPr id="90" name="円/楕円 89"/>
        <xdr:cNvSpPr/>
      </xdr:nvSpPr>
      <xdr:spPr>
        <a:xfrm>
          <a:off x="1079500" y="59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170741</xdr:rowOff>
    </xdr:from>
    <xdr:ext cx="469744" cy="259045"/>
    <xdr:sp macro="" textlink="">
      <xdr:nvSpPr>
        <xdr:cNvPr id="91" name="テキスト ボックス 90"/>
        <xdr:cNvSpPr txBox="1"/>
      </xdr:nvSpPr>
      <xdr:spPr>
        <a:xfrm>
          <a:off x="895427" y="60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84052</xdr:rowOff>
    </xdr:from>
    <xdr:to>
      <xdr:col>6</xdr:col>
      <xdr:colOff>511175</xdr:colOff>
      <xdr:row>57</xdr:row>
      <xdr:rowOff>161123</xdr:rowOff>
    </xdr:to>
    <xdr:cxnSp macro="">
      <xdr:nvCxnSpPr>
        <xdr:cNvPr id="123" name="直線コネクタ 122"/>
        <xdr:cNvCxnSpPr/>
      </xdr:nvCxnSpPr>
      <xdr:spPr>
        <a:xfrm>
          <a:off x="3797300" y="9685252"/>
          <a:ext cx="838200" cy="24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84052</xdr:rowOff>
    </xdr:from>
    <xdr:to>
      <xdr:col>5</xdr:col>
      <xdr:colOff>358775</xdr:colOff>
      <xdr:row>57</xdr:row>
      <xdr:rowOff>110505</xdr:rowOff>
    </xdr:to>
    <xdr:cxnSp macro="">
      <xdr:nvCxnSpPr>
        <xdr:cNvPr id="126" name="直線コネクタ 125"/>
        <xdr:cNvCxnSpPr/>
      </xdr:nvCxnSpPr>
      <xdr:spPr>
        <a:xfrm flipV="1">
          <a:off x="2908300" y="9685252"/>
          <a:ext cx="889000" cy="19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110505</xdr:rowOff>
    </xdr:from>
    <xdr:to>
      <xdr:col>4</xdr:col>
      <xdr:colOff>155575</xdr:colOff>
      <xdr:row>57</xdr:row>
      <xdr:rowOff>148811</xdr:rowOff>
    </xdr:to>
    <xdr:cxnSp macro="">
      <xdr:nvCxnSpPr>
        <xdr:cNvPr id="129" name="直線コネクタ 128"/>
        <xdr:cNvCxnSpPr/>
      </xdr:nvCxnSpPr>
      <xdr:spPr>
        <a:xfrm flipV="1">
          <a:off x="2019300" y="9883155"/>
          <a:ext cx="889000" cy="3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28797</xdr:rowOff>
    </xdr:from>
    <xdr:to>
      <xdr:col>2</xdr:col>
      <xdr:colOff>638175</xdr:colOff>
      <xdr:row>57</xdr:row>
      <xdr:rowOff>148811</xdr:rowOff>
    </xdr:to>
    <xdr:cxnSp macro="">
      <xdr:nvCxnSpPr>
        <xdr:cNvPr id="132" name="直線コネクタ 131"/>
        <xdr:cNvCxnSpPr/>
      </xdr:nvCxnSpPr>
      <xdr:spPr>
        <a:xfrm>
          <a:off x="1130300" y="9801447"/>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110323</xdr:rowOff>
    </xdr:from>
    <xdr:to>
      <xdr:col>6</xdr:col>
      <xdr:colOff>561975</xdr:colOff>
      <xdr:row>58</xdr:row>
      <xdr:rowOff>40473</xdr:rowOff>
    </xdr:to>
    <xdr:sp macro="" textlink="">
      <xdr:nvSpPr>
        <xdr:cNvPr id="142" name="円/楕円 141"/>
        <xdr:cNvSpPr/>
      </xdr:nvSpPr>
      <xdr:spPr>
        <a:xfrm>
          <a:off x="4584700" y="988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88750</xdr:rowOff>
    </xdr:from>
    <xdr:ext cx="534377" cy="259045"/>
    <xdr:sp macro="" textlink="">
      <xdr:nvSpPr>
        <xdr:cNvPr id="143" name="総務費該当値テキスト"/>
        <xdr:cNvSpPr txBox="1"/>
      </xdr:nvSpPr>
      <xdr:spPr>
        <a:xfrm>
          <a:off x="4686300" y="986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28,594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33252</xdr:rowOff>
    </xdr:from>
    <xdr:to>
      <xdr:col>5</xdr:col>
      <xdr:colOff>409575</xdr:colOff>
      <xdr:row>56</xdr:row>
      <xdr:rowOff>134852</xdr:rowOff>
    </xdr:to>
    <xdr:sp macro="" textlink="">
      <xdr:nvSpPr>
        <xdr:cNvPr id="144" name="円/楕円 143"/>
        <xdr:cNvSpPr/>
      </xdr:nvSpPr>
      <xdr:spPr>
        <a:xfrm>
          <a:off x="3746500" y="963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125979</xdr:rowOff>
    </xdr:from>
    <xdr:ext cx="534377" cy="259045"/>
    <xdr:sp macro="" textlink="">
      <xdr:nvSpPr>
        <xdr:cNvPr id="145" name="テキスト ボックス 144"/>
        <xdr:cNvSpPr txBox="1"/>
      </xdr:nvSpPr>
      <xdr:spPr>
        <a:xfrm>
          <a:off x="3530111" y="972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59705</xdr:rowOff>
    </xdr:from>
    <xdr:to>
      <xdr:col>4</xdr:col>
      <xdr:colOff>206375</xdr:colOff>
      <xdr:row>57</xdr:row>
      <xdr:rowOff>161305</xdr:rowOff>
    </xdr:to>
    <xdr:sp macro="" textlink="">
      <xdr:nvSpPr>
        <xdr:cNvPr id="146" name="円/楕円 145"/>
        <xdr:cNvSpPr/>
      </xdr:nvSpPr>
      <xdr:spPr>
        <a:xfrm>
          <a:off x="2857500" y="983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152432</xdr:rowOff>
    </xdr:from>
    <xdr:ext cx="534377" cy="259045"/>
    <xdr:sp macro="" textlink="">
      <xdr:nvSpPr>
        <xdr:cNvPr id="147" name="テキスト ボックス 146"/>
        <xdr:cNvSpPr txBox="1"/>
      </xdr:nvSpPr>
      <xdr:spPr>
        <a:xfrm>
          <a:off x="2641111" y="992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98011</xdr:rowOff>
    </xdr:from>
    <xdr:to>
      <xdr:col>3</xdr:col>
      <xdr:colOff>3175</xdr:colOff>
      <xdr:row>58</xdr:row>
      <xdr:rowOff>28161</xdr:rowOff>
    </xdr:to>
    <xdr:sp macro="" textlink="">
      <xdr:nvSpPr>
        <xdr:cNvPr id="148" name="円/楕円 147"/>
        <xdr:cNvSpPr/>
      </xdr:nvSpPr>
      <xdr:spPr>
        <a:xfrm>
          <a:off x="1968500" y="98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19288</xdr:rowOff>
    </xdr:from>
    <xdr:ext cx="534377" cy="259045"/>
    <xdr:sp macro="" textlink="">
      <xdr:nvSpPr>
        <xdr:cNvPr id="149" name="テキスト ボックス 148"/>
        <xdr:cNvSpPr txBox="1"/>
      </xdr:nvSpPr>
      <xdr:spPr>
        <a:xfrm>
          <a:off x="1752111" y="996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149447</xdr:rowOff>
    </xdr:from>
    <xdr:to>
      <xdr:col>1</xdr:col>
      <xdr:colOff>485775</xdr:colOff>
      <xdr:row>57</xdr:row>
      <xdr:rowOff>79597</xdr:rowOff>
    </xdr:to>
    <xdr:sp macro="" textlink="">
      <xdr:nvSpPr>
        <xdr:cNvPr id="150" name="円/楕円 149"/>
        <xdr:cNvSpPr/>
      </xdr:nvSpPr>
      <xdr:spPr>
        <a:xfrm>
          <a:off x="1079500" y="97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70724</xdr:rowOff>
    </xdr:from>
    <xdr:ext cx="534377" cy="259045"/>
    <xdr:sp macro="" textlink="">
      <xdr:nvSpPr>
        <xdr:cNvPr id="151" name="テキスト ボックス 150"/>
        <xdr:cNvSpPr txBox="1"/>
      </xdr:nvSpPr>
      <xdr:spPr>
        <a:xfrm>
          <a:off x="863111" y="984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152</xdr:rowOff>
    </xdr:from>
    <xdr:to>
      <xdr:col>6</xdr:col>
      <xdr:colOff>511175</xdr:colOff>
      <xdr:row>77</xdr:row>
      <xdr:rowOff>116115</xdr:rowOff>
    </xdr:to>
    <xdr:cxnSp macro="">
      <xdr:nvCxnSpPr>
        <xdr:cNvPr id="181" name="直線コネクタ 180"/>
        <xdr:cNvCxnSpPr/>
      </xdr:nvCxnSpPr>
      <xdr:spPr>
        <a:xfrm flipV="1">
          <a:off x="3797300" y="13201802"/>
          <a:ext cx="838200" cy="1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82"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116115</xdr:rowOff>
    </xdr:from>
    <xdr:to>
      <xdr:col>5</xdr:col>
      <xdr:colOff>358775</xdr:colOff>
      <xdr:row>78</xdr:row>
      <xdr:rowOff>17208</xdr:rowOff>
    </xdr:to>
    <xdr:cxnSp macro="">
      <xdr:nvCxnSpPr>
        <xdr:cNvPr id="184" name="直線コネクタ 183"/>
        <xdr:cNvCxnSpPr/>
      </xdr:nvCxnSpPr>
      <xdr:spPr>
        <a:xfrm flipV="1">
          <a:off x="2908300" y="13317765"/>
          <a:ext cx="889000" cy="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xdr:rowOff>
    </xdr:from>
    <xdr:ext cx="599010" cy="259045"/>
    <xdr:sp macro="" textlink="">
      <xdr:nvSpPr>
        <xdr:cNvPr id="186" name="テキスト ボックス 185"/>
        <xdr:cNvSpPr txBox="1"/>
      </xdr:nvSpPr>
      <xdr:spPr>
        <a:xfrm>
          <a:off x="3497794"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17208</xdr:rowOff>
    </xdr:from>
    <xdr:to>
      <xdr:col>4</xdr:col>
      <xdr:colOff>155575</xdr:colOff>
      <xdr:row>78</xdr:row>
      <xdr:rowOff>100101</xdr:rowOff>
    </xdr:to>
    <xdr:cxnSp macro="">
      <xdr:nvCxnSpPr>
        <xdr:cNvPr id="187" name="直線コネクタ 186"/>
        <xdr:cNvCxnSpPr/>
      </xdr:nvCxnSpPr>
      <xdr:spPr>
        <a:xfrm flipV="1">
          <a:off x="2019300" y="13390308"/>
          <a:ext cx="889000" cy="8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48633</xdr:rowOff>
    </xdr:from>
    <xdr:ext cx="599010" cy="259045"/>
    <xdr:sp macro="" textlink="">
      <xdr:nvSpPr>
        <xdr:cNvPr id="189" name="テキスト ボックス 188"/>
        <xdr:cNvSpPr txBox="1"/>
      </xdr:nvSpPr>
      <xdr:spPr>
        <a:xfrm>
          <a:off x="2608794"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100101</xdr:rowOff>
    </xdr:from>
    <xdr:to>
      <xdr:col>2</xdr:col>
      <xdr:colOff>638175</xdr:colOff>
      <xdr:row>78</xdr:row>
      <xdr:rowOff>142494</xdr:rowOff>
    </xdr:to>
    <xdr:cxnSp macro="">
      <xdr:nvCxnSpPr>
        <xdr:cNvPr id="190" name="直線コネクタ 189"/>
        <xdr:cNvCxnSpPr/>
      </xdr:nvCxnSpPr>
      <xdr:spPr>
        <a:xfrm flipV="1">
          <a:off x="1130300" y="13473201"/>
          <a:ext cx="889000" cy="4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166552</xdr:rowOff>
    </xdr:from>
    <xdr:ext cx="599010" cy="259045"/>
    <xdr:sp macro="" textlink="">
      <xdr:nvSpPr>
        <xdr:cNvPr id="192" name="テキスト ボックス 191"/>
        <xdr:cNvSpPr txBox="1"/>
      </xdr:nvSpPr>
      <xdr:spPr>
        <a:xfrm>
          <a:off x="1719794"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41533</xdr:rowOff>
    </xdr:from>
    <xdr:ext cx="599010" cy="259045"/>
    <xdr:sp macro="" textlink="">
      <xdr:nvSpPr>
        <xdr:cNvPr id="194" name="テキスト ボックス 193"/>
        <xdr:cNvSpPr txBox="1"/>
      </xdr:nvSpPr>
      <xdr:spPr>
        <a:xfrm>
          <a:off x="830794" y="1307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120802</xdr:rowOff>
    </xdr:from>
    <xdr:to>
      <xdr:col>6</xdr:col>
      <xdr:colOff>561975</xdr:colOff>
      <xdr:row>77</xdr:row>
      <xdr:rowOff>50952</xdr:rowOff>
    </xdr:to>
    <xdr:sp macro="" textlink="">
      <xdr:nvSpPr>
        <xdr:cNvPr id="200" name="円/楕円 199"/>
        <xdr:cNvSpPr/>
      </xdr:nvSpPr>
      <xdr:spPr>
        <a:xfrm>
          <a:off x="4584700" y="131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99229</xdr:rowOff>
    </xdr:from>
    <xdr:ext cx="599010" cy="259045"/>
    <xdr:sp macro="" textlink="">
      <xdr:nvSpPr>
        <xdr:cNvPr id="201" name="民生費該当値テキスト"/>
        <xdr:cNvSpPr txBox="1"/>
      </xdr:nvSpPr>
      <xdr:spPr>
        <a:xfrm>
          <a:off x="4686300" y="1312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150,488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65315</xdr:rowOff>
    </xdr:from>
    <xdr:to>
      <xdr:col>5</xdr:col>
      <xdr:colOff>409575</xdr:colOff>
      <xdr:row>77</xdr:row>
      <xdr:rowOff>166915</xdr:rowOff>
    </xdr:to>
    <xdr:sp macro="" textlink="">
      <xdr:nvSpPr>
        <xdr:cNvPr id="202" name="円/楕円 201"/>
        <xdr:cNvSpPr/>
      </xdr:nvSpPr>
      <xdr:spPr>
        <a:xfrm>
          <a:off x="3746500" y="132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158042</xdr:rowOff>
    </xdr:from>
    <xdr:ext cx="599010" cy="259045"/>
    <xdr:sp macro="" textlink="">
      <xdr:nvSpPr>
        <xdr:cNvPr id="203" name="テキスト ボックス 202"/>
        <xdr:cNvSpPr txBox="1"/>
      </xdr:nvSpPr>
      <xdr:spPr>
        <a:xfrm>
          <a:off x="3497794" y="1335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141,357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137858</xdr:rowOff>
    </xdr:from>
    <xdr:to>
      <xdr:col>4</xdr:col>
      <xdr:colOff>206375</xdr:colOff>
      <xdr:row>78</xdr:row>
      <xdr:rowOff>68008</xdr:rowOff>
    </xdr:to>
    <xdr:sp macro="" textlink="">
      <xdr:nvSpPr>
        <xdr:cNvPr id="204" name="円/楕円 203"/>
        <xdr:cNvSpPr/>
      </xdr:nvSpPr>
      <xdr:spPr>
        <a:xfrm>
          <a:off x="2857500" y="1333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59135</xdr:rowOff>
    </xdr:from>
    <xdr:ext cx="599010" cy="259045"/>
    <xdr:sp macro="" textlink="">
      <xdr:nvSpPr>
        <xdr:cNvPr id="205" name="テキスト ボックス 204"/>
        <xdr:cNvSpPr txBox="1"/>
      </xdr:nvSpPr>
      <xdr:spPr>
        <a:xfrm>
          <a:off x="2608794" y="1343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49301</xdr:rowOff>
    </xdr:from>
    <xdr:to>
      <xdr:col>3</xdr:col>
      <xdr:colOff>3175</xdr:colOff>
      <xdr:row>78</xdr:row>
      <xdr:rowOff>150901</xdr:rowOff>
    </xdr:to>
    <xdr:sp macro="" textlink="">
      <xdr:nvSpPr>
        <xdr:cNvPr id="206" name="円/楕円 205"/>
        <xdr:cNvSpPr/>
      </xdr:nvSpPr>
      <xdr:spPr>
        <a:xfrm>
          <a:off x="1968500" y="134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142028</xdr:rowOff>
    </xdr:from>
    <xdr:ext cx="599010" cy="259045"/>
    <xdr:sp macro="" textlink="">
      <xdr:nvSpPr>
        <xdr:cNvPr id="207" name="テキスト ボックス 206"/>
        <xdr:cNvSpPr txBox="1"/>
      </xdr:nvSpPr>
      <xdr:spPr>
        <a:xfrm>
          <a:off x="1719794" y="1351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91694</xdr:rowOff>
    </xdr:from>
    <xdr:to>
      <xdr:col>1</xdr:col>
      <xdr:colOff>485775</xdr:colOff>
      <xdr:row>79</xdr:row>
      <xdr:rowOff>21844</xdr:rowOff>
    </xdr:to>
    <xdr:sp macro="" textlink="">
      <xdr:nvSpPr>
        <xdr:cNvPr id="208" name="円/楕円 207"/>
        <xdr:cNvSpPr/>
      </xdr:nvSpPr>
      <xdr:spPr>
        <a:xfrm>
          <a:off x="1079500" y="1346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12971</xdr:rowOff>
    </xdr:from>
    <xdr:ext cx="599010" cy="259045"/>
    <xdr:sp macro="" textlink="">
      <xdr:nvSpPr>
        <xdr:cNvPr id="209" name="テキスト ボックス 208"/>
        <xdr:cNvSpPr txBox="1"/>
      </xdr:nvSpPr>
      <xdr:spPr>
        <a:xfrm>
          <a:off x="830794" y="1355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80995</xdr:rowOff>
    </xdr:from>
    <xdr:to>
      <xdr:col>6</xdr:col>
      <xdr:colOff>511175</xdr:colOff>
      <xdr:row>97</xdr:row>
      <xdr:rowOff>143838</xdr:rowOff>
    </xdr:to>
    <xdr:cxnSp macro="">
      <xdr:nvCxnSpPr>
        <xdr:cNvPr id="237" name="直線コネクタ 236"/>
        <xdr:cNvCxnSpPr/>
      </xdr:nvCxnSpPr>
      <xdr:spPr>
        <a:xfrm>
          <a:off x="3797300" y="16711645"/>
          <a:ext cx="838200" cy="6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8"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80995</xdr:rowOff>
    </xdr:from>
    <xdr:to>
      <xdr:col>5</xdr:col>
      <xdr:colOff>358775</xdr:colOff>
      <xdr:row>97</xdr:row>
      <xdr:rowOff>140843</xdr:rowOff>
    </xdr:to>
    <xdr:cxnSp macro="">
      <xdr:nvCxnSpPr>
        <xdr:cNvPr id="240" name="直線コネクタ 239"/>
        <xdr:cNvCxnSpPr/>
      </xdr:nvCxnSpPr>
      <xdr:spPr>
        <a:xfrm flipV="1">
          <a:off x="2908300" y="16711645"/>
          <a:ext cx="889000" cy="5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2" name="テキスト ボックス 241"/>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140843</xdr:rowOff>
    </xdr:from>
    <xdr:to>
      <xdr:col>4</xdr:col>
      <xdr:colOff>155575</xdr:colOff>
      <xdr:row>98</xdr:row>
      <xdr:rowOff>8734</xdr:rowOff>
    </xdr:to>
    <xdr:cxnSp macro="">
      <xdr:nvCxnSpPr>
        <xdr:cNvPr id="243" name="直線コネクタ 242"/>
        <xdr:cNvCxnSpPr/>
      </xdr:nvCxnSpPr>
      <xdr:spPr>
        <a:xfrm flipV="1">
          <a:off x="2019300" y="16771493"/>
          <a:ext cx="889000" cy="3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5" name="テキスト ボックス 244"/>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8734</xdr:rowOff>
    </xdr:from>
    <xdr:to>
      <xdr:col>2</xdr:col>
      <xdr:colOff>638175</xdr:colOff>
      <xdr:row>98</xdr:row>
      <xdr:rowOff>11157</xdr:rowOff>
    </xdr:to>
    <xdr:cxnSp macro="">
      <xdr:nvCxnSpPr>
        <xdr:cNvPr id="246" name="直線コネクタ 245"/>
        <xdr:cNvCxnSpPr/>
      </xdr:nvCxnSpPr>
      <xdr:spPr>
        <a:xfrm flipV="1">
          <a:off x="1130300" y="1681083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8" name="テキスト ボックス 247"/>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0" name="テキスト ボックス 249"/>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93038</xdr:rowOff>
    </xdr:from>
    <xdr:to>
      <xdr:col>6</xdr:col>
      <xdr:colOff>561975</xdr:colOff>
      <xdr:row>98</xdr:row>
      <xdr:rowOff>23188</xdr:rowOff>
    </xdr:to>
    <xdr:sp macro="" textlink="">
      <xdr:nvSpPr>
        <xdr:cNvPr id="256" name="円/楕円 255"/>
        <xdr:cNvSpPr/>
      </xdr:nvSpPr>
      <xdr:spPr>
        <a:xfrm>
          <a:off x="4584700" y="167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7965</xdr:rowOff>
    </xdr:from>
    <xdr:ext cx="534377" cy="259045"/>
    <xdr:sp macro="" textlink="">
      <xdr:nvSpPr>
        <xdr:cNvPr id="257" name="衛生費該当値テキスト"/>
        <xdr:cNvSpPr txBox="1"/>
      </xdr:nvSpPr>
      <xdr:spPr>
        <a:xfrm>
          <a:off x="4686300" y="1663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27,319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30195</xdr:rowOff>
    </xdr:from>
    <xdr:to>
      <xdr:col>5</xdr:col>
      <xdr:colOff>409575</xdr:colOff>
      <xdr:row>97</xdr:row>
      <xdr:rowOff>131795</xdr:rowOff>
    </xdr:to>
    <xdr:sp macro="" textlink="">
      <xdr:nvSpPr>
        <xdr:cNvPr id="258" name="円/楕円 257"/>
        <xdr:cNvSpPr/>
      </xdr:nvSpPr>
      <xdr:spPr>
        <a:xfrm>
          <a:off x="3746500" y="16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122922</xdr:rowOff>
    </xdr:from>
    <xdr:ext cx="534377" cy="259045"/>
    <xdr:sp macro="" textlink="">
      <xdr:nvSpPr>
        <xdr:cNvPr id="259" name="テキスト ボックス 258"/>
        <xdr:cNvSpPr txBox="1"/>
      </xdr:nvSpPr>
      <xdr:spPr>
        <a:xfrm>
          <a:off x="3530111" y="167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90043</xdr:rowOff>
    </xdr:from>
    <xdr:to>
      <xdr:col>4</xdr:col>
      <xdr:colOff>206375</xdr:colOff>
      <xdr:row>98</xdr:row>
      <xdr:rowOff>20193</xdr:rowOff>
    </xdr:to>
    <xdr:sp macro="" textlink="">
      <xdr:nvSpPr>
        <xdr:cNvPr id="260" name="円/楕円 259"/>
        <xdr:cNvSpPr/>
      </xdr:nvSpPr>
      <xdr:spPr>
        <a:xfrm>
          <a:off x="2857500" y="167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11320</xdr:rowOff>
    </xdr:from>
    <xdr:ext cx="534377" cy="259045"/>
    <xdr:sp macro="" textlink="">
      <xdr:nvSpPr>
        <xdr:cNvPr id="261" name="テキスト ボックス 260"/>
        <xdr:cNvSpPr txBox="1"/>
      </xdr:nvSpPr>
      <xdr:spPr>
        <a:xfrm>
          <a:off x="2641111" y="168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129384</xdr:rowOff>
    </xdr:from>
    <xdr:to>
      <xdr:col>3</xdr:col>
      <xdr:colOff>3175</xdr:colOff>
      <xdr:row>98</xdr:row>
      <xdr:rowOff>59534</xdr:rowOff>
    </xdr:to>
    <xdr:sp macro="" textlink="">
      <xdr:nvSpPr>
        <xdr:cNvPr id="262" name="円/楕円 261"/>
        <xdr:cNvSpPr/>
      </xdr:nvSpPr>
      <xdr:spPr>
        <a:xfrm>
          <a:off x="1968500" y="1676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50661</xdr:rowOff>
    </xdr:from>
    <xdr:ext cx="534377" cy="259045"/>
    <xdr:sp macro="" textlink="">
      <xdr:nvSpPr>
        <xdr:cNvPr id="263" name="テキスト ボックス 262"/>
        <xdr:cNvSpPr txBox="1"/>
      </xdr:nvSpPr>
      <xdr:spPr>
        <a:xfrm>
          <a:off x="1752111" y="168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131807</xdr:rowOff>
    </xdr:from>
    <xdr:to>
      <xdr:col>1</xdr:col>
      <xdr:colOff>485775</xdr:colOff>
      <xdr:row>98</xdr:row>
      <xdr:rowOff>61957</xdr:rowOff>
    </xdr:to>
    <xdr:sp macro="" textlink="">
      <xdr:nvSpPr>
        <xdr:cNvPr id="264" name="円/楕円 263"/>
        <xdr:cNvSpPr/>
      </xdr:nvSpPr>
      <xdr:spPr>
        <a:xfrm>
          <a:off x="1079500" y="167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53084</xdr:rowOff>
    </xdr:from>
    <xdr:ext cx="534377" cy="259045"/>
    <xdr:sp macro="" textlink="">
      <xdr:nvSpPr>
        <xdr:cNvPr id="265" name="テキスト ボックス 264"/>
        <xdr:cNvSpPr txBox="1"/>
      </xdr:nvSpPr>
      <xdr:spPr>
        <a:xfrm>
          <a:off x="863111" y="168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38202</xdr:rowOff>
    </xdr:from>
    <xdr:to>
      <xdr:col>15</xdr:col>
      <xdr:colOff>180975</xdr:colOff>
      <xdr:row>36</xdr:row>
      <xdr:rowOff>96266</xdr:rowOff>
    </xdr:to>
    <xdr:cxnSp macro="">
      <xdr:nvCxnSpPr>
        <xdr:cNvPr id="292" name="直線コネクタ 291"/>
        <xdr:cNvCxnSpPr/>
      </xdr:nvCxnSpPr>
      <xdr:spPr>
        <a:xfrm>
          <a:off x="9639300" y="6210402"/>
          <a:ext cx="8382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95673</xdr:rowOff>
    </xdr:from>
    <xdr:ext cx="378565" cy="259045"/>
    <xdr:sp macro="" textlink="">
      <xdr:nvSpPr>
        <xdr:cNvPr id="293" name="労働費平均値テキスト"/>
        <xdr:cNvSpPr txBox="1"/>
      </xdr:nvSpPr>
      <xdr:spPr>
        <a:xfrm>
          <a:off x="10528300" y="6267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254</xdr:rowOff>
    </xdr:from>
    <xdr:to>
      <xdr:col>14</xdr:col>
      <xdr:colOff>28575</xdr:colOff>
      <xdr:row>36</xdr:row>
      <xdr:rowOff>38202</xdr:rowOff>
    </xdr:to>
    <xdr:cxnSp macro="">
      <xdr:nvCxnSpPr>
        <xdr:cNvPr id="295" name="直線コネクタ 294"/>
        <xdr:cNvCxnSpPr/>
      </xdr:nvCxnSpPr>
      <xdr:spPr>
        <a:xfrm>
          <a:off x="8750300" y="6172454"/>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168825</xdr:rowOff>
    </xdr:from>
    <xdr:ext cx="378565" cy="259045"/>
    <xdr:sp macro="" textlink="">
      <xdr:nvSpPr>
        <xdr:cNvPr id="297" name="テキスト ボックス 296"/>
        <xdr:cNvSpPr txBox="1"/>
      </xdr:nvSpPr>
      <xdr:spPr>
        <a:xfrm>
          <a:off x="9450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64719</xdr:rowOff>
    </xdr:from>
    <xdr:to>
      <xdr:col>12</xdr:col>
      <xdr:colOff>511175</xdr:colOff>
      <xdr:row>36</xdr:row>
      <xdr:rowOff>254</xdr:rowOff>
    </xdr:to>
    <xdr:cxnSp macro="">
      <xdr:nvCxnSpPr>
        <xdr:cNvPr id="298" name="直線コネクタ 297"/>
        <xdr:cNvCxnSpPr/>
      </xdr:nvCxnSpPr>
      <xdr:spPr>
        <a:xfrm>
          <a:off x="7861300" y="6065469"/>
          <a:ext cx="8890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86987</xdr:rowOff>
    </xdr:from>
    <xdr:ext cx="378565" cy="259045"/>
    <xdr:sp macro="" textlink="">
      <xdr:nvSpPr>
        <xdr:cNvPr id="300" name="テキスト ボックス 299"/>
        <xdr:cNvSpPr txBox="1"/>
      </xdr:nvSpPr>
      <xdr:spPr>
        <a:xfrm>
          <a:off x="8561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64719</xdr:rowOff>
    </xdr:from>
    <xdr:to>
      <xdr:col>11</xdr:col>
      <xdr:colOff>307975</xdr:colOff>
      <xdr:row>35</xdr:row>
      <xdr:rowOff>120040</xdr:rowOff>
    </xdr:to>
    <xdr:cxnSp macro="">
      <xdr:nvCxnSpPr>
        <xdr:cNvPr id="301" name="直線コネクタ 300"/>
        <xdr:cNvCxnSpPr/>
      </xdr:nvCxnSpPr>
      <xdr:spPr>
        <a:xfrm flipV="1">
          <a:off x="6972300" y="6065469"/>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158310</xdr:rowOff>
    </xdr:from>
    <xdr:ext cx="469744" cy="259045"/>
    <xdr:sp macro="" textlink="">
      <xdr:nvSpPr>
        <xdr:cNvPr id="303" name="テキスト ボックス 302"/>
        <xdr:cNvSpPr txBox="1"/>
      </xdr:nvSpPr>
      <xdr:spPr>
        <a:xfrm>
          <a:off x="7626427"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5" name="テキスト ボックス 304"/>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45466</xdr:rowOff>
    </xdr:from>
    <xdr:to>
      <xdr:col>15</xdr:col>
      <xdr:colOff>231775</xdr:colOff>
      <xdr:row>36</xdr:row>
      <xdr:rowOff>147066</xdr:rowOff>
    </xdr:to>
    <xdr:sp macro="" textlink="">
      <xdr:nvSpPr>
        <xdr:cNvPr id="311" name="円/楕円 310"/>
        <xdr:cNvSpPr/>
      </xdr:nvSpPr>
      <xdr:spPr>
        <a:xfrm>
          <a:off x="104267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68343</xdr:rowOff>
    </xdr:from>
    <xdr:ext cx="378565" cy="259045"/>
    <xdr:sp macro="" textlink="">
      <xdr:nvSpPr>
        <xdr:cNvPr id="312" name="労働費該当値テキスト"/>
        <xdr:cNvSpPr txBox="1"/>
      </xdr:nvSpPr>
      <xdr:spPr>
        <a:xfrm>
          <a:off x="10528300" y="6069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158852</xdr:rowOff>
    </xdr:from>
    <xdr:to>
      <xdr:col>14</xdr:col>
      <xdr:colOff>79375</xdr:colOff>
      <xdr:row>36</xdr:row>
      <xdr:rowOff>89002</xdr:rowOff>
    </xdr:to>
    <xdr:sp macro="" textlink="">
      <xdr:nvSpPr>
        <xdr:cNvPr id="313" name="円/楕円 312"/>
        <xdr:cNvSpPr/>
      </xdr:nvSpPr>
      <xdr:spPr>
        <a:xfrm>
          <a:off x="9588500" y="61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105529</xdr:rowOff>
    </xdr:from>
    <xdr:ext cx="378565" cy="259045"/>
    <xdr:sp macro="" textlink="">
      <xdr:nvSpPr>
        <xdr:cNvPr id="314" name="テキスト ボックス 313"/>
        <xdr:cNvSpPr txBox="1"/>
      </xdr:nvSpPr>
      <xdr:spPr>
        <a:xfrm>
          <a:off x="9450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120904</xdr:rowOff>
    </xdr:from>
    <xdr:to>
      <xdr:col>12</xdr:col>
      <xdr:colOff>561975</xdr:colOff>
      <xdr:row>36</xdr:row>
      <xdr:rowOff>51054</xdr:rowOff>
    </xdr:to>
    <xdr:sp macro="" textlink="">
      <xdr:nvSpPr>
        <xdr:cNvPr id="315" name="円/楕円 314"/>
        <xdr:cNvSpPr/>
      </xdr:nvSpPr>
      <xdr:spPr>
        <a:xfrm>
          <a:off x="8699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67581</xdr:rowOff>
    </xdr:from>
    <xdr:ext cx="469744" cy="259045"/>
    <xdr:sp macro="" textlink="">
      <xdr:nvSpPr>
        <xdr:cNvPr id="316" name="テキスト ボックス 315"/>
        <xdr:cNvSpPr txBox="1"/>
      </xdr:nvSpPr>
      <xdr:spPr>
        <a:xfrm>
          <a:off x="8515427" y="58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13919</xdr:rowOff>
    </xdr:from>
    <xdr:to>
      <xdr:col>11</xdr:col>
      <xdr:colOff>358775</xdr:colOff>
      <xdr:row>35</xdr:row>
      <xdr:rowOff>115519</xdr:rowOff>
    </xdr:to>
    <xdr:sp macro="" textlink="">
      <xdr:nvSpPr>
        <xdr:cNvPr id="317" name="円/楕円 316"/>
        <xdr:cNvSpPr/>
      </xdr:nvSpPr>
      <xdr:spPr>
        <a:xfrm>
          <a:off x="7810500" y="60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132046</xdr:rowOff>
    </xdr:from>
    <xdr:ext cx="469744" cy="259045"/>
    <xdr:sp macro="" textlink="">
      <xdr:nvSpPr>
        <xdr:cNvPr id="318" name="テキスト ボックス 317"/>
        <xdr:cNvSpPr txBox="1"/>
      </xdr:nvSpPr>
      <xdr:spPr>
        <a:xfrm>
          <a:off x="7626427" y="57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69240</xdr:rowOff>
    </xdr:from>
    <xdr:to>
      <xdr:col>10</xdr:col>
      <xdr:colOff>155575</xdr:colOff>
      <xdr:row>35</xdr:row>
      <xdr:rowOff>170840</xdr:rowOff>
    </xdr:to>
    <xdr:sp macro="" textlink="">
      <xdr:nvSpPr>
        <xdr:cNvPr id="319" name="円/楕円 318"/>
        <xdr:cNvSpPr/>
      </xdr:nvSpPr>
      <xdr:spPr>
        <a:xfrm>
          <a:off x="6921500" y="60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161967</xdr:rowOff>
    </xdr:from>
    <xdr:ext cx="469744" cy="259045"/>
    <xdr:sp macro="" textlink="">
      <xdr:nvSpPr>
        <xdr:cNvPr id="320" name="テキスト ボックス 319"/>
        <xdr:cNvSpPr txBox="1"/>
      </xdr:nvSpPr>
      <xdr:spPr>
        <a:xfrm>
          <a:off x="6737427"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86904</xdr:rowOff>
    </xdr:from>
    <xdr:to>
      <xdr:col>15</xdr:col>
      <xdr:colOff>180975</xdr:colOff>
      <xdr:row>55</xdr:row>
      <xdr:rowOff>93001</xdr:rowOff>
    </xdr:to>
    <xdr:cxnSp macro="">
      <xdr:nvCxnSpPr>
        <xdr:cNvPr id="351" name="直線コネクタ 350"/>
        <xdr:cNvCxnSpPr/>
      </xdr:nvCxnSpPr>
      <xdr:spPr>
        <a:xfrm flipV="1">
          <a:off x="9639300" y="8830854"/>
          <a:ext cx="838200" cy="6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167149</xdr:rowOff>
    </xdr:from>
    <xdr:ext cx="469744" cy="259045"/>
    <xdr:sp macro="" textlink="">
      <xdr:nvSpPr>
        <xdr:cNvPr id="352" name="農林水産業費平均値テキスト"/>
        <xdr:cNvSpPr txBox="1"/>
      </xdr:nvSpPr>
      <xdr:spPr>
        <a:xfrm>
          <a:off x="10528300" y="959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93001</xdr:rowOff>
    </xdr:from>
    <xdr:to>
      <xdr:col>14</xdr:col>
      <xdr:colOff>28575</xdr:colOff>
      <xdr:row>56</xdr:row>
      <xdr:rowOff>1778</xdr:rowOff>
    </xdr:to>
    <xdr:cxnSp macro="">
      <xdr:nvCxnSpPr>
        <xdr:cNvPr id="354" name="直線コネクタ 353"/>
        <xdr:cNvCxnSpPr/>
      </xdr:nvCxnSpPr>
      <xdr:spPr>
        <a:xfrm flipV="1">
          <a:off x="8750300" y="9522751"/>
          <a:ext cx="889000" cy="8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128069</xdr:rowOff>
    </xdr:from>
    <xdr:ext cx="469744" cy="259045"/>
    <xdr:sp macro="" textlink="">
      <xdr:nvSpPr>
        <xdr:cNvPr id="356" name="テキスト ボックス 355"/>
        <xdr:cNvSpPr txBox="1"/>
      </xdr:nvSpPr>
      <xdr:spPr>
        <a:xfrm>
          <a:off x="9404427" y="972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1778</xdr:rowOff>
    </xdr:from>
    <xdr:to>
      <xdr:col>12</xdr:col>
      <xdr:colOff>511175</xdr:colOff>
      <xdr:row>56</xdr:row>
      <xdr:rowOff>32585</xdr:rowOff>
    </xdr:to>
    <xdr:cxnSp macro="">
      <xdr:nvCxnSpPr>
        <xdr:cNvPr id="357" name="直線コネクタ 356"/>
        <xdr:cNvCxnSpPr/>
      </xdr:nvCxnSpPr>
      <xdr:spPr>
        <a:xfrm flipV="1">
          <a:off x="7861300" y="9602978"/>
          <a:ext cx="889000" cy="3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117401</xdr:rowOff>
    </xdr:from>
    <xdr:ext cx="469744" cy="259045"/>
    <xdr:sp macro="" textlink="">
      <xdr:nvSpPr>
        <xdr:cNvPr id="359" name="テキスト ボックス 358"/>
        <xdr:cNvSpPr txBox="1"/>
      </xdr:nvSpPr>
      <xdr:spPr>
        <a:xfrm>
          <a:off x="8515427" y="971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6459</xdr:rowOff>
    </xdr:from>
    <xdr:to>
      <xdr:col>11</xdr:col>
      <xdr:colOff>307975</xdr:colOff>
      <xdr:row>56</xdr:row>
      <xdr:rowOff>32585</xdr:rowOff>
    </xdr:to>
    <xdr:cxnSp macro="">
      <xdr:nvCxnSpPr>
        <xdr:cNvPr id="360" name="直線コネクタ 359"/>
        <xdr:cNvCxnSpPr/>
      </xdr:nvCxnSpPr>
      <xdr:spPr>
        <a:xfrm>
          <a:off x="6972300" y="960765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160835</xdr:rowOff>
    </xdr:from>
    <xdr:ext cx="469744" cy="259045"/>
    <xdr:sp macro="" textlink="">
      <xdr:nvSpPr>
        <xdr:cNvPr id="362" name="テキスト ボックス 361"/>
        <xdr:cNvSpPr txBox="1"/>
      </xdr:nvSpPr>
      <xdr:spPr>
        <a:xfrm>
          <a:off x="7626427" y="976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146139</xdr:rowOff>
    </xdr:from>
    <xdr:ext cx="469744" cy="259045"/>
    <xdr:sp macro="" textlink="">
      <xdr:nvSpPr>
        <xdr:cNvPr id="364" name="テキスト ボックス 363"/>
        <xdr:cNvSpPr txBox="1"/>
      </xdr:nvSpPr>
      <xdr:spPr>
        <a:xfrm>
          <a:off x="6737427" y="974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36104</xdr:rowOff>
    </xdr:from>
    <xdr:to>
      <xdr:col>15</xdr:col>
      <xdr:colOff>231775</xdr:colOff>
      <xdr:row>51</xdr:row>
      <xdr:rowOff>137704</xdr:rowOff>
    </xdr:to>
    <xdr:sp macro="" textlink="">
      <xdr:nvSpPr>
        <xdr:cNvPr id="370" name="円/楕円 369"/>
        <xdr:cNvSpPr/>
      </xdr:nvSpPr>
      <xdr:spPr>
        <a:xfrm>
          <a:off x="10426700" y="87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58981</xdr:rowOff>
    </xdr:from>
    <xdr:ext cx="534377" cy="259045"/>
    <xdr:sp macro="" textlink="">
      <xdr:nvSpPr>
        <xdr:cNvPr id="371" name="農林水産業費該当値テキスト"/>
        <xdr:cNvSpPr txBox="1"/>
      </xdr:nvSpPr>
      <xdr:spPr>
        <a:xfrm>
          <a:off x="10528300" y="863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42201</xdr:rowOff>
    </xdr:from>
    <xdr:to>
      <xdr:col>14</xdr:col>
      <xdr:colOff>79375</xdr:colOff>
      <xdr:row>55</xdr:row>
      <xdr:rowOff>143801</xdr:rowOff>
    </xdr:to>
    <xdr:sp macro="" textlink="">
      <xdr:nvSpPr>
        <xdr:cNvPr id="372" name="円/楕円 371"/>
        <xdr:cNvSpPr/>
      </xdr:nvSpPr>
      <xdr:spPr>
        <a:xfrm>
          <a:off x="9588500" y="94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160328</xdr:rowOff>
    </xdr:from>
    <xdr:ext cx="469744" cy="259045"/>
    <xdr:sp macro="" textlink="">
      <xdr:nvSpPr>
        <xdr:cNvPr id="373" name="テキスト ボックス 372"/>
        <xdr:cNvSpPr txBox="1"/>
      </xdr:nvSpPr>
      <xdr:spPr>
        <a:xfrm>
          <a:off x="9404427" y="924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122428</xdr:rowOff>
    </xdr:from>
    <xdr:to>
      <xdr:col>12</xdr:col>
      <xdr:colOff>561975</xdr:colOff>
      <xdr:row>56</xdr:row>
      <xdr:rowOff>52578</xdr:rowOff>
    </xdr:to>
    <xdr:sp macro="" textlink="">
      <xdr:nvSpPr>
        <xdr:cNvPr id="374" name="円/楕円 373"/>
        <xdr:cNvSpPr/>
      </xdr:nvSpPr>
      <xdr:spPr>
        <a:xfrm>
          <a:off x="8699500" y="955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69105</xdr:rowOff>
    </xdr:from>
    <xdr:ext cx="469744" cy="259045"/>
    <xdr:sp macro="" textlink="">
      <xdr:nvSpPr>
        <xdr:cNvPr id="375" name="テキスト ボックス 374"/>
        <xdr:cNvSpPr txBox="1"/>
      </xdr:nvSpPr>
      <xdr:spPr>
        <a:xfrm>
          <a:off x="8515427" y="932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153235</xdr:rowOff>
    </xdr:from>
    <xdr:to>
      <xdr:col>11</xdr:col>
      <xdr:colOff>358775</xdr:colOff>
      <xdr:row>56</xdr:row>
      <xdr:rowOff>83385</xdr:rowOff>
    </xdr:to>
    <xdr:sp macro="" textlink="">
      <xdr:nvSpPr>
        <xdr:cNvPr id="376" name="円/楕円 375"/>
        <xdr:cNvSpPr/>
      </xdr:nvSpPr>
      <xdr:spPr>
        <a:xfrm>
          <a:off x="7810500" y="958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99912</xdr:rowOff>
    </xdr:from>
    <xdr:ext cx="469744" cy="259045"/>
    <xdr:sp macro="" textlink="">
      <xdr:nvSpPr>
        <xdr:cNvPr id="377" name="テキスト ボックス 376"/>
        <xdr:cNvSpPr txBox="1"/>
      </xdr:nvSpPr>
      <xdr:spPr>
        <a:xfrm>
          <a:off x="7626427" y="935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127109</xdr:rowOff>
    </xdr:from>
    <xdr:to>
      <xdr:col>10</xdr:col>
      <xdr:colOff>155575</xdr:colOff>
      <xdr:row>56</xdr:row>
      <xdr:rowOff>57259</xdr:rowOff>
    </xdr:to>
    <xdr:sp macro="" textlink="">
      <xdr:nvSpPr>
        <xdr:cNvPr id="378" name="円/楕円 377"/>
        <xdr:cNvSpPr/>
      </xdr:nvSpPr>
      <xdr:spPr>
        <a:xfrm>
          <a:off x="6921500" y="95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73786</xdr:rowOff>
    </xdr:from>
    <xdr:ext cx="469744" cy="259045"/>
    <xdr:sp macro="" textlink="">
      <xdr:nvSpPr>
        <xdr:cNvPr id="379" name="テキスト ボックス 378"/>
        <xdr:cNvSpPr txBox="1"/>
      </xdr:nvSpPr>
      <xdr:spPr>
        <a:xfrm>
          <a:off x="6737427" y="933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145186</xdr:rowOff>
    </xdr:from>
    <xdr:to>
      <xdr:col>15</xdr:col>
      <xdr:colOff>180975</xdr:colOff>
      <xdr:row>77</xdr:row>
      <xdr:rowOff>28738</xdr:rowOff>
    </xdr:to>
    <xdr:cxnSp macro="">
      <xdr:nvCxnSpPr>
        <xdr:cNvPr id="406" name="直線コネクタ 405"/>
        <xdr:cNvCxnSpPr/>
      </xdr:nvCxnSpPr>
      <xdr:spPr>
        <a:xfrm>
          <a:off x="9639300" y="13175386"/>
          <a:ext cx="838200" cy="5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153669</xdr:rowOff>
    </xdr:from>
    <xdr:ext cx="534377" cy="259045"/>
    <xdr:sp macro="" textlink="">
      <xdr:nvSpPr>
        <xdr:cNvPr id="407" name="商工費平均値テキスト"/>
        <xdr:cNvSpPr txBox="1"/>
      </xdr:nvSpPr>
      <xdr:spPr>
        <a:xfrm>
          <a:off x="10528300" y="1318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41128</xdr:rowOff>
    </xdr:from>
    <xdr:to>
      <xdr:col>14</xdr:col>
      <xdr:colOff>28575</xdr:colOff>
      <xdr:row>76</xdr:row>
      <xdr:rowOff>145186</xdr:rowOff>
    </xdr:to>
    <xdr:cxnSp macro="">
      <xdr:nvCxnSpPr>
        <xdr:cNvPr id="409" name="直線コネクタ 408"/>
        <xdr:cNvCxnSpPr/>
      </xdr:nvCxnSpPr>
      <xdr:spPr>
        <a:xfrm>
          <a:off x="8750300" y="13071328"/>
          <a:ext cx="889000" cy="10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70550</xdr:rowOff>
    </xdr:from>
    <xdr:ext cx="534377" cy="259045"/>
    <xdr:sp macro="" textlink="">
      <xdr:nvSpPr>
        <xdr:cNvPr id="411" name="テキスト ボックス 410"/>
        <xdr:cNvSpPr txBox="1"/>
      </xdr:nvSpPr>
      <xdr:spPr>
        <a:xfrm>
          <a:off x="9372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14084</xdr:rowOff>
    </xdr:from>
    <xdr:to>
      <xdr:col>12</xdr:col>
      <xdr:colOff>511175</xdr:colOff>
      <xdr:row>76</xdr:row>
      <xdr:rowOff>41128</xdr:rowOff>
    </xdr:to>
    <xdr:cxnSp macro="">
      <xdr:nvCxnSpPr>
        <xdr:cNvPr id="412" name="直線コネクタ 411"/>
        <xdr:cNvCxnSpPr/>
      </xdr:nvCxnSpPr>
      <xdr:spPr>
        <a:xfrm>
          <a:off x="7861300" y="13044284"/>
          <a:ext cx="889000" cy="2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74345</xdr:rowOff>
    </xdr:from>
    <xdr:ext cx="534377" cy="259045"/>
    <xdr:sp macro="" textlink="">
      <xdr:nvSpPr>
        <xdr:cNvPr id="414" name="テキスト ボックス 413"/>
        <xdr:cNvSpPr txBox="1"/>
      </xdr:nvSpPr>
      <xdr:spPr>
        <a:xfrm>
          <a:off x="8483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164526</xdr:rowOff>
    </xdr:from>
    <xdr:to>
      <xdr:col>11</xdr:col>
      <xdr:colOff>307975</xdr:colOff>
      <xdr:row>76</xdr:row>
      <xdr:rowOff>14084</xdr:rowOff>
    </xdr:to>
    <xdr:cxnSp macro="">
      <xdr:nvCxnSpPr>
        <xdr:cNvPr id="415" name="直線コネクタ 414"/>
        <xdr:cNvCxnSpPr/>
      </xdr:nvCxnSpPr>
      <xdr:spPr>
        <a:xfrm>
          <a:off x="6972300" y="13023276"/>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66367</xdr:rowOff>
    </xdr:from>
    <xdr:ext cx="534377" cy="259045"/>
    <xdr:sp macro="" textlink="">
      <xdr:nvSpPr>
        <xdr:cNvPr id="417" name="テキスト ボックス 416"/>
        <xdr:cNvSpPr txBox="1"/>
      </xdr:nvSpPr>
      <xdr:spPr>
        <a:xfrm>
          <a:off x="7594111" y="132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55005</xdr:rowOff>
    </xdr:from>
    <xdr:ext cx="534377" cy="259045"/>
    <xdr:sp macro="" textlink="">
      <xdr:nvSpPr>
        <xdr:cNvPr id="419" name="テキスト ボックス 418"/>
        <xdr:cNvSpPr txBox="1"/>
      </xdr:nvSpPr>
      <xdr:spPr>
        <a:xfrm>
          <a:off x="6705111" y="132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149388</xdr:rowOff>
    </xdr:from>
    <xdr:to>
      <xdr:col>15</xdr:col>
      <xdr:colOff>231775</xdr:colOff>
      <xdr:row>77</xdr:row>
      <xdr:rowOff>79538</xdr:rowOff>
    </xdr:to>
    <xdr:sp macro="" textlink="">
      <xdr:nvSpPr>
        <xdr:cNvPr id="425" name="円/楕円 424"/>
        <xdr:cNvSpPr/>
      </xdr:nvSpPr>
      <xdr:spPr>
        <a:xfrm>
          <a:off x="10426700" y="1317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815</xdr:rowOff>
    </xdr:from>
    <xdr:ext cx="534377" cy="259045"/>
    <xdr:sp macro="" textlink="">
      <xdr:nvSpPr>
        <xdr:cNvPr id="426" name="商工費該当値テキスト"/>
        <xdr:cNvSpPr txBox="1"/>
      </xdr:nvSpPr>
      <xdr:spPr>
        <a:xfrm>
          <a:off x="10528300" y="1303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12,354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94386</xdr:rowOff>
    </xdr:from>
    <xdr:to>
      <xdr:col>14</xdr:col>
      <xdr:colOff>79375</xdr:colOff>
      <xdr:row>77</xdr:row>
      <xdr:rowOff>24536</xdr:rowOff>
    </xdr:to>
    <xdr:sp macro="" textlink="">
      <xdr:nvSpPr>
        <xdr:cNvPr id="427" name="円/楕円 426"/>
        <xdr:cNvSpPr/>
      </xdr:nvSpPr>
      <xdr:spPr>
        <a:xfrm>
          <a:off x="9588500" y="131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41063</xdr:rowOff>
    </xdr:from>
    <xdr:ext cx="534377" cy="259045"/>
    <xdr:sp macro="" textlink="">
      <xdr:nvSpPr>
        <xdr:cNvPr id="428" name="テキスト ボックス 427"/>
        <xdr:cNvSpPr txBox="1"/>
      </xdr:nvSpPr>
      <xdr:spPr>
        <a:xfrm>
          <a:off x="9372111" y="1289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161778</xdr:rowOff>
    </xdr:from>
    <xdr:to>
      <xdr:col>12</xdr:col>
      <xdr:colOff>561975</xdr:colOff>
      <xdr:row>76</xdr:row>
      <xdr:rowOff>91928</xdr:rowOff>
    </xdr:to>
    <xdr:sp macro="" textlink="">
      <xdr:nvSpPr>
        <xdr:cNvPr id="429" name="円/楕円 428"/>
        <xdr:cNvSpPr/>
      </xdr:nvSpPr>
      <xdr:spPr>
        <a:xfrm>
          <a:off x="8699500" y="130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108455</xdr:rowOff>
    </xdr:from>
    <xdr:ext cx="534377" cy="259045"/>
    <xdr:sp macro="" textlink="">
      <xdr:nvSpPr>
        <xdr:cNvPr id="430" name="テキスト ボックス 429"/>
        <xdr:cNvSpPr txBox="1"/>
      </xdr:nvSpPr>
      <xdr:spPr>
        <a:xfrm>
          <a:off x="8483111" y="1279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19,312</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134734</xdr:rowOff>
    </xdr:from>
    <xdr:to>
      <xdr:col>11</xdr:col>
      <xdr:colOff>358775</xdr:colOff>
      <xdr:row>76</xdr:row>
      <xdr:rowOff>64884</xdr:rowOff>
    </xdr:to>
    <xdr:sp macro="" textlink="">
      <xdr:nvSpPr>
        <xdr:cNvPr id="431" name="円/楕円 430"/>
        <xdr:cNvSpPr/>
      </xdr:nvSpPr>
      <xdr:spPr>
        <a:xfrm>
          <a:off x="7810500" y="129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81411</xdr:rowOff>
    </xdr:from>
    <xdr:ext cx="534377" cy="259045"/>
    <xdr:sp macro="" textlink="">
      <xdr:nvSpPr>
        <xdr:cNvPr id="432" name="テキスト ボックス 431"/>
        <xdr:cNvSpPr txBox="1"/>
      </xdr:nvSpPr>
      <xdr:spPr>
        <a:xfrm>
          <a:off x="7594111" y="1276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20,495</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113726</xdr:rowOff>
    </xdr:from>
    <xdr:to>
      <xdr:col>10</xdr:col>
      <xdr:colOff>155575</xdr:colOff>
      <xdr:row>76</xdr:row>
      <xdr:rowOff>43876</xdr:rowOff>
    </xdr:to>
    <xdr:sp macro="" textlink="">
      <xdr:nvSpPr>
        <xdr:cNvPr id="433" name="円/楕円 432"/>
        <xdr:cNvSpPr/>
      </xdr:nvSpPr>
      <xdr:spPr>
        <a:xfrm>
          <a:off x="6921500" y="1297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60403</xdr:rowOff>
    </xdr:from>
    <xdr:ext cx="534377" cy="259045"/>
    <xdr:sp macro="" textlink="">
      <xdr:nvSpPr>
        <xdr:cNvPr id="434" name="テキスト ボックス 433"/>
        <xdr:cNvSpPr txBox="1"/>
      </xdr:nvSpPr>
      <xdr:spPr>
        <a:xfrm>
          <a:off x="6705111" y="1274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150425</xdr:rowOff>
    </xdr:from>
    <xdr:to>
      <xdr:col>15</xdr:col>
      <xdr:colOff>180975</xdr:colOff>
      <xdr:row>94</xdr:row>
      <xdr:rowOff>168332</xdr:rowOff>
    </xdr:to>
    <xdr:cxnSp macro="">
      <xdr:nvCxnSpPr>
        <xdr:cNvPr id="464" name="直線コネクタ 463"/>
        <xdr:cNvCxnSpPr/>
      </xdr:nvCxnSpPr>
      <xdr:spPr>
        <a:xfrm>
          <a:off x="9639300" y="16266725"/>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38104</xdr:rowOff>
    </xdr:from>
    <xdr:ext cx="534377" cy="259045"/>
    <xdr:sp macro="" textlink="">
      <xdr:nvSpPr>
        <xdr:cNvPr id="465" name="土木費平均値テキスト"/>
        <xdr:cNvSpPr txBox="1"/>
      </xdr:nvSpPr>
      <xdr:spPr>
        <a:xfrm>
          <a:off x="10528300" y="1649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32029</xdr:rowOff>
    </xdr:from>
    <xdr:to>
      <xdr:col>14</xdr:col>
      <xdr:colOff>28575</xdr:colOff>
      <xdr:row>94</xdr:row>
      <xdr:rowOff>150425</xdr:rowOff>
    </xdr:to>
    <xdr:cxnSp macro="">
      <xdr:nvCxnSpPr>
        <xdr:cNvPr id="467" name="直線コネクタ 466"/>
        <xdr:cNvCxnSpPr/>
      </xdr:nvCxnSpPr>
      <xdr:spPr>
        <a:xfrm>
          <a:off x="8750300" y="16148329"/>
          <a:ext cx="889000" cy="1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165740</xdr:rowOff>
    </xdr:from>
    <xdr:ext cx="534377" cy="259045"/>
    <xdr:sp macro="" textlink="">
      <xdr:nvSpPr>
        <xdr:cNvPr id="469" name="テキスト ボックス 468"/>
        <xdr:cNvSpPr txBox="1"/>
      </xdr:nvSpPr>
      <xdr:spPr>
        <a:xfrm>
          <a:off x="9372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108268</xdr:rowOff>
    </xdr:from>
    <xdr:to>
      <xdr:col>12</xdr:col>
      <xdr:colOff>511175</xdr:colOff>
      <xdr:row>94</xdr:row>
      <xdr:rowOff>32029</xdr:rowOff>
    </xdr:to>
    <xdr:cxnSp macro="">
      <xdr:nvCxnSpPr>
        <xdr:cNvPr id="470" name="直線コネクタ 469"/>
        <xdr:cNvCxnSpPr/>
      </xdr:nvCxnSpPr>
      <xdr:spPr>
        <a:xfrm>
          <a:off x="7861300" y="15881668"/>
          <a:ext cx="889000" cy="26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102436</xdr:rowOff>
    </xdr:from>
    <xdr:ext cx="534377" cy="259045"/>
    <xdr:sp macro="" textlink="">
      <xdr:nvSpPr>
        <xdr:cNvPr id="472" name="テキスト ボックス 471"/>
        <xdr:cNvSpPr txBox="1"/>
      </xdr:nvSpPr>
      <xdr:spPr>
        <a:xfrm>
          <a:off x="8483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108268</xdr:rowOff>
    </xdr:from>
    <xdr:to>
      <xdr:col>11</xdr:col>
      <xdr:colOff>307975</xdr:colOff>
      <xdr:row>93</xdr:row>
      <xdr:rowOff>769</xdr:rowOff>
    </xdr:to>
    <xdr:cxnSp macro="">
      <xdr:nvCxnSpPr>
        <xdr:cNvPr id="473" name="直線コネクタ 472"/>
        <xdr:cNvCxnSpPr/>
      </xdr:nvCxnSpPr>
      <xdr:spPr>
        <a:xfrm flipV="1">
          <a:off x="6972300" y="15881668"/>
          <a:ext cx="889000" cy="6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100322</xdr:rowOff>
    </xdr:from>
    <xdr:ext cx="534377" cy="259045"/>
    <xdr:sp macro="" textlink="">
      <xdr:nvSpPr>
        <xdr:cNvPr id="475" name="テキスト ボックス 474"/>
        <xdr:cNvSpPr txBox="1"/>
      </xdr:nvSpPr>
      <xdr:spPr>
        <a:xfrm>
          <a:off x="7594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155052</xdr:rowOff>
    </xdr:from>
    <xdr:ext cx="534377" cy="259045"/>
    <xdr:sp macro="" textlink="">
      <xdr:nvSpPr>
        <xdr:cNvPr id="477" name="テキスト ボックス 476"/>
        <xdr:cNvSpPr txBox="1"/>
      </xdr:nvSpPr>
      <xdr:spPr>
        <a:xfrm>
          <a:off x="6705111" y="1661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117532</xdr:rowOff>
    </xdr:from>
    <xdr:to>
      <xdr:col>15</xdr:col>
      <xdr:colOff>231775</xdr:colOff>
      <xdr:row>95</xdr:row>
      <xdr:rowOff>47682</xdr:rowOff>
    </xdr:to>
    <xdr:sp macro="" textlink="">
      <xdr:nvSpPr>
        <xdr:cNvPr id="483" name="円/楕円 482"/>
        <xdr:cNvSpPr/>
      </xdr:nvSpPr>
      <xdr:spPr>
        <a:xfrm>
          <a:off x="10426700" y="162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140409</xdr:rowOff>
    </xdr:from>
    <xdr:ext cx="534377" cy="259045"/>
    <xdr:sp macro="" textlink="">
      <xdr:nvSpPr>
        <xdr:cNvPr id="484" name="土木費該当値テキスト"/>
        <xdr:cNvSpPr txBox="1"/>
      </xdr:nvSpPr>
      <xdr:spPr>
        <a:xfrm>
          <a:off x="10528300" y="1608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58,497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99625</xdr:rowOff>
    </xdr:from>
    <xdr:to>
      <xdr:col>14</xdr:col>
      <xdr:colOff>79375</xdr:colOff>
      <xdr:row>95</xdr:row>
      <xdr:rowOff>29775</xdr:rowOff>
    </xdr:to>
    <xdr:sp macro="" textlink="">
      <xdr:nvSpPr>
        <xdr:cNvPr id="485" name="円/楕円 484"/>
        <xdr:cNvSpPr/>
      </xdr:nvSpPr>
      <xdr:spPr>
        <a:xfrm>
          <a:off x="9588500" y="162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46302</xdr:rowOff>
    </xdr:from>
    <xdr:ext cx="534377" cy="259045"/>
    <xdr:sp macro="" textlink="">
      <xdr:nvSpPr>
        <xdr:cNvPr id="486" name="テキスト ボックス 485"/>
        <xdr:cNvSpPr txBox="1"/>
      </xdr:nvSpPr>
      <xdr:spPr>
        <a:xfrm>
          <a:off x="9372111" y="1599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59,437</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152679</xdr:rowOff>
    </xdr:from>
    <xdr:to>
      <xdr:col>12</xdr:col>
      <xdr:colOff>561975</xdr:colOff>
      <xdr:row>94</xdr:row>
      <xdr:rowOff>82829</xdr:rowOff>
    </xdr:to>
    <xdr:sp macro="" textlink="">
      <xdr:nvSpPr>
        <xdr:cNvPr id="487" name="円/楕円 486"/>
        <xdr:cNvSpPr/>
      </xdr:nvSpPr>
      <xdr:spPr>
        <a:xfrm>
          <a:off x="8699500" y="1609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99356</xdr:rowOff>
    </xdr:from>
    <xdr:ext cx="534377" cy="259045"/>
    <xdr:sp macro="" textlink="">
      <xdr:nvSpPr>
        <xdr:cNvPr id="488" name="テキスト ボックス 487"/>
        <xdr:cNvSpPr txBox="1"/>
      </xdr:nvSpPr>
      <xdr:spPr>
        <a:xfrm>
          <a:off x="8483111" y="1587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65,652</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57468</xdr:rowOff>
    </xdr:from>
    <xdr:to>
      <xdr:col>11</xdr:col>
      <xdr:colOff>358775</xdr:colOff>
      <xdr:row>92</xdr:row>
      <xdr:rowOff>159068</xdr:rowOff>
    </xdr:to>
    <xdr:sp macro="" textlink="">
      <xdr:nvSpPr>
        <xdr:cNvPr id="489" name="円/楕円 488"/>
        <xdr:cNvSpPr/>
      </xdr:nvSpPr>
      <xdr:spPr>
        <a:xfrm>
          <a:off x="7810500" y="1583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91</xdr:row>
      <xdr:rowOff>4145</xdr:rowOff>
    </xdr:from>
    <xdr:ext cx="534377" cy="259045"/>
    <xdr:sp macro="" textlink="">
      <xdr:nvSpPr>
        <xdr:cNvPr id="490" name="テキスト ボックス 489"/>
        <xdr:cNvSpPr txBox="1"/>
      </xdr:nvSpPr>
      <xdr:spPr>
        <a:xfrm>
          <a:off x="7594111" y="1560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79,650</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121419</xdr:rowOff>
    </xdr:from>
    <xdr:to>
      <xdr:col>10</xdr:col>
      <xdr:colOff>155575</xdr:colOff>
      <xdr:row>93</xdr:row>
      <xdr:rowOff>51569</xdr:rowOff>
    </xdr:to>
    <xdr:sp macro="" textlink="">
      <xdr:nvSpPr>
        <xdr:cNvPr id="491" name="円/楕円 490"/>
        <xdr:cNvSpPr/>
      </xdr:nvSpPr>
      <xdr:spPr>
        <a:xfrm>
          <a:off x="6921500" y="1589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68096</xdr:rowOff>
    </xdr:from>
    <xdr:ext cx="534377" cy="259045"/>
    <xdr:sp macro="" textlink="">
      <xdr:nvSpPr>
        <xdr:cNvPr id="492" name="テキスト ボックス 491"/>
        <xdr:cNvSpPr txBox="1"/>
      </xdr:nvSpPr>
      <xdr:spPr>
        <a:xfrm>
          <a:off x="6705111" y="1567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100348</xdr:rowOff>
    </xdr:from>
    <xdr:to>
      <xdr:col>23</xdr:col>
      <xdr:colOff>517525</xdr:colOff>
      <xdr:row>35</xdr:row>
      <xdr:rowOff>168275</xdr:rowOff>
    </xdr:to>
    <xdr:cxnSp macro="">
      <xdr:nvCxnSpPr>
        <xdr:cNvPr id="524" name="直線コネクタ 523"/>
        <xdr:cNvCxnSpPr/>
      </xdr:nvCxnSpPr>
      <xdr:spPr>
        <a:xfrm>
          <a:off x="15481300" y="6101098"/>
          <a:ext cx="8382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96392</xdr:rowOff>
    </xdr:from>
    <xdr:ext cx="534377" cy="259045"/>
    <xdr:sp macro="" textlink="">
      <xdr:nvSpPr>
        <xdr:cNvPr id="525" name="消防費平均値テキスト"/>
        <xdr:cNvSpPr txBox="1"/>
      </xdr:nvSpPr>
      <xdr:spPr>
        <a:xfrm>
          <a:off x="16370300" y="6097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85326</xdr:rowOff>
    </xdr:from>
    <xdr:to>
      <xdr:col>22</xdr:col>
      <xdr:colOff>365125</xdr:colOff>
      <xdr:row>35</xdr:row>
      <xdr:rowOff>100348</xdr:rowOff>
    </xdr:to>
    <xdr:cxnSp macro="">
      <xdr:nvCxnSpPr>
        <xdr:cNvPr id="527" name="直線コネクタ 526"/>
        <xdr:cNvCxnSpPr/>
      </xdr:nvCxnSpPr>
      <xdr:spPr>
        <a:xfrm>
          <a:off x="14592300" y="6086076"/>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8381</xdr:rowOff>
    </xdr:from>
    <xdr:ext cx="534377" cy="259045"/>
    <xdr:sp macro="" textlink="">
      <xdr:nvSpPr>
        <xdr:cNvPr id="529" name="テキスト ボックス 528"/>
        <xdr:cNvSpPr txBox="1"/>
      </xdr:nvSpPr>
      <xdr:spPr>
        <a:xfrm>
          <a:off x="15214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85326</xdr:rowOff>
    </xdr:from>
    <xdr:to>
      <xdr:col>21</xdr:col>
      <xdr:colOff>161925</xdr:colOff>
      <xdr:row>35</xdr:row>
      <xdr:rowOff>116024</xdr:rowOff>
    </xdr:to>
    <xdr:cxnSp macro="">
      <xdr:nvCxnSpPr>
        <xdr:cNvPr id="530" name="直線コネクタ 529"/>
        <xdr:cNvCxnSpPr/>
      </xdr:nvCxnSpPr>
      <xdr:spPr>
        <a:xfrm flipV="1">
          <a:off x="13703300" y="6086076"/>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152889</xdr:rowOff>
    </xdr:from>
    <xdr:ext cx="534377" cy="259045"/>
    <xdr:sp macro="" textlink="">
      <xdr:nvSpPr>
        <xdr:cNvPr id="532" name="テキスト ボックス 531"/>
        <xdr:cNvSpPr txBox="1"/>
      </xdr:nvSpPr>
      <xdr:spPr>
        <a:xfrm>
          <a:off x="14325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116024</xdr:rowOff>
    </xdr:from>
    <xdr:to>
      <xdr:col>19</xdr:col>
      <xdr:colOff>644525</xdr:colOff>
      <xdr:row>36</xdr:row>
      <xdr:rowOff>60996</xdr:rowOff>
    </xdr:to>
    <xdr:cxnSp macro="">
      <xdr:nvCxnSpPr>
        <xdr:cNvPr id="533" name="直線コネクタ 532"/>
        <xdr:cNvCxnSpPr/>
      </xdr:nvCxnSpPr>
      <xdr:spPr>
        <a:xfrm flipV="1">
          <a:off x="12814300" y="6116774"/>
          <a:ext cx="889000" cy="1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80716</xdr:rowOff>
    </xdr:from>
    <xdr:ext cx="534377" cy="259045"/>
    <xdr:sp macro="" textlink="">
      <xdr:nvSpPr>
        <xdr:cNvPr id="535" name="テキスト ボックス 534"/>
        <xdr:cNvSpPr txBox="1"/>
      </xdr:nvSpPr>
      <xdr:spPr>
        <a:xfrm>
          <a:off x="13436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66928</xdr:rowOff>
    </xdr:from>
    <xdr:ext cx="534377" cy="259045"/>
    <xdr:sp macro="" textlink="">
      <xdr:nvSpPr>
        <xdr:cNvPr id="537" name="テキスト ボックス 536"/>
        <xdr:cNvSpPr txBox="1"/>
      </xdr:nvSpPr>
      <xdr:spPr>
        <a:xfrm>
          <a:off x="12547111" y="5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117475</xdr:rowOff>
    </xdr:from>
    <xdr:to>
      <xdr:col>23</xdr:col>
      <xdr:colOff>568325</xdr:colOff>
      <xdr:row>36</xdr:row>
      <xdr:rowOff>47625</xdr:rowOff>
    </xdr:to>
    <xdr:sp macro="" textlink="">
      <xdr:nvSpPr>
        <xdr:cNvPr id="543" name="円/楕円 542"/>
        <xdr:cNvSpPr/>
      </xdr:nvSpPr>
      <xdr:spPr>
        <a:xfrm>
          <a:off x="162687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140352</xdr:rowOff>
    </xdr:from>
    <xdr:ext cx="534377" cy="259045"/>
    <xdr:sp macro="" textlink="">
      <xdr:nvSpPr>
        <xdr:cNvPr id="544" name="消防費該当値テキスト"/>
        <xdr:cNvSpPr txBox="1"/>
      </xdr:nvSpPr>
      <xdr:spPr>
        <a:xfrm>
          <a:off x="16370300" y="596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11,775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49548</xdr:rowOff>
    </xdr:from>
    <xdr:to>
      <xdr:col>22</xdr:col>
      <xdr:colOff>415925</xdr:colOff>
      <xdr:row>35</xdr:row>
      <xdr:rowOff>151148</xdr:rowOff>
    </xdr:to>
    <xdr:sp macro="" textlink="">
      <xdr:nvSpPr>
        <xdr:cNvPr id="545" name="円/楕円 544"/>
        <xdr:cNvSpPr/>
      </xdr:nvSpPr>
      <xdr:spPr>
        <a:xfrm>
          <a:off x="15430500" y="605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167675</xdr:rowOff>
    </xdr:from>
    <xdr:ext cx="534377" cy="259045"/>
    <xdr:sp macro="" textlink="">
      <xdr:nvSpPr>
        <xdr:cNvPr id="546" name="テキスト ボックス 545"/>
        <xdr:cNvSpPr txBox="1"/>
      </xdr:nvSpPr>
      <xdr:spPr>
        <a:xfrm>
          <a:off x="15214111" y="582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34526</xdr:rowOff>
    </xdr:from>
    <xdr:to>
      <xdr:col>21</xdr:col>
      <xdr:colOff>212725</xdr:colOff>
      <xdr:row>35</xdr:row>
      <xdr:rowOff>136126</xdr:rowOff>
    </xdr:to>
    <xdr:sp macro="" textlink="">
      <xdr:nvSpPr>
        <xdr:cNvPr id="547" name="円/楕円 546"/>
        <xdr:cNvSpPr/>
      </xdr:nvSpPr>
      <xdr:spPr>
        <a:xfrm>
          <a:off x="14541500" y="603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152653</xdr:rowOff>
    </xdr:from>
    <xdr:ext cx="534377" cy="259045"/>
    <xdr:sp macro="" textlink="">
      <xdr:nvSpPr>
        <xdr:cNvPr id="548" name="テキスト ボックス 547"/>
        <xdr:cNvSpPr txBox="1"/>
      </xdr:nvSpPr>
      <xdr:spPr>
        <a:xfrm>
          <a:off x="14325111" y="581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65224</xdr:rowOff>
    </xdr:from>
    <xdr:to>
      <xdr:col>20</xdr:col>
      <xdr:colOff>9525</xdr:colOff>
      <xdr:row>35</xdr:row>
      <xdr:rowOff>166824</xdr:rowOff>
    </xdr:to>
    <xdr:sp macro="" textlink="">
      <xdr:nvSpPr>
        <xdr:cNvPr id="549" name="円/楕円 548"/>
        <xdr:cNvSpPr/>
      </xdr:nvSpPr>
      <xdr:spPr>
        <a:xfrm>
          <a:off x="13652500" y="60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11901</xdr:rowOff>
    </xdr:from>
    <xdr:ext cx="534377" cy="259045"/>
    <xdr:sp macro="" textlink="">
      <xdr:nvSpPr>
        <xdr:cNvPr id="550" name="テキスト ボックス 549"/>
        <xdr:cNvSpPr txBox="1"/>
      </xdr:nvSpPr>
      <xdr:spPr>
        <a:xfrm>
          <a:off x="13436111" y="584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10196</xdr:rowOff>
    </xdr:from>
    <xdr:to>
      <xdr:col>18</xdr:col>
      <xdr:colOff>492125</xdr:colOff>
      <xdr:row>36</xdr:row>
      <xdr:rowOff>111796</xdr:rowOff>
    </xdr:to>
    <xdr:sp macro="" textlink="">
      <xdr:nvSpPr>
        <xdr:cNvPr id="551" name="円/楕円 550"/>
        <xdr:cNvSpPr/>
      </xdr:nvSpPr>
      <xdr:spPr>
        <a:xfrm>
          <a:off x="12763500" y="61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102923</xdr:rowOff>
    </xdr:from>
    <xdr:ext cx="534377" cy="259045"/>
    <xdr:sp macro="" textlink="">
      <xdr:nvSpPr>
        <xdr:cNvPr id="552" name="テキスト ボックス 551"/>
        <xdr:cNvSpPr txBox="1"/>
      </xdr:nvSpPr>
      <xdr:spPr>
        <a:xfrm>
          <a:off x="12547111" y="627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164320</xdr:rowOff>
    </xdr:from>
    <xdr:to>
      <xdr:col>23</xdr:col>
      <xdr:colOff>517525</xdr:colOff>
      <xdr:row>56</xdr:row>
      <xdr:rowOff>32532</xdr:rowOff>
    </xdr:to>
    <xdr:cxnSp macro="">
      <xdr:nvCxnSpPr>
        <xdr:cNvPr id="580" name="直線コネクタ 579"/>
        <xdr:cNvCxnSpPr/>
      </xdr:nvCxnSpPr>
      <xdr:spPr>
        <a:xfrm flipV="1">
          <a:off x="15481300" y="9594070"/>
          <a:ext cx="8382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118282</xdr:rowOff>
    </xdr:from>
    <xdr:ext cx="534377" cy="259045"/>
    <xdr:sp macro="" textlink="">
      <xdr:nvSpPr>
        <xdr:cNvPr id="581" name="教育費平均値テキスト"/>
        <xdr:cNvSpPr txBox="1"/>
      </xdr:nvSpPr>
      <xdr:spPr>
        <a:xfrm>
          <a:off x="16370300" y="9548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32532</xdr:rowOff>
    </xdr:from>
    <xdr:to>
      <xdr:col>22</xdr:col>
      <xdr:colOff>365125</xdr:colOff>
      <xdr:row>56</xdr:row>
      <xdr:rowOff>125824</xdr:rowOff>
    </xdr:to>
    <xdr:cxnSp macro="">
      <xdr:nvCxnSpPr>
        <xdr:cNvPr id="583" name="直線コネクタ 582"/>
        <xdr:cNvCxnSpPr/>
      </xdr:nvCxnSpPr>
      <xdr:spPr>
        <a:xfrm flipV="1">
          <a:off x="14592300" y="9633732"/>
          <a:ext cx="889000" cy="9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5" name="テキスト ボックス 584"/>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117732</xdr:rowOff>
    </xdr:from>
    <xdr:to>
      <xdr:col>21</xdr:col>
      <xdr:colOff>161925</xdr:colOff>
      <xdr:row>56</xdr:row>
      <xdr:rowOff>125824</xdr:rowOff>
    </xdr:to>
    <xdr:cxnSp macro="">
      <xdr:nvCxnSpPr>
        <xdr:cNvPr id="586" name="直線コネクタ 585"/>
        <xdr:cNvCxnSpPr/>
      </xdr:nvCxnSpPr>
      <xdr:spPr>
        <a:xfrm>
          <a:off x="13703300" y="9718932"/>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88" name="テキスト ボックス 587"/>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117732</xdr:rowOff>
    </xdr:from>
    <xdr:to>
      <xdr:col>19</xdr:col>
      <xdr:colOff>644525</xdr:colOff>
      <xdr:row>57</xdr:row>
      <xdr:rowOff>36670</xdr:rowOff>
    </xdr:to>
    <xdr:cxnSp macro="">
      <xdr:nvCxnSpPr>
        <xdr:cNvPr id="589" name="直線コネクタ 588"/>
        <xdr:cNvCxnSpPr/>
      </xdr:nvCxnSpPr>
      <xdr:spPr>
        <a:xfrm flipV="1">
          <a:off x="12814300" y="9718932"/>
          <a:ext cx="889000" cy="9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91" name="テキスト ボックス 590"/>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14934</xdr:rowOff>
    </xdr:from>
    <xdr:ext cx="534377" cy="259045"/>
    <xdr:sp macro="" textlink="">
      <xdr:nvSpPr>
        <xdr:cNvPr id="593" name="テキスト ボックス 592"/>
        <xdr:cNvSpPr txBox="1"/>
      </xdr:nvSpPr>
      <xdr:spPr>
        <a:xfrm>
          <a:off x="12547111" y="94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113520</xdr:rowOff>
    </xdr:from>
    <xdr:to>
      <xdr:col>23</xdr:col>
      <xdr:colOff>568325</xdr:colOff>
      <xdr:row>56</xdr:row>
      <xdr:rowOff>43670</xdr:rowOff>
    </xdr:to>
    <xdr:sp macro="" textlink="">
      <xdr:nvSpPr>
        <xdr:cNvPr id="599" name="円/楕円 598"/>
        <xdr:cNvSpPr/>
      </xdr:nvSpPr>
      <xdr:spPr>
        <a:xfrm>
          <a:off x="16268700" y="95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136397</xdr:rowOff>
    </xdr:from>
    <xdr:ext cx="534377" cy="259045"/>
    <xdr:sp macro="" textlink="">
      <xdr:nvSpPr>
        <xdr:cNvPr id="600" name="教育費該当値テキスト"/>
        <xdr:cNvSpPr txBox="1"/>
      </xdr:nvSpPr>
      <xdr:spPr>
        <a:xfrm>
          <a:off x="16370300" y="939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41,423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153182</xdr:rowOff>
    </xdr:from>
    <xdr:to>
      <xdr:col>22</xdr:col>
      <xdr:colOff>415925</xdr:colOff>
      <xdr:row>56</xdr:row>
      <xdr:rowOff>83332</xdr:rowOff>
    </xdr:to>
    <xdr:sp macro="" textlink="">
      <xdr:nvSpPr>
        <xdr:cNvPr id="601" name="円/楕円 600"/>
        <xdr:cNvSpPr/>
      </xdr:nvSpPr>
      <xdr:spPr>
        <a:xfrm>
          <a:off x="15430500" y="95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74459</xdr:rowOff>
    </xdr:from>
    <xdr:ext cx="534377" cy="259045"/>
    <xdr:sp macro="" textlink="">
      <xdr:nvSpPr>
        <xdr:cNvPr id="602" name="テキスト ボックス 601"/>
        <xdr:cNvSpPr txBox="1"/>
      </xdr:nvSpPr>
      <xdr:spPr>
        <a:xfrm>
          <a:off x="15214111" y="967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75024</xdr:rowOff>
    </xdr:from>
    <xdr:to>
      <xdr:col>21</xdr:col>
      <xdr:colOff>212725</xdr:colOff>
      <xdr:row>57</xdr:row>
      <xdr:rowOff>5174</xdr:rowOff>
    </xdr:to>
    <xdr:sp macro="" textlink="">
      <xdr:nvSpPr>
        <xdr:cNvPr id="603" name="円/楕円 602"/>
        <xdr:cNvSpPr/>
      </xdr:nvSpPr>
      <xdr:spPr>
        <a:xfrm>
          <a:off x="14541500" y="96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167751</xdr:rowOff>
    </xdr:from>
    <xdr:ext cx="534377" cy="259045"/>
    <xdr:sp macro="" textlink="">
      <xdr:nvSpPr>
        <xdr:cNvPr id="604" name="テキスト ボックス 603"/>
        <xdr:cNvSpPr txBox="1"/>
      </xdr:nvSpPr>
      <xdr:spPr>
        <a:xfrm>
          <a:off x="14325111" y="976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66932</xdr:rowOff>
    </xdr:from>
    <xdr:to>
      <xdr:col>20</xdr:col>
      <xdr:colOff>9525</xdr:colOff>
      <xdr:row>56</xdr:row>
      <xdr:rowOff>168532</xdr:rowOff>
    </xdr:to>
    <xdr:sp macro="" textlink="">
      <xdr:nvSpPr>
        <xdr:cNvPr id="605" name="円/楕円 604"/>
        <xdr:cNvSpPr/>
      </xdr:nvSpPr>
      <xdr:spPr>
        <a:xfrm>
          <a:off x="13652500" y="966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159659</xdr:rowOff>
    </xdr:from>
    <xdr:ext cx="534377" cy="259045"/>
    <xdr:sp macro="" textlink="">
      <xdr:nvSpPr>
        <xdr:cNvPr id="606" name="テキスト ボックス 605"/>
        <xdr:cNvSpPr txBox="1"/>
      </xdr:nvSpPr>
      <xdr:spPr>
        <a:xfrm>
          <a:off x="13436111" y="976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157320</xdr:rowOff>
    </xdr:from>
    <xdr:to>
      <xdr:col>18</xdr:col>
      <xdr:colOff>492125</xdr:colOff>
      <xdr:row>57</xdr:row>
      <xdr:rowOff>87470</xdr:rowOff>
    </xdr:to>
    <xdr:sp macro="" textlink="">
      <xdr:nvSpPr>
        <xdr:cNvPr id="607" name="円/楕円 606"/>
        <xdr:cNvSpPr/>
      </xdr:nvSpPr>
      <xdr:spPr>
        <a:xfrm>
          <a:off x="12763500" y="97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78597</xdr:rowOff>
    </xdr:from>
    <xdr:ext cx="534377" cy="259045"/>
    <xdr:sp macro="" textlink="">
      <xdr:nvSpPr>
        <xdr:cNvPr id="608" name="テキスト ボックス 607"/>
        <xdr:cNvSpPr txBox="1"/>
      </xdr:nvSpPr>
      <xdr:spPr>
        <a:xfrm>
          <a:off x="12547111" y="985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96788</xdr:rowOff>
    </xdr:from>
    <xdr:to>
      <xdr:col>23</xdr:col>
      <xdr:colOff>517525</xdr:colOff>
      <xdr:row>79</xdr:row>
      <xdr:rowOff>96855</xdr:rowOff>
    </xdr:to>
    <xdr:cxnSp macro="">
      <xdr:nvCxnSpPr>
        <xdr:cNvPr id="639" name="直線コネクタ 638"/>
        <xdr:cNvCxnSpPr/>
      </xdr:nvCxnSpPr>
      <xdr:spPr>
        <a:xfrm>
          <a:off x="15481300" y="13641338"/>
          <a:ext cx="8382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95907</xdr:rowOff>
    </xdr:from>
    <xdr:to>
      <xdr:col>22</xdr:col>
      <xdr:colOff>365125</xdr:colOff>
      <xdr:row>79</xdr:row>
      <xdr:rowOff>96788</xdr:rowOff>
    </xdr:to>
    <xdr:cxnSp macro="">
      <xdr:nvCxnSpPr>
        <xdr:cNvPr id="642" name="直線コネクタ 641"/>
        <xdr:cNvCxnSpPr/>
      </xdr:nvCxnSpPr>
      <xdr:spPr>
        <a:xfrm>
          <a:off x="14592300" y="13640457"/>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94176</xdr:rowOff>
    </xdr:from>
    <xdr:to>
      <xdr:col>21</xdr:col>
      <xdr:colOff>161925</xdr:colOff>
      <xdr:row>79</xdr:row>
      <xdr:rowOff>95907</xdr:rowOff>
    </xdr:to>
    <xdr:cxnSp macro="">
      <xdr:nvCxnSpPr>
        <xdr:cNvPr id="645" name="直線コネクタ 644"/>
        <xdr:cNvCxnSpPr/>
      </xdr:nvCxnSpPr>
      <xdr:spPr>
        <a:xfrm>
          <a:off x="13703300" y="13638726"/>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7" name="テキスト ボックス 646"/>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89702</xdr:rowOff>
    </xdr:from>
    <xdr:to>
      <xdr:col>19</xdr:col>
      <xdr:colOff>644525</xdr:colOff>
      <xdr:row>79</xdr:row>
      <xdr:rowOff>94176</xdr:rowOff>
    </xdr:to>
    <xdr:cxnSp macro="">
      <xdr:nvCxnSpPr>
        <xdr:cNvPr id="648" name="直線コネクタ 647"/>
        <xdr:cNvCxnSpPr/>
      </xdr:nvCxnSpPr>
      <xdr:spPr>
        <a:xfrm>
          <a:off x="12814300" y="13634252"/>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0" name="テキスト ボックス 649"/>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2" name="テキスト ボックス 651"/>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46055</xdr:rowOff>
    </xdr:from>
    <xdr:to>
      <xdr:col>23</xdr:col>
      <xdr:colOff>568325</xdr:colOff>
      <xdr:row>79</xdr:row>
      <xdr:rowOff>147655</xdr:rowOff>
    </xdr:to>
    <xdr:sp macro="" textlink="">
      <xdr:nvSpPr>
        <xdr:cNvPr id="658" name="円/楕円 657"/>
        <xdr:cNvSpPr/>
      </xdr:nvSpPr>
      <xdr:spPr>
        <a:xfrm>
          <a:off x="16268700" y="135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153314</xdr:rowOff>
    </xdr:from>
    <xdr:ext cx="313932" cy="259045"/>
    <xdr:sp macro="" textlink="">
      <xdr:nvSpPr>
        <xdr:cNvPr id="659" name="災害復旧費該当値テキスト"/>
        <xdr:cNvSpPr txBox="1"/>
      </xdr:nvSpPr>
      <xdr:spPr>
        <a:xfrm>
          <a:off x="16370300" y="135264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45988</xdr:rowOff>
    </xdr:from>
    <xdr:to>
      <xdr:col>22</xdr:col>
      <xdr:colOff>415925</xdr:colOff>
      <xdr:row>79</xdr:row>
      <xdr:rowOff>147588</xdr:rowOff>
    </xdr:to>
    <xdr:sp macro="" textlink="">
      <xdr:nvSpPr>
        <xdr:cNvPr id="660" name="円/楕円 659"/>
        <xdr:cNvSpPr/>
      </xdr:nvSpPr>
      <xdr:spPr>
        <a:xfrm>
          <a:off x="15430500" y="135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138715</xdr:rowOff>
    </xdr:from>
    <xdr:ext cx="313932" cy="259045"/>
    <xdr:sp macro="" textlink="">
      <xdr:nvSpPr>
        <xdr:cNvPr id="661" name="テキスト ボックス 660"/>
        <xdr:cNvSpPr txBox="1"/>
      </xdr:nvSpPr>
      <xdr:spPr>
        <a:xfrm>
          <a:off x="15324333" y="136832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45107</xdr:rowOff>
    </xdr:from>
    <xdr:to>
      <xdr:col>21</xdr:col>
      <xdr:colOff>212725</xdr:colOff>
      <xdr:row>79</xdr:row>
      <xdr:rowOff>146707</xdr:rowOff>
    </xdr:to>
    <xdr:sp macro="" textlink="">
      <xdr:nvSpPr>
        <xdr:cNvPr id="662" name="円/楕円 661"/>
        <xdr:cNvSpPr/>
      </xdr:nvSpPr>
      <xdr:spPr>
        <a:xfrm>
          <a:off x="14541500" y="1358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137834</xdr:rowOff>
    </xdr:from>
    <xdr:ext cx="313932" cy="259045"/>
    <xdr:sp macro="" textlink="">
      <xdr:nvSpPr>
        <xdr:cNvPr id="663" name="テキスト ボックス 662"/>
        <xdr:cNvSpPr txBox="1"/>
      </xdr:nvSpPr>
      <xdr:spPr>
        <a:xfrm>
          <a:off x="14435333" y="1368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43376</xdr:rowOff>
    </xdr:from>
    <xdr:to>
      <xdr:col>20</xdr:col>
      <xdr:colOff>9525</xdr:colOff>
      <xdr:row>79</xdr:row>
      <xdr:rowOff>144976</xdr:rowOff>
    </xdr:to>
    <xdr:sp macro="" textlink="">
      <xdr:nvSpPr>
        <xdr:cNvPr id="664" name="円/楕円 663"/>
        <xdr:cNvSpPr/>
      </xdr:nvSpPr>
      <xdr:spPr>
        <a:xfrm>
          <a:off x="13652500" y="1358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136103</xdr:rowOff>
    </xdr:from>
    <xdr:ext cx="378565" cy="259045"/>
    <xdr:sp macro="" textlink="">
      <xdr:nvSpPr>
        <xdr:cNvPr id="665" name="テキスト ボックス 664"/>
        <xdr:cNvSpPr txBox="1"/>
      </xdr:nvSpPr>
      <xdr:spPr>
        <a:xfrm>
          <a:off x="13514017" y="13680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38902</xdr:rowOff>
    </xdr:from>
    <xdr:to>
      <xdr:col>18</xdr:col>
      <xdr:colOff>492125</xdr:colOff>
      <xdr:row>79</xdr:row>
      <xdr:rowOff>140502</xdr:rowOff>
    </xdr:to>
    <xdr:sp macro="" textlink="">
      <xdr:nvSpPr>
        <xdr:cNvPr id="666" name="円/楕円 665"/>
        <xdr:cNvSpPr/>
      </xdr:nvSpPr>
      <xdr:spPr>
        <a:xfrm>
          <a:off x="12763500" y="135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131629</xdr:rowOff>
    </xdr:from>
    <xdr:ext cx="378565" cy="259045"/>
    <xdr:sp macro="" textlink="">
      <xdr:nvSpPr>
        <xdr:cNvPr id="667" name="テキスト ボックス 666"/>
        <xdr:cNvSpPr txBox="1"/>
      </xdr:nvSpPr>
      <xdr:spPr>
        <a:xfrm>
          <a:off x="12625017" y="13676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50873</xdr:rowOff>
    </xdr:from>
    <xdr:to>
      <xdr:col>23</xdr:col>
      <xdr:colOff>517525</xdr:colOff>
      <xdr:row>94</xdr:row>
      <xdr:rowOff>3487</xdr:rowOff>
    </xdr:to>
    <xdr:cxnSp macro="">
      <xdr:nvCxnSpPr>
        <xdr:cNvPr id="699" name="直線コネクタ 698"/>
        <xdr:cNvCxnSpPr/>
      </xdr:nvCxnSpPr>
      <xdr:spPr>
        <a:xfrm>
          <a:off x="15481300" y="15995723"/>
          <a:ext cx="838200" cy="1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127057</xdr:rowOff>
    </xdr:from>
    <xdr:ext cx="534377" cy="259045"/>
    <xdr:sp macro="" textlink="">
      <xdr:nvSpPr>
        <xdr:cNvPr id="700" name="公債費平均値テキスト"/>
        <xdr:cNvSpPr txBox="1"/>
      </xdr:nvSpPr>
      <xdr:spPr>
        <a:xfrm>
          <a:off x="16370300" y="16071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50873</xdr:rowOff>
    </xdr:from>
    <xdr:to>
      <xdr:col>22</xdr:col>
      <xdr:colOff>365125</xdr:colOff>
      <xdr:row>94</xdr:row>
      <xdr:rowOff>14787</xdr:rowOff>
    </xdr:to>
    <xdr:cxnSp macro="">
      <xdr:nvCxnSpPr>
        <xdr:cNvPr id="702" name="直線コネクタ 701"/>
        <xdr:cNvCxnSpPr/>
      </xdr:nvCxnSpPr>
      <xdr:spPr>
        <a:xfrm flipV="1">
          <a:off x="14592300" y="15995723"/>
          <a:ext cx="889000" cy="1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64225</xdr:rowOff>
    </xdr:from>
    <xdr:ext cx="534377" cy="259045"/>
    <xdr:sp macro="" textlink="">
      <xdr:nvSpPr>
        <xdr:cNvPr id="704" name="テキスト ボックス 703"/>
        <xdr:cNvSpPr txBox="1"/>
      </xdr:nvSpPr>
      <xdr:spPr>
        <a:xfrm>
          <a:off x="15214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139112</xdr:rowOff>
    </xdr:from>
    <xdr:to>
      <xdr:col>21</xdr:col>
      <xdr:colOff>161925</xdr:colOff>
      <xdr:row>94</xdr:row>
      <xdr:rowOff>14787</xdr:rowOff>
    </xdr:to>
    <xdr:cxnSp macro="">
      <xdr:nvCxnSpPr>
        <xdr:cNvPr id="705" name="直線コネクタ 704"/>
        <xdr:cNvCxnSpPr/>
      </xdr:nvCxnSpPr>
      <xdr:spPr>
        <a:xfrm>
          <a:off x="13703300" y="16083962"/>
          <a:ext cx="889000" cy="4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17485</xdr:rowOff>
    </xdr:from>
    <xdr:ext cx="534377" cy="259045"/>
    <xdr:sp macro="" textlink="">
      <xdr:nvSpPr>
        <xdr:cNvPr id="707" name="テキスト ボックス 706"/>
        <xdr:cNvSpPr txBox="1"/>
      </xdr:nvSpPr>
      <xdr:spPr>
        <a:xfrm>
          <a:off x="14325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139112</xdr:rowOff>
    </xdr:from>
    <xdr:to>
      <xdr:col>19</xdr:col>
      <xdr:colOff>644525</xdr:colOff>
      <xdr:row>94</xdr:row>
      <xdr:rowOff>18804</xdr:rowOff>
    </xdr:to>
    <xdr:cxnSp macro="">
      <xdr:nvCxnSpPr>
        <xdr:cNvPr id="708" name="直線コネクタ 707"/>
        <xdr:cNvCxnSpPr/>
      </xdr:nvCxnSpPr>
      <xdr:spPr>
        <a:xfrm flipV="1">
          <a:off x="12814300" y="16083962"/>
          <a:ext cx="889000" cy="5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10" name="テキスト ボックス 709"/>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2" name="テキスト ボックス 711"/>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124137</xdr:rowOff>
    </xdr:from>
    <xdr:to>
      <xdr:col>23</xdr:col>
      <xdr:colOff>568325</xdr:colOff>
      <xdr:row>94</xdr:row>
      <xdr:rowOff>54287</xdr:rowOff>
    </xdr:to>
    <xdr:sp macro="" textlink="">
      <xdr:nvSpPr>
        <xdr:cNvPr id="718" name="円/楕円 717"/>
        <xdr:cNvSpPr/>
      </xdr:nvSpPr>
      <xdr:spPr>
        <a:xfrm>
          <a:off x="16268700" y="1606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147014</xdr:rowOff>
    </xdr:from>
    <xdr:ext cx="534377" cy="259045"/>
    <xdr:sp macro="" textlink="">
      <xdr:nvSpPr>
        <xdr:cNvPr id="719" name="公債費該当値テキスト"/>
        <xdr:cNvSpPr txBox="1"/>
      </xdr:nvSpPr>
      <xdr:spPr>
        <a:xfrm>
          <a:off x="16370300" y="1592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39,171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73</xdr:rowOff>
    </xdr:from>
    <xdr:to>
      <xdr:col>22</xdr:col>
      <xdr:colOff>415925</xdr:colOff>
      <xdr:row>93</xdr:row>
      <xdr:rowOff>101673</xdr:rowOff>
    </xdr:to>
    <xdr:sp macro="" textlink="">
      <xdr:nvSpPr>
        <xdr:cNvPr id="720" name="円/楕円 719"/>
        <xdr:cNvSpPr/>
      </xdr:nvSpPr>
      <xdr:spPr>
        <a:xfrm>
          <a:off x="15430500" y="1594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118200</xdr:rowOff>
    </xdr:from>
    <xdr:ext cx="534377" cy="259045"/>
    <xdr:sp macro="" textlink="">
      <xdr:nvSpPr>
        <xdr:cNvPr id="721" name="テキスト ボックス 720"/>
        <xdr:cNvSpPr txBox="1"/>
      </xdr:nvSpPr>
      <xdr:spPr>
        <a:xfrm>
          <a:off x="15214111" y="157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42,970</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135437</xdr:rowOff>
    </xdr:from>
    <xdr:to>
      <xdr:col>21</xdr:col>
      <xdr:colOff>212725</xdr:colOff>
      <xdr:row>94</xdr:row>
      <xdr:rowOff>65587</xdr:rowOff>
    </xdr:to>
    <xdr:sp macro="" textlink="">
      <xdr:nvSpPr>
        <xdr:cNvPr id="722" name="円/楕円 721"/>
        <xdr:cNvSpPr/>
      </xdr:nvSpPr>
      <xdr:spPr>
        <a:xfrm>
          <a:off x="14541500" y="160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56714</xdr:rowOff>
    </xdr:from>
    <xdr:ext cx="534377" cy="259045"/>
    <xdr:sp macro="" textlink="">
      <xdr:nvSpPr>
        <xdr:cNvPr id="723" name="テキスト ボックス 722"/>
        <xdr:cNvSpPr txBox="1"/>
      </xdr:nvSpPr>
      <xdr:spPr>
        <a:xfrm>
          <a:off x="14325111" y="161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38,825</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88312</xdr:rowOff>
    </xdr:from>
    <xdr:to>
      <xdr:col>20</xdr:col>
      <xdr:colOff>9525</xdr:colOff>
      <xdr:row>94</xdr:row>
      <xdr:rowOff>18462</xdr:rowOff>
    </xdr:to>
    <xdr:sp macro="" textlink="">
      <xdr:nvSpPr>
        <xdr:cNvPr id="724" name="円/楕円 723"/>
        <xdr:cNvSpPr/>
      </xdr:nvSpPr>
      <xdr:spPr>
        <a:xfrm>
          <a:off x="13652500" y="1603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9589</xdr:rowOff>
    </xdr:from>
    <xdr:ext cx="534377" cy="259045"/>
    <xdr:sp macro="" textlink="">
      <xdr:nvSpPr>
        <xdr:cNvPr id="725" name="テキスト ボックス 724"/>
        <xdr:cNvSpPr txBox="1"/>
      </xdr:nvSpPr>
      <xdr:spPr>
        <a:xfrm>
          <a:off x="13436111" y="1612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139454</xdr:rowOff>
    </xdr:from>
    <xdr:to>
      <xdr:col>18</xdr:col>
      <xdr:colOff>492125</xdr:colOff>
      <xdr:row>94</xdr:row>
      <xdr:rowOff>69604</xdr:rowOff>
    </xdr:to>
    <xdr:sp macro="" textlink="">
      <xdr:nvSpPr>
        <xdr:cNvPr id="726" name="円/楕円 725"/>
        <xdr:cNvSpPr/>
      </xdr:nvSpPr>
      <xdr:spPr>
        <a:xfrm>
          <a:off x="12763500" y="160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60731</xdr:rowOff>
    </xdr:from>
    <xdr:ext cx="534377" cy="259045"/>
    <xdr:sp macro="" textlink="">
      <xdr:nvSpPr>
        <xdr:cNvPr id="727" name="テキスト ボックス 726"/>
        <xdr:cNvSpPr txBox="1"/>
      </xdr:nvSpPr>
      <xdr:spPr>
        <a:xfrm>
          <a:off x="12547111" y="161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9"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3" name="テキスト ボックス 762"/>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6" name="テキスト ボックス 765"/>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9" name="テキスト ボックス 768"/>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71" name="テキスト ボックス 770"/>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7" name="円/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9" name="円/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0" name="テキスト ボックス 77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1" name="円/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2" name="テキスト ボックス 78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3" name="円/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4" name="テキスト ボックス 78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5" name="円/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6" name="テキスト ボックス 78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目的別歳出については、農林水産業費、土木費などで類似団体平均を上回る一方、民生費、衛生費などで下回っている。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農林水産業費については住民一人当たり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12,710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年度は食肉センターの整備助成を行ったため、類似団体平均を大きく上回っている。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土木費については住民一人当たり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58,497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円となっており、類似団体平均を上回る要因としては、地方街路整備や区画整理事業などによるものである。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民生費については住民一人当たり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150,488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円となっており、類似団体平均を下回っているが、今後、高齢化の進行に伴い増加が予想される。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衛生費については住民一人当たり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27,319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円となっており、類似団体平均を下回っているが、焼却施設の長寿命化対策工事などを控えており、増加が見込まれる。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昭和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年度以来</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年連続の黒字となり、実質収支比率は前年度から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4.60%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となった。財政調整基金残高は、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年度において基金残高が対前年度比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億円）の増となったものの、標準財政規模も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億円）増となったため、比率は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11.79%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で前年度からマイナス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ポイントとなっている。実質単年度収支については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年度以来、</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年ぶりの赤字となった。今後も持続可能な財政運営に努める。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年度の制度創設以来、全会計において実質赤字額及び資金不足額が発生していないため、算出されていない。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個別会計ごとでは、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年度まで赤字会計であった駐車場事業特別会計が廃止されたことにより、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年度以降は実質赤字額及び資金不足額が発生していない。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今後も、対象会計それぞれについて赤字決算とならないよう、引き続き、健全な財政運営に努める。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 zeroHeight="1"/>
  <cols>
    <col min="1" max="11" width="2.1796875" style="141" customWidth="1"/>
    <col min="12" max="12" width="2.26953125" style="141" customWidth="1"/>
    <col min="13" max="17" width="2.36328125" style="141" customWidth="1"/>
    <col min="18" max="119" width="2.179687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215296710</v>
      </c>
      <c r="BO4" s="411"/>
      <c r="BP4" s="411"/>
      <c r="BQ4" s="411"/>
      <c r="BR4" s="411"/>
      <c r="BS4" s="411"/>
      <c r="BT4" s="411"/>
      <c r="BU4" s="412"/>
      <c r="BV4" s="410">
        <v>216122865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4.5999999999999996</v>
      </c>
      <c r="CU4" s="588"/>
      <c r="CV4" s="588"/>
      <c r="CW4" s="588"/>
      <c r="CX4" s="588"/>
      <c r="CY4" s="588"/>
      <c r="CZ4" s="588"/>
      <c r="DA4" s="589"/>
      <c r="DB4" s="587">
        <v>4.7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207960545</v>
      </c>
      <c r="BO5" s="416"/>
      <c r="BP5" s="416"/>
      <c r="BQ5" s="416"/>
      <c r="BR5" s="416"/>
      <c r="BS5" s="416"/>
      <c r="BT5" s="416"/>
      <c r="BU5" s="417"/>
      <c r="BV5" s="415">
        <v>209064755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86.1</v>
      </c>
      <c r="CU5" s="386"/>
      <c r="CV5" s="386"/>
      <c r="CW5" s="386"/>
      <c r="CX5" s="386"/>
      <c r="CY5" s="386"/>
      <c r="CZ5" s="386"/>
      <c r="DA5" s="387"/>
      <c r="DB5" s="385">
        <v>83.4</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7336165</v>
      </c>
      <c r="BO6" s="416"/>
      <c r="BP6" s="416"/>
      <c r="BQ6" s="416"/>
      <c r="BR6" s="416"/>
      <c r="BS6" s="416"/>
      <c r="BT6" s="416"/>
      <c r="BU6" s="417"/>
      <c r="BV6" s="415">
        <v>7058110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91.3</v>
      </c>
      <c r="CU6" s="562"/>
      <c r="CV6" s="562"/>
      <c r="CW6" s="562"/>
      <c r="CX6" s="562"/>
      <c r="CY6" s="562"/>
      <c r="CZ6" s="562"/>
      <c r="DA6" s="563"/>
      <c r="DB6" s="561">
        <v>89.3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1772916</v>
      </c>
      <c r="BO7" s="416"/>
      <c r="BP7" s="416"/>
      <c r="BQ7" s="416"/>
      <c r="BR7" s="416"/>
      <c r="BS7" s="416"/>
      <c r="BT7" s="416"/>
      <c r="BU7" s="417"/>
      <c r="BV7" s="415">
        <v>1441037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120954947</v>
      </c>
      <c r="CU7" s="416"/>
      <c r="CV7" s="416"/>
      <c r="CW7" s="416"/>
      <c r="CX7" s="416"/>
      <c r="CY7" s="416"/>
      <c r="CZ7" s="416"/>
      <c r="DA7" s="417"/>
      <c r="DB7" s="415">
        <v>119599632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5563249</v>
      </c>
      <c r="BO8" s="416"/>
      <c r="BP8" s="416"/>
      <c r="BQ8" s="416"/>
      <c r="BR8" s="416"/>
      <c r="BS8" s="416"/>
      <c r="BT8" s="416"/>
      <c r="BU8" s="417"/>
      <c r="BV8" s="415">
        <v>5617073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0.87</v>
      </c>
      <c r="CU8" s="525"/>
      <c r="CV8" s="525"/>
      <c r="CW8" s="525"/>
      <c r="CX8" s="525"/>
      <c r="CY8" s="525"/>
      <c r="CZ8" s="525"/>
      <c r="DA8" s="526"/>
      <c r="DB8" s="524">
        <v>0.86</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535664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-53824</v>
      </c>
      <c r="BO9" s="416"/>
      <c r="BP9" s="416"/>
      <c r="BQ9" s="416"/>
      <c r="BR9" s="416"/>
      <c r="BS9" s="416"/>
      <c r="BT9" s="416"/>
      <c r="BU9" s="417"/>
      <c r="BV9" s="415">
        <v>171232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14.4</v>
      </c>
      <c r="CU9" s="386"/>
      <c r="CV9" s="386"/>
      <c r="CW9" s="386"/>
      <c r="CX9" s="386"/>
      <c r="CY9" s="386"/>
      <c r="CZ9" s="386"/>
      <c r="DA9" s="387"/>
      <c r="DB9" s="385">
        <v>15.5</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536270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28638</v>
      </c>
      <c r="BO10" s="416"/>
      <c r="BP10" s="416"/>
      <c r="BQ10" s="416"/>
      <c r="BR10" s="416"/>
      <c r="BS10" s="416"/>
      <c r="BT10" s="416"/>
      <c r="BU10" s="417"/>
      <c r="BV10" s="415">
        <v>47394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2879394</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540000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529626</v>
      </c>
      <c r="S13" s="517"/>
      <c r="T13" s="517"/>
      <c r="U13" s="517"/>
      <c r="V13" s="518"/>
      <c r="W13" s="504" t="s">
        <v>124</v>
      </c>
      <c r="X13" s="428"/>
      <c r="Y13" s="428"/>
      <c r="Z13" s="428"/>
      <c r="AA13" s="428"/>
      <c r="AB13" s="429"/>
      <c r="AC13" s="391">
        <v>2473</v>
      </c>
      <c r="AD13" s="392"/>
      <c r="AE13" s="392"/>
      <c r="AF13" s="392"/>
      <c r="AG13" s="393"/>
      <c r="AH13" s="391">
        <v>2595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-25186</v>
      </c>
      <c r="BO13" s="416"/>
      <c r="BP13" s="416"/>
      <c r="BQ13" s="416"/>
      <c r="BR13" s="416"/>
      <c r="BS13" s="416"/>
      <c r="BT13" s="416"/>
      <c r="BU13" s="417"/>
      <c r="BV13" s="415">
        <v>3098020</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4.7</v>
      </c>
      <c r="CU13" s="386"/>
      <c r="CV13" s="386"/>
      <c r="CW13" s="386"/>
      <c r="CX13" s="386"/>
      <c r="CY13" s="386"/>
      <c r="CZ13" s="386"/>
      <c r="DA13" s="387"/>
      <c r="DB13" s="385">
        <v>5.5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541497</v>
      </c>
      <c r="S14" s="517"/>
      <c r="T14" s="517"/>
      <c r="U14" s="517"/>
      <c r="V14" s="518"/>
      <c r="W14" s="519"/>
      <c r="X14" s="431"/>
      <c r="Y14" s="431"/>
      <c r="Z14" s="431"/>
      <c r="AA14" s="431"/>
      <c r="AB14" s="432"/>
      <c r="AC14" s="509">
        <v>1</v>
      </c>
      <c r="AD14" s="510"/>
      <c r="AE14" s="510"/>
      <c r="AF14" s="510"/>
      <c r="AG14" s="511"/>
      <c r="AH14" s="509">
        <v>1.1000000000000001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0.7</v>
      </c>
      <c r="CU14" s="488"/>
      <c r="CV14" s="488"/>
      <c r="CW14" s="488"/>
      <c r="CX14" s="488"/>
      <c r="CY14" s="488"/>
      <c r="CZ14" s="488"/>
      <c r="DA14" s="489"/>
      <c r="DB14" s="520">
        <v>9.6</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531289</v>
      </c>
      <c r="S15" s="517"/>
      <c r="T15" s="517"/>
      <c r="U15" s="517"/>
      <c r="V15" s="518"/>
      <c r="W15" s="504" t="s">
        <v>131</v>
      </c>
      <c r="X15" s="428"/>
      <c r="Y15" s="428"/>
      <c r="Z15" s="428"/>
      <c r="AA15" s="428"/>
      <c r="AB15" s="429"/>
      <c r="AC15" s="391">
        <v>76327</v>
      </c>
      <c r="AD15" s="392"/>
      <c r="AE15" s="392"/>
      <c r="AF15" s="392"/>
      <c r="AG15" s="393"/>
      <c r="AH15" s="391">
        <v>74301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77828088</v>
      </c>
      <c r="BO15" s="411"/>
      <c r="BP15" s="411"/>
      <c r="BQ15" s="411"/>
      <c r="BR15" s="411"/>
      <c r="BS15" s="411"/>
      <c r="BT15" s="411"/>
      <c r="BU15" s="412"/>
      <c r="BV15" s="410">
        <v>75625493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32.299999999999997</v>
      </c>
      <c r="AD16" s="510"/>
      <c r="AE16" s="510"/>
      <c r="AF16" s="510"/>
      <c r="AG16" s="511"/>
      <c r="AH16" s="509">
        <v>32.5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88212672</v>
      </c>
      <c r="BO16" s="416"/>
      <c r="BP16" s="416"/>
      <c r="BQ16" s="416"/>
      <c r="BR16" s="416"/>
      <c r="BS16" s="416"/>
      <c r="BT16" s="416"/>
      <c r="BU16" s="417"/>
      <c r="BV16" s="415">
        <v>86647106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157202</v>
      </c>
      <c r="AD17" s="392"/>
      <c r="AE17" s="392"/>
      <c r="AF17" s="392"/>
      <c r="AG17" s="393"/>
      <c r="AH17" s="391">
        <v>151937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100652078</v>
      </c>
      <c r="BO17" s="416"/>
      <c r="BP17" s="416"/>
      <c r="BQ17" s="416"/>
      <c r="BR17" s="416"/>
      <c r="BS17" s="416"/>
      <c r="BT17" s="416"/>
      <c r="BU17" s="417"/>
      <c r="BV17" s="415">
        <v>97571976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534.47</v>
      </c>
      <c r="M18" s="480"/>
      <c r="N18" s="480"/>
      <c r="O18" s="480"/>
      <c r="P18" s="480"/>
      <c r="Q18" s="480"/>
      <c r="R18" s="481"/>
      <c r="S18" s="481"/>
      <c r="T18" s="481"/>
      <c r="U18" s="481"/>
      <c r="V18" s="482"/>
      <c r="W18" s="496"/>
      <c r="X18" s="497"/>
      <c r="Y18" s="497"/>
      <c r="Z18" s="497"/>
      <c r="AA18" s="497"/>
      <c r="AB18" s="505"/>
      <c r="AC18" s="379">
        <v>66.599999999999994</v>
      </c>
      <c r="AD18" s="380"/>
      <c r="AE18" s="380"/>
      <c r="AF18" s="380"/>
      <c r="AG18" s="483"/>
      <c r="AH18" s="379">
        <v>66.400000000000006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105982360</v>
      </c>
      <c r="BO18" s="416"/>
      <c r="BP18" s="416"/>
      <c r="BQ18" s="416"/>
      <c r="BR18" s="416"/>
      <c r="BS18" s="416"/>
      <c r="BT18" s="416"/>
      <c r="BU18" s="417"/>
      <c r="BV18" s="415">
        <v>105119386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1002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141026750</v>
      </c>
      <c r="BO19" s="416"/>
      <c r="BP19" s="416"/>
      <c r="BQ19" s="416"/>
      <c r="BR19" s="416"/>
      <c r="BS19" s="416"/>
      <c r="BT19" s="416"/>
      <c r="BU19" s="417"/>
      <c r="BV19" s="415">
        <v>144504978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212801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196647159</v>
      </c>
      <c r="BO23" s="416"/>
      <c r="BP23" s="416"/>
      <c r="BQ23" s="416"/>
      <c r="BR23" s="416"/>
      <c r="BS23" s="416"/>
      <c r="BT23" s="416"/>
      <c r="BU23" s="417"/>
      <c r="BV23" s="415">
        <v>198294967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11800</v>
      </c>
      <c r="R24" s="392"/>
      <c r="S24" s="392"/>
      <c r="T24" s="392"/>
      <c r="U24" s="392"/>
      <c r="V24" s="393"/>
      <c r="W24" s="457"/>
      <c r="X24" s="448"/>
      <c r="Y24" s="449"/>
      <c r="Z24" s="388" t="s">
        <v>154</v>
      </c>
      <c r="AA24" s="389"/>
      <c r="AB24" s="389"/>
      <c r="AC24" s="389"/>
      <c r="AD24" s="389"/>
      <c r="AE24" s="389"/>
      <c r="AF24" s="389"/>
      <c r="AG24" s="390"/>
      <c r="AH24" s="391">
        <v>3227</v>
      </c>
      <c r="AI24" s="392"/>
      <c r="AJ24" s="392"/>
      <c r="AK24" s="392"/>
      <c r="AL24" s="393"/>
      <c r="AM24" s="391">
        <v>10487750</v>
      </c>
      <c r="AN24" s="392"/>
      <c r="AO24" s="392"/>
      <c r="AP24" s="392"/>
      <c r="AQ24" s="392"/>
      <c r="AR24" s="393"/>
      <c r="AS24" s="391">
        <v>3250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140158768</v>
      </c>
      <c r="BO24" s="416"/>
      <c r="BP24" s="416"/>
      <c r="BQ24" s="416"/>
      <c r="BR24" s="416"/>
      <c r="BS24" s="416"/>
      <c r="BT24" s="416"/>
      <c r="BU24" s="417"/>
      <c r="BV24" s="415">
        <v>143244659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2</v>
      </c>
      <c r="M25" s="392"/>
      <c r="N25" s="392"/>
      <c r="O25" s="392"/>
      <c r="P25" s="393"/>
      <c r="Q25" s="391">
        <v>9600</v>
      </c>
      <c r="R25" s="392"/>
      <c r="S25" s="392"/>
      <c r="T25" s="392"/>
      <c r="U25" s="392"/>
      <c r="V25" s="393"/>
      <c r="W25" s="457"/>
      <c r="X25" s="448"/>
      <c r="Y25" s="449"/>
      <c r="Z25" s="388" t="s">
        <v>157</v>
      </c>
      <c r="AA25" s="389"/>
      <c r="AB25" s="389"/>
      <c r="AC25" s="389"/>
      <c r="AD25" s="389"/>
      <c r="AE25" s="389"/>
      <c r="AF25" s="389"/>
      <c r="AG25" s="390"/>
      <c r="AH25" s="391">
        <v>560</v>
      </c>
      <c r="AI25" s="392"/>
      <c r="AJ25" s="392"/>
      <c r="AK25" s="392"/>
      <c r="AL25" s="393"/>
      <c r="AM25" s="391">
        <v>1686720</v>
      </c>
      <c r="AN25" s="392"/>
      <c r="AO25" s="392"/>
      <c r="AP25" s="392"/>
      <c r="AQ25" s="392"/>
      <c r="AR25" s="393"/>
      <c r="AS25" s="391">
        <v>3012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32054434</v>
      </c>
      <c r="BO25" s="411"/>
      <c r="BP25" s="411"/>
      <c r="BQ25" s="411"/>
      <c r="BR25" s="411"/>
      <c r="BS25" s="411"/>
      <c r="BT25" s="411"/>
      <c r="BU25" s="412"/>
      <c r="BV25" s="410">
        <v>33382873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8100</v>
      </c>
      <c r="R26" s="392"/>
      <c r="S26" s="392"/>
      <c r="T26" s="392"/>
      <c r="U26" s="392"/>
      <c r="V26" s="393"/>
      <c r="W26" s="457"/>
      <c r="X26" s="448"/>
      <c r="Y26" s="449"/>
      <c r="Z26" s="388" t="s">
        <v>160</v>
      </c>
      <c r="AA26" s="470"/>
      <c r="AB26" s="470"/>
      <c r="AC26" s="470"/>
      <c r="AD26" s="470"/>
      <c r="AE26" s="470"/>
      <c r="AF26" s="470"/>
      <c r="AG26" s="471"/>
      <c r="AH26" s="391">
        <v>569</v>
      </c>
      <c r="AI26" s="392"/>
      <c r="AJ26" s="392"/>
      <c r="AK26" s="392"/>
      <c r="AL26" s="393"/>
      <c r="AM26" s="391">
        <v>1909564</v>
      </c>
      <c r="AN26" s="392"/>
      <c r="AO26" s="392"/>
      <c r="AP26" s="392"/>
      <c r="AQ26" s="392"/>
      <c r="AR26" s="393"/>
      <c r="AS26" s="391">
        <v>3356</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8230</v>
      </c>
      <c r="R27" s="392"/>
      <c r="S27" s="392"/>
      <c r="T27" s="392"/>
      <c r="U27" s="392"/>
      <c r="V27" s="393"/>
      <c r="W27" s="457"/>
      <c r="X27" s="448"/>
      <c r="Y27" s="449"/>
      <c r="Z27" s="388" t="s">
        <v>163</v>
      </c>
      <c r="AA27" s="389"/>
      <c r="AB27" s="389"/>
      <c r="AC27" s="389"/>
      <c r="AD27" s="389"/>
      <c r="AE27" s="389"/>
      <c r="AF27" s="389"/>
      <c r="AG27" s="390"/>
      <c r="AH27" s="391">
        <v>291</v>
      </c>
      <c r="AI27" s="392"/>
      <c r="AJ27" s="392"/>
      <c r="AK27" s="392"/>
      <c r="AL27" s="393"/>
      <c r="AM27" s="391">
        <v>1052335</v>
      </c>
      <c r="AN27" s="392"/>
      <c r="AO27" s="392"/>
      <c r="AP27" s="392"/>
      <c r="AQ27" s="392"/>
      <c r="AR27" s="393"/>
      <c r="AS27" s="391">
        <v>3616</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5000000</v>
      </c>
      <c r="BO27" s="419"/>
      <c r="BP27" s="419"/>
      <c r="BQ27" s="419"/>
      <c r="BR27" s="419"/>
      <c r="BS27" s="419"/>
      <c r="BT27" s="419"/>
      <c r="BU27" s="420"/>
      <c r="BV27" s="418">
        <v>5000000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7470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14255921</v>
      </c>
      <c r="BO28" s="411"/>
      <c r="BP28" s="411"/>
      <c r="BQ28" s="411"/>
      <c r="BR28" s="411"/>
      <c r="BS28" s="411"/>
      <c r="BT28" s="411"/>
      <c r="BU28" s="412"/>
      <c r="BV28" s="410">
        <v>14227283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45</v>
      </c>
      <c r="M29" s="392"/>
      <c r="N29" s="392"/>
      <c r="O29" s="392"/>
      <c r="P29" s="393"/>
      <c r="Q29" s="391">
        <v>6850</v>
      </c>
      <c r="R29" s="392"/>
      <c r="S29" s="392"/>
      <c r="T29" s="392"/>
      <c r="U29" s="392"/>
      <c r="V29" s="393"/>
      <c r="W29" s="458"/>
      <c r="X29" s="459"/>
      <c r="Y29" s="460"/>
      <c r="Z29" s="388" t="s">
        <v>170</v>
      </c>
      <c r="AA29" s="389"/>
      <c r="AB29" s="389"/>
      <c r="AC29" s="389"/>
      <c r="AD29" s="389"/>
      <c r="AE29" s="389"/>
      <c r="AF29" s="389"/>
      <c r="AG29" s="390"/>
      <c r="AH29" s="391">
        <v>3518</v>
      </c>
      <c r="AI29" s="392"/>
      <c r="AJ29" s="392"/>
      <c r="AK29" s="392"/>
      <c r="AL29" s="393"/>
      <c r="AM29" s="391">
        <v>11540085</v>
      </c>
      <c r="AN29" s="392"/>
      <c r="AO29" s="392"/>
      <c r="AP29" s="392"/>
      <c r="AQ29" s="392"/>
      <c r="AR29" s="393"/>
      <c r="AS29" s="391">
        <v>3280</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1723293</v>
      </c>
      <c r="BO29" s="416"/>
      <c r="BP29" s="416"/>
      <c r="BQ29" s="416"/>
      <c r="BR29" s="416"/>
      <c r="BS29" s="416"/>
      <c r="BT29" s="416"/>
      <c r="BU29" s="417"/>
      <c r="BV29" s="415">
        <v>1719706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101.5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37664008</v>
      </c>
      <c r="BO30" s="419"/>
      <c r="BP30" s="419"/>
      <c r="BQ30" s="419"/>
      <c r="BR30" s="419"/>
      <c r="BS30" s="419"/>
      <c r="BT30" s="419"/>
      <c r="BU30" s="420"/>
      <c r="BV30" s="418">
        <v>37016533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IF('各会計、関係団体の財政状況及び健全化判断比率'!B34="","",'各会計、関係団体の財政状況及び健全化判断比率'!B34)</f>
        <v>卸売市場事業特別会計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加古川市外二市共有公会堂事務組合</v>
      </c>
      <c r="BZ34" s="374"/>
      <c r="CA34" s="374"/>
      <c r="CB34" s="374"/>
      <c r="CC34" s="374"/>
      <c r="CD34" s="374"/>
      <c r="CE34" s="374"/>
      <c r="CF34" s="374"/>
      <c r="CG34" s="374"/>
      <c r="CH34" s="374"/>
      <c r="CI34" s="374"/>
      <c r="CJ34" s="374"/>
      <c r="CK34" s="374"/>
      <c r="CL34" s="374"/>
      <c r="CM34" s="374"/>
      <c r="CN34" s="167"/>
      <c r="CO34" s="375">
        <f>IF(CQ34="","",MAX(C34:D43,U34:V43,AM34:AN43,BE34:BF43,BW34:BX43)+1)</f>
        <v>22</v>
      </c>
      <c r="CP34" s="375"/>
      <c r="CQ34" s="374" t="str">
        <f>IF('各会計、関係団体の財政状況及び健全化判断比率'!BS7="","",'各会計、関係団体の財政状況及び健全化判断比率'!BS7)</f>
        <v>（公財）姫路市救急医療協会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母子父子寡婦福祉資金貸付事業特別会計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市川町外三ヶ市町共有財産事務組合</v>
      </c>
      <c r="BZ35" s="374"/>
      <c r="CA35" s="374"/>
      <c r="CB35" s="374"/>
      <c r="CC35" s="374"/>
      <c r="CD35" s="374"/>
      <c r="CE35" s="374"/>
      <c r="CF35" s="374"/>
      <c r="CG35" s="374"/>
      <c r="CH35" s="374"/>
      <c r="CI35" s="374"/>
      <c r="CJ35" s="374"/>
      <c r="CK35" s="374"/>
      <c r="CL35" s="374"/>
      <c r="CM35" s="374"/>
      <c r="CN35" s="167"/>
      <c r="CO35" s="375">
        <f t="shared" ref="CO35:CO43" si="3">IF(CQ35="","",CO34+1)</f>
        <v>23</v>
      </c>
      <c r="CP35" s="375"/>
      <c r="CQ35" s="374" t="str">
        <f>IF('各会計、関係団体の財政状況及び健全化判断比率'!BS8="","",'各会計、関係団体の財政状況及び健全化判断比率'!BS8)</f>
        <v>（公財）姫路市中小企業共済センター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奨学学術振興事業特別会計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IF('各会計、関係団体の財政状況及び健全化判断比率'!B33="","",'各会計、関係団体の財政状況及び健全化判断比率'!B33)</f>
        <v>都市開発整備事業会計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中播衛生施設事務組合</v>
      </c>
      <c r="BZ36" s="374"/>
      <c r="CA36" s="374"/>
      <c r="CB36" s="374"/>
      <c r="CC36" s="374"/>
      <c r="CD36" s="374"/>
      <c r="CE36" s="374"/>
      <c r="CF36" s="374"/>
      <c r="CG36" s="374"/>
      <c r="CH36" s="374"/>
      <c r="CI36" s="374"/>
      <c r="CJ36" s="374"/>
      <c r="CK36" s="374"/>
      <c r="CL36" s="374"/>
      <c r="CM36" s="374"/>
      <c r="CN36" s="167"/>
      <c r="CO36" s="375">
        <f t="shared" si="3"/>
        <v>24</v>
      </c>
      <c r="CP36" s="375"/>
      <c r="CQ36" s="374" t="str">
        <f>IF('各会計、関係団体の財政状況及び健全化判断比率'!BS9="","",'各会計、関係団体の財政状況及び健全化判断比率'!BS9)</f>
        <v>（公財）姫路・西はりま地場産業センター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財政健全化調整特別会計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兵庫県競馬組合</v>
      </c>
      <c r="BZ37" s="374"/>
      <c r="CA37" s="374"/>
      <c r="CB37" s="374"/>
      <c r="CC37" s="374"/>
      <c r="CD37" s="374"/>
      <c r="CE37" s="374"/>
      <c r="CF37" s="374"/>
      <c r="CG37" s="374"/>
      <c r="CH37" s="374"/>
      <c r="CI37" s="374"/>
      <c r="CJ37" s="374"/>
      <c r="CK37" s="374"/>
      <c r="CL37" s="374"/>
      <c r="CM37" s="374"/>
      <c r="CN37" s="167"/>
      <c r="CO37" s="375">
        <f t="shared" si="3"/>
        <v>25</v>
      </c>
      <c r="CP37" s="375"/>
      <c r="CQ37" s="374" t="str">
        <f>IF('各会計、関係団体の財政状況及び健全化判断比率'!BS10="","",'各会計、関係団体の財政状況及び健全化判断比率'!BS10)</f>
        <v>（一財）姫路市まちづくり振興機構</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姫路福崎斎苑施設事務組合</v>
      </c>
      <c r="BZ38" s="374"/>
      <c r="CA38" s="374"/>
      <c r="CB38" s="374"/>
      <c r="CC38" s="374"/>
      <c r="CD38" s="374"/>
      <c r="CE38" s="374"/>
      <c r="CF38" s="374"/>
      <c r="CG38" s="374"/>
      <c r="CH38" s="374"/>
      <c r="CI38" s="374"/>
      <c r="CJ38" s="374"/>
      <c r="CK38" s="374"/>
      <c r="CL38" s="374"/>
      <c r="CM38" s="374"/>
      <c r="CN38" s="167"/>
      <c r="CO38" s="375">
        <f t="shared" si="3"/>
        <v>26</v>
      </c>
      <c r="CP38" s="375"/>
      <c r="CQ38" s="374" t="str">
        <f>IF('各会計、関係団体の財政状況及び健全化判断比率'!BS11="","",'各会計、関係団体の財政状況及び健全化判断比率'!BS11)</f>
        <v>姫路ウォーターフロント（株）</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中播農業共済事務組合</v>
      </c>
      <c r="BZ39" s="374"/>
      <c r="CA39" s="374"/>
      <c r="CB39" s="374"/>
      <c r="CC39" s="374"/>
      <c r="CD39" s="374"/>
      <c r="CE39" s="374"/>
      <c r="CF39" s="374"/>
      <c r="CG39" s="374"/>
      <c r="CH39" s="374"/>
      <c r="CI39" s="374"/>
      <c r="CJ39" s="374"/>
      <c r="CK39" s="374"/>
      <c r="CL39" s="374"/>
      <c r="CM39" s="374"/>
      <c r="CN39" s="167"/>
      <c r="CO39" s="375">
        <f t="shared" si="3"/>
        <v>27</v>
      </c>
      <c r="CP39" s="375"/>
      <c r="CQ39" s="374" t="str">
        <f>IF('各会計、関係団体の財政状況及び健全化判断比率'!BS12="","",'各会計、関係団体の財政状況及び健全化判断比率'!BS12)</f>
        <v>アイシーエス姫路市ウェルフェアー（株）</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くれさか環境事務組合</v>
      </c>
      <c r="BZ40" s="374"/>
      <c r="CA40" s="374"/>
      <c r="CB40" s="374"/>
      <c r="CC40" s="374"/>
      <c r="CD40" s="374"/>
      <c r="CE40" s="374"/>
      <c r="CF40" s="374"/>
      <c r="CG40" s="374"/>
      <c r="CH40" s="374"/>
      <c r="CI40" s="374"/>
      <c r="CJ40" s="374"/>
      <c r="CK40" s="374"/>
      <c r="CL40" s="374"/>
      <c r="CM40" s="374"/>
      <c r="CN40" s="167"/>
      <c r="CO40" s="375">
        <f t="shared" si="3"/>
        <v>28</v>
      </c>
      <c r="CP40" s="375"/>
      <c r="CQ40" s="374" t="str">
        <f>IF('各会計、関係団体の財政状況及び健全化判断比率'!BS13="","",'各会計、関係団体の財政状況及び健全化判断比率'!BS13)</f>
        <v>イーグレひめじ管理（株）</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にしはりま環境事務組合</v>
      </c>
      <c r="BZ41" s="374"/>
      <c r="CA41" s="374"/>
      <c r="CB41" s="374"/>
      <c r="CC41" s="374"/>
      <c r="CD41" s="374"/>
      <c r="CE41" s="374"/>
      <c r="CF41" s="374"/>
      <c r="CG41" s="374"/>
      <c r="CH41" s="374"/>
      <c r="CI41" s="374"/>
      <c r="CJ41" s="374"/>
      <c r="CK41" s="374"/>
      <c r="CL41" s="374"/>
      <c r="CM41" s="374"/>
      <c r="CN41" s="167"/>
      <c r="CO41" s="375">
        <f t="shared" si="3"/>
        <v>29</v>
      </c>
      <c r="CP41" s="375"/>
      <c r="CQ41" s="374" t="str">
        <f>IF('各会計、関係団体の財政状況及び健全化判断比率'!BS14="","",'各会計、関係団体の財政状況及び健全化判断比率'!BS14)</f>
        <v>（株）姫路ポートセンター</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20</v>
      </c>
      <c r="BX42" s="375"/>
      <c r="BY42" s="374" t="str">
        <f>IF('各会計、関係団体の財政状況及び健全化判断比率'!B76="","",'各会計、関係団体の財政状況及び健全化判断比率'!B76)</f>
        <v>兵庫県後期高齢者医療広域連合（一般会計）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21</v>
      </c>
      <c r="BX43" s="375"/>
      <c r="BY43" s="374" t="str">
        <f>IF('各会計、関係団体の財政状況及び健全化判断比率'!B77="","",'各会計、関係団体の財政状況及び健全化判断比率'!B77)</f>
        <v>兵庫県後期高齢者医療広域連合（特別会計）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dimension ref="A1:P45"/>
  <sheetViews>
    <sheetView showGridLines="0" zoomScale="55" zoomScaleNormal="55" zoomScaleSheetLayoutView="100" workbookViewId="0">
      <selection activeCell="P36" sqref="P36"/>
    </sheetView>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5" t="s">
        <v>532</v>
      </c>
      <c r="D34" s="1185"/>
      <c r="E34" s="1186"/>
      <c r="F34" s="32">
        <v>4.0199999999999996</v>
      </c>
      <c r="G34" s="33">
        <v>4.1500000000000004</v>
      </c>
      <c r="H34" s="33">
        <v>4.34</v>
      </c>
      <c r="I34" s="33">
        <v>4.6500000000000004</v>
      </c>
      <c r="J34" s="34">
        <v>5.18</v>
      </c>
      <c r="K34" s="22"/>
      <c r="L34" s="22"/>
      <c r="M34" s="22"/>
      <c r="N34" s="22"/>
      <c r="O34" s="22"/>
      <c r="P34" s="22"/>
    </row>
    <row r="35" spans="1:16" ht="39" customHeight="1">
      <c r="A35" s="22"/>
      <c r="B35" s="35"/>
      <c r="C35" s="1179" t="s">
        <v>533</v>
      </c>
      <c r="D35" s="1180"/>
      <c r="E35" s="1181"/>
      <c r="F35" s="36">
        <v>4.66</v>
      </c>
      <c r="G35" s="37">
        <v>4.8499999999999996</v>
      </c>
      <c r="H35" s="37">
        <v>4.5599999999999996</v>
      </c>
      <c r="I35" s="37">
        <v>4.6900000000000004</v>
      </c>
      <c r="J35" s="38">
        <v>4.59</v>
      </c>
      <c r="K35" s="22"/>
      <c r="L35" s="22"/>
      <c r="M35" s="22"/>
      <c r="N35" s="22"/>
      <c r="O35" s="22"/>
      <c r="P35" s="22"/>
    </row>
    <row r="36" spans="1:16" ht="39" customHeight="1">
      <c r="A36" s="22"/>
      <c r="B36" s="35"/>
      <c r="C36" s="1179" t="s">
        <v>534</v>
      </c>
      <c r="D36" s="1180"/>
      <c r="E36" s="1181"/>
      <c r="F36" s="36">
        <v>4.1900000000000004</v>
      </c>
      <c r="G36" s="37">
        <v>4.1399999999999997</v>
      </c>
      <c r="H36" s="37">
        <v>4.21</v>
      </c>
      <c r="I36" s="37">
        <v>4.13</v>
      </c>
      <c r="J36" s="38">
        <v>4.09</v>
      </c>
      <c r="K36" s="22"/>
      <c r="L36" s="22"/>
      <c r="M36" s="22"/>
      <c r="N36" s="22"/>
      <c r="O36" s="22"/>
      <c r="P36" s="22"/>
    </row>
    <row r="37" spans="1:16" ht="39" customHeight="1">
      <c r="A37" s="22"/>
      <c r="B37" s="35"/>
      <c r="C37" s="1179" t="s">
        <v>535</v>
      </c>
      <c r="D37" s="1180"/>
      <c r="E37" s="1181"/>
      <c r="F37" s="36">
        <v>4.09</v>
      </c>
      <c r="G37" s="37">
        <v>3.95</v>
      </c>
      <c r="H37" s="37">
        <v>3.45</v>
      </c>
      <c r="I37" s="37">
        <v>2.85</v>
      </c>
      <c r="J37" s="38">
        <v>3.31</v>
      </c>
      <c r="K37" s="22"/>
      <c r="L37" s="22"/>
      <c r="M37" s="22"/>
      <c r="N37" s="22"/>
      <c r="O37" s="22"/>
      <c r="P37" s="22"/>
    </row>
    <row r="38" spans="1:16" ht="39" customHeight="1">
      <c r="A38" s="22"/>
      <c r="B38" s="35"/>
      <c r="C38" s="1179" t="s">
        <v>536</v>
      </c>
      <c r="D38" s="1180"/>
      <c r="E38" s="1181"/>
      <c r="F38" s="36">
        <v>1.1599999999999999</v>
      </c>
      <c r="G38" s="37">
        <v>1.56</v>
      </c>
      <c r="H38" s="37">
        <v>1.59</v>
      </c>
      <c r="I38" s="37">
        <v>1.55</v>
      </c>
      <c r="J38" s="38">
        <v>1.49</v>
      </c>
      <c r="K38" s="22"/>
      <c r="L38" s="22"/>
      <c r="M38" s="22"/>
      <c r="N38" s="22"/>
      <c r="O38" s="22"/>
      <c r="P38" s="22"/>
    </row>
    <row r="39" spans="1:16" ht="39" customHeight="1">
      <c r="A39" s="22"/>
      <c r="B39" s="35"/>
      <c r="C39" s="1179" t="s">
        <v>537</v>
      </c>
      <c r="D39" s="1180"/>
      <c r="E39" s="1181"/>
      <c r="F39" s="36">
        <v>0.13</v>
      </c>
      <c r="G39" s="37">
        <v>0.13</v>
      </c>
      <c r="H39" s="37">
        <v>0.15</v>
      </c>
      <c r="I39" s="37">
        <v>0.18</v>
      </c>
      <c r="J39" s="38">
        <v>0.2</v>
      </c>
      <c r="K39" s="22"/>
      <c r="L39" s="22"/>
      <c r="M39" s="22"/>
      <c r="N39" s="22"/>
      <c r="O39" s="22"/>
      <c r="P39" s="22"/>
    </row>
    <row r="40" spans="1:16" ht="39" customHeight="1">
      <c r="A40" s="22"/>
      <c r="B40" s="35"/>
      <c r="C40" s="1179" t="s">
        <v>538</v>
      </c>
      <c r="D40" s="1180"/>
      <c r="E40" s="1181"/>
      <c r="F40" s="36">
        <v>0.13</v>
      </c>
      <c r="G40" s="37">
        <v>0.11</v>
      </c>
      <c r="H40" s="37">
        <v>0.14000000000000001</v>
      </c>
      <c r="I40" s="37">
        <v>0.13</v>
      </c>
      <c r="J40" s="38">
        <v>0.15</v>
      </c>
      <c r="K40" s="22"/>
      <c r="L40" s="22"/>
      <c r="M40" s="22"/>
      <c r="N40" s="22"/>
      <c r="O40" s="22"/>
      <c r="P40" s="22"/>
    </row>
    <row r="41" spans="1:16" ht="39" customHeight="1">
      <c r="A41" s="22"/>
      <c r="B41" s="35"/>
      <c r="C41" s="1179" t="s">
        <v>539</v>
      </c>
      <c r="D41" s="1180"/>
      <c r="E41" s="1181"/>
      <c r="F41" s="36">
        <v>0</v>
      </c>
      <c r="G41" s="37">
        <v>0</v>
      </c>
      <c r="H41" s="37">
        <v>0</v>
      </c>
      <c r="I41" s="37">
        <v>0</v>
      </c>
      <c r="J41" s="38">
        <v>0</v>
      </c>
      <c r="K41" s="22"/>
      <c r="L41" s="22"/>
      <c r="M41" s="22"/>
      <c r="N41" s="22"/>
      <c r="O41" s="22"/>
      <c r="P41" s="22"/>
    </row>
    <row r="42" spans="1:16" ht="39" customHeight="1">
      <c r="A42" s="22"/>
      <c r="B42" s="39"/>
      <c r="C42" s="1179" t="s">
        <v>540</v>
      </c>
      <c r="D42" s="1180"/>
      <c r="E42" s="1181"/>
      <c r="F42" s="36" t="s">
        <v>500</v>
      </c>
      <c r="G42" s="37" t="s">
        <v>500</v>
      </c>
      <c r="H42" s="37" t="s">
        <v>500</v>
      </c>
      <c r="I42" s="37" t="s">
        <v>500</v>
      </c>
      <c r="J42" s="38" t="s">
        <v>500</v>
      </c>
      <c r="K42" s="22"/>
      <c r="L42" s="22"/>
      <c r="M42" s="22"/>
      <c r="N42" s="22"/>
      <c r="O42" s="22"/>
      <c r="P42" s="22"/>
    </row>
    <row r="43" spans="1:16" ht="39" customHeight="1" thickBot="1">
      <c r="A43" s="22"/>
      <c r="B43" s="40"/>
      <c r="C43" s="1182" t="s">
        <v>541</v>
      </c>
      <c r="D43" s="1183"/>
      <c r="E43" s="1184"/>
      <c r="F43" s="41">
        <v>0.8</v>
      </c>
      <c r="G43" s="42">
        <v>0.82</v>
      </c>
      <c r="H43" s="42">
        <v>0.99</v>
      </c>
      <c r="I43" s="42">
        <v>0.12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Q56" sqref="Q56"/>
    </sheetView>
  </sheetViews>
  <sheetFormatPr defaultColWidth="0" defaultRowHeight="12.65" customHeight="1" zeroHeight="1"/>
  <cols>
    <col min="1" max="1" width="6.6328125" style="49" customWidth="1"/>
    <col min="2" max="3" width="10.81640625" style="49" customWidth="1"/>
    <col min="4" max="4" width="10" style="49" customWidth="1"/>
    <col min="5" max="10" width="11" style="49" customWidth="1"/>
    <col min="11" max="15" width="13.17968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5" t="s">
        <v>11</v>
      </c>
      <c r="C45" s="1196"/>
      <c r="D45" s="58"/>
      <c r="E45" s="1201" t="s">
        <v>12</v>
      </c>
      <c r="F45" s="1201"/>
      <c r="G45" s="1201"/>
      <c r="H45" s="1201"/>
      <c r="I45" s="1201"/>
      <c r="J45" s="1202"/>
      <c r="K45" s="59">
        <v>20297</v>
      </c>
      <c r="L45" s="60">
        <v>20965</v>
      </c>
      <c r="M45" s="60">
        <v>21077</v>
      </c>
      <c r="N45" s="60">
        <v>20358</v>
      </c>
      <c r="O45" s="61">
        <v>21146</v>
      </c>
      <c r="P45" s="48"/>
      <c r="Q45" s="48"/>
      <c r="R45" s="48"/>
      <c r="S45" s="48"/>
      <c r="T45" s="48"/>
      <c r="U45" s="48"/>
    </row>
    <row r="46" spans="1:21" ht="30.75" customHeight="1">
      <c r="A46" s="48"/>
      <c r="B46" s="1197"/>
      <c r="C46" s="1198"/>
      <c r="D46" s="62"/>
      <c r="E46" s="1189" t="s">
        <v>13</v>
      </c>
      <c r="F46" s="1189"/>
      <c r="G46" s="1189"/>
      <c r="H46" s="1189"/>
      <c r="I46" s="1189"/>
      <c r="J46" s="1190"/>
      <c r="K46" s="63" t="s">
        <v>500</v>
      </c>
      <c r="L46" s="64" t="s">
        <v>500</v>
      </c>
      <c r="M46" s="64" t="s">
        <v>500</v>
      </c>
      <c r="N46" s="64" t="s">
        <v>500</v>
      </c>
      <c r="O46" s="65" t="s">
        <v>500</v>
      </c>
      <c r="P46" s="48"/>
      <c r="Q46" s="48"/>
      <c r="R46" s="48"/>
      <c r="S46" s="48"/>
      <c r="T46" s="48"/>
      <c r="U46" s="48"/>
    </row>
    <row r="47" spans="1:21" ht="30.75" customHeight="1">
      <c r="A47" s="48"/>
      <c r="B47" s="1197"/>
      <c r="C47" s="1198"/>
      <c r="D47" s="62"/>
      <c r="E47" s="1189" t="s">
        <v>14</v>
      </c>
      <c r="F47" s="1189"/>
      <c r="G47" s="1189"/>
      <c r="H47" s="1189"/>
      <c r="I47" s="1189"/>
      <c r="J47" s="1190"/>
      <c r="K47" s="63">
        <v>132</v>
      </c>
      <c r="L47" s="64">
        <v>142</v>
      </c>
      <c r="M47" s="64">
        <v>152</v>
      </c>
      <c r="N47" s="64">
        <v>162</v>
      </c>
      <c r="O47" s="65">
        <v>168</v>
      </c>
      <c r="P47" s="48"/>
      <c r="Q47" s="48"/>
      <c r="R47" s="48"/>
      <c r="S47" s="48"/>
      <c r="T47" s="48"/>
      <c r="U47" s="48"/>
    </row>
    <row r="48" spans="1:21" ht="30.75" customHeight="1">
      <c r="A48" s="48"/>
      <c r="B48" s="1197"/>
      <c r="C48" s="1198"/>
      <c r="D48" s="62"/>
      <c r="E48" s="1189" t="s">
        <v>15</v>
      </c>
      <c r="F48" s="1189"/>
      <c r="G48" s="1189"/>
      <c r="H48" s="1189"/>
      <c r="I48" s="1189"/>
      <c r="J48" s="1190"/>
      <c r="K48" s="63">
        <v>10123</v>
      </c>
      <c r="L48" s="64">
        <v>9804</v>
      </c>
      <c r="M48" s="64">
        <v>6776</v>
      </c>
      <c r="N48" s="64">
        <v>6381</v>
      </c>
      <c r="O48" s="65">
        <v>5810</v>
      </c>
      <c r="P48" s="48"/>
      <c r="Q48" s="48"/>
      <c r="R48" s="48"/>
      <c r="S48" s="48"/>
      <c r="T48" s="48"/>
      <c r="U48" s="48"/>
    </row>
    <row r="49" spans="1:21" ht="30.75" customHeight="1">
      <c r="A49" s="48"/>
      <c r="B49" s="1197"/>
      <c r="C49" s="1198"/>
      <c r="D49" s="62"/>
      <c r="E49" s="1189" t="s">
        <v>16</v>
      </c>
      <c r="F49" s="1189"/>
      <c r="G49" s="1189"/>
      <c r="H49" s="1189"/>
      <c r="I49" s="1189"/>
      <c r="J49" s="1190"/>
      <c r="K49" s="63">
        <v>200</v>
      </c>
      <c r="L49" s="64">
        <v>151</v>
      </c>
      <c r="M49" s="64">
        <v>171</v>
      </c>
      <c r="N49" s="64">
        <v>133</v>
      </c>
      <c r="O49" s="65">
        <v>75</v>
      </c>
      <c r="P49" s="48"/>
      <c r="Q49" s="48"/>
      <c r="R49" s="48"/>
      <c r="S49" s="48"/>
      <c r="T49" s="48"/>
      <c r="U49" s="48"/>
    </row>
    <row r="50" spans="1:21" ht="30.75" customHeight="1">
      <c r="A50" s="48"/>
      <c r="B50" s="1197"/>
      <c r="C50" s="1198"/>
      <c r="D50" s="62"/>
      <c r="E50" s="1189" t="s">
        <v>17</v>
      </c>
      <c r="F50" s="1189"/>
      <c r="G50" s="1189"/>
      <c r="H50" s="1189"/>
      <c r="I50" s="1189"/>
      <c r="J50" s="1190"/>
      <c r="K50" s="63">
        <v>491</v>
      </c>
      <c r="L50" s="64">
        <v>461</v>
      </c>
      <c r="M50" s="64">
        <v>429</v>
      </c>
      <c r="N50" s="64">
        <v>403</v>
      </c>
      <c r="O50" s="65">
        <v>395</v>
      </c>
      <c r="P50" s="48"/>
      <c r="Q50" s="48"/>
      <c r="R50" s="48"/>
      <c r="S50" s="48"/>
      <c r="T50" s="48"/>
      <c r="U50" s="48"/>
    </row>
    <row r="51" spans="1:21" ht="30.75" customHeight="1">
      <c r="A51" s="48"/>
      <c r="B51" s="1199"/>
      <c r="C51" s="1200"/>
      <c r="D51" s="66"/>
      <c r="E51" s="1189" t="s">
        <v>18</v>
      </c>
      <c r="F51" s="1189"/>
      <c r="G51" s="1189"/>
      <c r="H51" s="1189"/>
      <c r="I51" s="1189"/>
      <c r="J51" s="1190"/>
      <c r="K51" s="63">
        <v>8</v>
      </c>
      <c r="L51" s="64">
        <v>2</v>
      </c>
      <c r="M51" s="64">
        <v>2</v>
      </c>
      <c r="N51" s="64">
        <v>2</v>
      </c>
      <c r="O51" s="65">
        <v>2</v>
      </c>
      <c r="P51" s="48"/>
      <c r="Q51" s="48"/>
      <c r="R51" s="48"/>
      <c r="S51" s="48"/>
      <c r="T51" s="48"/>
      <c r="U51" s="48"/>
    </row>
    <row r="52" spans="1:21" ht="30.75" customHeight="1">
      <c r="A52" s="48"/>
      <c r="B52" s="1187" t="s">
        <v>19</v>
      </c>
      <c r="C52" s="1188"/>
      <c r="D52" s="66"/>
      <c r="E52" s="1189" t="s">
        <v>20</v>
      </c>
      <c r="F52" s="1189"/>
      <c r="G52" s="1189"/>
      <c r="H52" s="1189"/>
      <c r="I52" s="1189"/>
      <c r="J52" s="1190"/>
      <c r="K52" s="63">
        <v>24192</v>
      </c>
      <c r="L52" s="64">
        <v>24077</v>
      </c>
      <c r="M52" s="64">
        <v>23843</v>
      </c>
      <c r="N52" s="64">
        <v>22728</v>
      </c>
      <c r="O52" s="65">
        <v>22795</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7059</v>
      </c>
      <c r="L53" s="69">
        <v>7448</v>
      </c>
      <c r="M53" s="69">
        <v>4764</v>
      </c>
      <c r="N53" s="69">
        <v>4711</v>
      </c>
      <c r="O53" s="70">
        <v>4801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dimension ref="B1:M86"/>
  <sheetViews>
    <sheetView showGridLines="0" zoomScale="55" zoomScaleNormal="55" zoomScaleSheetLayoutView="100" workbookViewId="0">
      <selection activeCell="J49" sqref="J49"/>
    </sheetView>
  </sheetViews>
  <sheetFormatPr defaultColWidth="0" defaultRowHeight="13.5" customHeight="1" zeroHeight="1"/>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215" t="s">
        <v>24</v>
      </c>
      <c r="C41" s="1216"/>
      <c r="D41" s="81"/>
      <c r="E41" s="1217" t="s">
        <v>25</v>
      </c>
      <c r="F41" s="1217"/>
      <c r="G41" s="1217"/>
      <c r="H41" s="1218"/>
      <c r="I41" s="82">
        <v>197488</v>
      </c>
      <c r="J41" s="83">
        <v>200008</v>
      </c>
      <c r="K41" s="83">
        <v>199662</v>
      </c>
      <c r="L41" s="83">
        <v>198684</v>
      </c>
      <c r="M41" s="84">
        <v>197036</v>
      </c>
    </row>
    <row r="42" spans="2:13" ht="27.75" customHeight="1">
      <c r="B42" s="1205"/>
      <c r="C42" s="1206"/>
      <c r="D42" s="85"/>
      <c r="E42" s="1209" t="s">
        <v>26</v>
      </c>
      <c r="F42" s="1209"/>
      <c r="G42" s="1209"/>
      <c r="H42" s="1210"/>
      <c r="I42" s="86">
        <v>4945</v>
      </c>
      <c r="J42" s="87">
        <v>3989</v>
      </c>
      <c r="K42" s="87">
        <v>3367</v>
      </c>
      <c r="L42" s="87">
        <v>2745</v>
      </c>
      <c r="M42" s="88">
        <v>2124</v>
      </c>
    </row>
    <row r="43" spans="2:13" ht="27.75" customHeight="1">
      <c r="B43" s="1205"/>
      <c r="C43" s="1206"/>
      <c r="D43" s="85"/>
      <c r="E43" s="1209" t="s">
        <v>27</v>
      </c>
      <c r="F43" s="1209"/>
      <c r="G43" s="1209"/>
      <c r="H43" s="1210"/>
      <c r="I43" s="86">
        <v>110520</v>
      </c>
      <c r="J43" s="87">
        <v>102586</v>
      </c>
      <c r="K43" s="87">
        <v>85493</v>
      </c>
      <c r="L43" s="87">
        <v>70954</v>
      </c>
      <c r="M43" s="88">
        <v>56187</v>
      </c>
    </row>
    <row r="44" spans="2:13" ht="27.75" customHeight="1">
      <c r="B44" s="1205"/>
      <c r="C44" s="1206"/>
      <c r="D44" s="85"/>
      <c r="E44" s="1209" t="s">
        <v>28</v>
      </c>
      <c r="F44" s="1209"/>
      <c r="G44" s="1209"/>
      <c r="H44" s="1210"/>
      <c r="I44" s="86">
        <v>1140</v>
      </c>
      <c r="J44" s="87">
        <v>856</v>
      </c>
      <c r="K44" s="87">
        <v>688</v>
      </c>
      <c r="L44" s="87">
        <v>560</v>
      </c>
      <c r="M44" s="88">
        <v>495</v>
      </c>
    </row>
    <row r="45" spans="2:13" ht="27.75" customHeight="1">
      <c r="B45" s="1205"/>
      <c r="C45" s="1206"/>
      <c r="D45" s="85"/>
      <c r="E45" s="1209" t="s">
        <v>29</v>
      </c>
      <c r="F45" s="1209"/>
      <c r="G45" s="1209"/>
      <c r="H45" s="1210"/>
      <c r="I45" s="86">
        <v>30168</v>
      </c>
      <c r="J45" s="87">
        <v>30505</v>
      </c>
      <c r="K45" s="87">
        <v>29342</v>
      </c>
      <c r="L45" s="87">
        <v>28225</v>
      </c>
      <c r="M45" s="88">
        <v>28375</v>
      </c>
    </row>
    <row r="46" spans="2:13" ht="27.75" customHeight="1">
      <c r="B46" s="1205"/>
      <c r="C46" s="1206"/>
      <c r="D46" s="89"/>
      <c r="E46" s="1209" t="s">
        <v>30</v>
      </c>
      <c r="F46" s="1209"/>
      <c r="G46" s="1209"/>
      <c r="H46" s="1210"/>
      <c r="I46" s="86">
        <v>7861</v>
      </c>
      <c r="J46" s="87">
        <v>1648</v>
      </c>
      <c r="K46" s="87">
        <v>1352</v>
      </c>
      <c r="L46" s="87">
        <v>1111</v>
      </c>
      <c r="M46" s="88">
        <v>919</v>
      </c>
    </row>
    <row r="47" spans="2:13" ht="27.75" customHeight="1">
      <c r="B47" s="1205"/>
      <c r="C47" s="1206"/>
      <c r="D47" s="90"/>
      <c r="E47" s="1219" t="s">
        <v>31</v>
      </c>
      <c r="F47" s="1220"/>
      <c r="G47" s="1220"/>
      <c r="H47" s="1221"/>
      <c r="I47" s="86" t="s">
        <v>500</v>
      </c>
      <c r="J47" s="87" t="s">
        <v>500</v>
      </c>
      <c r="K47" s="87" t="s">
        <v>500</v>
      </c>
      <c r="L47" s="87" t="s">
        <v>500</v>
      </c>
      <c r="M47" s="88" t="s">
        <v>500</v>
      </c>
    </row>
    <row r="48" spans="2:13" ht="27.75" customHeight="1">
      <c r="B48" s="1205"/>
      <c r="C48" s="1206"/>
      <c r="D48" s="85"/>
      <c r="E48" s="1209" t="s">
        <v>32</v>
      </c>
      <c r="F48" s="1209"/>
      <c r="G48" s="1209"/>
      <c r="H48" s="1210"/>
      <c r="I48" s="86" t="s">
        <v>500</v>
      </c>
      <c r="J48" s="87" t="s">
        <v>500</v>
      </c>
      <c r="K48" s="87" t="s">
        <v>500</v>
      </c>
      <c r="L48" s="87" t="s">
        <v>500</v>
      </c>
      <c r="M48" s="88" t="s">
        <v>500</v>
      </c>
    </row>
    <row r="49" spans="2:13" ht="27.75" customHeight="1">
      <c r="B49" s="1207"/>
      <c r="C49" s="1208"/>
      <c r="D49" s="85"/>
      <c r="E49" s="1209" t="s">
        <v>33</v>
      </c>
      <c r="F49" s="1209"/>
      <c r="G49" s="1209"/>
      <c r="H49" s="1210"/>
      <c r="I49" s="86" t="s">
        <v>500</v>
      </c>
      <c r="J49" s="87" t="s">
        <v>500</v>
      </c>
      <c r="K49" s="87" t="s">
        <v>500</v>
      </c>
      <c r="L49" s="87" t="s">
        <v>500</v>
      </c>
      <c r="M49" s="88" t="s">
        <v>500</v>
      </c>
    </row>
    <row r="50" spans="2:13" ht="27.75" customHeight="1">
      <c r="B50" s="1203" t="s">
        <v>34</v>
      </c>
      <c r="C50" s="1204"/>
      <c r="D50" s="91"/>
      <c r="E50" s="1209" t="s">
        <v>35</v>
      </c>
      <c r="F50" s="1209"/>
      <c r="G50" s="1209"/>
      <c r="H50" s="1210"/>
      <c r="I50" s="86">
        <v>48632</v>
      </c>
      <c r="J50" s="87">
        <v>49903</v>
      </c>
      <c r="K50" s="87">
        <v>53240</v>
      </c>
      <c r="L50" s="87">
        <v>57673</v>
      </c>
      <c r="M50" s="88">
        <v>58165</v>
      </c>
    </row>
    <row r="51" spans="2:13" ht="27.75" customHeight="1">
      <c r="B51" s="1205"/>
      <c r="C51" s="1206"/>
      <c r="D51" s="85"/>
      <c r="E51" s="1209" t="s">
        <v>36</v>
      </c>
      <c r="F51" s="1209"/>
      <c r="G51" s="1209"/>
      <c r="H51" s="1210"/>
      <c r="I51" s="86">
        <v>49860</v>
      </c>
      <c r="J51" s="87">
        <v>49491</v>
      </c>
      <c r="K51" s="87">
        <v>46722</v>
      </c>
      <c r="L51" s="87">
        <v>41409</v>
      </c>
      <c r="M51" s="88">
        <v>36635</v>
      </c>
    </row>
    <row r="52" spans="2:13" ht="27.75" customHeight="1">
      <c r="B52" s="1207"/>
      <c r="C52" s="1208"/>
      <c r="D52" s="85"/>
      <c r="E52" s="1209" t="s">
        <v>37</v>
      </c>
      <c r="F52" s="1209"/>
      <c r="G52" s="1209"/>
      <c r="H52" s="1210"/>
      <c r="I52" s="86">
        <v>197059</v>
      </c>
      <c r="J52" s="87">
        <v>197312</v>
      </c>
      <c r="K52" s="87">
        <v>194771</v>
      </c>
      <c r="L52" s="87">
        <v>193474</v>
      </c>
      <c r="M52" s="88">
        <v>189583</v>
      </c>
    </row>
    <row r="53" spans="2:13" ht="27.75" customHeight="1" thickBot="1">
      <c r="B53" s="1211" t="s">
        <v>21</v>
      </c>
      <c r="C53" s="1212"/>
      <c r="D53" s="92"/>
      <c r="E53" s="1213" t="s">
        <v>38</v>
      </c>
      <c r="F53" s="1213"/>
      <c r="G53" s="1213"/>
      <c r="H53" s="1214"/>
      <c r="I53" s="93">
        <v>56569</v>
      </c>
      <c r="J53" s="94">
        <v>42885</v>
      </c>
      <c r="K53" s="94">
        <v>25170</v>
      </c>
      <c r="L53" s="94">
        <v>9723</v>
      </c>
      <c r="M53" s="95">
        <v>753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 hidden="1"/>
    <row r="60" spans="2:13" ht="13" hidden="1"/>
    <row r="61" spans="2:13" ht="13" hidden="1"/>
    <row r="62" spans="2:13" ht="13" hidden="1"/>
    <row r="63" spans="2:13" ht="13" hidden="1"/>
    <row r="64" spans="2:13" ht="13" hidden="1"/>
    <row r="65" ht="13"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I16" zoomScaleNormal="100" zoomScaleSheetLayoutView="55" workbookViewId="0">
      <selection activeCell="Q34" sqref="Q34"/>
    </sheetView>
  </sheetViews>
  <sheetFormatPr defaultColWidth="0" defaultRowHeight="13.5" customHeight="1" zeroHeight="1"/>
  <cols>
    <col min="1" max="1" width="6.36328125" style="245" customWidth="1"/>
    <col min="2" max="2" width="18.08984375" style="245" customWidth="1"/>
    <col min="3" max="3" width="22.6328125" style="245" customWidth="1"/>
    <col min="4" max="9" width="18.08984375" style="245" customWidth="1"/>
    <col min="10" max="10" width="22.7265625" style="245" customWidth="1"/>
    <col min="11" max="15" width="18.08984375" style="245" customWidth="1"/>
    <col min="16" max="16" width="6.08984375" style="252" customWidth="1"/>
    <col min="17" max="17" width="5.90625" style="250" customWidth="1"/>
    <col min="18" max="18" width="19.08984375" style="245" hidden="1"/>
    <col min="19" max="23" width="12.6328125" style="245" hidden="1"/>
    <col min="24" max="257" width="8.6328125" style="245" hidden="1"/>
    <col min="258" max="263" width="14.90625" style="245" hidden="1"/>
    <col min="264" max="265" width="15.90625" style="245" hidden="1"/>
    <col min="266" max="271" width="16.08984375" style="245" hidden="1"/>
    <col min="272" max="272" width="6.08984375" style="245" hidden="1"/>
    <col min="273" max="273" width="3" style="245" hidden="1"/>
    <col min="274" max="513" width="8.6328125" style="245" hidden="1"/>
    <col min="514" max="519" width="14.90625" style="245" hidden="1"/>
    <col min="520" max="521" width="15.90625" style="245" hidden="1"/>
    <col min="522" max="527" width="16.08984375" style="245" hidden="1"/>
    <col min="528" max="528" width="6.08984375" style="245" hidden="1"/>
    <col min="529" max="529" width="3" style="245" hidden="1"/>
    <col min="530" max="769" width="8.6328125" style="245" hidden="1"/>
    <col min="770" max="775" width="14.90625" style="245" hidden="1"/>
    <col min="776" max="777" width="15.90625" style="245" hidden="1"/>
    <col min="778" max="783" width="16.08984375" style="245" hidden="1"/>
    <col min="784" max="784" width="6.08984375" style="245" hidden="1"/>
    <col min="785" max="785" width="3" style="245" hidden="1"/>
    <col min="786" max="1025" width="8.6328125" style="245" hidden="1"/>
    <col min="1026" max="1031" width="14.90625" style="245" hidden="1"/>
    <col min="1032" max="1033" width="15.90625" style="245" hidden="1"/>
    <col min="1034" max="1039" width="16.08984375" style="245" hidden="1"/>
    <col min="1040" max="1040" width="6.08984375" style="245" hidden="1"/>
    <col min="1041" max="1041" width="3" style="245" hidden="1"/>
    <col min="1042" max="1281" width="8.6328125" style="245" hidden="1"/>
    <col min="1282" max="1287" width="14.90625" style="245" hidden="1"/>
    <col min="1288" max="1289" width="15.90625" style="245" hidden="1"/>
    <col min="1290" max="1295" width="16.08984375" style="245" hidden="1"/>
    <col min="1296" max="1296" width="6.08984375" style="245" hidden="1"/>
    <col min="1297" max="1297" width="3" style="245" hidden="1"/>
    <col min="1298" max="1537" width="8.6328125" style="245" hidden="1"/>
    <col min="1538" max="1543" width="14.90625" style="245" hidden="1"/>
    <col min="1544" max="1545" width="15.90625" style="245" hidden="1"/>
    <col min="1546" max="1551" width="16.08984375" style="245" hidden="1"/>
    <col min="1552" max="1552" width="6.08984375" style="245" hidden="1"/>
    <col min="1553" max="1553" width="3" style="245" hidden="1"/>
    <col min="1554" max="1793" width="8.6328125" style="245" hidden="1"/>
    <col min="1794" max="1799" width="14.90625" style="245" hidden="1"/>
    <col min="1800" max="1801" width="15.90625" style="245" hidden="1"/>
    <col min="1802" max="1807" width="16.08984375" style="245" hidden="1"/>
    <col min="1808" max="1808" width="6.08984375" style="245" hidden="1"/>
    <col min="1809" max="1809" width="3" style="245" hidden="1"/>
    <col min="1810" max="2049" width="8.6328125" style="245" hidden="1"/>
    <col min="2050" max="2055" width="14.90625" style="245" hidden="1"/>
    <col min="2056" max="2057" width="15.90625" style="245" hidden="1"/>
    <col min="2058" max="2063" width="16.08984375" style="245" hidden="1"/>
    <col min="2064" max="2064" width="6.08984375" style="245" hidden="1"/>
    <col min="2065" max="2065" width="3" style="245" hidden="1"/>
    <col min="2066" max="2305" width="8.6328125" style="245" hidden="1"/>
    <col min="2306" max="2311" width="14.90625" style="245" hidden="1"/>
    <col min="2312" max="2313" width="15.90625" style="245" hidden="1"/>
    <col min="2314" max="2319" width="16.08984375" style="245" hidden="1"/>
    <col min="2320" max="2320" width="6.08984375" style="245" hidden="1"/>
    <col min="2321" max="2321" width="3" style="245" hidden="1"/>
    <col min="2322" max="2561" width="8.6328125" style="245" hidden="1"/>
    <col min="2562" max="2567" width="14.90625" style="245" hidden="1"/>
    <col min="2568" max="2569" width="15.90625" style="245" hidden="1"/>
    <col min="2570" max="2575" width="16.08984375" style="245" hidden="1"/>
    <col min="2576" max="2576" width="6.08984375" style="245" hidden="1"/>
    <col min="2577" max="2577" width="3" style="245" hidden="1"/>
    <col min="2578" max="2817" width="8.6328125" style="245" hidden="1"/>
    <col min="2818" max="2823" width="14.90625" style="245" hidden="1"/>
    <col min="2824" max="2825" width="15.90625" style="245" hidden="1"/>
    <col min="2826" max="2831" width="16.08984375" style="245" hidden="1"/>
    <col min="2832" max="2832" width="6.08984375" style="245" hidden="1"/>
    <col min="2833" max="2833" width="3" style="245" hidden="1"/>
    <col min="2834" max="3073" width="8.6328125" style="245" hidden="1"/>
    <col min="3074" max="3079" width="14.90625" style="245" hidden="1"/>
    <col min="3080" max="3081" width="15.90625" style="245" hidden="1"/>
    <col min="3082" max="3087" width="16.08984375" style="245" hidden="1"/>
    <col min="3088" max="3088" width="6.08984375" style="245" hidden="1"/>
    <col min="3089" max="3089" width="3" style="245" hidden="1"/>
    <col min="3090" max="3329" width="8.6328125" style="245" hidden="1"/>
    <col min="3330" max="3335" width="14.90625" style="245" hidden="1"/>
    <col min="3336" max="3337" width="15.90625" style="245" hidden="1"/>
    <col min="3338" max="3343" width="16.08984375" style="245" hidden="1"/>
    <col min="3344" max="3344" width="6.08984375" style="245" hidden="1"/>
    <col min="3345" max="3345" width="3" style="245" hidden="1"/>
    <col min="3346" max="3585" width="8.6328125" style="245" hidden="1"/>
    <col min="3586" max="3591" width="14.90625" style="245" hidden="1"/>
    <col min="3592" max="3593" width="15.90625" style="245" hidden="1"/>
    <col min="3594" max="3599" width="16.08984375" style="245" hidden="1"/>
    <col min="3600" max="3600" width="6.08984375" style="245" hidden="1"/>
    <col min="3601" max="3601" width="3" style="245" hidden="1"/>
    <col min="3602" max="3841" width="8.6328125" style="245" hidden="1"/>
    <col min="3842" max="3847" width="14.90625" style="245" hidden="1"/>
    <col min="3848" max="3849" width="15.90625" style="245" hidden="1"/>
    <col min="3850" max="3855" width="16.08984375" style="245" hidden="1"/>
    <col min="3856" max="3856" width="6.08984375" style="245" hidden="1"/>
    <col min="3857" max="3857" width="3" style="245" hidden="1"/>
    <col min="3858" max="4097" width="8.6328125" style="245" hidden="1"/>
    <col min="4098" max="4103" width="14.90625" style="245" hidden="1"/>
    <col min="4104" max="4105" width="15.90625" style="245" hidden="1"/>
    <col min="4106" max="4111" width="16.08984375" style="245" hidden="1"/>
    <col min="4112" max="4112" width="6.08984375" style="245" hidden="1"/>
    <col min="4113" max="4113" width="3" style="245" hidden="1"/>
    <col min="4114" max="4353" width="8.6328125" style="245" hidden="1"/>
    <col min="4354" max="4359" width="14.90625" style="245" hidden="1"/>
    <col min="4360" max="4361" width="15.90625" style="245" hidden="1"/>
    <col min="4362" max="4367" width="16.08984375" style="245" hidden="1"/>
    <col min="4368" max="4368" width="6.08984375" style="245" hidden="1"/>
    <col min="4369" max="4369" width="3" style="245" hidden="1"/>
    <col min="4370" max="4609" width="8.6328125" style="245" hidden="1"/>
    <col min="4610" max="4615" width="14.90625" style="245" hidden="1"/>
    <col min="4616" max="4617" width="15.90625" style="245" hidden="1"/>
    <col min="4618" max="4623" width="16.08984375" style="245" hidden="1"/>
    <col min="4624" max="4624" width="6.08984375" style="245" hidden="1"/>
    <col min="4625" max="4625" width="3" style="245" hidden="1"/>
    <col min="4626" max="4865" width="8.6328125" style="245" hidden="1"/>
    <col min="4866" max="4871" width="14.90625" style="245" hidden="1"/>
    <col min="4872" max="4873" width="15.90625" style="245" hidden="1"/>
    <col min="4874" max="4879" width="16.08984375" style="245" hidden="1"/>
    <col min="4880" max="4880" width="6.08984375" style="245" hidden="1"/>
    <col min="4881" max="4881" width="3" style="245" hidden="1"/>
    <col min="4882" max="5121" width="8.6328125" style="245" hidden="1"/>
    <col min="5122" max="5127" width="14.90625" style="245" hidden="1"/>
    <col min="5128" max="5129" width="15.90625" style="245" hidden="1"/>
    <col min="5130" max="5135" width="16.08984375" style="245" hidden="1"/>
    <col min="5136" max="5136" width="6.08984375" style="245" hidden="1"/>
    <col min="5137" max="5137" width="3" style="245" hidden="1"/>
    <col min="5138" max="5377" width="8.6328125" style="245" hidden="1"/>
    <col min="5378" max="5383" width="14.90625" style="245" hidden="1"/>
    <col min="5384" max="5385" width="15.90625" style="245" hidden="1"/>
    <col min="5386" max="5391" width="16.08984375" style="245" hidden="1"/>
    <col min="5392" max="5392" width="6.08984375" style="245" hidden="1"/>
    <col min="5393" max="5393" width="3" style="245" hidden="1"/>
    <col min="5394" max="5633" width="8.6328125" style="245" hidden="1"/>
    <col min="5634" max="5639" width="14.90625" style="245" hidden="1"/>
    <col min="5640" max="5641" width="15.90625" style="245" hidden="1"/>
    <col min="5642" max="5647" width="16.08984375" style="245" hidden="1"/>
    <col min="5648" max="5648" width="6.08984375" style="245" hidden="1"/>
    <col min="5649" max="5649" width="3" style="245" hidden="1"/>
    <col min="5650" max="5889" width="8.6328125" style="245" hidden="1"/>
    <col min="5890" max="5895" width="14.90625" style="245" hidden="1"/>
    <col min="5896" max="5897" width="15.90625" style="245" hidden="1"/>
    <col min="5898" max="5903" width="16.08984375" style="245" hidden="1"/>
    <col min="5904" max="5904" width="6.08984375" style="245" hidden="1"/>
    <col min="5905" max="5905" width="3" style="245" hidden="1"/>
    <col min="5906" max="6145" width="8.6328125" style="245" hidden="1"/>
    <col min="6146" max="6151" width="14.90625" style="245" hidden="1"/>
    <col min="6152" max="6153" width="15.90625" style="245" hidden="1"/>
    <col min="6154" max="6159" width="16.08984375" style="245" hidden="1"/>
    <col min="6160" max="6160" width="6.08984375" style="245" hidden="1"/>
    <col min="6161" max="6161" width="3" style="245" hidden="1"/>
    <col min="6162" max="6401" width="8.6328125" style="245" hidden="1"/>
    <col min="6402" max="6407" width="14.90625" style="245" hidden="1"/>
    <col min="6408" max="6409" width="15.90625" style="245" hidden="1"/>
    <col min="6410" max="6415" width="16.08984375" style="245" hidden="1"/>
    <col min="6416" max="6416" width="6.08984375" style="245" hidden="1"/>
    <col min="6417" max="6417" width="3" style="245" hidden="1"/>
    <col min="6418" max="6657" width="8.6328125" style="245" hidden="1"/>
    <col min="6658" max="6663" width="14.90625" style="245" hidden="1"/>
    <col min="6664" max="6665" width="15.90625" style="245" hidden="1"/>
    <col min="6666" max="6671" width="16.08984375" style="245" hidden="1"/>
    <col min="6672" max="6672" width="6.08984375" style="245" hidden="1"/>
    <col min="6673" max="6673" width="3" style="245" hidden="1"/>
    <col min="6674" max="6913" width="8.6328125" style="245" hidden="1"/>
    <col min="6914" max="6919" width="14.90625" style="245" hidden="1"/>
    <col min="6920" max="6921" width="15.90625" style="245" hidden="1"/>
    <col min="6922" max="6927" width="16.08984375" style="245" hidden="1"/>
    <col min="6928" max="6928" width="6.08984375" style="245" hidden="1"/>
    <col min="6929" max="6929" width="3" style="245" hidden="1"/>
    <col min="6930" max="7169" width="8.6328125" style="245" hidden="1"/>
    <col min="7170" max="7175" width="14.90625" style="245" hidden="1"/>
    <col min="7176" max="7177" width="15.90625" style="245" hidden="1"/>
    <col min="7178" max="7183" width="16.08984375" style="245" hidden="1"/>
    <col min="7184" max="7184" width="6.08984375" style="245" hidden="1"/>
    <col min="7185" max="7185" width="3" style="245" hidden="1"/>
    <col min="7186" max="7425" width="8.6328125" style="245" hidden="1"/>
    <col min="7426" max="7431" width="14.90625" style="245" hidden="1"/>
    <col min="7432" max="7433" width="15.90625" style="245" hidden="1"/>
    <col min="7434" max="7439" width="16.08984375" style="245" hidden="1"/>
    <col min="7440" max="7440" width="6.08984375" style="245" hidden="1"/>
    <col min="7441" max="7441" width="3" style="245" hidden="1"/>
    <col min="7442" max="7681" width="8.6328125" style="245" hidden="1"/>
    <col min="7682" max="7687" width="14.90625" style="245" hidden="1"/>
    <col min="7688" max="7689" width="15.90625" style="245" hidden="1"/>
    <col min="7690" max="7695" width="16.08984375" style="245" hidden="1"/>
    <col min="7696" max="7696" width="6.08984375" style="245" hidden="1"/>
    <col min="7697" max="7697" width="3" style="245" hidden="1"/>
    <col min="7698" max="7937" width="8.6328125" style="245" hidden="1"/>
    <col min="7938" max="7943" width="14.90625" style="245" hidden="1"/>
    <col min="7944" max="7945" width="15.90625" style="245" hidden="1"/>
    <col min="7946" max="7951" width="16.08984375" style="245" hidden="1"/>
    <col min="7952" max="7952" width="6.08984375" style="245" hidden="1"/>
    <col min="7953" max="7953" width="3" style="245" hidden="1"/>
    <col min="7954" max="8193" width="8.6328125" style="245" hidden="1"/>
    <col min="8194" max="8199" width="14.90625" style="245" hidden="1"/>
    <col min="8200" max="8201" width="15.90625" style="245" hidden="1"/>
    <col min="8202" max="8207" width="16.08984375" style="245" hidden="1"/>
    <col min="8208" max="8208" width="6.08984375" style="245" hidden="1"/>
    <col min="8209" max="8209" width="3" style="245" hidden="1"/>
    <col min="8210" max="8449" width="8.6328125" style="245" hidden="1"/>
    <col min="8450" max="8455" width="14.90625" style="245" hidden="1"/>
    <col min="8456" max="8457" width="15.90625" style="245" hidden="1"/>
    <col min="8458" max="8463" width="16.08984375" style="245" hidden="1"/>
    <col min="8464" max="8464" width="6.08984375" style="245" hidden="1"/>
    <col min="8465" max="8465" width="3" style="245" hidden="1"/>
    <col min="8466" max="8705" width="8.6328125" style="245" hidden="1"/>
    <col min="8706" max="8711" width="14.90625" style="245" hidden="1"/>
    <col min="8712" max="8713" width="15.90625" style="245" hidden="1"/>
    <col min="8714" max="8719" width="16.08984375" style="245" hidden="1"/>
    <col min="8720" max="8720" width="6.08984375" style="245" hidden="1"/>
    <col min="8721" max="8721" width="3" style="245" hidden="1"/>
    <col min="8722" max="8961" width="8.6328125" style="245" hidden="1"/>
    <col min="8962" max="8967" width="14.90625" style="245" hidden="1"/>
    <col min="8968" max="8969" width="15.90625" style="245" hidden="1"/>
    <col min="8970" max="8975" width="16.08984375" style="245" hidden="1"/>
    <col min="8976" max="8976" width="6.08984375" style="245" hidden="1"/>
    <col min="8977" max="8977" width="3" style="245" hidden="1"/>
    <col min="8978" max="9217" width="8.6328125" style="245" hidden="1"/>
    <col min="9218" max="9223" width="14.90625" style="245" hidden="1"/>
    <col min="9224" max="9225" width="15.90625" style="245" hidden="1"/>
    <col min="9226" max="9231" width="16.08984375" style="245" hidden="1"/>
    <col min="9232" max="9232" width="6.08984375" style="245" hidden="1"/>
    <col min="9233" max="9233" width="3" style="245" hidden="1"/>
    <col min="9234" max="9473" width="8.6328125" style="245" hidden="1"/>
    <col min="9474" max="9479" width="14.90625" style="245" hidden="1"/>
    <col min="9480" max="9481" width="15.90625" style="245" hidden="1"/>
    <col min="9482" max="9487" width="16.08984375" style="245" hidden="1"/>
    <col min="9488" max="9488" width="6.08984375" style="245" hidden="1"/>
    <col min="9489" max="9489" width="3" style="245" hidden="1"/>
    <col min="9490" max="9729" width="8.6328125" style="245" hidden="1"/>
    <col min="9730" max="9735" width="14.90625" style="245" hidden="1"/>
    <col min="9736" max="9737" width="15.90625" style="245" hidden="1"/>
    <col min="9738" max="9743" width="16.08984375" style="245" hidden="1"/>
    <col min="9744" max="9744" width="6.08984375" style="245" hidden="1"/>
    <col min="9745" max="9745" width="3" style="245" hidden="1"/>
    <col min="9746" max="9985" width="8.6328125" style="245" hidden="1"/>
    <col min="9986" max="9991" width="14.90625" style="245" hidden="1"/>
    <col min="9992" max="9993" width="15.90625" style="245" hidden="1"/>
    <col min="9994" max="9999" width="16.08984375" style="245" hidden="1"/>
    <col min="10000" max="10000" width="6.08984375" style="245" hidden="1"/>
    <col min="10001" max="10001" width="3" style="245" hidden="1"/>
    <col min="10002" max="10241" width="8.6328125" style="245" hidden="1"/>
    <col min="10242" max="10247" width="14.90625" style="245" hidden="1"/>
    <col min="10248" max="10249" width="15.90625" style="245" hidden="1"/>
    <col min="10250" max="10255" width="16.08984375" style="245" hidden="1"/>
    <col min="10256" max="10256" width="6.08984375" style="245" hidden="1"/>
    <col min="10257" max="10257" width="3" style="245" hidden="1"/>
    <col min="10258" max="10497" width="8.6328125" style="245" hidden="1"/>
    <col min="10498" max="10503" width="14.90625" style="245" hidden="1"/>
    <col min="10504" max="10505" width="15.90625" style="245" hidden="1"/>
    <col min="10506" max="10511" width="16.08984375" style="245" hidden="1"/>
    <col min="10512" max="10512" width="6.08984375" style="245" hidden="1"/>
    <col min="10513" max="10513" width="3" style="245" hidden="1"/>
    <col min="10514" max="10753" width="8.6328125" style="245" hidden="1"/>
    <col min="10754" max="10759" width="14.90625" style="245" hidden="1"/>
    <col min="10760" max="10761" width="15.90625" style="245" hidden="1"/>
    <col min="10762" max="10767" width="16.08984375" style="245" hidden="1"/>
    <col min="10768" max="10768" width="6.08984375" style="245" hidden="1"/>
    <col min="10769" max="10769" width="3" style="245" hidden="1"/>
    <col min="10770" max="11009" width="8.6328125" style="245" hidden="1"/>
    <col min="11010" max="11015" width="14.90625" style="245" hidden="1"/>
    <col min="11016" max="11017" width="15.90625" style="245" hidden="1"/>
    <col min="11018" max="11023" width="16.08984375" style="245" hidden="1"/>
    <col min="11024" max="11024" width="6.08984375" style="245" hidden="1"/>
    <col min="11025" max="11025" width="3" style="245" hidden="1"/>
    <col min="11026" max="11265" width="8.6328125" style="245" hidden="1"/>
    <col min="11266" max="11271" width="14.90625" style="245" hidden="1"/>
    <col min="11272" max="11273" width="15.90625" style="245" hidden="1"/>
    <col min="11274" max="11279" width="16.08984375" style="245" hidden="1"/>
    <col min="11280" max="11280" width="6.08984375" style="245" hidden="1"/>
    <col min="11281" max="11281" width="3" style="245" hidden="1"/>
    <col min="11282" max="11521" width="8.6328125" style="245" hidden="1"/>
    <col min="11522" max="11527" width="14.90625" style="245" hidden="1"/>
    <col min="11528" max="11529" width="15.90625" style="245" hidden="1"/>
    <col min="11530" max="11535" width="16.08984375" style="245" hidden="1"/>
    <col min="11536" max="11536" width="6.08984375" style="245" hidden="1"/>
    <col min="11537" max="11537" width="3" style="245" hidden="1"/>
    <col min="11538" max="11777" width="8.6328125" style="245" hidden="1"/>
    <col min="11778" max="11783" width="14.90625" style="245" hidden="1"/>
    <col min="11784" max="11785" width="15.90625" style="245" hidden="1"/>
    <col min="11786" max="11791" width="16.08984375" style="245" hidden="1"/>
    <col min="11792" max="11792" width="6.08984375" style="245" hidden="1"/>
    <col min="11793" max="11793" width="3" style="245" hidden="1"/>
    <col min="11794" max="12033" width="8.6328125" style="245" hidden="1"/>
    <col min="12034" max="12039" width="14.90625" style="245" hidden="1"/>
    <col min="12040" max="12041" width="15.90625" style="245" hidden="1"/>
    <col min="12042" max="12047" width="16.08984375" style="245" hidden="1"/>
    <col min="12048" max="12048" width="6.08984375" style="245" hidden="1"/>
    <col min="12049" max="12049" width="3" style="245" hidden="1"/>
    <col min="12050" max="12289" width="8.6328125" style="245" hidden="1"/>
    <col min="12290" max="12295" width="14.90625" style="245" hidden="1"/>
    <col min="12296" max="12297" width="15.90625" style="245" hidden="1"/>
    <col min="12298" max="12303" width="16.08984375" style="245" hidden="1"/>
    <col min="12304" max="12304" width="6.08984375" style="245" hidden="1"/>
    <col min="12305" max="12305" width="3" style="245" hidden="1"/>
    <col min="12306" max="12545" width="8.6328125" style="245" hidden="1"/>
    <col min="12546" max="12551" width="14.90625" style="245" hidden="1"/>
    <col min="12552" max="12553" width="15.90625" style="245" hidden="1"/>
    <col min="12554" max="12559" width="16.08984375" style="245" hidden="1"/>
    <col min="12560" max="12560" width="6.08984375" style="245" hidden="1"/>
    <col min="12561" max="12561" width="3" style="245" hidden="1"/>
    <col min="12562" max="12801" width="8.6328125" style="245" hidden="1"/>
    <col min="12802" max="12807" width="14.90625" style="245" hidden="1"/>
    <col min="12808" max="12809" width="15.90625" style="245" hidden="1"/>
    <col min="12810" max="12815" width="16.08984375" style="245" hidden="1"/>
    <col min="12816" max="12816" width="6.08984375" style="245" hidden="1"/>
    <col min="12817" max="12817" width="3" style="245" hidden="1"/>
    <col min="12818" max="13057" width="8.6328125" style="245" hidden="1"/>
    <col min="13058" max="13063" width="14.90625" style="245" hidden="1"/>
    <col min="13064" max="13065" width="15.90625" style="245" hidden="1"/>
    <col min="13066" max="13071" width="16.08984375" style="245" hidden="1"/>
    <col min="13072" max="13072" width="6.08984375" style="245" hidden="1"/>
    <col min="13073" max="13073" width="3" style="245" hidden="1"/>
    <col min="13074" max="13313" width="8.6328125" style="245" hidden="1"/>
    <col min="13314" max="13319" width="14.90625" style="245" hidden="1"/>
    <col min="13320" max="13321" width="15.90625" style="245" hidden="1"/>
    <col min="13322" max="13327" width="16.08984375" style="245" hidden="1"/>
    <col min="13328" max="13328" width="6.08984375" style="245" hidden="1"/>
    <col min="13329" max="13329" width="3" style="245" hidden="1"/>
    <col min="13330" max="13569" width="8.6328125" style="245" hidden="1"/>
    <col min="13570" max="13575" width="14.90625" style="245" hidden="1"/>
    <col min="13576" max="13577" width="15.90625" style="245" hidden="1"/>
    <col min="13578" max="13583" width="16.08984375" style="245" hidden="1"/>
    <col min="13584" max="13584" width="6.08984375" style="245" hidden="1"/>
    <col min="13585" max="13585" width="3" style="245" hidden="1"/>
    <col min="13586" max="13825" width="8.6328125" style="245" hidden="1"/>
    <col min="13826" max="13831" width="14.90625" style="245" hidden="1"/>
    <col min="13832" max="13833" width="15.90625" style="245" hidden="1"/>
    <col min="13834" max="13839" width="16.08984375" style="245" hidden="1"/>
    <col min="13840" max="13840" width="6.08984375" style="245" hidden="1"/>
    <col min="13841" max="13841" width="3" style="245" hidden="1"/>
    <col min="13842" max="14081" width="8.6328125" style="245" hidden="1"/>
    <col min="14082" max="14087" width="14.90625" style="245" hidden="1"/>
    <col min="14088" max="14089" width="15.90625" style="245" hidden="1"/>
    <col min="14090" max="14095" width="16.08984375" style="245" hidden="1"/>
    <col min="14096" max="14096" width="6.08984375" style="245" hidden="1"/>
    <col min="14097" max="14097" width="3" style="245" hidden="1"/>
    <col min="14098" max="14337" width="8.6328125" style="245" hidden="1"/>
    <col min="14338" max="14343" width="14.90625" style="245" hidden="1"/>
    <col min="14344" max="14345" width="15.90625" style="245" hidden="1"/>
    <col min="14346" max="14351" width="16.08984375" style="245" hidden="1"/>
    <col min="14352" max="14352" width="6.08984375" style="245" hidden="1"/>
    <col min="14353" max="14353" width="3" style="245" hidden="1"/>
    <col min="14354" max="14593" width="8.6328125" style="245" hidden="1"/>
    <col min="14594" max="14599" width="14.90625" style="245" hidden="1"/>
    <col min="14600" max="14601" width="15.90625" style="245" hidden="1"/>
    <col min="14602" max="14607" width="16.08984375" style="245" hidden="1"/>
    <col min="14608" max="14608" width="6.08984375" style="245" hidden="1"/>
    <col min="14609" max="14609" width="3" style="245" hidden="1"/>
    <col min="14610" max="14849" width="8.6328125" style="245" hidden="1"/>
    <col min="14850" max="14855" width="14.90625" style="245" hidden="1"/>
    <col min="14856" max="14857" width="15.90625" style="245" hidden="1"/>
    <col min="14858" max="14863" width="16.08984375" style="245" hidden="1"/>
    <col min="14864" max="14864" width="6.08984375" style="245" hidden="1"/>
    <col min="14865" max="14865" width="3" style="245" hidden="1"/>
    <col min="14866" max="15105" width="8.6328125" style="245" hidden="1"/>
    <col min="15106" max="15111" width="14.90625" style="245" hidden="1"/>
    <col min="15112" max="15113" width="15.90625" style="245" hidden="1"/>
    <col min="15114" max="15119" width="16.08984375" style="245" hidden="1"/>
    <col min="15120" max="15120" width="6.08984375" style="245" hidden="1"/>
    <col min="15121" max="15121" width="3" style="245" hidden="1"/>
    <col min="15122" max="15361" width="8.6328125" style="245" hidden="1"/>
    <col min="15362" max="15367" width="14.90625" style="245" hidden="1"/>
    <col min="15368" max="15369" width="15.90625" style="245" hidden="1"/>
    <col min="15370" max="15375" width="16.08984375" style="245" hidden="1"/>
    <col min="15376" max="15376" width="6.08984375" style="245" hidden="1"/>
    <col min="15377" max="15377" width="3" style="245" hidden="1"/>
    <col min="15378" max="15617" width="8.6328125" style="245" hidden="1"/>
    <col min="15618" max="15623" width="14.90625" style="245" hidden="1"/>
    <col min="15624" max="15625" width="15.90625" style="245" hidden="1"/>
    <col min="15626" max="15631" width="16.08984375" style="245" hidden="1"/>
    <col min="15632" max="15632" width="6.08984375" style="245" hidden="1"/>
    <col min="15633" max="15633" width="3" style="245" hidden="1"/>
    <col min="15634" max="15873" width="8.6328125" style="245" hidden="1"/>
    <col min="15874" max="15879" width="14.90625" style="245" hidden="1"/>
    <col min="15880" max="15881" width="15.90625" style="245" hidden="1"/>
    <col min="15882" max="15887" width="16.08984375" style="245" hidden="1"/>
    <col min="15888" max="15888" width="6.08984375" style="245" hidden="1"/>
    <col min="15889" max="15889" width="3" style="245" hidden="1"/>
    <col min="15890" max="16129" width="8.6328125" style="245" hidden="1"/>
    <col min="16130" max="16135" width="14.90625" style="245" hidden="1"/>
    <col min="16136" max="16137" width="15.90625" style="245" hidden="1"/>
    <col min="16138" max="16143" width="16.08984375" style="245" hidden="1"/>
    <col min="16144" max="16144" width="6.08984375" style="245" hidden="1"/>
    <col min="16145" max="16145" width="3" style="245" hidden="1"/>
    <col min="16146" max="16384" width="8.63281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567</v>
      </c>
    </row>
    <row r="11" spans="1:51" s="347" customFormat="1" ht="13">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567</v>
      </c>
    </row>
    <row r="13" spans="1:51" s="347" customFormat="1" ht="13">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
      <c r="P19" s="246"/>
      <c r="Q19" s="246"/>
    </row>
    <row r="20" spans="1:259" ht="13">
      <c r="P20" s="246"/>
      <c r="Q20" s="246"/>
    </row>
    <row r="21" spans="1:259" ht="16.5">
      <c r="B21" s="348"/>
      <c r="C21" s="248"/>
      <c r="D21" s="248"/>
      <c r="E21" s="248"/>
      <c r="F21" s="248"/>
      <c r="G21" s="248"/>
      <c r="H21" s="248"/>
      <c r="I21" s="248"/>
      <c r="J21" s="248"/>
      <c r="K21" s="248"/>
      <c r="L21" s="248"/>
      <c r="M21" s="248"/>
      <c r="N21" s="349"/>
      <c r="O21" s="248"/>
      <c r="P21" s="249"/>
      <c r="Q21" s="246"/>
      <c r="IY21" s="350"/>
    </row>
    <row r="22" spans="1:259" ht="16.5">
      <c r="B22" s="250"/>
      <c r="IY22" s="351"/>
    </row>
    <row r="23" spans="1:259" ht="13">
      <c r="B23" s="250"/>
    </row>
    <row r="24" spans="1:259" ht="13">
      <c r="B24" s="250"/>
    </row>
    <row r="25" spans="1:259" ht="13">
      <c r="B25" s="250"/>
    </row>
    <row r="26" spans="1:259" ht="13">
      <c r="B26" s="250"/>
    </row>
    <row r="27" spans="1:259" ht="13">
      <c r="B27" s="250"/>
    </row>
    <row r="28" spans="1:259" ht="13">
      <c r="B28" s="250"/>
    </row>
    <row r="29" spans="1:259" ht="13">
      <c r="B29" s="250"/>
    </row>
    <row r="30" spans="1:259" ht="13">
      <c r="B30" s="250"/>
    </row>
    <row r="31" spans="1:259" ht="13">
      <c r="B31" s="250"/>
    </row>
    <row r="32" spans="1:259" ht="13">
      <c r="B32" s="250"/>
    </row>
    <row r="33" spans="2:17" ht="13">
      <c r="B33" s="250"/>
    </row>
    <row r="34" spans="2:17" ht="13">
      <c r="B34" s="250"/>
    </row>
    <row r="35" spans="2:17" ht="13">
      <c r="B35" s="250"/>
    </row>
    <row r="36" spans="2:17" ht="13">
      <c r="B36" s="250"/>
    </row>
    <row r="37" spans="2:17" ht="13">
      <c r="B37" s="250"/>
    </row>
    <row r="38" spans="2:17" ht="13">
      <c r="B38" s="250"/>
    </row>
    <row r="39" spans="2:17" ht="13">
      <c r="B39" s="342"/>
      <c r="C39" s="308"/>
      <c r="D39" s="308"/>
      <c r="E39" s="308"/>
      <c r="F39" s="308"/>
      <c r="G39" s="308"/>
      <c r="H39" s="308"/>
      <c r="I39" s="308"/>
      <c r="J39" s="308"/>
      <c r="K39" s="308"/>
      <c r="L39" s="308"/>
      <c r="M39" s="308"/>
      <c r="N39" s="308"/>
      <c r="O39" s="308"/>
      <c r="P39" s="343"/>
    </row>
    <row r="40" spans="2:17" ht="13">
      <c r="B40" s="352"/>
      <c r="C40" s="246"/>
      <c r="D40" s="246"/>
      <c r="E40" s="246"/>
      <c r="F40" s="246"/>
      <c r="G40" s="246"/>
      <c r="H40" s="246"/>
      <c r="I40" s="246"/>
      <c r="J40" s="246"/>
      <c r="K40" s="246"/>
      <c r="L40" s="246"/>
      <c r="M40" s="246"/>
      <c r="N40" s="246"/>
      <c r="O40" s="246"/>
      <c r="P40" s="352"/>
      <c r="Q40" s="246"/>
    </row>
    <row r="41" spans="2:17" ht="16.5">
      <c r="B41" s="247" t="s">
        <v>568</v>
      </c>
      <c r="C41" s="248"/>
      <c r="D41" s="248"/>
      <c r="E41" s="248"/>
      <c r="F41" s="248"/>
      <c r="G41" s="248"/>
      <c r="H41" s="248"/>
      <c r="I41" s="248"/>
      <c r="J41" s="248"/>
      <c r="K41" s="248"/>
      <c r="L41" s="248"/>
      <c r="M41" s="248"/>
      <c r="N41" s="248"/>
      <c r="O41" s="248"/>
      <c r="P41" s="249"/>
    </row>
    <row r="42" spans="2:17" ht="13">
      <c r="B42" s="250"/>
      <c r="C42" s="246"/>
      <c r="D42" s="246"/>
      <c r="E42" s="246"/>
      <c r="F42" s="246"/>
      <c r="G42" s="353" t="s">
        <v>569</v>
      </c>
      <c r="I42" s="354"/>
      <c r="J42" s="354"/>
      <c r="K42" s="354"/>
      <c r="L42" s="246"/>
      <c r="M42" s="246"/>
      <c r="N42" s="246"/>
      <c r="O42" s="246"/>
    </row>
    <row r="43" spans="2:17" ht="13">
      <c r="B43" s="250"/>
      <c r="C43" s="246"/>
      <c r="D43" s="246"/>
      <c r="E43" s="246"/>
      <c r="F43" s="246"/>
      <c r="G43" s="1236" t="s">
        <v>570</v>
      </c>
      <c r="H43" s="1237"/>
      <c r="I43" s="1237"/>
      <c r="J43" s="1237"/>
      <c r="K43" s="1237"/>
      <c r="L43" s="1237"/>
      <c r="M43" s="1237"/>
      <c r="N43" s="1237"/>
      <c r="O43" s="1238"/>
    </row>
    <row r="44" spans="2:17" ht="13">
      <c r="B44" s="250"/>
      <c r="C44" s="246"/>
      <c r="D44" s="246"/>
      <c r="E44" s="246"/>
      <c r="F44" s="246"/>
      <c r="G44" s="1239"/>
      <c r="H44" s="1240"/>
      <c r="I44" s="1240"/>
      <c r="J44" s="1240"/>
      <c r="K44" s="1240"/>
      <c r="L44" s="1240"/>
      <c r="M44" s="1240"/>
      <c r="N44" s="1240"/>
      <c r="O44" s="1241"/>
    </row>
    <row r="45" spans="2:17" ht="13">
      <c r="B45" s="250"/>
      <c r="C45" s="246"/>
      <c r="D45" s="246"/>
      <c r="E45" s="246"/>
      <c r="F45" s="246"/>
      <c r="G45" s="1239"/>
      <c r="H45" s="1240"/>
      <c r="I45" s="1240"/>
      <c r="J45" s="1240"/>
      <c r="K45" s="1240"/>
      <c r="L45" s="1240"/>
      <c r="M45" s="1240"/>
      <c r="N45" s="1240"/>
      <c r="O45" s="1241"/>
    </row>
    <row r="46" spans="2:17" ht="13">
      <c r="B46" s="250"/>
      <c r="C46" s="246"/>
      <c r="D46" s="246"/>
      <c r="E46" s="246"/>
      <c r="F46" s="246"/>
      <c r="G46" s="1239"/>
      <c r="H46" s="1240"/>
      <c r="I46" s="1240"/>
      <c r="J46" s="1240"/>
      <c r="K46" s="1240"/>
      <c r="L46" s="1240"/>
      <c r="M46" s="1240"/>
      <c r="N46" s="1240"/>
      <c r="O46" s="1241"/>
    </row>
    <row r="47" spans="2:17" ht="13">
      <c r="B47" s="250"/>
      <c r="C47" s="246"/>
      <c r="D47" s="246"/>
      <c r="E47" s="246"/>
      <c r="F47" s="246"/>
      <c r="G47" s="1242"/>
      <c r="H47" s="1243"/>
      <c r="I47" s="1243"/>
      <c r="J47" s="1243"/>
      <c r="K47" s="1243"/>
      <c r="L47" s="1243"/>
      <c r="M47" s="1243"/>
      <c r="N47" s="1243"/>
      <c r="O47" s="1244"/>
    </row>
    <row r="48" spans="2:17" ht="13">
      <c r="B48" s="250"/>
      <c r="C48" s="246"/>
      <c r="D48" s="246"/>
      <c r="E48" s="246"/>
      <c r="F48" s="246"/>
      <c r="G48" s="246"/>
      <c r="H48" s="355"/>
      <c r="I48" s="355"/>
      <c r="J48" s="355"/>
    </row>
    <row r="49" spans="1:17" ht="13">
      <c r="B49" s="250"/>
      <c r="C49" s="246"/>
      <c r="D49" s="246"/>
      <c r="E49" s="246"/>
      <c r="F49" s="246"/>
      <c r="G49" s="245" t="s">
        <v>571</v>
      </c>
    </row>
    <row r="50" spans="1:17" ht="13">
      <c r="B50" s="250"/>
      <c r="C50" s="246"/>
      <c r="D50" s="246"/>
      <c r="E50" s="246"/>
      <c r="F50" s="246"/>
      <c r="G50" s="1245"/>
      <c r="H50" s="1246"/>
      <c r="I50" s="1246"/>
      <c r="J50" s="1247"/>
      <c r="K50" s="356" t="s">
        <v>525</v>
      </c>
      <c r="L50" s="356" t="s">
        <v>526</v>
      </c>
      <c r="M50" s="356" t="s">
        <v>527</v>
      </c>
      <c r="N50" s="356" t="s">
        <v>528</v>
      </c>
      <c r="O50" s="356" t="s">
        <v>529</v>
      </c>
    </row>
    <row r="51" spans="1:17" ht="13">
      <c r="B51" s="250"/>
      <c r="C51" s="246"/>
      <c r="D51" s="246"/>
      <c r="E51" s="246"/>
      <c r="F51" s="246"/>
      <c r="G51" s="1248" t="s">
        <v>572</v>
      </c>
      <c r="H51" s="1249"/>
      <c r="I51" s="1254" t="s">
        <v>573</v>
      </c>
      <c r="J51" s="1254"/>
      <c r="K51" s="1257"/>
      <c r="L51" s="1257"/>
      <c r="M51" s="1257"/>
      <c r="N51" s="1222">
        <v>9.6</v>
      </c>
      <c r="O51" s="1222">
        <v>0.7</v>
      </c>
    </row>
    <row r="52" spans="1:17" ht="13">
      <c r="B52" s="250"/>
      <c r="C52" s="246"/>
      <c r="D52" s="246"/>
      <c r="E52" s="246"/>
      <c r="F52" s="246"/>
      <c r="G52" s="1250"/>
      <c r="H52" s="1251"/>
      <c r="I52" s="1255"/>
      <c r="J52" s="1255"/>
      <c r="K52" s="1222"/>
      <c r="L52" s="1222"/>
      <c r="M52" s="1222"/>
      <c r="N52" s="1222"/>
      <c r="O52" s="1222"/>
    </row>
    <row r="53" spans="1:17" ht="13">
      <c r="A53" s="357"/>
      <c r="B53" s="250"/>
      <c r="C53" s="246"/>
      <c r="D53" s="246"/>
      <c r="E53" s="246"/>
      <c r="F53" s="246"/>
      <c r="G53" s="1250"/>
      <c r="H53" s="1251"/>
      <c r="I53" s="1234" t="s">
        <v>574</v>
      </c>
      <c r="J53" s="1234"/>
      <c r="K53" s="1256"/>
      <c r="L53" s="1256"/>
      <c r="M53" s="1256"/>
      <c r="N53" s="1226">
        <v>62.3</v>
      </c>
      <c r="O53" s="1226">
        <v>63.3</v>
      </c>
    </row>
    <row r="54" spans="1:17" ht="13">
      <c r="A54" s="357"/>
      <c r="B54" s="250"/>
      <c r="C54" s="246"/>
      <c r="D54" s="246"/>
      <c r="E54" s="246"/>
      <c r="F54" s="246"/>
      <c r="G54" s="1252"/>
      <c r="H54" s="1253"/>
      <c r="I54" s="1234"/>
      <c r="J54" s="1234"/>
      <c r="K54" s="1227"/>
      <c r="L54" s="1227"/>
      <c r="M54" s="1227"/>
      <c r="N54" s="1227"/>
      <c r="O54" s="1227"/>
    </row>
    <row r="55" spans="1:17" ht="13">
      <c r="A55" s="357"/>
      <c r="B55" s="250"/>
      <c r="C55" s="246"/>
      <c r="D55" s="246"/>
      <c r="E55" s="246"/>
      <c r="F55" s="246"/>
      <c r="G55" s="1228" t="s">
        <v>575</v>
      </c>
      <c r="H55" s="1229"/>
      <c r="I55" s="1234" t="s">
        <v>573</v>
      </c>
      <c r="J55" s="1234"/>
      <c r="K55" s="1257"/>
      <c r="L55" s="1257"/>
      <c r="M55" s="1257"/>
      <c r="N55" s="1222">
        <v>41.4</v>
      </c>
      <c r="O55" s="1222">
        <v>38.9</v>
      </c>
    </row>
    <row r="56" spans="1:17" ht="13">
      <c r="A56" s="357"/>
      <c r="B56" s="250"/>
      <c r="C56" s="246"/>
      <c r="D56" s="246"/>
      <c r="E56" s="246"/>
      <c r="F56" s="246"/>
      <c r="G56" s="1230"/>
      <c r="H56" s="1231"/>
      <c r="I56" s="1234"/>
      <c r="J56" s="1234"/>
      <c r="K56" s="1222"/>
      <c r="L56" s="1222"/>
      <c r="M56" s="1222"/>
      <c r="N56" s="1222"/>
      <c r="O56" s="1222"/>
    </row>
    <row r="57" spans="1:17" s="357" customFormat="1" ht="13">
      <c r="B57" s="358"/>
      <c r="C57" s="354"/>
      <c r="D57" s="354"/>
      <c r="E57" s="354"/>
      <c r="F57" s="354"/>
      <c r="G57" s="1230"/>
      <c r="H57" s="1231"/>
      <c r="I57" s="1224" t="s">
        <v>576</v>
      </c>
      <c r="J57" s="1224"/>
      <c r="K57" s="1256"/>
      <c r="L57" s="1256"/>
      <c r="M57" s="1256"/>
      <c r="N57" s="1226">
        <v>60.2</v>
      </c>
      <c r="O57" s="1226">
        <v>62.1</v>
      </c>
      <c r="P57" s="359"/>
      <c r="Q57" s="358"/>
    </row>
    <row r="58" spans="1:17" s="357" customFormat="1" ht="13">
      <c r="A58" s="245"/>
      <c r="B58" s="358"/>
      <c r="C58" s="354"/>
      <c r="D58" s="354"/>
      <c r="E58" s="354"/>
      <c r="F58" s="354"/>
      <c r="G58" s="1232"/>
      <c r="H58" s="1233"/>
      <c r="I58" s="1224"/>
      <c r="J58" s="1224"/>
      <c r="K58" s="1227"/>
      <c r="L58" s="1227"/>
      <c r="M58" s="1227"/>
      <c r="N58" s="1227"/>
      <c r="O58" s="1227"/>
      <c r="P58" s="359"/>
      <c r="Q58" s="358"/>
    </row>
    <row r="59" spans="1:17" s="357" customFormat="1" ht="13">
      <c r="A59" s="245"/>
      <c r="B59" s="358"/>
      <c r="C59" s="354"/>
      <c r="D59" s="354"/>
      <c r="E59" s="354"/>
      <c r="F59" s="354"/>
      <c r="G59" s="354"/>
      <c r="H59" s="354"/>
      <c r="I59" s="354"/>
      <c r="J59" s="354"/>
      <c r="K59" s="360"/>
      <c r="L59" s="360"/>
      <c r="M59" s="360"/>
      <c r="N59" s="360"/>
      <c r="O59" s="360"/>
      <c r="P59" s="359"/>
      <c r="Q59" s="358"/>
    </row>
    <row r="60" spans="1:17" s="357" customFormat="1" ht="13">
      <c r="A60" s="245"/>
      <c r="B60" s="358"/>
      <c r="C60" s="354"/>
      <c r="D60" s="354"/>
      <c r="E60" s="354"/>
      <c r="F60" s="354"/>
      <c r="G60" s="354"/>
      <c r="H60" s="354"/>
      <c r="I60" s="354"/>
      <c r="J60" s="354"/>
      <c r="K60" s="360"/>
      <c r="L60" s="360"/>
      <c r="M60" s="360"/>
      <c r="N60" s="360"/>
      <c r="O60" s="360"/>
      <c r="P60" s="359"/>
      <c r="Q60" s="358"/>
    </row>
    <row r="61" spans="1:17" s="357" customFormat="1" ht="13">
      <c r="A61" s="245"/>
      <c r="B61" s="361"/>
      <c r="C61" s="362"/>
      <c r="D61" s="362"/>
      <c r="E61" s="362"/>
      <c r="F61" s="362"/>
      <c r="G61" s="362"/>
      <c r="H61" s="362"/>
      <c r="I61" s="362"/>
      <c r="J61" s="362"/>
      <c r="K61" s="362"/>
      <c r="L61" s="362"/>
      <c r="M61" s="363"/>
      <c r="N61" s="363"/>
      <c r="O61" s="363"/>
      <c r="P61" s="364"/>
      <c r="Q61" s="358"/>
    </row>
    <row r="62" spans="1:17" ht="13">
      <c r="B62" s="352"/>
      <c r="C62" s="352"/>
      <c r="D62" s="352"/>
      <c r="E62" s="352"/>
      <c r="F62" s="352"/>
      <c r="G62" s="352"/>
      <c r="H62" s="352"/>
      <c r="I62" s="352"/>
      <c r="J62" s="352"/>
      <c r="K62" s="352"/>
      <c r="L62" s="352"/>
      <c r="M62" s="352"/>
      <c r="N62" s="352"/>
      <c r="O62" s="352"/>
      <c r="P62" s="352"/>
      <c r="Q62" s="246"/>
    </row>
    <row r="63" spans="1:17" ht="16.5">
      <c r="B63" s="309" t="s">
        <v>577</v>
      </c>
      <c r="C63" s="246"/>
      <c r="D63" s="246"/>
      <c r="E63" s="246"/>
      <c r="F63" s="246"/>
      <c r="G63" s="246"/>
      <c r="H63" s="246"/>
      <c r="I63" s="246"/>
      <c r="J63" s="246"/>
      <c r="K63" s="246"/>
      <c r="L63" s="246"/>
      <c r="M63" s="246"/>
      <c r="N63" s="246"/>
      <c r="O63" s="246"/>
    </row>
    <row r="64" spans="1:17" ht="13">
      <c r="B64" s="250"/>
      <c r="C64" s="246"/>
      <c r="D64" s="246"/>
      <c r="E64" s="246"/>
      <c r="F64" s="246"/>
      <c r="G64" s="353" t="s">
        <v>569</v>
      </c>
      <c r="I64" s="354"/>
      <c r="J64" s="354"/>
      <c r="K64" s="354"/>
      <c r="L64" s="246"/>
      <c r="M64" s="246"/>
      <c r="N64" s="246"/>
      <c r="O64" s="246"/>
    </row>
    <row r="65" spans="2:30" ht="13">
      <c r="B65" s="250"/>
      <c r="C65" s="246"/>
      <c r="D65" s="246"/>
      <c r="E65" s="246"/>
      <c r="F65" s="246"/>
      <c r="G65" s="1236" t="s">
        <v>578</v>
      </c>
      <c r="H65" s="1237"/>
      <c r="I65" s="1237"/>
      <c r="J65" s="1237"/>
      <c r="K65" s="1237"/>
      <c r="L65" s="1237"/>
      <c r="M65" s="1237"/>
      <c r="N65" s="1237"/>
      <c r="O65" s="1238"/>
    </row>
    <row r="66" spans="2:30" ht="13">
      <c r="B66" s="250"/>
      <c r="C66" s="246"/>
      <c r="D66" s="246"/>
      <c r="E66" s="246"/>
      <c r="F66" s="246"/>
      <c r="G66" s="1239"/>
      <c r="H66" s="1240"/>
      <c r="I66" s="1240"/>
      <c r="J66" s="1240"/>
      <c r="K66" s="1240"/>
      <c r="L66" s="1240"/>
      <c r="M66" s="1240"/>
      <c r="N66" s="1240"/>
      <c r="O66" s="1241"/>
    </row>
    <row r="67" spans="2:30" ht="13">
      <c r="B67" s="250"/>
      <c r="C67" s="246"/>
      <c r="D67" s="246"/>
      <c r="E67" s="246"/>
      <c r="F67" s="246"/>
      <c r="G67" s="1239"/>
      <c r="H67" s="1240"/>
      <c r="I67" s="1240"/>
      <c r="J67" s="1240"/>
      <c r="K67" s="1240"/>
      <c r="L67" s="1240"/>
      <c r="M67" s="1240"/>
      <c r="N67" s="1240"/>
      <c r="O67" s="1241"/>
    </row>
    <row r="68" spans="2:30" ht="13">
      <c r="B68" s="250"/>
      <c r="C68" s="246"/>
      <c r="D68" s="246"/>
      <c r="E68" s="246"/>
      <c r="F68" s="246"/>
      <c r="G68" s="1239"/>
      <c r="H68" s="1240"/>
      <c r="I68" s="1240"/>
      <c r="J68" s="1240"/>
      <c r="K68" s="1240"/>
      <c r="L68" s="1240"/>
      <c r="M68" s="1240"/>
      <c r="N68" s="1240"/>
      <c r="O68" s="1241"/>
    </row>
    <row r="69" spans="2:30" ht="13">
      <c r="B69" s="250"/>
      <c r="C69" s="246"/>
      <c r="D69" s="246"/>
      <c r="E69" s="246"/>
      <c r="F69" s="246"/>
      <c r="G69" s="1242"/>
      <c r="H69" s="1243"/>
      <c r="I69" s="1243"/>
      <c r="J69" s="1243"/>
      <c r="K69" s="1243"/>
      <c r="L69" s="1243"/>
      <c r="M69" s="1243"/>
      <c r="N69" s="1243"/>
      <c r="O69" s="1244"/>
    </row>
    <row r="70" spans="2:30" ht="13">
      <c r="B70" s="250"/>
      <c r="C70" s="246"/>
      <c r="D70" s="246"/>
      <c r="E70" s="246"/>
      <c r="F70" s="246"/>
      <c r="G70" s="246"/>
      <c r="H70" s="365"/>
      <c r="I70" s="365"/>
      <c r="J70" s="366"/>
      <c r="K70" s="366"/>
      <c r="L70" s="367"/>
      <c r="M70" s="366"/>
      <c r="N70" s="367"/>
      <c r="O70" s="368"/>
    </row>
    <row r="71" spans="2:30" ht="13">
      <c r="B71" s="250"/>
      <c r="C71" s="246"/>
      <c r="D71" s="246"/>
      <c r="E71" s="246"/>
      <c r="F71" s="246"/>
      <c r="G71" s="369" t="s">
        <v>579</v>
      </c>
      <c r="I71" s="370"/>
      <c r="J71" s="366"/>
      <c r="K71" s="366"/>
      <c r="L71" s="367"/>
      <c r="M71" s="366"/>
      <c r="N71" s="367"/>
      <c r="O71" s="368"/>
    </row>
    <row r="72" spans="2:30" ht="13">
      <c r="B72" s="250"/>
      <c r="C72" s="246"/>
      <c r="D72" s="246"/>
      <c r="E72" s="246"/>
      <c r="F72" s="246"/>
      <c r="G72" s="1245"/>
      <c r="H72" s="1246"/>
      <c r="I72" s="1246"/>
      <c r="J72" s="1247"/>
      <c r="K72" s="356" t="s">
        <v>525</v>
      </c>
      <c r="L72" s="356" t="s">
        <v>526</v>
      </c>
      <c r="M72" s="356" t="s">
        <v>527</v>
      </c>
      <c r="N72" s="356" t="s">
        <v>528</v>
      </c>
      <c r="O72" s="356" t="s">
        <v>529</v>
      </c>
    </row>
    <row r="73" spans="2:30" ht="13">
      <c r="B73" s="250"/>
      <c r="C73" s="246"/>
      <c r="D73" s="246"/>
      <c r="E73" s="246"/>
      <c r="F73" s="246"/>
      <c r="G73" s="1248" t="s">
        <v>572</v>
      </c>
      <c r="H73" s="1249"/>
      <c r="I73" s="1254" t="s">
        <v>573</v>
      </c>
      <c r="J73" s="1254"/>
      <c r="K73" s="1235">
        <v>56.5</v>
      </c>
      <c r="L73" s="1235">
        <v>42.4</v>
      </c>
      <c r="M73" s="1222">
        <v>25.1</v>
      </c>
      <c r="N73" s="1222">
        <v>9.6</v>
      </c>
      <c r="O73" s="1222">
        <v>0.7</v>
      </c>
      <c r="S73" s="245">
        <v>9.9</v>
      </c>
    </row>
    <row r="74" spans="2:30" ht="13">
      <c r="B74" s="250"/>
      <c r="C74" s="246"/>
      <c r="D74" s="246"/>
      <c r="E74" s="246"/>
      <c r="F74" s="246"/>
      <c r="G74" s="1250"/>
      <c r="H74" s="1251"/>
      <c r="I74" s="1255"/>
      <c r="J74" s="1255"/>
      <c r="K74" s="1235"/>
      <c r="L74" s="1235"/>
      <c r="M74" s="1222"/>
      <c r="N74" s="1222"/>
      <c r="O74" s="1222"/>
    </row>
    <row r="75" spans="2:30" ht="13">
      <c r="B75" s="250"/>
      <c r="C75" s="246"/>
      <c r="D75" s="246"/>
      <c r="E75" s="246"/>
      <c r="F75" s="246"/>
      <c r="G75" s="1250"/>
      <c r="H75" s="1251"/>
      <c r="I75" s="1234" t="s">
        <v>580</v>
      </c>
      <c r="J75" s="1234"/>
      <c r="K75" s="1226">
        <v>9.1</v>
      </c>
      <c r="L75" s="1226">
        <v>7.9</v>
      </c>
      <c r="M75" s="1226">
        <v>6.4</v>
      </c>
      <c r="N75" s="1226">
        <v>5.5</v>
      </c>
      <c r="O75" s="1226">
        <v>4.7</v>
      </c>
      <c r="U75" s="245">
        <v>81.2</v>
      </c>
      <c r="W75" s="245">
        <v>87.2</v>
      </c>
      <c r="Y75" s="245">
        <v>99.8</v>
      </c>
      <c r="AA75" s="245">
        <v>109.5</v>
      </c>
      <c r="AC75" s="245">
        <v>115.2</v>
      </c>
    </row>
    <row r="76" spans="2:30" ht="13">
      <c r="B76" s="250"/>
      <c r="C76" s="246"/>
      <c r="D76" s="246"/>
      <c r="E76" s="246"/>
      <c r="F76" s="246"/>
      <c r="G76" s="1252"/>
      <c r="H76" s="1253"/>
      <c r="I76" s="1234"/>
      <c r="J76" s="1234"/>
      <c r="K76" s="1227"/>
      <c r="L76" s="1227"/>
      <c r="M76" s="1227"/>
      <c r="N76" s="1227"/>
      <c r="O76" s="1227"/>
    </row>
    <row r="77" spans="2:30" ht="13">
      <c r="B77" s="250"/>
      <c r="C77" s="246"/>
      <c r="D77" s="246"/>
      <c r="E77" s="246"/>
      <c r="F77" s="246"/>
      <c r="G77" s="1228" t="s">
        <v>575</v>
      </c>
      <c r="H77" s="1229"/>
      <c r="I77" s="1234" t="s">
        <v>573</v>
      </c>
      <c r="J77" s="1234"/>
      <c r="K77" s="1235">
        <v>62.7</v>
      </c>
      <c r="L77" s="1235">
        <v>54.4</v>
      </c>
      <c r="M77" s="1222">
        <v>47</v>
      </c>
      <c r="N77" s="1222">
        <v>41.4</v>
      </c>
      <c r="O77" s="1222">
        <v>38.9</v>
      </c>
      <c r="R77" s="245">
        <v>12.3</v>
      </c>
      <c r="T77" s="245">
        <v>11.1</v>
      </c>
    </row>
    <row r="78" spans="2:30" ht="13">
      <c r="B78" s="250"/>
      <c r="C78" s="246"/>
      <c r="D78" s="246"/>
      <c r="E78" s="246"/>
      <c r="F78" s="246"/>
      <c r="G78" s="1230"/>
      <c r="H78" s="1231"/>
      <c r="I78" s="1234"/>
      <c r="J78" s="1234"/>
      <c r="K78" s="1235"/>
      <c r="L78" s="1235"/>
      <c r="M78" s="1222"/>
      <c r="N78" s="1222"/>
      <c r="O78" s="1222"/>
    </row>
    <row r="79" spans="2:30" ht="13">
      <c r="B79" s="250"/>
      <c r="C79" s="246"/>
      <c r="D79" s="246"/>
      <c r="E79" s="246"/>
      <c r="F79" s="246"/>
      <c r="G79" s="1230"/>
      <c r="H79" s="1231"/>
      <c r="I79" s="1223" t="s">
        <v>580</v>
      </c>
      <c r="J79" s="1224"/>
      <c r="K79" s="1225">
        <v>8.6</v>
      </c>
      <c r="L79" s="1225">
        <v>8.1</v>
      </c>
      <c r="M79" s="1225">
        <v>7.3</v>
      </c>
      <c r="N79" s="1225">
        <v>6.7</v>
      </c>
      <c r="O79" s="1225">
        <v>6.4</v>
      </c>
      <c r="V79" s="245">
        <v>53.5</v>
      </c>
      <c r="X79" s="245">
        <v>48.2</v>
      </c>
      <c r="Z79" s="245">
        <v>34.200000000000003</v>
      </c>
      <c r="AB79" s="245">
        <v>30.3</v>
      </c>
      <c r="AD79" s="245">
        <v>28.9</v>
      </c>
    </row>
    <row r="80" spans="2:30" ht="13">
      <c r="B80" s="250"/>
      <c r="C80" s="246"/>
      <c r="D80" s="246"/>
      <c r="E80" s="246"/>
      <c r="F80" s="246"/>
      <c r="G80" s="1232"/>
      <c r="H80" s="1233"/>
      <c r="I80" s="1224"/>
      <c r="J80" s="1224"/>
      <c r="K80" s="1225"/>
      <c r="L80" s="1225"/>
      <c r="M80" s="1225"/>
      <c r="N80" s="1225"/>
      <c r="O80" s="1225"/>
    </row>
    <row r="81" spans="2:17" ht="13">
      <c r="B81" s="250"/>
      <c r="C81" s="246"/>
      <c r="D81" s="246"/>
      <c r="E81" s="246"/>
      <c r="F81" s="246"/>
      <c r="G81" s="246"/>
      <c r="H81" s="246"/>
      <c r="I81" s="246"/>
      <c r="J81" s="246"/>
      <c r="K81" s="371"/>
      <c r="L81" s="246"/>
      <c r="M81" s="246"/>
      <c r="N81" s="246"/>
      <c r="O81" s="246"/>
    </row>
    <row r="82" spans="2:17" ht="16.5">
      <c r="B82" s="250"/>
      <c r="C82" s="246"/>
      <c r="D82" s="246"/>
      <c r="E82" s="246"/>
      <c r="F82" s="246"/>
      <c r="G82" s="246"/>
      <c r="H82" s="246"/>
      <c r="I82" s="246"/>
      <c r="J82" s="246"/>
      <c r="K82" s="372"/>
      <c r="L82" s="372"/>
      <c r="M82" s="372"/>
      <c r="N82" s="372"/>
      <c r="O82" s="372"/>
    </row>
    <row r="83" spans="2:17" ht="13">
      <c r="B83" s="342"/>
      <c r="C83" s="308"/>
      <c r="D83" s="308"/>
      <c r="E83" s="308"/>
      <c r="F83" s="308"/>
      <c r="G83" s="308"/>
      <c r="H83" s="308"/>
      <c r="I83" s="308"/>
      <c r="J83" s="308"/>
      <c r="K83" s="308"/>
      <c r="L83" s="308"/>
      <c r="M83" s="308"/>
      <c r="N83" s="308"/>
      <c r="O83" s="308"/>
      <c r="P83" s="343"/>
    </row>
    <row r="84" spans="2:17" ht="13">
      <c r="H84" s="246"/>
      <c r="I84" s="246"/>
      <c r="J84" s="246"/>
      <c r="K84" s="246"/>
      <c r="L84" s="246"/>
      <c r="M84" s="246"/>
      <c r="N84" s="246"/>
      <c r="O84" s="246"/>
      <c r="P84" s="246"/>
      <c r="Q84" s="246"/>
    </row>
    <row r="85" spans="2:17" ht="13">
      <c r="B85" s="246"/>
      <c r="C85" s="246"/>
      <c r="D85" s="246"/>
      <c r="E85" s="246"/>
      <c r="F85" s="246"/>
      <c r="G85" s="246"/>
      <c r="H85" s="246"/>
      <c r="I85" s="246"/>
      <c r="J85" s="246"/>
      <c r="K85" s="246"/>
      <c r="L85" s="246"/>
      <c r="M85" s="246"/>
      <c r="N85" s="246"/>
      <c r="O85" s="246"/>
      <c r="P85" s="246"/>
      <c r="Q85" s="246"/>
    </row>
    <row r="86" spans="2:17" ht="13" hidden="1">
      <c r="B86" s="246"/>
      <c r="C86" s="246"/>
      <c r="D86" s="246"/>
      <c r="E86" s="246"/>
      <c r="F86" s="246"/>
      <c r="G86" s="246"/>
      <c r="H86" s="246"/>
      <c r="I86" s="246"/>
      <c r="J86" s="246"/>
      <c r="K86" s="246"/>
      <c r="L86" s="246"/>
      <c r="M86" s="246"/>
      <c r="N86" s="246"/>
      <c r="O86" s="246"/>
      <c r="P86" s="246"/>
      <c r="Q86" s="246"/>
    </row>
    <row r="87" spans="2:17" ht="13" hidden="1">
      <c r="B87" s="246"/>
      <c r="C87" s="246"/>
      <c r="D87" s="246"/>
      <c r="E87" s="246"/>
      <c r="F87" s="246"/>
      <c r="G87" s="246"/>
      <c r="H87" s="246"/>
      <c r="I87" s="246"/>
      <c r="J87" s="246"/>
      <c r="K87" s="373"/>
      <c r="L87" s="246"/>
      <c r="M87" s="246"/>
      <c r="N87" s="246"/>
      <c r="O87" s="246"/>
      <c r="P87" s="246"/>
      <c r="Q87" s="246"/>
    </row>
    <row r="88" spans="2:17" ht="13" hidden="1">
      <c r="B88" s="246"/>
      <c r="C88" s="246"/>
      <c r="D88" s="246"/>
      <c r="E88" s="246"/>
      <c r="F88" s="246"/>
      <c r="G88" s="246"/>
      <c r="H88" s="246"/>
      <c r="I88" s="246"/>
      <c r="J88" s="246"/>
      <c r="K88" s="246"/>
      <c r="L88" s="246"/>
      <c r="M88" s="246"/>
      <c r="N88" s="246"/>
      <c r="O88" s="246"/>
      <c r="P88" s="246"/>
      <c r="Q88" s="246"/>
    </row>
    <row r="89" spans="2:17" ht="13" hidden="1">
      <c r="B89" s="246"/>
      <c r="C89" s="246"/>
      <c r="D89" s="246"/>
      <c r="E89" s="246"/>
      <c r="F89" s="246"/>
      <c r="G89" s="246"/>
      <c r="H89" s="246"/>
      <c r="I89" s="246"/>
      <c r="J89" s="246"/>
      <c r="K89" s="246"/>
      <c r="L89" s="246"/>
      <c r="M89" s="246"/>
      <c r="N89" s="246"/>
      <c r="O89" s="246"/>
      <c r="P89" s="246"/>
      <c r="Q89" s="246"/>
    </row>
    <row r="90" spans="2:17" ht="13" hidden="1">
      <c r="B90" s="246"/>
      <c r="C90" s="246"/>
      <c r="D90" s="246"/>
      <c r="E90" s="246"/>
      <c r="F90" s="246"/>
      <c r="G90" s="246"/>
      <c r="H90" s="246"/>
      <c r="I90" s="246"/>
      <c r="J90" s="246"/>
      <c r="K90" s="246"/>
      <c r="L90" s="246"/>
      <c r="M90" s="246"/>
      <c r="N90" s="246"/>
      <c r="O90" s="246"/>
      <c r="P90" s="246"/>
      <c r="Q90" s="246"/>
    </row>
    <row r="91" spans="2:17" ht="13"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election activeCell="G82" sqref="G82"/>
    </sheetView>
  </sheetViews>
  <sheetFormatPr defaultColWidth="0" defaultRowHeight="13.5" customHeight="1" zeroHeight="1"/>
  <cols>
    <col min="1" max="1" width="9.08984375" style="244" customWidth="1"/>
    <col min="2" max="16" width="9" style="244" customWidth="1"/>
    <col min="17" max="17" width="9.08984375" style="244" customWidth="1"/>
    <col min="18" max="18" width="9.08984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c r="S2" s="243"/>
      <c r="AH2" s="243"/>
    </row>
    <row r="3" spans="2:34" ht="13">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
    <row r="5" spans="2:34" ht="13"/>
    <row r="6" spans="2:34" ht="13"/>
    <row r="7" spans="2:34" ht="13"/>
    <row r="8" spans="2:34" ht="13"/>
    <row r="9" spans="2:34" ht="13">
      <c r="AH9" s="243"/>
    </row>
    <row r="10" spans="2:34" ht="13"/>
    <row r="11" spans="2:34" ht="13"/>
    <row r="12" spans="2:34" ht="13"/>
    <row r="13" spans="2:34" ht="13"/>
    <row r="14" spans="2:34" ht="13"/>
    <row r="15" spans="2:34" ht="13"/>
    <row r="16" spans="2:34" ht="13"/>
    <row r="17" spans="12:34" ht="13">
      <c r="AH17" s="243"/>
    </row>
    <row r="18" spans="12:34" ht="13"/>
    <row r="19" spans="12:34" ht="13"/>
    <row r="20" spans="12:34" ht="13">
      <c r="AH20" s="243"/>
    </row>
    <row r="21" spans="12:34" ht="13">
      <c r="AH21" s="243"/>
    </row>
    <row r="22" spans="12:34" ht="13"/>
    <row r="23" spans="12:34" ht="13"/>
    <row r="24" spans="12:34" ht="13">
      <c r="Q24" s="243"/>
    </row>
    <row r="25" spans="12:34" ht="13"/>
    <row r="26" spans="12:34" ht="13"/>
    <row r="27" spans="12:34" ht="13"/>
    <row r="28" spans="12:34" ht="13">
      <c r="O28" s="243"/>
      <c r="T28" s="243"/>
      <c r="AH28" s="243"/>
    </row>
    <row r="29" spans="12:34" ht="13"/>
    <row r="30" spans="12:34" ht="13"/>
    <row r="31" spans="12:34" ht="13">
      <c r="Q31" s="243"/>
    </row>
    <row r="32" spans="12:34" ht="13">
      <c r="L32" s="243"/>
    </row>
    <row r="33" spans="2:34" ht="13">
      <c r="C33" s="243"/>
      <c r="E33" s="243"/>
      <c r="G33" s="243"/>
      <c r="I33" s="243"/>
      <c r="X33" s="243"/>
    </row>
    <row r="34" spans="2:34" ht="13">
      <c r="B34" s="243"/>
      <c r="P34" s="243"/>
      <c r="R34" s="243"/>
      <c r="T34" s="243"/>
    </row>
    <row r="35" spans="2:34" ht="13">
      <c r="D35" s="243"/>
      <c r="W35" s="243"/>
      <c r="AC35" s="243"/>
      <c r="AD35" s="243"/>
      <c r="AE35" s="243"/>
      <c r="AF35" s="243"/>
      <c r="AG35" s="243"/>
      <c r="AH35" s="243"/>
    </row>
    <row r="36" spans="2:34" ht="13">
      <c r="H36" s="243"/>
      <c r="J36" s="243"/>
      <c r="K36" s="243"/>
      <c r="M36" s="243"/>
      <c r="Y36" s="243"/>
      <c r="Z36" s="243"/>
      <c r="AA36" s="243"/>
      <c r="AB36" s="243"/>
      <c r="AC36" s="243"/>
      <c r="AD36" s="243"/>
      <c r="AE36" s="243"/>
      <c r="AF36" s="243"/>
      <c r="AG36" s="243"/>
      <c r="AH36" s="243"/>
    </row>
    <row r="37" spans="2:34" ht="13">
      <c r="AH37" s="243"/>
    </row>
    <row r="38" spans="2:34" ht="13">
      <c r="AG38" s="243"/>
      <c r="AH38" s="243"/>
    </row>
    <row r="39" spans="2:34" ht="13"/>
    <row r="40" spans="2:34" ht="13">
      <c r="X40" s="243"/>
    </row>
    <row r="41" spans="2:34" ht="13">
      <c r="R41" s="243"/>
    </row>
    <row r="42" spans="2:34" ht="13">
      <c r="W42" s="243"/>
    </row>
    <row r="43" spans="2:34" ht="13">
      <c r="Y43" s="243"/>
      <c r="Z43" s="243"/>
      <c r="AA43" s="243"/>
      <c r="AB43" s="243"/>
      <c r="AC43" s="243"/>
      <c r="AD43" s="243"/>
      <c r="AE43" s="243"/>
      <c r="AF43" s="243"/>
      <c r="AG43" s="243"/>
      <c r="AH43" s="243"/>
    </row>
    <row r="44" spans="2:34" ht="13">
      <c r="AH44" s="243"/>
    </row>
    <row r="45" spans="2:34" ht="13">
      <c r="X45" s="243"/>
    </row>
    <row r="46" spans="2:34" ht="13"/>
    <row r="47" spans="2:34" ht="13"/>
    <row r="48" spans="2:34" ht="13">
      <c r="W48" s="243"/>
      <c r="Y48" s="243"/>
      <c r="Z48" s="243"/>
      <c r="AA48" s="243"/>
      <c r="AB48" s="243"/>
      <c r="AC48" s="243"/>
      <c r="AD48" s="243"/>
      <c r="AE48" s="243"/>
      <c r="AF48" s="243"/>
      <c r="AG48" s="243"/>
      <c r="AH48" s="243"/>
    </row>
    <row r="49" spans="28:34" ht="13"/>
    <row r="50" spans="28:34" ht="13">
      <c r="AE50" s="243"/>
      <c r="AF50" s="243"/>
      <c r="AG50" s="243"/>
      <c r="AH50" s="243"/>
    </row>
    <row r="51" spans="28:34" ht="13">
      <c r="AC51" s="243"/>
      <c r="AD51" s="243"/>
      <c r="AE51" s="243"/>
      <c r="AF51" s="243"/>
      <c r="AG51" s="243"/>
      <c r="AH51" s="243"/>
    </row>
    <row r="52" spans="28:34" ht="13"/>
    <row r="53" spans="28:34" ht="13">
      <c r="AF53" s="243"/>
      <c r="AG53" s="243"/>
      <c r="AH53" s="243"/>
    </row>
    <row r="54" spans="28:34" ht="13">
      <c r="AH54" s="243"/>
    </row>
    <row r="55" spans="28:34" ht="13"/>
    <row r="56" spans="28:34" ht="13">
      <c r="AB56" s="243"/>
      <c r="AC56" s="243"/>
      <c r="AD56" s="243"/>
      <c r="AE56" s="243"/>
      <c r="AF56" s="243"/>
      <c r="AG56" s="243"/>
      <c r="AH56" s="243"/>
    </row>
    <row r="57" spans="28:34" ht="13">
      <c r="AH57" s="243"/>
    </row>
    <row r="58" spans="28:34" ht="13">
      <c r="AH58" s="243"/>
    </row>
    <row r="59" spans="28:34" ht="13"/>
    <row r="60" spans="28:34" ht="13"/>
    <row r="61" spans="28:34" ht="13"/>
    <row r="62" spans="28:34" ht="13"/>
    <row r="63" spans="28:34" ht="13">
      <c r="AH63" s="243"/>
    </row>
    <row r="64" spans="28:34" ht="13">
      <c r="AG64" s="243"/>
      <c r="AH64" s="243"/>
    </row>
    <row r="65" spans="28:34" ht="13"/>
    <row r="66" spans="28:34" ht="13"/>
    <row r="67" spans="28:34" ht="13"/>
    <row r="68" spans="28:34" ht="13">
      <c r="AB68" s="243"/>
      <c r="AC68" s="243"/>
      <c r="AD68" s="243"/>
      <c r="AE68" s="243"/>
      <c r="AF68" s="243"/>
      <c r="AG68" s="243"/>
      <c r="AH68" s="243"/>
    </row>
    <row r="69" spans="28:34" ht="13">
      <c r="AF69" s="243"/>
      <c r="AG69" s="243"/>
      <c r="AH69" s="243"/>
    </row>
    <row r="70" spans="28:34" ht="13"/>
    <row r="71" spans="28:34" ht="13"/>
    <row r="72" spans="28:34" ht="13"/>
    <row r="73" spans="28:34" ht="13"/>
    <row r="74" spans="28:34" ht="13"/>
    <row r="75" spans="28:34" ht="13">
      <c r="AH75" s="243"/>
    </row>
    <row r="76" spans="28:34" ht="13">
      <c r="AF76" s="243"/>
      <c r="AG76" s="243"/>
      <c r="AH76" s="243"/>
    </row>
    <row r="77" spans="28:34" ht="13">
      <c r="AG77" s="243"/>
      <c r="AH77" s="243"/>
    </row>
    <row r="78" spans="28:34" ht="13"/>
    <row r="79" spans="28:34" ht="13"/>
    <row r="80" spans="28:34" ht="13"/>
    <row r="81" spans="25:34" ht="13"/>
    <row r="82" spans="25:34" ht="13">
      <c r="Y82" s="243"/>
    </row>
    <row r="83" spans="25:34" ht="13">
      <c r="Y83" s="243"/>
      <c r="Z83" s="243"/>
      <c r="AA83" s="243"/>
      <c r="AB83" s="243"/>
      <c r="AC83" s="243"/>
      <c r="AD83" s="243"/>
      <c r="AE83" s="243"/>
      <c r="AF83" s="243"/>
      <c r="AG83" s="243"/>
      <c r="AH83" s="243"/>
    </row>
    <row r="84" spans="25:34" ht="13"/>
    <row r="85" spans="25:34" ht="13"/>
    <row r="86" spans="25:34" ht="13"/>
    <row r="87" spans="25:34" ht="13"/>
    <row r="88" spans="25:34" ht="13">
      <c r="AH88" s="243"/>
    </row>
    <row r="89" spans="25:34" ht="13"/>
    <row r="90" spans="25:34" ht="13"/>
    <row r="91" spans="25:34" ht="13"/>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0" zoomScaleNormal="100" zoomScaleSheetLayoutView="55" workbookViewId="0">
      <selection activeCell="G82" sqref="G82"/>
    </sheetView>
  </sheetViews>
  <sheetFormatPr defaultColWidth="0" defaultRowHeight="13.5" customHeight="1" zeroHeight="1"/>
  <cols>
    <col min="1" max="1" width="9.08984375" style="244" customWidth="1"/>
    <col min="2" max="16" width="9" style="244" customWidth="1"/>
    <col min="17" max="17" width="9.08984375" style="244" customWidth="1"/>
    <col min="18" max="18" width="9.08984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c r="S2" s="243"/>
      <c r="AH2" s="243"/>
    </row>
    <row r="3" spans="2:34" ht="13">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
    <row r="5" spans="2:34" ht="13"/>
    <row r="6" spans="2:34" ht="13"/>
    <row r="7" spans="2:34" ht="13"/>
    <row r="8" spans="2:34" ht="13"/>
    <row r="9" spans="2:34" ht="13">
      <c r="AH9" s="243"/>
    </row>
    <row r="10" spans="2:34" ht="13"/>
    <row r="11" spans="2:34" ht="13"/>
    <row r="12" spans="2:34" ht="13"/>
    <row r="13" spans="2:34" ht="13"/>
    <row r="14" spans="2:34" ht="13"/>
    <row r="15" spans="2:34" ht="13"/>
    <row r="16" spans="2:34" ht="13"/>
    <row r="17" spans="12:34" ht="13">
      <c r="AH17" s="243"/>
    </row>
    <row r="18" spans="12:34" ht="13"/>
    <row r="19" spans="12:34" ht="13"/>
    <row r="20" spans="12:34" ht="13">
      <c r="AH20" s="243"/>
    </row>
    <row r="21" spans="12:34" ht="13">
      <c r="AH21" s="243"/>
    </row>
    <row r="22" spans="12:34" ht="13"/>
    <row r="23" spans="12:34" ht="13"/>
    <row r="24" spans="12:34" ht="13">
      <c r="Q24" s="243"/>
    </row>
    <row r="25" spans="12:34" ht="13"/>
    <row r="26" spans="12:34" ht="13"/>
    <row r="27" spans="12:34" ht="13"/>
    <row r="28" spans="12:34" ht="13">
      <c r="O28" s="243"/>
      <c r="T28" s="243"/>
      <c r="AH28" s="243"/>
    </row>
    <row r="29" spans="12:34" ht="13"/>
    <row r="30" spans="12:34" ht="13"/>
    <row r="31" spans="12:34" ht="13">
      <c r="Q31" s="243"/>
    </row>
    <row r="32" spans="12:34" ht="13">
      <c r="L32" s="243"/>
    </row>
    <row r="33" spans="2:34" ht="13">
      <c r="C33" s="243"/>
      <c r="E33" s="243"/>
      <c r="G33" s="243"/>
      <c r="I33" s="243"/>
      <c r="X33" s="243"/>
    </row>
    <row r="34" spans="2:34" ht="13">
      <c r="B34" s="243"/>
      <c r="P34" s="243"/>
      <c r="R34" s="243"/>
      <c r="T34" s="243"/>
    </row>
    <row r="35" spans="2:34" ht="13">
      <c r="D35" s="243"/>
      <c r="W35" s="243"/>
      <c r="AC35" s="243"/>
      <c r="AD35" s="243"/>
      <c r="AE35" s="243"/>
      <c r="AF35" s="243"/>
      <c r="AG35" s="243"/>
      <c r="AH35" s="243"/>
    </row>
    <row r="36" spans="2:34" ht="13">
      <c r="H36" s="243"/>
      <c r="J36" s="243"/>
      <c r="K36" s="243"/>
      <c r="M36" s="243"/>
      <c r="Y36" s="243"/>
      <c r="Z36" s="243"/>
      <c r="AA36" s="243"/>
      <c r="AB36" s="243"/>
      <c r="AC36" s="243"/>
      <c r="AD36" s="243"/>
      <c r="AE36" s="243"/>
      <c r="AF36" s="243"/>
      <c r="AG36" s="243"/>
      <c r="AH36" s="243"/>
    </row>
    <row r="37" spans="2:34" ht="13">
      <c r="AH37" s="243"/>
    </row>
    <row r="38" spans="2:34" ht="13">
      <c r="AG38" s="243"/>
      <c r="AH38" s="243"/>
    </row>
    <row r="39" spans="2:34" ht="13"/>
    <row r="40" spans="2:34" ht="13">
      <c r="X40" s="243"/>
    </row>
    <row r="41" spans="2:34" ht="13">
      <c r="R41" s="243"/>
    </row>
    <row r="42" spans="2:34" ht="13">
      <c r="W42" s="243"/>
    </row>
    <row r="43" spans="2:34" ht="13">
      <c r="Y43" s="243"/>
      <c r="Z43" s="243"/>
      <c r="AA43" s="243"/>
      <c r="AB43" s="243"/>
      <c r="AC43" s="243"/>
      <c r="AD43" s="243"/>
      <c r="AE43" s="243"/>
      <c r="AF43" s="243"/>
      <c r="AG43" s="243"/>
      <c r="AH43" s="243"/>
    </row>
    <row r="44" spans="2:34" ht="13">
      <c r="AH44" s="243"/>
    </row>
    <row r="45" spans="2:34" ht="13">
      <c r="X45" s="243"/>
    </row>
    <row r="46" spans="2:34" ht="13"/>
    <row r="47" spans="2:34" ht="13"/>
    <row r="48" spans="2:34" ht="13">
      <c r="W48" s="243"/>
      <c r="Y48" s="243"/>
      <c r="Z48" s="243"/>
      <c r="AA48" s="243"/>
      <c r="AB48" s="243"/>
      <c r="AC48" s="243"/>
      <c r="AD48" s="243"/>
      <c r="AE48" s="243"/>
      <c r="AF48" s="243"/>
      <c r="AG48" s="243"/>
      <c r="AH48" s="243"/>
    </row>
    <row r="49" spans="28:34" ht="13"/>
    <row r="50" spans="28:34" ht="13">
      <c r="AE50" s="243"/>
      <c r="AF50" s="243"/>
      <c r="AG50" s="243"/>
      <c r="AH50" s="243"/>
    </row>
    <row r="51" spans="28:34" ht="13">
      <c r="AC51" s="243"/>
      <c r="AD51" s="243"/>
      <c r="AE51" s="243"/>
      <c r="AF51" s="243"/>
      <c r="AG51" s="243"/>
      <c r="AH51" s="243"/>
    </row>
    <row r="52" spans="28:34" ht="13"/>
    <row r="53" spans="28:34" ht="13">
      <c r="AF53" s="243"/>
      <c r="AG53" s="243"/>
      <c r="AH53" s="243"/>
    </row>
    <row r="54" spans="28:34" ht="13">
      <c r="AH54" s="243"/>
    </row>
    <row r="55" spans="28:34" ht="13"/>
    <row r="56" spans="28:34" ht="13">
      <c r="AB56" s="243"/>
      <c r="AC56" s="243"/>
      <c r="AD56" s="243"/>
      <c r="AE56" s="243"/>
      <c r="AF56" s="243"/>
      <c r="AG56" s="243"/>
      <c r="AH56" s="243"/>
    </row>
    <row r="57" spans="28:34" ht="13">
      <c r="AH57" s="243"/>
    </row>
    <row r="58" spans="28:34" ht="13">
      <c r="AH58" s="243"/>
    </row>
    <row r="59" spans="28:34" ht="13">
      <c r="AG59" s="243"/>
      <c r="AH59" s="243"/>
    </row>
    <row r="60" spans="28:34" ht="13"/>
    <row r="61" spans="28:34" ht="13"/>
    <row r="62" spans="28:34" ht="13"/>
    <row r="63" spans="28:34" ht="13">
      <c r="AH63" s="243"/>
    </row>
    <row r="64" spans="28:34" ht="13">
      <c r="AG64" s="243"/>
      <c r="AH64" s="243"/>
    </row>
    <row r="65" spans="28:34" ht="13"/>
    <row r="66" spans="28:34" ht="13"/>
    <row r="67" spans="28:34" ht="13"/>
    <row r="68" spans="28:34" ht="13">
      <c r="AB68" s="243"/>
      <c r="AC68" s="243"/>
      <c r="AD68" s="243"/>
      <c r="AE68" s="243"/>
      <c r="AF68" s="243"/>
      <c r="AG68" s="243"/>
      <c r="AH68" s="243"/>
    </row>
    <row r="69" spans="28:34" ht="13">
      <c r="AF69" s="243"/>
      <c r="AG69" s="243"/>
      <c r="AH69" s="243"/>
    </row>
    <row r="70" spans="28:34" ht="13"/>
    <row r="71" spans="28:34" ht="13"/>
    <row r="72" spans="28:34" ht="13"/>
    <row r="73" spans="28:34" ht="13"/>
    <row r="74" spans="28:34" ht="13"/>
    <row r="75" spans="28:34" ht="13">
      <c r="AH75" s="243"/>
    </row>
    <row r="76" spans="28:34" ht="13">
      <c r="AF76" s="243"/>
      <c r="AG76" s="243"/>
      <c r="AH76" s="243"/>
    </row>
    <row r="77" spans="28:34" ht="13">
      <c r="AG77" s="243"/>
      <c r="AH77" s="243"/>
    </row>
    <row r="78" spans="28:34" ht="13"/>
    <row r="79" spans="28:34" ht="13"/>
    <row r="80" spans="28:34" ht="13"/>
    <row r="81" spans="25:34" ht="13"/>
    <row r="82" spans="25:34" ht="13">
      <c r="Y82" s="243"/>
    </row>
    <row r="83" spans="25:34" ht="13">
      <c r="Y83" s="243"/>
      <c r="Z83" s="243"/>
      <c r="AA83" s="243"/>
      <c r="AB83" s="243"/>
      <c r="AC83" s="243"/>
      <c r="AD83" s="243"/>
      <c r="AE83" s="243"/>
      <c r="AF83" s="243"/>
      <c r="AG83" s="243"/>
      <c r="AH83" s="243"/>
    </row>
    <row r="84" spans="25:34" ht="13"/>
    <row r="85" spans="25:34" ht="13"/>
    <row r="86" spans="25:34" ht="13"/>
    <row r="87" spans="25:34" ht="13"/>
    <row r="88" spans="25:34" ht="13">
      <c r="AH88" s="243"/>
    </row>
    <row r="89" spans="25:34" ht="13"/>
    <row r="90" spans="25:34" ht="13"/>
    <row r="91" spans="25:34" ht="13"/>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796875" defaultRowHeight="13"/>
  <cols>
    <col min="1" max="1" width="45.81640625" style="106" customWidth="1"/>
    <col min="2" max="8" width="13.36328125" style="106" customWidth="1"/>
    <col min="9" max="16384" width="11.1796875" style="106"/>
  </cols>
  <sheetData>
    <row r="1" spans="1:8">
      <c r="A1" s="100"/>
      <c r="B1" s="101"/>
      <c r="C1" s="102"/>
      <c r="D1" s="103"/>
      <c r="E1" s="104"/>
      <c r="F1" s="104"/>
      <c r="G1" s="104"/>
      <c r="H1" s="105"/>
    </row>
    <row r="2" spans="1:8">
      <c r="A2" s="107"/>
      <c r="B2" s="108"/>
      <c r="C2" s="109"/>
      <c r="D2" s="110" t="s">
        <v>40</v>
      </c>
      <c r="E2" s="111"/>
      <c r="F2" s="112" t="s">
        <v>524</v>
      </c>
      <c r="G2" s="113"/>
      <c r="H2" s="114"/>
    </row>
    <row r="3" spans="1:8">
      <c r="A3" s="110" t="s">
        <v>517</v>
      </c>
      <c r="B3" s="115"/>
      <c r="C3" s="116"/>
      <c r="D3" s="117">
        <v>57034</v>
      </c>
      <c r="E3" s="118"/>
      <c r="F3" s="119">
        <v>41705</v>
      </c>
      <c r="G3" s="120"/>
      <c r="H3" s="121"/>
    </row>
    <row r="4" spans="1:8">
      <c r="A4" s="122"/>
      <c r="B4" s="123"/>
      <c r="C4" s="124"/>
      <c r="D4" s="125">
        <v>35565</v>
      </c>
      <c r="E4" s="126"/>
      <c r="F4" s="127">
        <v>22742</v>
      </c>
      <c r="G4" s="128"/>
      <c r="H4" s="129"/>
    </row>
    <row r="5" spans="1:8">
      <c r="A5" s="110" t="s">
        <v>519</v>
      </c>
      <c r="B5" s="115"/>
      <c r="C5" s="116"/>
      <c r="D5" s="117">
        <v>67410</v>
      </c>
      <c r="E5" s="118"/>
      <c r="F5" s="119">
        <v>47677</v>
      </c>
      <c r="G5" s="120"/>
      <c r="H5" s="121"/>
    </row>
    <row r="6" spans="1:8">
      <c r="A6" s="122"/>
      <c r="B6" s="123"/>
      <c r="C6" s="124"/>
      <c r="D6" s="125">
        <v>40091</v>
      </c>
      <c r="E6" s="126"/>
      <c r="F6" s="127">
        <v>23360</v>
      </c>
      <c r="G6" s="128"/>
      <c r="H6" s="129"/>
    </row>
    <row r="7" spans="1:8">
      <c r="A7" s="110" t="s">
        <v>520</v>
      </c>
      <c r="B7" s="115"/>
      <c r="C7" s="116"/>
      <c r="D7" s="117">
        <v>63341</v>
      </c>
      <c r="E7" s="118"/>
      <c r="F7" s="119">
        <v>51613</v>
      </c>
      <c r="G7" s="120"/>
      <c r="H7" s="121"/>
    </row>
    <row r="8" spans="1:8">
      <c r="A8" s="122"/>
      <c r="B8" s="123"/>
      <c r="C8" s="124"/>
      <c r="D8" s="125">
        <v>41751</v>
      </c>
      <c r="E8" s="126"/>
      <c r="F8" s="127">
        <v>25872</v>
      </c>
      <c r="G8" s="128"/>
      <c r="H8" s="129"/>
    </row>
    <row r="9" spans="1:8">
      <c r="A9" s="110" t="s">
        <v>521</v>
      </c>
      <c r="B9" s="115"/>
      <c r="C9" s="116"/>
      <c r="D9" s="117">
        <v>62493</v>
      </c>
      <c r="E9" s="118"/>
      <c r="F9" s="119">
        <v>50880</v>
      </c>
      <c r="G9" s="120"/>
      <c r="H9" s="121"/>
    </row>
    <row r="10" spans="1:8">
      <c r="A10" s="122"/>
      <c r="B10" s="123"/>
      <c r="C10" s="124"/>
      <c r="D10" s="125">
        <v>43554</v>
      </c>
      <c r="E10" s="126"/>
      <c r="F10" s="127">
        <v>27819</v>
      </c>
      <c r="G10" s="128"/>
      <c r="H10" s="129"/>
    </row>
    <row r="11" spans="1:8">
      <c r="A11" s="110" t="s">
        <v>522</v>
      </c>
      <c r="B11" s="115"/>
      <c r="C11" s="116"/>
      <c r="D11" s="117">
        <v>65822</v>
      </c>
      <c r="E11" s="118"/>
      <c r="F11" s="119">
        <v>46395</v>
      </c>
      <c r="G11" s="120"/>
      <c r="H11" s="121"/>
    </row>
    <row r="12" spans="1:8">
      <c r="A12" s="122"/>
      <c r="B12" s="123"/>
      <c r="C12" s="130"/>
      <c r="D12" s="125">
        <v>43421</v>
      </c>
      <c r="E12" s="126"/>
      <c r="F12" s="127">
        <v>26304</v>
      </c>
      <c r="G12" s="128"/>
      <c r="H12" s="129"/>
    </row>
    <row r="13" spans="1:8">
      <c r="A13" s="110"/>
      <c r="B13" s="115"/>
      <c r="C13" s="131"/>
      <c r="D13" s="132">
        <v>63220</v>
      </c>
      <c r="E13" s="133"/>
      <c r="F13" s="134">
        <v>47654</v>
      </c>
      <c r="G13" s="135"/>
      <c r="H13" s="121"/>
    </row>
    <row r="14" spans="1:8">
      <c r="A14" s="122"/>
      <c r="B14" s="123"/>
      <c r="C14" s="124"/>
      <c r="D14" s="125">
        <v>40876</v>
      </c>
      <c r="E14" s="126"/>
      <c r="F14" s="127">
        <v>25219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4.67</v>
      </c>
      <c r="C19" s="136">
        <f>ROUND(VALUE(SUBSTITUTE(実質収支比率等に係る経年分析!G$48,"▲","-")),2)</f>
        <v>4.8499999999999996</v>
      </c>
      <c r="D19" s="136">
        <f>ROUND(VALUE(SUBSTITUTE(実質収支比率等に係る経年分析!H$48,"▲","-")),2)</f>
        <v>4.57</v>
      </c>
      <c r="E19" s="136">
        <f>ROUND(VALUE(SUBSTITUTE(実質収支比率等に係る経年分析!I$48,"▲","-")),2)</f>
        <v>4.7</v>
      </c>
      <c r="F19" s="136">
        <f>ROUND(VALUE(SUBSTITUTE(実質収支比率等に係る経年分析!J$48,"▲","-")),2)</f>
        <v>4.5999999999999996</v>
      </c>
    </row>
    <row r="20" spans="1:11">
      <c r="A20" s="136" t="s">
        <v>43</v>
      </c>
      <c r="B20" s="136">
        <f>ROUND(VALUE(SUBSTITUTE(実質収支比率等に係る経年分析!F$47,"▲","-")),2)</f>
        <v>11.9</v>
      </c>
      <c r="C20" s="136">
        <f>ROUND(VALUE(SUBSTITUTE(実質収支比率等に係る経年分析!G$47,"▲","-")),2)</f>
        <v>11.82</v>
      </c>
      <c r="D20" s="136">
        <f>ROUND(VALUE(SUBSTITUTE(実質収支比率等に係る経年分析!H$47,"▲","-")),2)</f>
        <v>11.9</v>
      </c>
      <c r="E20" s="136">
        <f>ROUND(VALUE(SUBSTITUTE(実質収支比率等に係る経年分析!I$47,"▲","-")),2)</f>
        <v>11.9</v>
      </c>
      <c r="F20" s="136">
        <f>ROUND(VALUE(SUBSTITUTE(実質収支比率等に係る経年分析!J$47,"▲","-")),2)</f>
        <v>11.79</v>
      </c>
    </row>
    <row r="21" spans="1:11">
      <c r="A21" s="136" t="s">
        <v>44</v>
      </c>
      <c r="B21" s="136">
        <f>IF(ISNUMBER(VALUE(SUBSTITUTE(実質収支比率等に係る経年分析!F$49,"▲","-"))),ROUND(VALUE(SUBSTITUTE(実質収支比率等に係る経年分析!F$49,"▲","-")),2),NA())</f>
        <v>0.47</v>
      </c>
      <c r="C21" s="136">
        <f>IF(ISNUMBER(VALUE(SUBSTITUTE(実質収支比率等に係る経年分析!G$49,"▲","-"))),ROUND(VALUE(SUBSTITUTE(実質収支比率等に係る経年分析!G$49,"▲","-")),2),NA())</f>
        <v>1.02</v>
      </c>
      <c r="D21" s="136">
        <f>IF(ISNUMBER(VALUE(SUBSTITUTE(実質収支比率等に係る経年分析!H$49,"▲","-"))),ROUND(VALUE(SUBSTITUTE(実質収支比率等に係る経年分析!H$49,"▲","-")),2),NA())</f>
        <v>-0.28000000000000003</v>
      </c>
      <c r="E21" s="136">
        <f>IF(ISNUMBER(VALUE(SUBSTITUTE(実質収支比率等に係る経年分析!I$49,"▲","-"))),ROUND(VALUE(SUBSTITUTE(実質収支比率等に係る経年分析!I$49,"▲","-")),2),NA())</f>
        <v>2.59</v>
      </c>
      <c r="F21" s="136">
        <f>IF(ISNUMBER(VALUE(SUBSTITUTE(実質収支比率等に係る経年分析!J$49,"▲","-"))),ROUND(VALUE(SUBSTITUTE(実質収支比率等に係る経年分析!J$49,"▲","-")),2),NA())</f>
        <v>-0.02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0.82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0.99</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母子父子寡婦福祉資金貸付事業特別会計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0.14000000000000001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0.15</v>
      </c>
    </row>
    <row r="31" spans="1:11">
      <c r="A31" s="137" t="str">
        <f>IF(連結実質赤字比率に係る赤字・黒字の構成分析!C$39="",NA(),連結実質赤字比率に係る赤字・黒字の構成分析!C$39)</f>
        <v>卸売市場事業特別会計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v>
      </c>
    </row>
    <row r="32" spans="1:11">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1.1599999999999999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1.56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1.59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1.55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1.49</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3.95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3.45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2.85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3.31</v>
      </c>
    </row>
    <row r="34" spans="1:16">
      <c r="A34" s="137" t="str">
        <f>IF(連結実質赤字比率に係る赤字・黒字の構成分析!C$36="",NA(),連結実質赤字比率に係る赤字・黒字の構成分析!C$36)</f>
        <v>都市開発整備事業会計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4.1900000000000004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4.1399999999999997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4.21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4.13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4.09</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4.66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4.8499999999999996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4.5599999999999996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4.6900000000000004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4.0199999999999996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4.1500000000000004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4.34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4.6500000000000004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5.18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24192</v>
      </c>
      <c r="E42" s="138"/>
      <c r="F42" s="138"/>
      <c r="G42" s="138">
        <f>'実質公債費比率（分子）の構造'!L$52</f>
        <v>24077</v>
      </c>
      <c r="H42" s="138"/>
      <c r="I42" s="138"/>
      <c r="J42" s="138">
        <f>'実質公債費比率（分子）の構造'!M$52</f>
        <v>23843</v>
      </c>
      <c r="K42" s="138"/>
      <c r="L42" s="138"/>
      <c r="M42" s="138">
        <f>'実質公債費比率（分子）の構造'!N$52</f>
        <v>22728</v>
      </c>
      <c r="N42" s="138"/>
      <c r="O42" s="138"/>
      <c r="P42" s="138">
        <f>'実質公債費比率（分子）の構造'!O$52</f>
        <v>22795</v>
      </c>
    </row>
    <row r="43" spans="1:16">
      <c r="A43" s="138" t="s">
        <v>52</v>
      </c>
      <c r="B43" s="138">
        <f>'実質公債費比率（分子）の構造'!K$51</f>
        <v>8</v>
      </c>
      <c r="C43" s="138"/>
      <c r="D43" s="138"/>
      <c r="E43" s="138">
        <f>'実質公債費比率（分子）の構造'!L$51</f>
        <v>2</v>
      </c>
      <c r="F43" s="138"/>
      <c r="G43" s="138"/>
      <c r="H43" s="138">
        <f>'実質公債費比率（分子）の構造'!M$51</f>
        <v>2</v>
      </c>
      <c r="I43" s="138"/>
      <c r="J43" s="138"/>
      <c r="K43" s="138">
        <f>'実質公債費比率（分子）の構造'!N$51</f>
        <v>2</v>
      </c>
      <c r="L43" s="138"/>
      <c r="M43" s="138"/>
      <c r="N43" s="138">
        <f>'実質公債費比率（分子）の構造'!O$51</f>
        <v>2</v>
      </c>
      <c r="O43" s="138"/>
      <c r="P43" s="138"/>
    </row>
    <row r="44" spans="1:16">
      <c r="A44" s="138" t="s">
        <v>53</v>
      </c>
      <c r="B44" s="138">
        <f>'実質公債費比率（分子）の構造'!K$50</f>
        <v>491</v>
      </c>
      <c r="C44" s="138"/>
      <c r="D44" s="138"/>
      <c r="E44" s="138">
        <f>'実質公債費比率（分子）の構造'!L$50</f>
        <v>461</v>
      </c>
      <c r="F44" s="138"/>
      <c r="G44" s="138"/>
      <c r="H44" s="138">
        <f>'実質公債費比率（分子）の構造'!M$50</f>
        <v>429</v>
      </c>
      <c r="I44" s="138"/>
      <c r="J44" s="138"/>
      <c r="K44" s="138">
        <f>'実質公債費比率（分子）の構造'!N$50</f>
        <v>403</v>
      </c>
      <c r="L44" s="138"/>
      <c r="M44" s="138"/>
      <c r="N44" s="138">
        <f>'実質公債費比率（分子）の構造'!O$50</f>
        <v>395</v>
      </c>
      <c r="O44" s="138"/>
      <c r="P44" s="138"/>
    </row>
    <row r="45" spans="1:16">
      <c r="A45" s="138" t="s">
        <v>54</v>
      </c>
      <c r="B45" s="138">
        <f>'実質公債費比率（分子）の構造'!K$49</f>
        <v>200</v>
      </c>
      <c r="C45" s="138"/>
      <c r="D45" s="138"/>
      <c r="E45" s="138">
        <f>'実質公債費比率（分子）の構造'!L$49</f>
        <v>151</v>
      </c>
      <c r="F45" s="138"/>
      <c r="G45" s="138"/>
      <c r="H45" s="138">
        <f>'実質公債費比率（分子）の構造'!M$49</f>
        <v>171</v>
      </c>
      <c r="I45" s="138"/>
      <c r="J45" s="138"/>
      <c r="K45" s="138">
        <f>'実質公債費比率（分子）の構造'!N$49</f>
        <v>133</v>
      </c>
      <c r="L45" s="138"/>
      <c r="M45" s="138"/>
      <c r="N45" s="138">
        <f>'実質公債費比率（分子）の構造'!O$49</f>
        <v>75</v>
      </c>
      <c r="O45" s="138"/>
      <c r="P45" s="138"/>
    </row>
    <row r="46" spans="1:16">
      <c r="A46" s="138" t="s">
        <v>55</v>
      </c>
      <c r="B46" s="138">
        <f>'実質公債費比率（分子）の構造'!K$48</f>
        <v>10123</v>
      </c>
      <c r="C46" s="138"/>
      <c r="D46" s="138"/>
      <c r="E46" s="138">
        <f>'実質公債費比率（分子）の構造'!L$48</f>
        <v>9804</v>
      </c>
      <c r="F46" s="138"/>
      <c r="G46" s="138"/>
      <c r="H46" s="138">
        <f>'実質公債費比率（分子）の構造'!M$48</f>
        <v>6776</v>
      </c>
      <c r="I46" s="138"/>
      <c r="J46" s="138"/>
      <c r="K46" s="138">
        <f>'実質公債費比率（分子）の構造'!N$48</f>
        <v>6381</v>
      </c>
      <c r="L46" s="138"/>
      <c r="M46" s="138"/>
      <c r="N46" s="138">
        <f>'実質公債費比率（分子）の構造'!O$48</f>
        <v>5810</v>
      </c>
      <c r="O46" s="138"/>
      <c r="P46" s="138"/>
    </row>
    <row r="47" spans="1:16">
      <c r="A47" s="138" t="s">
        <v>56</v>
      </c>
      <c r="B47" s="138">
        <f>'実質公債費比率（分子）の構造'!K$47</f>
        <v>132</v>
      </c>
      <c r="C47" s="138"/>
      <c r="D47" s="138"/>
      <c r="E47" s="138">
        <f>'実質公債費比率（分子）の構造'!L$47</f>
        <v>142</v>
      </c>
      <c r="F47" s="138"/>
      <c r="G47" s="138"/>
      <c r="H47" s="138">
        <f>'実質公債費比率（分子）の構造'!M$47</f>
        <v>152</v>
      </c>
      <c r="I47" s="138"/>
      <c r="J47" s="138"/>
      <c r="K47" s="138">
        <f>'実質公債費比率（分子）の構造'!N$47</f>
        <v>162</v>
      </c>
      <c r="L47" s="138"/>
      <c r="M47" s="138"/>
      <c r="N47" s="138">
        <f>'実質公債費比率（分子）の構造'!O$47</f>
        <v>168</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20297</v>
      </c>
      <c r="C49" s="138"/>
      <c r="D49" s="138"/>
      <c r="E49" s="138">
        <f>'実質公債費比率（分子）の構造'!L$45</f>
        <v>20965</v>
      </c>
      <c r="F49" s="138"/>
      <c r="G49" s="138"/>
      <c r="H49" s="138">
        <f>'実質公債費比率（分子）の構造'!M$45</f>
        <v>21077</v>
      </c>
      <c r="I49" s="138"/>
      <c r="J49" s="138"/>
      <c r="K49" s="138">
        <f>'実質公債費比率（分子）の構造'!N$45</f>
        <v>20358</v>
      </c>
      <c r="L49" s="138"/>
      <c r="M49" s="138"/>
      <c r="N49" s="138">
        <f>'実質公債費比率（分子）の構造'!O$45</f>
        <v>21146</v>
      </c>
      <c r="O49" s="138"/>
      <c r="P49" s="138"/>
    </row>
    <row r="50" spans="1:16">
      <c r="A50" s="138" t="s">
        <v>59</v>
      </c>
      <c r="B50" s="138" t="e">
        <f>NA()</f>
        <v>#N/A</v>
      </c>
      <c r="C50" s="138">
        <f>IF(ISNUMBER('実質公債費比率（分子）の構造'!K$53),'実質公債費比率（分子）の構造'!K$53,NA())</f>
        <v>7059</v>
      </c>
      <c r="D50" s="138" t="e">
        <f>NA()</f>
        <v>#N/A</v>
      </c>
      <c r="E50" s="138" t="e">
        <f>NA()</f>
        <v>#N/A</v>
      </c>
      <c r="F50" s="138">
        <f>IF(ISNUMBER('実質公債費比率（分子）の構造'!L$53),'実質公債費比率（分子）の構造'!L$53,NA())</f>
        <v>7448</v>
      </c>
      <c r="G50" s="138" t="e">
        <f>NA()</f>
        <v>#N/A</v>
      </c>
      <c r="H50" s="138" t="e">
        <f>NA()</f>
        <v>#N/A</v>
      </c>
      <c r="I50" s="138">
        <f>IF(ISNUMBER('実質公債費比率（分子）の構造'!M$53),'実質公債費比率（分子）の構造'!M$53,NA())</f>
        <v>4764</v>
      </c>
      <c r="J50" s="138" t="e">
        <f>NA()</f>
        <v>#N/A</v>
      </c>
      <c r="K50" s="138" t="e">
        <f>NA()</f>
        <v>#N/A</v>
      </c>
      <c r="L50" s="138">
        <f>IF(ISNUMBER('実質公債費比率（分子）の構造'!N$53),'実質公債費比率（分子）の構造'!N$53,NA())</f>
        <v>4711</v>
      </c>
      <c r="M50" s="138" t="e">
        <f>NA()</f>
        <v>#N/A</v>
      </c>
      <c r="N50" s="138" t="e">
        <f>NA()</f>
        <v>#N/A</v>
      </c>
      <c r="O50" s="138">
        <f>IF(ISNUMBER('実質公債費比率（分子）の構造'!O$53),'実質公債費比率（分子）の構造'!O$53,NA())</f>
        <v>4801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197059</v>
      </c>
      <c r="E56" s="137"/>
      <c r="F56" s="137"/>
      <c r="G56" s="137">
        <f>'将来負担比率（分子）の構造'!J$52</f>
        <v>197312</v>
      </c>
      <c r="H56" s="137"/>
      <c r="I56" s="137"/>
      <c r="J56" s="137">
        <f>'将来負担比率（分子）の構造'!K$52</f>
        <v>194771</v>
      </c>
      <c r="K56" s="137"/>
      <c r="L56" s="137"/>
      <c r="M56" s="137">
        <f>'将来負担比率（分子）の構造'!L$52</f>
        <v>193474</v>
      </c>
      <c r="N56" s="137"/>
      <c r="O56" s="137"/>
      <c r="P56" s="137">
        <f>'将来負担比率（分子）の構造'!M$52</f>
        <v>189583</v>
      </c>
    </row>
    <row r="57" spans="1:16">
      <c r="A57" s="137" t="s">
        <v>36</v>
      </c>
      <c r="B57" s="137"/>
      <c r="C57" s="137"/>
      <c r="D57" s="137">
        <f>'将来負担比率（分子）の構造'!I$51</f>
        <v>49860</v>
      </c>
      <c r="E57" s="137"/>
      <c r="F57" s="137"/>
      <c r="G57" s="137">
        <f>'将来負担比率（分子）の構造'!J$51</f>
        <v>49491</v>
      </c>
      <c r="H57" s="137"/>
      <c r="I57" s="137"/>
      <c r="J57" s="137">
        <f>'将来負担比率（分子）の構造'!K$51</f>
        <v>46722</v>
      </c>
      <c r="K57" s="137"/>
      <c r="L57" s="137"/>
      <c r="M57" s="137">
        <f>'将来負担比率（分子）の構造'!L$51</f>
        <v>41409</v>
      </c>
      <c r="N57" s="137"/>
      <c r="O57" s="137"/>
      <c r="P57" s="137">
        <f>'将来負担比率（分子）の構造'!M$51</f>
        <v>36635</v>
      </c>
    </row>
    <row r="58" spans="1:16">
      <c r="A58" s="137" t="s">
        <v>35</v>
      </c>
      <c r="B58" s="137"/>
      <c r="C58" s="137"/>
      <c r="D58" s="137">
        <f>'将来負担比率（分子）の構造'!I$50</f>
        <v>48632</v>
      </c>
      <c r="E58" s="137"/>
      <c r="F58" s="137"/>
      <c r="G58" s="137">
        <f>'将来負担比率（分子）の構造'!J$50</f>
        <v>49903</v>
      </c>
      <c r="H58" s="137"/>
      <c r="I58" s="137"/>
      <c r="J58" s="137">
        <f>'将来負担比率（分子）の構造'!K$50</f>
        <v>53240</v>
      </c>
      <c r="K58" s="137"/>
      <c r="L58" s="137"/>
      <c r="M58" s="137">
        <f>'将来負担比率（分子）の構造'!L$50</f>
        <v>57673</v>
      </c>
      <c r="N58" s="137"/>
      <c r="O58" s="137"/>
      <c r="P58" s="137">
        <f>'将来負担比率（分子）の構造'!M$50</f>
        <v>58165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7861</v>
      </c>
      <c r="C61" s="137"/>
      <c r="D61" s="137"/>
      <c r="E61" s="137">
        <f>'将来負担比率（分子）の構造'!J$46</f>
        <v>1648</v>
      </c>
      <c r="F61" s="137"/>
      <c r="G61" s="137"/>
      <c r="H61" s="137">
        <f>'将来負担比率（分子）の構造'!K$46</f>
        <v>1352</v>
      </c>
      <c r="I61" s="137"/>
      <c r="J61" s="137"/>
      <c r="K61" s="137">
        <f>'将来負担比率（分子）の構造'!L$46</f>
        <v>1111</v>
      </c>
      <c r="L61" s="137"/>
      <c r="M61" s="137"/>
      <c r="N61" s="137">
        <f>'将来負担比率（分子）の構造'!M$46</f>
        <v>919</v>
      </c>
      <c r="O61" s="137"/>
      <c r="P61" s="137"/>
    </row>
    <row r="62" spans="1:16">
      <c r="A62" s="137" t="s">
        <v>29</v>
      </c>
      <c r="B62" s="137">
        <f>'将来負担比率（分子）の構造'!I$45</f>
        <v>30168</v>
      </c>
      <c r="C62" s="137"/>
      <c r="D62" s="137"/>
      <c r="E62" s="137">
        <f>'将来負担比率（分子）の構造'!J$45</f>
        <v>30505</v>
      </c>
      <c r="F62" s="137"/>
      <c r="G62" s="137"/>
      <c r="H62" s="137">
        <f>'将来負担比率（分子）の構造'!K$45</f>
        <v>29342</v>
      </c>
      <c r="I62" s="137"/>
      <c r="J62" s="137"/>
      <c r="K62" s="137">
        <f>'将来負担比率（分子）の構造'!L$45</f>
        <v>28225</v>
      </c>
      <c r="L62" s="137"/>
      <c r="M62" s="137"/>
      <c r="N62" s="137">
        <f>'将来負担比率（分子）の構造'!M$45</f>
        <v>28375</v>
      </c>
      <c r="O62" s="137"/>
      <c r="P62" s="137"/>
    </row>
    <row r="63" spans="1:16">
      <c r="A63" s="137" t="s">
        <v>28</v>
      </c>
      <c r="B63" s="137">
        <f>'将来負担比率（分子）の構造'!I$44</f>
        <v>1140</v>
      </c>
      <c r="C63" s="137"/>
      <c r="D63" s="137"/>
      <c r="E63" s="137">
        <f>'将来負担比率（分子）の構造'!J$44</f>
        <v>856</v>
      </c>
      <c r="F63" s="137"/>
      <c r="G63" s="137"/>
      <c r="H63" s="137">
        <f>'将来負担比率（分子）の構造'!K$44</f>
        <v>688</v>
      </c>
      <c r="I63" s="137"/>
      <c r="J63" s="137"/>
      <c r="K63" s="137">
        <f>'将来負担比率（分子）の構造'!L$44</f>
        <v>560</v>
      </c>
      <c r="L63" s="137"/>
      <c r="M63" s="137"/>
      <c r="N63" s="137">
        <f>'将来負担比率（分子）の構造'!M$44</f>
        <v>495</v>
      </c>
      <c r="O63" s="137"/>
      <c r="P63" s="137"/>
    </row>
    <row r="64" spans="1:16">
      <c r="A64" s="137" t="s">
        <v>27</v>
      </c>
      <c r="B64" s="137">
        <f>'将来負担比率（分子）の構造'!I$43</f>
        <v>110520</v>
      </c>
      <c r="C64" s="137"/>
      <c r="D64" s="137"/>
      <c r="E64" s="137">
        <f>'将来負担比率（分子）の構造'!J$43</f>
        <v>102586</v>
      </c>
      <c r="F64" s="137"/>
      <c r="G64" s="137"/>
      <c r="H64" s="137">
        <f>'将来負担比率（分子）の構造'!K$43</f>
        <v>85493</v>
      </c>
      <c r="I64" s="137"/>
      <c r="J64" s="137"/>
      <c r="K64" s="137">
        <f>'将来負担比率（分子）の構造'!L$43</f>
        <v>70954</v>
      </c>
      <c r="L64" s="137"/>
      <c r="M64" s="137"/>
      <c r="N64" s="137">
        <f>'将来負担比率（分子）の構造'!M$43</f>
        <v>56187</v>
      </c>
      <c r="O64" s="137"/>
      <c r="P64" s="137"/>
    </row>
    <row r="65" spans="1:16">
      <c r="A65" s="137" t="s">
        <v>26</v>
      </c>
      <c r="B65" s="137">
        <f>'将来負担比率（分子）の構造'!I$42</f>
        <v>4945</v>
      </c>
      <c r="C65" s="137"/>
      <c r="D65" s="137"/>
      <c r="E65" s="137">
        <f>'将来負担比率（分子）の構造'!J$42</f>
        <v>3989</v>
      </c>
      <c r="F65" s="137"/>
      <c r="G65" s="137"/>
      <c r="H65" s="137">
        <f>'将来負担比率（分子）の構造'!K$42</f>
        <v>3367</v>
      </c>
      <c r="I65" s="137"/>
      <c r="J65" s="137"/>
      <c r="K65" s="137">
        <f>'将来負担比率（分子）の構造'!L$42</f>
        <v>2745</v>
      </c>
      <c r="L65" s="137"/>
      <c r="M65" s="137"/>
      <c r="N65" s="137">
        <f>'将来負担比率（分子）の構造'!M$42</f>
        <v>2124</v>
      </c>
      <c r="O65" s="137"/>
      <c r="P65" s="137"/>
    </row>
    <row r="66" spans="1:16">
      <c r="A66" s="137" t="s">
        <v>25</v>
      </c>
      <c r="B66" s="137">
        <f>'将来負担比率（分子）の構造'!I$41</f>
        <v>197488</v>
      </c>
      <c r="C66" s="137"/>
      <c r="D66" s="137"/>
      <c r="E66" s="137">
        <f>'将来負担比率（分子）の構造'!J$41</f>
        <v>200008</v>
      </c>
      <c r="F66" s="137"/>
      <c r="G66" s="137"/>
      <c r="H66" s="137">
        <f>'将来負担比率（分子）の構造'!K$41</f>
        <v>199662</v>
      </c>
      <c r="I66" s="137"/>
      <c r="J66" s="137"/>
      <c r="K66" s="137">
        <f>'将来負担比率（分子）の構造'!L$41</f>
        <v>198684</v>
      </c>
      <c r="L66" s="137"/>
      <c r="M66" s="137"/>
      <c r="N66" s="137">
        <f>'将来負担比率（分子）の構造'!M$41</f>
        <v>197036</v>
      </c>
      <c r="O66" s="137"/>
      <c r="P66" s="137"/>
    </row>
    <row r="67" spans="1:16">
      <c r="A67" s="137" t="s">
        <v>63</v>
      </c>
      <c r="B67" s="137" t="e">
        <f>NA()</f>
        <v>#N/A</v>
      </c>
      <c r="C67" s="137">
        <f>IF(ISNUMBER('将来負担比率（分子）の構造'!I$53), IF('将来負担比率（分子）の構造'!I$53 &lt; 0, 0, '将来負担比率（分子）の構造'!I$53), NA())</f>
        <v>56569</v>
      </c>
      <c r="D67" s="137" t="e">
        <f>NA()</f>
        <v>#N/A</v>
      </c>
      <c r="E67" s="137" t="e">
        <f>NA()</f>
        <v>#N/A</v>
      </c>
      <c r="F67" s="137">
        <f>IF(ISNUMBER('将来負担比率（分子）の構造'!J$53), IF('将来負担比率（分子）の構造'!J$53 &lt; 0, 0, '将来負担比率（分子）の構造'!J$53), NA())</f>
        <v>42885</v>
      </c>
      <c r="G67" s="137" t="e">
        <f>NA()</f>
        <v>#N/A</v>
      </c>
      <c r="H67" s="137" t="e">
        <f>NA()</f>
        <v>#N/A</v>
      </c>
      <c r="I67" s="137">
        <f>IF(ISNUMBER('将来負担比率（分子）の構造'!K$53), IF('将来負担比率（分子）の構造'!K$53 &lt; 0, 0, '将来負担比率（分子）の構造'!K$53), NA())</f>
        <v>25170</v>
      </c>
      <c r="J67" s="137" t="e">
        <f>NA()</f>
        <v>#N/A</v>
      </c>
      <c r="K67" s="137" t="e">
        <f>NA()</f>
        <v>#N/A</v>
      </c>
      <c r="L67" s="137">
        <f>IF(ISNUMBER('将来負担比率（分子）の構造'!L$53), IF('将来負担比率（分子）の構造'!L$53 &lt; 0, 0, '将来負担比率（分子）の構造'!L$53), NA())</f>
        <v>9723</v>
      </c>
      <c r="M67" s="137" t="e">
        <f>NA()</f>
        <v>#N/A</v>
      </c>
      <c r="N67" s="137" t="e">
        <f>NA()</f>
        <v>#N/A</v>
      </c>
      <c r="O67" s="137">
        <f>IF(ISNUMBER('将来負担比率（分子）の構造'!M$53), IF('将来負担比率（分子）の構造'!M$53 &lt; 0, 0, '将来負担比率（分子）の構造'!M$53), NA())</f>
        <v>753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heetViews>
  <sheetFormatPr defaultColWidth="0" defaultRowHeight="11.25" customHeight="1" zeroHeight="1"/>
  <cols>
    <col min="1" max="143" width="1.63281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96458241</v>
      </c>
      <c r="S5" s="671"/>
      <c r="T5" s="671"/>
      <c r="U5" s="671"/>
      <c r="V5" s="671"/>
      <c r="W5" s="671"/>
      <c r="X5" s="671"/>
      <c r="Y5" s="718"/>
      <c r="Z5" s="731">
        <v>44.8</v>
      </c>
      <c r="AA5" s="731"/>
      <c r="AB5" s="731"/>
      <c r="AC5" s="731"/>
      <c r="AD5" s="732">
        <v>89537962</v>
      </c>
      <c r="AE5" s="732"/>
      <c r="AF5" s="732"/>
      <c r="AG5" s="732"/>
      <c r="AH5" s="732"/>
      <c r="AI5" s="732"/>
      <c r="AJ5" s="732"/>
      <c r="AK5" s="732"/>
      <c r="AL5" s="719">
        <v>77.099999999999994</v>
      </c>
      <c r="AM5" s="688"/>
      <c r="AN5" s="688"/>
      <c r="AO5" s="720"/>
      <c r="AP5" s="707" t="s">
        <v>209</v>
      </c>
      <c r="AQ5" s="708"/>
      <c r="AR5" s="708"/>
      <c r="AS5" s="708"/>
      <c r="AT5" s="708"/>
      <c r="AU5" s="708"/>
      <c r="AV5" s="708"/>
      <c r="AW5" s="708"/>
      <c r="AX5" s="708"/>
      <c r="AY5" s="708"/>
      <c r="AZ5" s="708"/>
      <c r="BA5" s="708"/>
      <c r="BB5" s="708"/>
      <c r="BC5" s="708"/>
      <c r="BD5" s="708"/>
      <c r="BE5" s="708"/>
      <c r="BF5" s="709"/>
      <c r="BG5" s="620">
        <v>85018251</v>
      </c>
      <c r="BH5" s="621"/>
      <c r="BI5" s="621"/>
      <c r="BJ5" s="621"/>
      <c r="BK5" s="621"/>
      <c r="BL5" s="621"/>
      <c r="BM5" s="621"/>
      <c r="BN5" s="622"/>
      <c r="BO5" s="673">
        <v>88.1</v>
      </c>
      <c r="BP5" s="673"/>
      <c r="BQ5" s="673"/>
      <c r="BR5" s="673"/>
      <c r="BS5" s="674">
        <v>1510479</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1412082</v>
      </c>
      <c r="S6" s="621"/>
      <c r="T6" s="621"/>
      <c r="U6" s="621"/>
      <c r="V6" s="621"/>
      <c r="W6" s="621"/>
      <c r="X6" s="621"/>
      <c r="Y6" s="622"/>
      <c r="Z6" s="673">
        <v>0.7</v>
      </c>
      <c r="AA6" s="673"/>
      <c r="AB6" s="673"/>
      <c r="AC6" s="673"/>
      <c r="AD6" s="674">
        <v>1412082</v>
      </c>
      <c r="AE6" s="674"/>
      <c r="AF6" s="674"/>
      <c r="AG6" s="674"/>
      <c r="AH6" s="674"/>
      <c r="AI6" s="674"/>
      <c r="AJ6" s="674"/>
      <c r="AK6" s="674"/>
      <c r="AL6" s="643">
        <v>1.2</v>
      </c>
      <c r="AM6" s="675"/>
      <c r="AN6" s="675"/>
      <c r="AO6" s="676"/>
      <c r="AP6" s="617" t="s">
        <v>214</v>
      </c>
      <c r="AQ6" s="618"/>
      <c r="AR6" s="618"/>
      <c r="AS6" s="618"/>
      <c r="AT6" s="618"/>
      <c r="AU6" s="618"/>
      <c r="AV6" s="618"/>
      <c r="AW6" s="618"/>
      <c r="AX6" s="618"/>
      <c r="AY6" s="618"/>
      <c r="AZ6" s="618"/>
      <c r="BA6" s="618"/>
      <c r="BB6" s="618"/>
      <c r="BC6" s="618"/>
      <c r="BD6" s="618"/>
      <c r="BE6" s="618"/>
      <c r="BF6" s="619"/>
      <c r="BG6" s="620">
        <v>85018251</v>
      </c>
      <c r="BH6" s="621"/>
      <c r="BI6" s="621"/>
      <c r="BJ6" s="621"/>
      <c r="BK6" s="621"/>
      <c r="BL6" s="621"/>
      <c r="BM6" s="621"/>
      <c r="BN6" s="622"/>
      <c r="BO6" s="673">
        <v>88.1</v>
      </c>
      <c r="BP6" s="673"/>
      <c r="BQ6" s="673"/>
      <c r="BR6" s="673"/>
      <c r="BS6" s="674">
        <v>1510479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1010808</v>
      </c>
      <c r="CS6" s="621"/>
      <c r="CT6" s="621"/>
      <c r="CU6" s="621"/>
      <c r="CV6" s="621"/>
      <c r="CW6" s="621"/>
      <c r="CX6" s="621"/>
      <c r="CY6" s="622"/>
      <c r="CZ6" s="673">
        <v>0.5</v>
      </c>
      <c r="DA6" s="673"/>
      <c r="DB6" s="673"/>
      <c r="DC6" s="673"/>
      <c r="DD6" s="626" t="s">
        <v>216</v>
      </c>
      <c r="DE6" s="621"/>
      <c r="DF6" s="621"/>
      <c r="DG6" s="621"/>
      <c r="DH6" s="621"/>
      <c r="DI6" s="621"/>
      <c r="DJ6" s="621"/>
      <c r="DK6" s="621"/>
      <c r="DL6" s="621"/>
      <c r="DM6" s="621"/>
      <c r="DN6" s="621"/>
      <c r="DO6" s="621"/>
      <c r="DP6" s="622"/>
      <c r="DQ6" s="626">
        <v>1010808</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103011</v>
      </c>
      <c r="S7" s="621"/>
      <c r="T7" s="621"/>
      <c r="U7" s="621"/>
      <c r="V7" s="621"/>
      <c r="W7" s="621"/>
      <c r="X7" s="621"/>
      <c r="Y7" s="622"/>
      <c r="Z7" s="673">
        <v>0</v>
      </c>
      <c r="AA7" s="673"/>
      <c r="AB7" s="673"/>
      <c r="AC7" s="673"/>
      <c r="AD7" s="674">
        <v>103011</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36050104</v>
      </c>
      <c r="BH7" s="621"/>
      <c r="BI7" s="621"/>
      <c r="BJ7" s="621"/>
      <c r="BK7" s="621"/>
      <c r="BL7" s="621"/>
      <c r="BM7" s="621"/>
      <c r="BN7" s="622"/>
      <c r="BO7" s="673">
        <v>37.4</v>
      </c>
      <c r="BP7" s="673"/>
      <c r="BQ7" s="673"/>
      <c r="BR7" s="673"/>
      <c r="BS7" s="674">
        <v>1510479</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15441017</v>
      </c>
      <c r="CS7" s="621"/>
      <c r="CT7" s="621"/>
      <c r="CU7" s="621"/>
      <c r="CV7" s="621"/>
      <c r="CW7" s="621"/>
      <c r="CX7" s="621"/>
      <c r="CY7" s="622"/>
      <c r="CZ7" s="673">
        <v>7.4</v>
      </c>
      <c r="DA7" s="673"/>
      <c r="DB7" s="673"/>
      <c r="DC7" s="673"/>
      <c r="DD7" s="626">
        <v>911558</v>
      </c>
      <c r="DE7" s="621"/>
      <c r="DF7" s="621"/>
      <c r="DG7" s="621"/>
      <c r="DH7" s="621"/>
      <c r="DI7" s="621"/>
      <c r="DJ7" s="621"/>
      <c r="DK7" s="621"/>
      <c r="DL7" s="621"/>
      <c r="DM7" s="621"/>
      <c r="DN7" s="621"/>
      <c r="DO7" s="621"/>
      <c r="DP7" s="622"/>
      <c r="DQ7" s="626">
        <v>12519402</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411001</v>
      </c>
      <c r="S8" s="621"/>
      <c r="T8" s="621"/>
      <c r="U8" s="621"/>
      <c r="V8" s="621"/>
      <c r="W8" s="621"/>
      <c r="X8" s="621"/>
      <c r="Y8" s="622"/>
      <c r="Z8" s="673">
        <v>0.2</v>
      </c>
      <c r="AA8" s="673"/>
      <c r="AB8" s="673"/>
      <c r="AC8" s="673"/>
      <c r="AD8" s="674">
        <v>411001</v>
      </c>
      <c r="AE8" s="674"/>
      <c r="AF8" s="674"/>
      <c r="AG8" s="674"/>
      <c r="AH8" s="674"/>
      <c r="AI8" s="674"/>
      <c r="AJ8" s="674"/>
      <c r="AK8" s="674"/>
      <c r="AL8" s="643">
        <v>0.4</v>
      </c>
      <c r="AM8" s="675"/>
      <c r="AN8" s="675"/>
      <c r="AO8" s="676"/>
      <c r="AP8" s="617" t="s">
        <v>221</v>
      </c>
      <c r="AQ8" s="618"/>
      <c r="AR8" s="618"/>
      <c r="AS8" s="618"/>
      <c r="AT8" s="618"/>
      <c r="AU8" s="618"/>
      <c r="AV8" s="618"/>
      <c r="AW8" s="618"/>
      <c r="AX8" s="618"/>
      <c r="AY8" s="618"/>
      <c r="AZ8" s="618"/>
      <c r="BA8" s="618"/>
      <c r="BB8" s="618"/>
      <c r="BC8" s="618"/>
      <c r="BD8" s="618"/>
      <c r="BE8" s="618"/>
      <c r="BF8" s="619"/>
      <c r="BG8" s="620">
        <v>837491</v>
      </c>
      <c r="BH8" s="621"/>
      <c r="BI8" s="621"/>
      <c r="BJ8" s="621"/>
      <c r="BK8" s="621"/>
      <c r="BL8" s="621"/>
      <c r="BM8" s="621"/>
      <c r="BN8" s="622"/>
      <c r="BO8" s="673">
        <v>0.9</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81263638</v>
      </c>
      <c r="CS8" s="621"/>
      <c r="CT8" s="621"/>
      <c r="CU8" s="621"/>
      <c r="CV8" s="621"/>
      <c r="CW8" s="621"/>
      <c r="CX8" s="621"/>
      <c r="CY8" s="622"/>
      <c r="CZ8" s="673">
        <v>39.1</v>
      </c>
      <c r="DA8" s="673"/>
      <c r="DB8" s="673"/>
      <c r="DC8" s="673"/>
      <c r="DD8" s="626">
        <v>3435290</v>
      </c>
      <c r="DE8" s="621"/>
      <c r="DF8" s="621"/>
      <c r="DG8" s="621"/>
      <c r="DH8" s="621"/>
      <c r="DI8" s="621"/>
      <c r="DJ8" s="621"/>
      <c r="DK8" s="621"/>
      <c r="DL8" s="621"/>
      <c r="DM8" s="621"/>
      <c r="DN8" s="621"/>
      <c r="DO8" s="621"/>
      <c r="DP8" s="622"/>
      <c r="DQ8" s="626">
        <v>37368105</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258184</v>
      </c>
      <c r="S9" s="621"/>
      <c r="T9" s="621"/>
      <c r="U9" s="621"/>
      <c r="V9" s="621"/>
      <c r="W9" s="621"/>
      <c r="X9" s="621"/>
      <c r="Y9" s="622"/>
      <c r="Z9" s="673">
        <v>0.1</v>
      </c>
      <c r="AA9" s="673"/>
      <c r="AB9" s="673"/>
      <c r="AC9" s="673"/>
      <c r="AD9" s="674">
        <v>258184</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27139875</v>
      </c>
      <c r="BH9" s="621"/>
      <c r="BI9" s="621"/>
      <c r="BJ9" s="621"/>
      <c r="BK9" s="621"/>
      <c r="BL9" s="621"/>
      <c r="BM9" s="621"/>
      <c r="BN9" s="622"/>
      <c r="BO9" s="673">
        <v>28.1</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14752168</v>
      </c>
      <c r="CS9" s="621"/>
      <c r="CT9" s="621"/>
      <c r="CU9" s="621"/>
      <c r="CV9" s="621"/>
      <c r="CW9" s="621"/>
      <c r="CX9" s="621"/>
      <c r="CY9" s="622"/>
      <c r="CZ9" s="673">
        <v>7.1</v>
      </c>
      <c r="DA9" s="673"/>
      <c r="DB9" s="673"/>
      <c r="DC9" s="673"/>
      <c r="DD9" s="626">
        <v>1488983</v>
      </c>
      <c r="DE9" s="621"/>
      <c r="DF9" s="621"/>
      <c r="DG9" s="621"/>
      <c r="DH9" s="621"/>
      <c r="DI9" s="621"/>
      <c r="DJ9" s="621"/>
      <c r="DK9" s="621"/>
      <c r="DL9" s="621"/>
      <c r="DM9" s="621"/>
      <c r="DN9" s="621"/>
      <c r="DO9" s="621"/>
      <c r="DP9" s="622"/>
      <c r="DQ9" s="626">
        <v>12164002</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8995305</v>
      </c>
      <c r="S10" s="621"/>
      <c r="T10" s="621"/>
      <c r="U10" s="621"/>
      <c r="V10" s="621"/>
      <c r="W10" s="621"/>
      <c r="X10" s="621"/>
      <c r="Y10" s="622"/>
      <c r="Z10" s="673">
        <v>4.2</v>
      </c>
      <c r="AA10" s="673"/>
      <c r="AB10" s="673"/>
      <c r="AC10" s="673"/>
      <c r="AD10" s="674">
        <v>8995305</v>
      </c>
      <c r="AE10" s="674"/>
      <c r="AF10" s="674"/>
      <c r="AG10" s="674"/>
      <c r="AH10" s="674"/>
      <c r="AI10" s="674"/>
      <c r="AJ10" s="674"/>
      <c r="AK10" s="674"/>
      <c r="AL10" s="643">
        <v>7.7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1801131</v>
      </c>
      <c r="BH10" s="621"/>
      <c r="BI10" s="621"/>
      <c r="BJ10" s="621"/>
      <c r="BK10" s="621"/>
      <c r="BL10" s="621"/>
      <c r="BM10" s="621"/>
      <c r="BN10" s="622"/>
      <c r="BO10" s="673">
        <v>1.9</v>
      </c>
      <c r="BP10" s="673"/>
      <c r="BQ10" s="673"/>
      <c r="BR10" s="673"/>
      <c r="BS10" s="626">
        <v>299730</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456341</v>
      </c>
      <c r="CS10" s="621"/>
      <c r="CT10" s="621"/>
      <c r="CU10" s="621"/>
      <c r="CV10" s="621"/>
      <c r="CW10" s="621"/>
      <c r="CX10" s="621"/>
      <c r="CY10" s="622"/>
      <c r="CZ10" s="673">
        <v>0.2</v>
      </c>
      <c r="DA10" s="673"/>
      <c r="DB10" s="673"/>
      <c r="DC10" s="673"/>
      <c r="DD10" s="626" t="s">
        <v>112</v>
      </c>
      <c r="DE10" s="621"/>
      <c r="DF10" s="621"/>
      <c r="DG10" s="621"/>
      <c r="DH10" s="621"/>
      <c r="DI10" s="621"/>
      <c r="DJ10" s="621"/>
      <c r="DK10" s="621"/>
      <c r="DL10" s="621"/>
      <c r="DM10" s="621"/>
      <c r="DN10" s="621"/>
      <c r="DO10" s="621"/>
      <c r="DP10" s="622"/>
      <c r="DQ10" s="626">
        <v>406096</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60042</v>
      </c>
      <c r="S11" s="621"/>
      <c r="T11" s="621"/>
      <c r="U11" s="621"/>
      <c r="V11" s="621"/>
      <c r="W11" s="621"/>
      <c r="X11" s="621"/>
      <c r="Y11" s="622"/>
      <c r="Z11" s="673">
        <v>0</v>
      </c>
      <c r="AA11" s="673"/>
      <c r="AB11" s="673"/>
      <c r="AC11" s="673"/>
      <c r="AD11" s="674">
        <v>60042</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6271607</v>
      </c>
      <c r="BH11" s="621"/>
      <c r="BI11" s="621"/>
      <c r="BJ11" s="621"/>
      <c r="BK11" s="621"/>
      <c r="BL11" s="621"/>
      <c r="BM11" s="621"/>
      <c r="BN11" s="622"/>
      <c r="BO11" s="673">
        <v>6.5</v>
      </c>
      <c r="BP11" s="673"/>
      <c r="BQ11" s="673"/>
      <c r="BR11" s="673"/>
      <c r="BS11" s="626">
        <v>1210749</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6863575</v>
      </c>
      <c r="CS11" s="621"/>
      <c r="CT11" s="621"/>
      <c r="CU11" s="621"/>
      <c r="CV11" s="621"/>
      <c r="CW11" s="621"/>
      <c r="CX11" s="621"/>
      <c r="CY11" s="622"/>
      <c r="CZ11" s="673">
        <v>3.3</v>
      </c>
      <c r="DA11" s="673"/>
      <c r="DB11" s="673"/>
      <c r="DC11" s="673"/>
      <c r="DD11" s="626">
        <v>5068223</v>
      </c>
      <c r="DE11" s="621"/>
      <c r="DF11" s="621"/>
      <c r="DG11" s="621"/>
      <c r="DH11" s="621"/>
      <c r="DI11" s="621"/>
      <c r="DJ11" s="621"/>
      <c r="DK11" s="621"/>
      <c r="DL11" s="621"/>
      <c r="DM11" s="621"/>
      <c r="DN11" s="621"/>
      <c r="DO11" s="621"/>
      <c r="DP11" s="622"/>
      <c r="DQ11" s="626">
        <v>2359405</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43874039</v>
      </c>
      <c r="BH12" s="621"/>
      <c r="BI12" s="621"/>
      <c r="BJ12" s="621"/>
      <c r="BK12" s="621"/>
      <c r="BL12" s="621"/>
      <c r="BM12" s="621"/>
      <c r="BN12" s="622"/>
      <c r="BO12" s="673">
        <v>45.5</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6671419</v>
      </c>
      <c r="CS12" s="621"/>
      <c r="CT12" s="621"/>
      <c r="CU12" s="621"/>
      <c r="CV12" s="621"/>
      <c r="CW12" s="621"/>
      <c r="CX12" s="621"/>
      <c r="CY12" s="622"/>
      <c r="CZ12" s="673">
        <v>3.2</v>
      </c>
      <c r="DA12" s="673"/>
      <c r="DB12" s="673"/>
      <c r="DC12" s="673"/>
      <c r="DD12" s="626">
        <v>1487042</v>
      </c>
      <c r="DE12" s="621"/>
      <c r="DF12" s="621"/>
      <c r="DG12" s="621"/>
      <c r="DH12" s="621"/>
      <c r="DI12" s="621"/>
      <c r="DJ12" s="621"/>
      <c r="DK12" s="621"/>
      <c r="DL12" s="621"/>
      <c r="DM12" s="621"/>
      <c r="DN12" s="621"/>
      <c r="DO12" s="621"/>
      <c r="DP12" s="622"/>
      <c r="DQ12" s="626">
        <v>3257266</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363747</v>
      </c>
      <c r="S13" s="621"/>
      <c r="T13" s="621"/>
      <c r="U13" s="621"/>
      <c r="V13" s="621"/>
      <c r="W13" s="621"/>
      <c r="X13" s="621"/>
      <c r="Y13" s="622"/>
      <c r="Z13" s="673">
        <v>0.2</v>
      </c>
      <c r="AA13" s="673"/>
      <c r="AB13" s="673"/>
      <c r="AC13" s="673"/>
      <c r="AD13" s="674">
        <v>363747</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43489649</v>
      </c>
      <c r="BH13" s="621"/>
      <c r="BI13" s="621"/>
      <c r="BJ13" s="621"/>
      <c r="BK13" s="621"/>
      <c r="BL13" s="621"/>
      <c r="BM13" s="621"/>
      <c r="BN13" s="622"/>
      <c r="BO13" s="673">
        <v>45.1</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31588514</v>
      </c>
      <c r="CS13" s="621"/>
      <c r="CT13" s="621"/>
      <c r="CU13" s="621"/>
      <c r="CV13" s="621"/>
      <c r="CW13" s="621"/>
      <c r="CX13" s="621"/>
      <c r="CY13" s="622"/>
      <c r="CZ13" s="673">
        <v>15.2</v>
      </c>
      <c r="DA13" s="673"/>
      <c r="DB13" s="673"/>
      <c r="DC13" s="673"/>
      <c r="DD13" s="626">
        <v>14574100</v>
      </c>
      <c r="DE13" s="621"/>
      <c r="DF13" s="621"/>
      <c r="DG13" s="621"/>
      <c r="DH13" s="621"/>
      <c r="DI13" s="621"/>
      <c r="DJ13" s="621"/>
      <c r="DK13" s="621"/>
      <c r="DL13" s="621"/>
      <c r="DM13" s="621"/>
      <c r="DN13" s="621"/>
      <c r="DO13" s="621"/>
      <c r="DP13" s="622"/>
      <c r="DQ13" s="626">
        <v>21998485</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1087524</v>
      </c>
      <c r="BH14" s="621"/>
      <c r="BI14" s="621"/>
      <c r="BJ14" s="621"/>
      <c r="BK14" s="621"/>
      <c r="BL14" s="621"/>
      <c r="BM14" s="621"/>
      <c r="BN14" s="622"/>
      <c r="BO14" s="673">
        <v>1.1000000000000001</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6358470</v>
      </c>
      <c r="CS14" s="621"/>
      <c r="CT14" s="621"/>
      <c r="CU14" s="621"/>
      <c r="CV14" s="621"/>
      <c r="CW14" s="621"/>
      <c r="CX14" s="621"/>
      <c r="CY14" s="622"/>
      <c r="CZ14" s="673">
        <v>3.1</v>
      </c>
      <c r="DA14" s="673"/>
      <c r="DB14" s="673"/>
      <c r="DC14" s="673"/>
      <c r="DD14" s="626">
        <v>668137</v>
      </c>
      <c r="DE14" s="621"/>
      <c r="DF14" s="621"/>
      <c r="DG14" s="621"/>
      <c r="DH14" s="621"/>
      <c r="DI14" s="621"/>
      <c r="DJ14" s="621"/>
      <c r="DK14" s="621"/>
      <c r="DL14" s="621"/>
      <c r="DM14" s="621"/>
      <c r="DN14" s="621"/>
      <c r="DO14" s="621"/>
      <c r="DP14" s="622"/>
      <c r="DQ14" s="626">
        <v>5688055</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377233</v>
      </c>
      <c r="S15" s="621"/>
      <c r="T15" s="621"/>
      <c r="U15" s="621"/>
      <c r="V15" s="621"/>
      <c r="W15" s="621"/>
      <c r="X15" s="621"/>
      <c r="Y15" s="622"/>
      <c r="Z15" s="673">
        <v>0.2</v>
      </c>
      <c r="AA15" s="673"/>
      <c r="AB15" s="673"/>
      <c r="AC15" s="673"/>
      <c r="AD15" s="674">
        <v>377233</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4006584</v>
      </c>
      <c r="BH15" s="621"/>
      <c r="BI15" s="621"/>
      <c r="BJ15" s="621"/>
      <c r="BK15" s="621"/>
      <c r="BL15" s="621"/>
      <c r="BM15" s="621"/>
      <c r="BN15" s="622"/>
      <c r="BO15" s="673">
        <v>4.2</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22368511</v>
      </c>
      <c r="CS15" s="621"/>
      <c r="CT15" s="621"/>
      <c r="CU15" s="621"/>
      <c r="CV15" s="621"/>
      <c r="CW15" s="621"/>
      <c r="CX15" s="621"/>
      <c r="CY15" s="622"/>
      <c r="CZ15" s="673">
        <v>10.8</v>
      </c>
      <c r="DA15" s="673"/>
      <c r="DB15" s="673"/>
      <c r="DC15" s="673"/>
      <c r="DD15" s="626">
        <v>7910672</v>
      </c>
      <c r="DE15" s="621"/>
      <c r="DF15" s="621"/>
      <c r="DG15" s="621"/>
      <c r="DH15" s="621"/>
      <c r="DI15" s="621"/>
      <c r="DJ15" s="621"/>
      <c r="DK15" s="621"/>
      <c r="DL15" s="621"/>
      <c r="DM15" s="621"/>
      <c r="DN15" s="621"/>
      <c r="DO15" s="621"/>
      <c r="DP15" s="622"/>
      <c r="DQ15" s="626">
        <v>16634497</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14598783</v>
      </c>
      <c r="S16" s="621"/>
      <c r="T16" s="621"/>
      <c r="U16" s="621"/>
      <c r="V16" s="621"/>
      <c r="W16" s="621"/>
      <c r="X16" s="621"/>
      <c r="Y16" s="622"/>
      <c r="Z16" s="673">
        <v>6.8</v>
      </c>
      <c r="AA16" s="673"/>
      <c r="AB16" s="673"/>
      <c r="AC16" s="673"/>
      <c r="AD16" s="674">
        <v>13289934</v>
      </c>
      <c r="AE16" s="674"/>
      <c r="AF16" s="674"/>
      <c r="AG16" s="674"/>
      <c r="AH16" s="674"/>
      <c r="AI16" s="674"/>
      <c r="AJ16" s="674"/>
      <c r="AK16" s="674"/>
      <c r="AL16" s="643">
        <v>11.4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33710</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13289934</v>
      </c>
      <c r="S17" s="621"/>
      <c r="T17" s="621"/>
      <c r="U17" s="621"/>
      <c r="V17" s="621"/>
      <c r="W17" s="621"/>
      <c r="X17" s="621"/>
      <c r="Y17" s="622"/>
      <c r="Z17" s="673">
        <v>6.2</v>
      </c>
      <c r="AA17" s="673"/>
      <c r="AB17" s="673"/>
      <c r="AC17" s="673"/>
      <c r="AD17" s="674">
        <v>13289934</v>
      </c>
      <c r="AE17" s="674"/>
      <c r="AF17" s="674"/>
      <c r="AG17" s="674"/>
      <c r="AH17" s="674"/>
      <c r="AI17" s="674"/>
      <c r="AJ17" s="674"/>
      <c r="AK17" s="674"/>
      <c r="AL17" s="643">
        <v>11.4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21152374</v>
      </c>
      <c r="CS17" s="621"/>
      <c r="CT17" s="621"/>
      <c r="CU17" s="621"/>
      <c r="CV17" s="621"/>
      <c r="CW17" s="621"/>
      <c r="CX17" s="621"/>
      <c r="CY17" s="622"/>
      <c r="CZ17" s="673">
        <v>10.199999999999999</v>
      </c>
      <c r="DA17" s="673"/>
      <c r="DB17" s="673"/>
      <c r="DC17" s="673"/>
      <c r="DD17" s="626" t="s">
        <v>112</v>
      </c>
      <c r="DE17" s="621"/>
      <c r="DF17" s="621"/>
      <c r="DG17" s="621"/>
      <c r="DH17" s="621"/>
      <c r="DI17" s="621"/>
      <c r="DJ17" s="621"/>
      <c r="DK17" s="621"/>
      <c r="DL17" s="621"/>
      <c r="DM17" s="621"/>
      <c r="DN17" s="621"/>
      <c r="DO17" s="621"/>
      <c r="DP17" s="622"/>
      <c r="DQ17" s="626">
        <v>20349271</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1308849</v>
      </c>
      <c r="S18" s="621"/>
      <c r="T18" s="621"/>
      <c r="U18" s="621"/>
      <c r="V18" s="621"/>
      <c r="W18" s="621"/>
      <c r="X18" s="621"/>
      <c r="Y18" s="622"/>
      <c r="Z18" s="673">
        <v>0.6</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11439990</v>
      </c>
      <c r="BH19" s="621"/>
      <c r="BI19" s="621"/>
      <c r="BJ19" s="621"/>
      <c r="BK19" s="621"/>
      <c r="BL19" s="621"/>
      <c r="BM19" s="621"/>
      <c r="BN19" s="622"/>
      <c r="BO19" s="673">
        <v>11.9</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123037629</v>
      </c>
      <c r="S20" s="621"/>
      <c r="T20" s="621"/>
      <c r="U20" s="621"/>
      <c r="V20" s="621"/>
      <c r="W20" s="621"/>
      <c r="X20" s="621"/>
      <c r="Y20" s="622"/>
      <c r="Z20" s="673">
        <v>57.1</v>
      </c>
      <c r="AA20" s="673"/>
      <c r="AB20" s="673"/>
      <c r="AC20" s="673"/>
      <c r="AD20" s="674">
        <v>114808501</v>
      </c>
      <c r="AE20" s="674"/>
      <c r="AF20" s="674"/>
      <c r="AG20" s="674"/>
      <c r="AH20" s="674"/>
      <c r="AI20" s="674"/>
      <c r="AJ20" s="674"/>
      <c r="AK20" s="674"/>
      <c r="AL20" s="643">
        <v>98.9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11439990</v>
      </c>
      <c r="BH20" s="621"/>
      <c r="BI20" s="621"/>
      <c r="BJ20" s="621"/>
      <c r="BK20" s="621"/>
      <c r="BL20" s="621"/>
      <c r="BM20" s="621"/>
      <c r="BN20" s="622"/>
      <c r="BO20" s="673">
        <v>11.9</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207960545</v>
      </c>
      <c r="CS20" s="621"/>
      <c r="CT20" s="621"/>
      <c r="CU20" s="621"/>
      <c r="CV20" s="621"/>
      <c r="CW20" s="621"/>
      <c r="CX20" s="621"/>
      <c r="CY20" s="622"/>
      <c r="CZ20" s="673">
        <v>100</v>
      </c>
      <c r="DA20" s="673"/>
      <c r="DB20" s="673"/>
      <c r="DC20" s="673"/>
      <c r="DD20" s="626">
        <v>35544005</v>
      </c>
      <c r="DE20" s="621"/>
      <c r="DF20" s="621"/>
      <c r="DG20" s="621"/>
      <c r="DH20" s="621"/>
      <c r="DI20" s="621"/>
      <c r="DJ20" s="621"/>
      <c r="DK20" s="621"/>
      <c r="DL20" s="621"/>
      <c r="DM20" s="621"/>
      <c r="DN20" s="621"/>
      <c r="DO20" s="621"/>
      <c r="DP20" s="622"/>
      <c r="DQ20" s="626">
        <v>133755392</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104660</v>
      </c>
      <c r="S21" s="621"/>
      <c r="T21" s="621"/>
      <c r="U21" s="621"/>
      <c r="V21" s="621"/>
      <c r="W21" s="621"/>
      <c r="X21" s="621"/>
      <c r="Y21" s="622"/>
      <c r="Z21" s="673">
        <v>0</v>
      </c>
      <c r="AA21" s="673"/>
      <c r="AB21" s="673"/>
      <c r="AC21" s="673"/>
      <c r="AD21" s="674">
        <v>104660</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24430</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1773165</v>
      </c>
      <c r="S22" s="621"/>
      <c r="T22" s="621"/>
      <c r="U22" s="621"/>
      <c r="V22" s="621"/>
      <c r="W22" s="621"/>
      <c r="X22" s="621"/>
      <c r="Y22" s="622"/>
      <c r="Z22" s="673">
        <v>0.8</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v>4495281</v>
      </c>
      <c r="BH22" s="621"/>
      <c r="BI22" s="621"/>
      <c r="BJ22" s="621"/>
      <c r="BK22" s="621"/>
      <c r="BL22" s="621"/>
      <c r="BM22" s="621"/>
      <c r="BN22" s="622"/>
      <c r="BO22" s="673">
        <v>4.7</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7109869</v>
      </c>
      <c r="S23" s="621"/>
      <c r="T23" s="621"/>
      <c r="U23" s="621"/>
      <c r="V23" s="621"/>
      <c r="W23" s="621"/>
      <c r="X23" s="621"/>
      <c r="Y23" s="622"/>
      <c r="Z23" s="673">
        <v>3.3</v>
      </c>
      <c r="AA23" s="673"/>
      <c r="AB23" s="673"/>
      <c r="AC23" s="673"/>
      <c r="AD23" s="674">
        <v>885983</v>
      </c>
      <c r="AE23" s="674"/>
      <c r="AF23" s="674"/>
      <c r="AG23" s="674"/>
      <c r="AH23" s="674"/>
      <c r="AI23" s="674"/>
      <c r="AJ23" s="674"/>
      <c r="AK23" s="674"/>
      <c r="AL23" s="643">
        <v>0.8</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6920279</v>
      </c>
      <c r="BH23" s="621"/>
      <c r="BI23" s="621"/>
      <c r="BJ23" s="621"/>
      <c r="BK23" s="621"/>
      <c r="BL23" s="621"/>
      <c r="BM23" s="621"/>
      <c r="BN23" s="622"/>
      <c r="BO23" s="673">
        <v>7.2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1052195</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106487868</v>
      </c>
      <c r="CS24" s="671"/>
      <c r="CT24" s="671"/>
      <c r="CU24" s="671"/>
      <c r="CV24" s="671"/>
      <c r="CW24" s="671"/>
      <c r="CX24" s="671"/>
      <c r="CY24" s="718"/>
      <c r="CZ24" s="722">
        <v>51.2</v>
      </c>
      <c r="DA24" s="723"/>
      <c r="DB24" s="723"/>
      <c r="DC24" s="724"/>
      <c r="DD24" s="717">
        <v>66555011</v>
      </c>
      <c r="DE24" s="671"/>
      <c r="DF24" s="671"/>
      <c r="DG24" s="671"/>
      <c r="DH24" s="671"/>
      <c r="DI24" s="671"/>
      <c r="DJ24" s="671"/>
      <c r="DK24" s="718"/>
      <c r="DL24" s="717">
        <v>65765776</v>
      </c>
      <c r="DM24" s="671"/>
      <c r="DN24" s="671"/>
      <c r="DO24" s="671"/>
      <c r="DP24" s="671"/>
      <c r="DQ24" s="671"/>
      <c r="DR24" s="671"/>
      <c r="DS24" s="671"/>
      <c r="DT24" s="671"/>
      <c r="DU24" s="671"/>
      <c r="DV24" s="718"/>
      <c r="DW24" s="719">
        <v>53.4</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35013167</v>
      </c>
      <c r="S25" s="621"/>
      <c r="T25" s="621"/>
      <c r="U25" s="621"/>
      <c r="V25" s="621"/>
      <c r="W25" s="621"/>
      <c r="X25" s="621"/>
      <c r="Y25" s="622"/>
      <c r="Z25" s="673">
        <v>16.3</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32688657</v>
      </c>
      <c r="CS25" s="639"/>
      <c r="CT25" s="639"/>
      <c r="CU25" s="639"/>
      <c r="CV25" s="639"/>
      <c r="CW25" s="639"/>
      <c r="CX25" s="639"/>
      <c r="CY25" s="640"/>
      <c r="CZ25" s="623">
        <v>15.7</v>
      </c>
      <c r="DA25" s="641"/>
      <c r="DB25" s="641"/>
      <c r="DC25" s="642"/>
      <c r="DD25" s="626">
        <v>29458517</v>
      </c>
      <c r="DE25" s="639"/>
      <c r="DF25" s="639"/>
      <c r="DG25" s="639"/>
      <c r="DH25" s="639"/>
      <c r="DI25" s="639"/>
      <c r="DJ25" s="639"/>
      <c r="DK25" s="640"/>
      <c r="DL25" s="626">
        <v>29021435</v>
      </c>
      <c r="DM25" s="639"/>
      <c r="DN25" s="639"/>
      <c r="DO25" s="639"/>
      <c r="DP25" s="639"/>
      <c r="DQ25" s="639"/>
      <c r="DR25" s="639"/>
      <c r="DS25" s="639"/>
      <c r="DT25" s="639"/>
      <c r="DU25" s="639"/>
      <c r="DV25" s="640"/>
      <c r="DW25" s="643">
        <v>23.6</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v>7145</v>
      </c>
      <c r="S26" s="621"/>
      <c r="T26" s="621"/>
      <c r="U26" s="621"/>
      <c r="V26" s="621"/>
      <c r="W26" s="621"/>
      <c r="X26" s="621"/>
      <c r="Y26" s="622"/>
      <c r="Z26" s="673">
        <v>0</v>
      </c>
      <c r="AA26" s="673"/>
      <c r="AB26" s="673"/>
      <c r="AC26" s="673"/>
      <c r="AD26" s="674">
        <v>7145</v>
      </c>
      <c r="AE26" s="674"/>
      <c r="AF26" s="674"/>
      <c r="AG26" s="674"/>
      <c r="AH26" s="674"/>
      <c r="AI26" s="674"/>
      <c r="AJ26" s="674"/>
      <c r="AK26" s="674"/>
      <c r="AL26" s="643">
        <v>0</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22622027</v>
      </c>
      <c r="CS26" s="621"/>
      <c r="CT26" s="621"/>
      <c r="CU26" s="621"/>
      <c r="CV26" s="621"/>
      <c r="CW26" s="621"/>
      <c r="CX26" s="621"/>
      <c r="CY26" s="622"/>
      <c r="CZ26" s="623">
        <v>10.9</v>
      </c>
      <c r="DA26" s="641"/>
      <c r="DB26" s="641"/>
      <c r="DC26" s="642"/>
      <c r="DD26" s="626">
        <v>20165634</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15189158</v>
      </c>
      <c r="S27" s="621"/>
      <c r="T27" s="621"/>
      <c r="U27" s="621"/>
      <c r="V27" s="621"/>
      <c r="W27" s="621"/>
      <c r="X27" s="621"/>
      <c r="Y27" s="622"/>
      <c r="Z27" s="673">
        <v>7.1</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96458241</v>
      </c>
      <c r="BH27" s="621"/>
      <c r="BI27" s="621"/>
      <c r="BJ27" s="621"/>
      <c r="BK27" s="621"/>
      <c r="BL27" s="621"/>
      <c r="BM27" s="621"/>
      <c r="BN27" s="622"/>
      <c r="BO27" s="673">
        <v>100</v>
      </c>
      <c r="BP27" s="673"/>
      <c r="BQ27" s="673"/>
      <c r="BR27" s="673"/>
      <c r="BS27" s="626">
        <v>1510479</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52650514</v>
      </c>
      <c r="CS27" s="639"/>
      <c r="CT27" s="639"/>
      <c r="CU27" s="639"/>
      <c r="CV27" s="639"/>
      <c r="CW27" s="639"/>
      <c r="CX27" s="639"/>
      <c r="CY27" s="640"/>
      <c r="CZ27" s="623">
        <v>25.3</v>
      </c>
      <c r="DA27" s="641"/>
      <c r="DB27" s="641"/>
      <c r="DC27" s="642"/>
      <c r="DD27" s="626">
        <v>16750900</v>
      </c>
      <c r="DE27" s="639"/>
      <c r="DF27" s="639"/>
      <c r="DG27" s="639"/>
      <c r="DH27" s="639"/>
      <c r="DI27" s="639"/>
      <c r="DJ27" s="639"/>
      <c r="DK27" s="640"/>
      <c r="DL27" s="626">
        <v>16399444</v>
      </c>
      <c r="DM27" s="639"/>
      <c r="DN27" s="639"/>
      <c r="DO27" s="639"/>
      <c r="DP27" s="639"/>
      <c r="DQ27" s="639"/>
      <c r="DR27" s="639"/>
      <c r="DS27" s="639"/>
      <c r="DT27" s="639"/>
      <c r="DU27" s="639"/>
      <c r="DV27" s="640"/>
      <c r="DW27" s="643">
        <v>13.3</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702119</v>
      </c>
      <c r="S28" s="621"/>
      <c r="T28" s="621"/>
      <c r="U28" s="621"/>
      <c r="V28" s="621"/>
      <c r="W28" s="621"/>
      <c r="X28" s="621"/>
      <c r="Y28" s="622"/>
      <c r="Z28" s="673">
        <v>0.3</v>
      </c>
      <c r="AA28" s="673"/>
      <c r="AB28" s="673"/>
      <c r="AC28" s="673"/>
      <c r="AD28" s="674">
        <v>107517</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21148697</v>
      </c>
      <c r="CS28" s="621"/>
      <c r="CT28" s="621"/>
      <c r="CU28" s="621"/>
      <c r="CV28" s="621"/>
      <c r="CW28" s="621"/>
      <c r="CX28" s="621"/>
      <c r="CY28" s="622"/>
      <c r="CZ28" s="623">
        <v>10.199999999999999</v>
      </c>
      <c r="DA28" s="641"/>
      <c r="DB28" s="641"/>
      <c r="DC28" s="642"/>
      <c r="DD28" s="626">
        <v>20345594</v>
      </c>
      <c r="DE28" s="621"/>
      <c r="DF28" s="621"/>
      <c r="DG28" s="621"/>
      <c r="DH28" s="621"/>
      <c r="DI28" s="621"/>
      <c r="DJ28" s="621"/>
      <c r="DK28" s="622"/>
      <c r="DL28" s="626">
        <v>20344897</v>
      </c>
      <c r="DM28" s="621"/>
      <c r="DN28" s="621"/>
      <c r="DO28" s="621"/>
      <c r="DP28" s="621"/>
      <c r="DQ28" s="621"/>
      <c r="DR28" s="621"/>
      <c r="DS28" s="621"/>
      <c r="DT28" s="621"/>
      <c r="DU28" s="621"/>
      <c r="DV28" s="622"/>
      <c r="DW28" s="643">
        <v>16.5</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119452</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21146845</v>
      </c>
      <c r="CS29" s="639"/>
      <c r="CT29" s="639"/>
      <c r="CU29" s="639"/>
      <c r="CV29" s="639"/>
      <c r="CW29" s="639"/>
      <c r="CX29" s="639"/>
      <c r="CY29" s="640"/>
      <c r="CZ29" s="623">
        <v>10.199999999999999</v>
      </c>
      <c r="DA29" s="641"/>
      <c r="DB29" s="641"/>
      <c r="DC29" s="642"/>
      <c r="DD29" s="626">
        <v>20343742</v>
      </c>
      <c r="DE29" s="639"/>
      <c r="DF29" s="639"/>
      <c r="DG29" s="639"/>
      <c r="DH29" s="639"/>
      <c r="DI29" s="639"/>
      <c r="DJ29" s="639"/>
      <c r="DK29" s="640"/>
      <c r="DL29" s="626">
        <v>20343045</v>
      </c>
      <c r="DM29" s="639"/>
      <c r="DN29" s="639"/>
      <c r="DO29" s="639"/>
      <c r="DP29" s="639"/>
      <c r="DQ29" s="639"/>
      <c r="DR29" s="639"/>
      <c r="DS29" s="639"/>
      <c r="DT29" s="639"/>
      <c r="DU29" s="639"/>
      <c r="DV29" s="640"/>
      <c r="DW29" s="643">
        <v>16.5</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484563</v>
      </c>
      <c r="S30" s="621"/>
      <c r="T30" s="621"/>
      <c r="U30" s="621"/>
      <c r="V30" s="621"/>
      <c r="W30" s="621"/>
      <c r="X30" s="621"/>
      <c r="Y30" s="622"/>
      <c r="Z30" s="673">
        <v>0.2</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v>
      </c>
      <c r="BH30" s="687"/>
      <c r="BI30" s="687"/>
      <c r="BJ30" s="687"/>
      <c r="BK30" s="687"/>
      <c r="BL30" s="687"/>
      <c r="BM30" s="688">
        <v>96</v>
      </c>
      <c r="BN30" s="687"/>
      <c r="BO30" s="687"/>
      <c r="BP30" s="687"/>
      <c r="BQ30" s="689"/>
      <c r="BR30" s="686">
        <v>98.9</v>
      </c>
      <c r="BS30" s="687"/>
      <c r="BT30" s="687"/>
      <c r="BU30" s="687"/>
      <c r="BV30" s="687"/>
      <c r="BW30" s="687"/>
      <c r="BX30" s="688">
        <v>95.3</v>
      </c>
      <c r="BY30" s="687"/>
      <c r="BZ30" s="687"/>
      <c r="CA30" s="687"/>
      <c r="CB30" s="689"/>
      <c r="CD30" s="692"/>
      <c r="CE30" s="693"/>
      <c r="CF30" s="657" t="s">
        <v>292</v>
      </c>
      <c r="CG30" s="654"/>
      <c r="CH30" s="654"/>
      <c r="CI30" s="654"/>
      <c r="CJ30" s="654"/>
      <c r="CK30" s="654"/>
      <c r="CL30" s="654"/>
      <c r="CM30" s="654"/>
      <c r="CN30" s="654"/>
      <c r="CO30" s="654"/>
      <c r="CP30" s="654"/>
      <c r="CQ30" s="655"/>
      <c r="CR30" s="620">
        <v>19053408</v>
      </c>
      <c r="CS30" s="621"/>
      <c r="CT30" s="621"/>
      <c r="CU30" s="621"/>
      <c r="CV30" s="621"/>
      <c r="CW30" s="621"/>
      <c r="CX30" s="621"/>
      <c r="CY30" s="622"/>
      <c r="CZ30" s="623">
        <v>9.1999999999999993</v>
      </c>
      <c r="DA30" s="641"/>
      <c r="DB30" s="641"/>
      <c r="DC30" s="642"/>
      <c r="DD30" s="626">
        <v>18374898</v>
      </c>
      <c r="DE30" s="621"/>
      <c r="DF30" s="621"/>
      <c r="DG30" s="621"/>
      <c r="DH30" s="621"/>
      <c r="DI30" s="621"/>
      <c r="DJ30" s="621"/>
      <c r="DK30" s="622"/>
      <c r="DL30" s="626">
        <v>18374201</v>
      </c>
      <c r="DM30" s="621"/>
      <c r="DN30" s="621"/>
      <c r="DO30" s="621"/>
      <c r="DP30" s="621"/>
      <c r="DQ30" s="621"/>
      <c r="DR30" s="621"/>
      <c r="DS30" s="621"/>
      <c r="DT30" s="621"/>
      <c r="DU30" s="621"/>
      <c r="DV30" s="622"/>
      <c r="DW30" s="643">
        <v>14.9</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7058110</v>
      </c>
      <c r="S31" s="621"/>
      <c r="T31" s="621"/>
      <c r="U31" s="621"/>
      <c r="V31" s="621"/>
      <c r="W31" s="621"/>
      <c r="X31" s="621"/>
      <c r="Y31" s="622"/>
      <c r="Z31" s="673">
        <v>3.3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98.8</v>
      </c>
      <c r="BH31" s="639"/>
      <c r="BI31" s="639"/>
      <c r="BJ31" s="639"/>
      <c r="BK31" s="639"/>
      <c r="BL31" s="639"/>
      <c r="BM31" s="675">
        <v>95.8</v>
      </c>
      <c r="BN31" s="685"/>
      <c r="BO31" s="685"/>
      <c r="BP31" s="685"/>
      <c r="BQ31" s="649"/>
      <c r="BR31" s="684">
        <v>98.8</v>
      </c>
      <c r="BS31" s="639"/>
      <c r="BT31" s="639"/>
      <c r="BU31" s="639"/>
      <c r="BV31" s="639"/>
      <c r="BW31" s="639"/>
      <c r="BX31" s="675">
        <v>95.4</v>
      </c>
      <c r="BY31" s="685"/>
      <c r="BZ31" s="685"/>
      <c r="CA31" s="685"/>
      <c r="CB31" s="649"/>
      <c r="CD31" s="692"/>
      <c r="CE31" s="693"/>
      <c r="CF31" s="657" t="s">
        <v>296</v>
      </c>
      <c r="CG31" s="654"/>
      <c r="CH31" s="654"/>
      <c r="CI31" s="654"/>
      <c r="CJ31" s="654"/>
      <c r="CK31" s="654"/>
      <c r="CL31" s="654"/>
      <c r="CM31" s="654"/>
      <c r="CN31" s="654"/>
      <c r="CO31" s="654"/>
      <c r="CP31" s="654"/>
      <c r="CQ31" s="655"/>
      <c r="CR31" s="620">
        <v>2093437</v>
      </c>
      <c r="CS31" s="639"/>
      <c r="CT31" s="639"/>
      <c r="CU31" s="639"/>
      <c r="CV31" s="639"/>
      <c r="CW31" s="639"/>
      <c r="CX31" s="639"/>
      <c r="CY31" s="640"/>
      <c r="CZ31" s="623">
        <v>1</v>
      </c>
      <c r="DA31" s="641"/>
      <c r="DB31" s="641"/>
      <c r="DC31" s="642"/>
      <c r="DD31" s="626">
        <v>1968844</v>
      </c>
      <c r="DE31" s="639"/>
      <c r="DF31" s="639"/>
      <c r="DG31" s="639"/>
      <c r="DH31" s="639"/>
      <c r="DI31" s="639"/>
      <c r="DJ31" s="639"/>
      <c r="DK31" s="640"/>
      <c r="DL31" s="626">
        <v>1968844</v>
      </c>
      <c r="DM31" s="639"/>
      <c r="DN31" s="639"/>
      <c r="DO31" s="639"/>
      <c r="DP31" s="639"/>
      <c r="DQ31" s="639"/>
      <c r="DR31" s="639"/>
      <c r="DS31" s="639"/>
      <c r="DT31" s="639"/>
      <c r="DU31" s="639"/>
      <c r="DV31" s="640"/>
      <c r="DW31" s="643">
        <v>1.6</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6239878</v>
      </c>
      <c r="S32" s="621"/>
      <c r="T32" s="621"/>
      <c r="U32" s="621"/>
      <c r="V32" s="621"/>
      <c r="W32" s="621"/>
      <c r="X32" s="621"/>
      <c r="Y32" s="622"/>
      <c r="Z32" s="673">
        <v>2.9</v>
      </c>
      <c r="AA32" s="673"/>
      <c r="AB32" s="673"/>
      <c r="AC32" s="673"/>
      <c r="AD32" s="674">
        <v>163515</v>
      </c>
      <c r="AE32" s="674"/>
      <c r="AF32" s="674"/>
      <c r="AG32" s="674"/>
      <c r="AH32" s="674"/>
      <c r="AI32" s="674"/>
      <c r="AJ32" s="674"/>
      <c r="AK32" s="674"/>
      <c r="AL32" s="643">
        <v>0.1</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v>
      </c>
      <c r="BH32" s="605"/>
      <c r="BI32" s="605"/>
      <c r="BJ32" s="605"/>
      <c r="BK32" s="605"/>
      <c r="BL32" s="605"/>
      <c r="BM32" s="668">
        <v>95.5</v>
      </c>
      <c r="BN32" s="605"/>
      <c r="BO32" s="605"/>
      <c r="BP32" s="605"/>
      <c r="BQ32" s="662"/>
      <c r="BR32" s="683">
        <v>98.9</v>
      </c>
      <c r="BS32" s="605"/>
      <c r="BT32" s="605"/>
      <c r="BU32" s="605"/>
      <c r="BV32" s="605"/>
      <c r="BW32" s="605"/>
      <c r="BX32" s="668">
        <v>94.6</v>
      </c>
      <c r="BY32" s="605"/>
      <c r="BZ32" s="605"/>
      <c r="CA32" s="605"/>
      <c r="CB32" s="662"/>
      <c r="CD32" s="694"/>
      <c r="CE32" s="695"/>
      <c r="CF32" s="657" t="s">
        <v>299</v>
      </c>
      <c r="CG32" s="654"/>
      <c r="CH32" s="654"/>
      <c r="CI32" s="654"/>
      <c r="CJ32" s="654"/>
      <c r="CK32" s="654"/>
      <c r="CL32" s="654"/>
      <c r="CM32" s="654"/>
      <c r="CN32" s="654"/>
      <c r="CO32" s="654"/>
      <c r="CP32" s="654"/>
      <c r="CQ32" s="655"/>
      <c r="CR32" s="620">
        <v>1852</v>
      </c>
      <c r="CS32" s="621"/>
      <c r="CT32" s="621"/>
      <c r="CU32" s="621"/>
      <c r="CV32" s="621"/>
      <c r="CW32" s="621"/>
      <c r="CX32" s="621"/>
      <c r="CY32" s="622"/>
      <c r="CZ32" s="623">
        <v>0</v>
      </c>
      <c r="DA32" s="641"/>
      <c r="DB32" s="641"/>
      <c r="DC32" s="642"/>
      <c r="DD32" s="626">
        <v>1852</v>
      </c>
      <c r="DE32" s="621"/>
      <c r="DF32" s="621"/>
      <c r="DG32" s="621"/>
      <c r="DH32" s="621"/>
      <c r="DI32" s="621"/>
      <c r="DJ32" s="621"/>
      <c r="DK32" s="622"/>
      <c r="DL32" s="626">
        <v>1852</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17405600</v>
      </c>
      <c r="S33" s="621"/>
      <c r="T33" s="621"/>
      <c r="U33" s="621"/>
      <c r="V33" s="621"/>
      <c r="W33" s="621"/>
      <c r="X33" s="621"/>
      <c r="Y33" s="622"/>
      <c r="Z33" s="673">
        <v>8.1</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65894962</v>
      </c>
      <c r="CS33" s="639"/>
      <c r="CT33" s="639"/>
      <c r="CU33" s="639"/>
      <c r="CV33" s="639"/>
      <c r="CW33" s="639"/>
      <c r="CX33" s="639"/>
      <c r="CY33" s="640"/>
      <c r="CZ33" s="623">
        <v>31.7</v>
      </c>
      <c r="DA33" s="641"/>
      <c r="DB33" s="641"/>
      <c r="DC33" s="642"/>
      <c r="DD33" s="626">
        <v>50886768</v>
      </c>
      <c r="DE33" s="639"/>
      <c r="DF33" s="639"/>
      <c r="DG33" s="639"/>
      <c r="DH33" s="639"/>
      <c r="DI33" s="639"/>
      <c r="DJ33" s="639"/>
      <c r="DK33" s="640"/>
      <c r="DL33" s="626">
        <v>40216584</v>
      </c>
      <c r="DM33" s="639"/>
      <c r="DN33" s="639"/>
      <c r="DO33" s="639"/>
      <c r="DP33" s="639"/>
      <c r="DQ33" s="639"/>
      <c r="DR33" s="639"/>
      <c r="DS33" s="639"/>
      <c r="DT33" s="639"/>
      <c r="DU33" s="639"/>
      <c r="DV33" s="640"/>
      <c r="DW33" s="643">
        <v>32.700000000000003</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25019448</v>
      </c>
      <c r="CS34" s="621"/>
      <c r="CT34" s="621"/>
      <c r="CU34" s="621"/>
      <c r="CV34" s="621"/>
      <c r="CW34" s="621"/>
      <c r="CX34" s="621"/>
      <c r="CY34" s="622"/>
      <c r="CZ34" s="623">
        <v>12</v>
      </c>
      <c r="DA34" s="641"/>
      <c r="DB34" s="641"/>
      <c r="DC34" s="642"/>
      <c r="DD34" s="626">
        <v>19088575</v>
      </c>
      <c r="DE34" s="621"/>
      <c r="DF34" s="621"/>
      <c r="DG34" s="621"/>
      <c r="DH34" s="621"/>
      <c r="DI34" s="621"/>
      <c r="DJ34" s="621"/>
      <c r="DK34" s="622"/>
      <c r="DL34" s="626">
        <v>17035346</v>
      </c>
      <c r="DM34" s="621"/>
      <c r="DN34" s="621"/>
      <c r="DO34" s="621"/>
      <c r="DP34" s="621"/>
      <c r="DQ34" s="621"/>
      <c r="DR34" s="621"/>
      <c r="DS34" s="621"/>
      <c r="DT34" s="621"/>
      <c r="DU34" s="621"/>
      <c r="DV34" s="622"/>
      <c r="DW34" s="643">
        <v>13.8</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7012900</v>
      </c>
      <c r="S35" s="621"/>
      <c r="T35" s="621"/>
      <c r="U35" s="621"/>
      <c r="V35" s="621"/>
      <c r="W35" s="621"/>
      <c r="X35" s="621"/>
      <c r="Y35" s="622"/>
      <c r="Z35" s="673">
        <v>3.3</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29080027</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3901164</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1375473</v>
      </c>
      <c r="CS35" s="639"/>
      <c r="CT35" s="639"/>
      <c r="CU35" s="639"/>
      <c r="CV35" s="639"/>
      <c r="CW35" s="639"/>
      <c r="CX35" s="639"/>
      <c r="CY35" s="640"/>
      <c r="CZ35" s="623">
        <v>0.7</v>
      </c>
      <c r="DA35" s="641"/>
      <c r="DB35" s="641"/>
      <c r="DC35" s="642"/>
      <c r="DD35" s="626">
        <v>984530</v>
      </c>
      <c r="DE35" s="639"/>
      <c r="DF35" s="639"/>
      <c r="DG35" s="639"/>
      <c r="DH35" s="639"/>
      <c r="DI35" s="639"/>
      <c r="DJ35" s="639"/>
      <c r="DK35" s="640"/>
      <c r="DL35" s="626">
        <v>984530</v>
      </c>
      <c r="DM35" s="639"/>
      <c r="DN35" s="639"/>
      <c r="DO35" s="639"/>
      <c r="DP35" s="639"/>
      <c r="DQ35" s="639"/>
      <c r="DR35" s="639"/>
      <c r="DS35" s="639"/>
      <c r="DT35" s="639"/>
      <c r="DU35" s="639"/>
      <c r="DV35" s="640"/>
      <c r="DW35" s="643">
        <v>0.8</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215296710</v>
      </c>
      <c r="S36" s="661"/>
      <c r="T36" s="661"/>
      <c r="U36" s="661"/>
      <c r="V36" s="661"/>
      <c r="W36" s="661"/>
      <c r="X36" s="661"/>
      <c r="Y36" s="664"/>
      <c r="Z36" s="665">
        <v>100</v>
      </c>
      <c r="AA36" s="665"/>
      <c r="AB36" s="665"/>
      <c r="AC36" s="665"/>
      <c r="AD36" s="666">
        <v>116077321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11004811</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2070063</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12380162</v>
      </c>
      <c r="CS36" s="621"/>
      <c r="CT36" s="621"/>
      <c r="CU36" s="621"/>
      <c r="CV36" s="621"/>
      <c r="CW36" s="621"/>
      <c r="CX36" s="621"/>
      <c r="CY36" s="622"/>
      <c r="CZ36" s="623">
        <v>6</v>
      </c>
      <c r="DA36" s="641"/>
      <c r="DB36" s="641"/>
      <c r="DC36" s="642"/>
      <c r="DD36" s="626">
        <v>11285268</v>
      </c>
      <c r="DE36" s="621"/>
      <c r="DF36" s="621"/>
      <c r="DG36" s="621"/>
      <c r="DH36" s="621"/>
      <c r="DI36" s="621"/>
      <c r="DJ36" s="621"/>
      <c r="DK36" s="622"/>
      <c r="DL36" s="626">
        <v>10274160</v>
      </c>
      <c r="DM36" s="621"/>
      <c r="DN36" s="621"/>
      <c r="DO36" s="621"/>
      <c r="DP36" s="621"/>
      <c r="DQ36" s="621"/>
      <c r="DR36" s="621"/>
      <c r="DS36" s="621"/>
      <c r="DT36" s="621"/>
      <c r="DU36" s="621"/>
      <c r="DV36" s="622"/>
      <c r="DW36" s="643">
        <v>8.3000000000000007</v>
      </c>
      <c r="DX36" s="644"/>
      <c r="DY36" s="644"/>
      <c r="DZ36" s="644"/>
      <c r="EA36" s="644"/>
      <c r="EB36" s="644"/>
      <c r="EC36" s="645"/>
    </row>
    <row r="37" spans="2:133" ht="11.25" customHeight="1">
      <c r="AQ37" s="646" t="s">
        <v>314</v>
      </c>
      <c r="AR37" s="647"/>
      <c r="AS37" s="647"/>
      <c r="AT37" s="647"/>
      <c r="AU37" s="647"/>
      <c r="AV37" s="647"/>
      <c r="AW37" s="647"/>
      <c r="AX37" s="647"/>
      <c r="AY37" s="648"/>
      <c r="AZ37" s="620">
        <v>764052</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74474</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515700</v>
      </c>
      <c r="CS37" s="639"/>
      <c r="CT37" s="639"/>
      <c r="CU37" s="639"/>
      <c r="CV37" s="639"/>
      <c r="CW37" s="639"/>
      <c r="CX37" s="639"/>
      <c r="CY37" s="640"/>
      <c r="CZ37" s="623">
        <v>0.2</v>
      </c>
      <c r="DA37" s="641"/>
      <c r="DB37" s="641"/>
      <c r="DC37" s="642"/>
      <c r="DD37" s="626">
        <v>515700</v>
      </c>
      <c r="DE37" s="639"/>
      <c r="DF37" s="639"/>
      <c r="DG37" s="639"/>
      <c r="DH37" s="639"/>
      <c r="DI37" s="639"/>
      <c r="DJ37" s="639"/>
      <c r="DK37" s="640"/>
      <c r="DL37" s="626">
        <v>504864</v>
      </c>
      <c r="DM37" s="639"/>
      <c r="DN37" s="639"/>
      <c r="DO37" s="639"/>
      <c r="DP37" s="639"/>
      <c r="DQ37" s="639"/>
      <c r="DR37" s="639"/>
      <c r="DS37" s="639"/>
      <c r="DT37" s="639"/>
      <c r="DU37" s="639"/>
      <c r="DV37" s="640"/>
      <c r="DW37" s="643">
        <v>0.4</v>
      </c>
      <c r="DX37" s="644"/>
      <c r="DY37" s="644"/>
      <c r="DZ37" s="644"/>
      <c r="EA37" s="644"/>
      <c r="EB37" s="644"/>
      <c r="EC37" s="645"/>
    </row>
    <row r="38" spans="2:133" ht="11.25" customHeight="1">
      <c r="AQ38" s="646" t="s">
        <v>317</v>
      </c>
      <c r="AR38" s="647"/>
      <c r="AS38" s="647"/>
      <c r="AT38" s="647"/>
      <c r="AU38" s="647"/>
      <c r="AV38" s="647"/>
      <c r="AW38" s="647"/>
      <c r="AX38" s="647"/>
      <c r="AY38" s="648"/>
      <c r="AZ38" s="620">
        <v>383606</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123039</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16927558</v>
      </c>
      <c r="CS38" s="621"/>
      <c r="CT38" s="621"/>
      <c r="CU38" s="621"/>
      <c r="CV38" s="621"/>
      <c r="CW38" s="621"/>
      <c r="CX38" s="621"/>
      <c r="CY38" s="622"/>
      <c r="CZ38" s="623">
        <v>8.1</v>
      </c>
      <c r="DA38" s="641"/>
      <c r="DB38" s="641"/>
      <c r="DC38" s="642"/>
      <c r="DD38" s="626">
        <v>13694621</v>
      </c>
      <c r="DE38" s="621"/>
      <c r="DF38" s="621"/>
      <c r="DG38" s="621"/>
      <c r="DH38" s="621"/>
      <c r="DI38" s="621"/>
      <c r="DJ38" s="621"/>
      <c r="DK38" s="622"/>
      <c r="DL38" s="626">
        <v>11869718</v>
      </c>
      <c r="DM38" s="621"/>
      <c r="DN38" s="621"/>
      <c r="DO38" s="621"/>
      <c r="DP38" s="621"/>
      <c r="DQ38" s="621"/>
      <c r="DR38" s="621"/>
      <c r="DS38" s="621"/>
      <c r="DT38" s="621"/>
      <c r="DU38" s="621"/>
      <c r="DV38" s="622"/>
      <c r="DW38" s="643">
        <v>9.6</v>
      </c>
      <c r="DX38" s="644"/>
      <c r="DY38" s="644"/>
      <c r="DZ38" s="644"/>
      <c r="EA38" s="644"/>
      <c r="EB38" s="644"/>
      <c r="EC38" s="645"/>
    </row>
    <row r="39" spans="2:133" ht="11.25" customHeight="1">
      <c r="AQ39" s="646" t="s">
        <v>320</v>
      </c>
      <c r="AR39" s="647"/>
      <c r="AS39" s="647"/>
      <c r="AT39" s="647"/>
      <c r="AU39" s="647"/>
      <c r="AV39" s="647"/>
      <c r="AW39" s="647"/>
      <c r="AX39" s="647"/>
      <c r="AY39" s="648"/>
      <c r="AZ39" s="620">
        <v>251141</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90</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1164263</v>
      </c>
      <c r="CS39" s="639"/>
      <c r="CT39" s="639"/>
      <c r="CU39" s="639"/>
      <c r="CV39" s="639"/>
      <c r="CW39" s="639"/>
      <c r="CX39" s="639"/>
      <c r="CY39" s="640"/>
      <c r="CZ39" s="623">
        <v>0.6</v>
      </c>
      <c r="DA39" s="641"/>
      <c r="DB39" s="641"/>
      <c r="DC39" s="642"/>
      <c r="DD39" s="626">
        <v>1027320</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5108697</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119</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9028058</v>
      </c>
      <c r="CS40" s="621"/>
      <c r="CT40" s="621"/>
      <c r="CU40" s="621"/>
      <c r="CV40" s="621"/>
      <c r="CW40" s="621"/>
      <c r="CX40" s="621"/>
      <c r="CY40" s="622"/>
      <c r="CZ40" s="623">
        <v>4.3</v>
      </c>
      <c r="DA40" s="641"/>
      <c r="DB40" s="641"/>
      <c r="DC40" s="642"/>
      <c r="DD40" s="626">
        <v>4806454</v>
      </c>
      <c r="DE40" s="621"/>
      <c r="DF40" s="621"/>
      <c r="DG40" s="621"/>
      <c r="DH40" s="621"/>
      <c r="DI40" s="621"/>
      <c r="DJ40" s="621"/>
      <c r="DK40" s="622"/>
      <c r="DL40" s="626">
        <v>52830</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317</v>
      </c>
      <c r="AR41" s="659"/>
      <c r="AS41" s="659"/>
      <c r="AT41" s="659"/>
      <c r="AU41" s="659"/>
      <c r="AV41" s="659"/>
      <c r="AW41" s="659"/>
      <c r="AX41" s="659"/>
      <c r="AY41" s="660"/>
      <c r="AZ41" s="604">
        <v>11567720</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313</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35577715</v>
      </c>
      <c r="CS42" s="621"/>
      <c r="CT42" s="621"/>
      <c r="CU42" s="621"/>
      <c r="CV42" s="621"/>
      <c r="CW42" s="621"/>
      <c r="CX42" s="621"/>
      <c r="CY42" s="622"/>
      <c r="CZ42" s="623">
        <v>17.100000000000001</v>
      </c>
      <c r="DA42" s="624"/>
      <c r="DB42" s="624"/>
      <c r="DC42" s="625"/>
      <c r="DD42" s="626">
        <v>16313613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689532</v>
      </c>
      <c r="CS43" s="639"/>
      <c r="CT43" s="639"/>
      <c r="CU43" s="639"/>
      <c r="CV43" s="639"/>
      <c r="CW43" s="639"/>
      <c r="CX43" s="639"/>
      <c r="CY43" s="640"/>
      <c r="CZ43" s="623">
        <v>0.3</v>
      </c>
      <c r="DA43" s="641"/>
      <c r="DB43" s="641"/>
      <c r="DC43" s="642"/>
      <c r="DD43" s="626">
        <v>689532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288</v>
      </c>
      <c r="CE44" s="634"/>
      <c r="CF44" s="617" t="s">
        <v>336</v>
      </c>
      <c r="CG44" s="618"/>
      <c r="CH44" s="618"/>
      <c r="CI44" s="618"/>
      <c r="CJ44" s="618"/>
      <c r="CK44" s="618"/>
      <c r="CL44" s="618"/>
      <c r="CM44" s="618"/>
      <c r="CN44" s="618"/>
      <c r="CO44" s="618"/>
      <c r="CP44" s="618"/>
      <c r="CQ44" s="619"/>
      <c r="CR44" s="620">
        <v>35544005</v>
      </c>
      <c r="CS44" s="621"/>
      <c r="CT44" s="621"/>
      <c r="CU44" s="621"/>
      <c r="CV44" s="621"/>
      <c r="CW44" s="621"/>
      <c r="CX44" s="621"/>
      <c r="CY44" s="622"/>
      <c r="CZ44" s="623">
        <v>17.100000000000001</v>
      </c>
      <c r="DA44" s="624"/>
      <c r="DB44" s="624"/>
      <c r="DC44" s="625"/>
      <c r="DD44" s="626">
        <v>16313613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11911606</v>
      </c>
      <c r="CS45" s="639"/>
      <c r="CT45" s="639"/>
      <c r="CU45" s="639"/>
      <c r="CV45" s="639"/>
      <c r="CW45" s="639"/>
      <c r="CX45" s="639"/>
      <c r="CY45" s="640"/>
      <c r="CZ45" s="623">
        <v>5.7</v>
      </c>
      <c r="DA45" s="641"/>
      <c r="DB45" s="641"/>
      <c r="DC45" s="642"/>
      <c r="DD45" s="626">
        <v>1460172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23447358</v>
      </c>
      <c r="CS46" s="621"/>
      <c r="CT46" s="621"/>
      <c r="CU46" s="621"/>
      <c r="CV46" s="621"/>
      <c r="CW46" s="621"/>
      <c r="CX46" s="621"/>
      <c r="CY46" s="622"/>
      <c r="CZ46" s="623">
        <v>11.3</v>
      </c>
      <c r="DA46" s="624"/>
      <c r="DB46" s="624"/>
      <c r="DC46" s="625"/>
      <c r="DD46" s="626">
        <v>14768804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v>33710</v>
      </c>
      <c r="CS47" s="639"/>
      <c r="CT47" s="639"/>
      <c r="CU47" s="639"/>
      <c r="CV47" s="639"/>
      <c r="CW47" s="639"/>
      <c r="CX47" s="639"/>
      <c r="CY47" s="640"/>
      <c r="CZ47" s="623">
        <v>0</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1">
      <c r="CD48" s="637"/>
      <c r="CE48" s="638"/>
      <c r="CF48" s="617" t="s">
        <v>340</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207960545</v>
      </c>
      <c r="CS49" s="605"/>
      <c r="CT49" s="605"/>
      <c r="CU49" s="605"/>
      <c r="CV49" s="605"/>
      <c r="CW49" s="605"/>
      <c r="CX49" s="605"/>
      <c r="CY49" s="606"/>
      <c r="CZ49" s="607">
        <v>100</v>
      </c>
      <c r="DA49" s="608"/>
      <c r="DB49" s="608"/>
      <c r="DC49" s="609"/>
      <c r="DD49" s="610">
        <v>133755392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1" hidden="1"/>
    <row r="51" spans="82:133" ht="11"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37" zoomScale="40" zoomScaleNormal="40" zoomScaleSheetLayoutView="70" workbookViewId="0">
      <selection activeCell="BS61" sqref="BS61:CG61"/>
    </sheetView>
  </sheetViews>
  <sheetFormatPr defaultColWidth="0" defaultRowHeight="13" zeroHeight="1"/>
  <cols>
    <col min="1" max="130" width="2.7265625" style="242" customWidth="1"/>
    <col min="131" max="131" width="1.63281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343</v>
      </c>
      <c r="DK2" s="1141"/>
      <c r="DL2" s="1141"/>
      <c r="DM2" s="1141"/>
      <c r="DN2" s="1141"/>
      <c r="DO2" s="1142"/>
      <c r="DP2" s="202"/>
      <c r="DQ2" s="1140" t="s">
        <v>344</v>
      </c>
      <c r="DR2" s="1141"/>
      <c r="DS2" s="1141"/>
      <c r="DT2" s="1141"/>
      <c r="DU2" s="1141"/>
      <c r="DV2" s="1141"/>
      <c r="DW2" s="1141"/>
      <c r="DX2" s="1141"/>
      <c r="DY2" s="1141"/>
      <c r="DZ2" s="1142"/>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3"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8" t="s">
        <v>361</v>
      </c>
      <c r="DH5" s="1129"/>
      <c r="DI5" s="1129"/>
      <c r="DJ5" s="1129"/>
      <c r="DK5" s="1130"/>
      <c r="DL5" s="1128" t="s">
        <v>362</v>
      </c>
      <c r="DM5" s="1129"/>
      <c r="DN5" s="1129"/>
      <c r="DO5" s="1129"/>
      <c r="DP5" s="1130"/>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4"/>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1"/>
      <c r="DH6" s="1132"/>
      <c r="DI6" s="1132"/>
      <c r="DJ6" s="1132"/>
      <c r="DK6" s="1133"/>
      <c r="DL6" s="1131"/>
      <c r="DM6" s="1132"/>
      <c r="DN6" s="1132"/>
      <c r="DO6" s="1132"/>
      <c r="DP6" s="1133"/>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4">
        <v>215105</v>
      </c>
      <c r="R7" s="1135"/>
      <c r="S7" s="1135"/>
      <c r="T7" s="1135"/>
      <c r="U7" s="1135"/>
      <c r="V7" s="1135">
        <v>207834</v>
      </c>
      <c r="W7" s="1135"/>
      <c r="X7" s="1135"/>
      <c r="Y7" s="1135"/>
      <c r="Z7" s="1135"/>
      <c r="AA7" s="1135">
        <v>7271</v>
      </c>
      <c r="AB7" s="1135"/>
      <c r="AC7" s="1135"/>
      <c r="AD7" s="1135"/>
      <c r="AE7" s="1136"/>
      <c r="AF7" s="1137">
        <v>5563</v>
      </c>
      <c r="AG7" s="1138"/>
      <c r="AH7" s="1138"/>
      <c r="AI7" s="1138"/>
      <c r="AJ7" s="1139"/>
      <c r="AK7" s="1121">
        <v>320</v>
      </c>
      <c r="AL7" s="1122"/>
      <c r="AM7" s="1122"/>
      <c r="AN7" s="1122"/>
      <c r="AO7" s="1122"/>
      <c r="AP7" s="1122">
        <v>196647</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t="s">
        <v>543</v>
      </c>
      <c r="BT7" s="1126"/>
      <c r="BU7" s="1126"/>
      <c r="BV7" s="1126"/>
      <c r="BW7" s="1126"/>
      <c r="BX7" s="1126"/>
      <c r="BY7" s="1126"/>
      <c r="BZ7" s="1126"/>
      <c r="CA7" s="1126"/>
      <c r="CB7" s="1126"/>
      <c r="CC7" s="1126"/>
      <c r="CD7" s="1126"/>
      <c r="CE7" s="1126"/>
      <c r="CF7" s="1126"/>
      <c r="CG7" s="1127"/>
      <c r="CH7" s="1118">
        <v>0</v>
      </c>
      <c r="CI7" s="1119"/>
      <c r="CJ7" s="1119"/>
      <c r="CK7" s="1119"/>
      <c r="CL7" s="1120"/>
      <c r="CM7" s="1118">
        <v>68</v>
      </c>
      <c r="CN7" s="1119"/>
      <c r="CO7" s="1119"/>
      <c r="CP7" s="1119"/>
      <c r="CQ7" s="1120"/>
      <c r="CR7" s="1118">
        <v>20</v>
      </c>
      <c r="CS7" s="1119"/>
      <c r="CT7" s="1119"/>
      <c r="CU7" s="1119"/>
      <c r="CV7" s="1120"/>
      <c r="CW7" s="1118" t="s">
        <v>542</v>
      </c>
      <c r="CX7" s="1119"/>
      <c r="CY7" s="1119"/>
      <c r="CZ7" s="1119"/>
      <c r="DA7" s="1120"/>
      <c r="DB7" s="1118" t="s">
        <v>562</v>
      </c>
      <c r="DC7" s="1119"/>
      <c r="DD7" s="1119"/>
      <c r="DE7" s="1119"/>
      <c r="DF7" s="1120"/>
      <c r="DG7" s="1118" t="s">
        <v>542</v>
      </c>
      <c r="DH7" s="1119"/>
      <c r="DI7" s="1119"/>
      <c r="DJ7" s="1119"/>
      <c r="DK7" s="1120"/>
      <c r="DL7" s="1118" t="s">
        <v>542</v>
      </c>
      <c r="DM7" s="1119"/>
      <c r="DN7" s="1119"/>
      <c r="DO7" s="1119"/>
      <c r="DP7" s="1120"/>
      <c r="DQ7" s="1118" t="s">
        <v>542</v>
      </c>
      <c r="DR7" s="1119"/>
      <c r="DS7" s="1119"/>
      <c r="DT7" s="1119"/>
      <c r="DU7" s="1120"/>
      <c r="DV7" s="1145"/>
      <c r="DW7" s="1146"/>
      <c r="DX7" s="1146"/>
      <c r="DY7" s="1146"/>
      <c r="DZ7" s="1147"/>
      <c r="EA7" s="207"/>
    </row>
    <row r="8" spans="1:131" s="208" customFormat="1" ht="26.25" customHeight="1">
      <c r="A8" s="214">
        <v>2</v>
      </c>
      <c r="B8" s="1066" t="s">
        <v>365</v>
      </c>
      <c r="C8" s="1067"/>
      <c r="D8" s="1067"/>
      <c r="E8" s="1067"/>
      <c r="F8" s="1067"/>
      <c r="G8" s="1067"/>
      <c r="H8" s="1067"/>
      <c r="I8" s="1067"/>
      <c r="J8" s="1067"/>
      <c r="K8" s="1067"/>
      <c r="L8" s="1067"/>
      <c r="M8" s="1067"/>
      <c r="N8" s="1067"/>
      <c r="O8" s="1067"/>
      <c r="P8" s="1068"/>
      <c r="Q8" s="1072">
        <v>114</v>
      </c>
      <c r="R8" s="1073"/>
      <c r="S8" s="1073"/>
      <c r="T8" s="1073"/>
      <c r="U8" s="1073"/>
      <c r="V8" s="1073">
        <v>49</v>
      </c>
      <c r="W8" s="1073"/>
      <c r="X8" s="1073"/>
      <c r="Y8" s="1073"/>
      <c r="Z8" s="1073"/>
      <c r="AA8" s="1073">
        <v>65</v>
      </c>
      <c r="AB8" s="1073"/>
      <c r="AC8" s="1073"/>
      <c r="AD8" s="1073"/>
      <c r="AE8" s="1074"/>
      <c r="AF8" s="1048" t="s">
        <v>112</v>
      </c>
      <c r="AG8" s="1049"/>
      <c r="AH8" s="1049"/>
      <c r="AI8" s="1049"/>
      <c r="AJ8" s="1050"/>
      <c r="AK8" s="1115">
        <v>1</v>
      </c>
      <c r="AL8" s="1116"/>
      <c r="AM8" s="1116"/>
      <c r="AN8" s="1116"/>
      <c r="AO8" s="1116"/>
      <c r="AP8" s="1116">
        <v>389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544</v>
      </c>
      <c r="BT8" s="1044"/>
      <c r="BU8" s="1044"/>
      <c r="BV8" s="1044"/>
      <c r="BW8" s="1044"/>
      <c r="BX8" s="1044"/>
      <c r="BY8" s="1044"/>
      <c r="BZ8" s="1044"/>
      <c r="CA8" s="1044"/>
      <c r="CB8" s="1044"/>
      <c r="CC8" s="1044"/>
      <c r="CD8" s="1044"/>
      <c r="CE8" s="1044"/>
      <c r="CF8" s="1044"/>
      <c r="CG8" s="1045"/>
      <c r="CH8" s="1018">
        <v>9</v>
      </c>
      <c r="CI8" s="1019"/>
      <c r="CJ8" s="1019"/>
      <c r="CK8" s="1019"/>
      <c r="CL8" s="1020"/>
      <c r="CM8" s="1018">
        <v>294</v>
      </c>
      <c r="CN8" s="1019"/>
      <c r="CO8" s="1019"/>
      <c r="CP8" s="1019"/>
      <c r="CQ8" s="1020"/>
      <c r="CR8" s="1018">
        <v>100</v>
      </c>
      <c r="CS8" s="1019"/>
      <c r="CT8" s="1019"/>
      <c r="CU8" s="1019"/>
      <c r="CV8" s="1020"/>
      <c r="CW8" s="1018">
        <v>68</v>
      </c>
      <c r="CX8" s="1019"/>
      <c r="CY8" s="1019"/>
      <c r="CZ8" s="1019"/>
      <c r="DA8" s="1020"/>
      <c r="DB8" s="1018" t="s">
        <v>542</v>
      </c>
      <c r="DC8" s="1019"/>
      <c r="DD8" s="1019"/>
      <c r="DE8" s="1019"/>
      <c r="DF8" s="1020"/>
      <c r="DG8" s="1018" t="s">
        <v>542</v>
      </c>
      <c r="DH8" s="1019"/>
      <c r="DI8" s="1019"/>
      <c r="DJ8" s="1019"/>
      <c r="DK8" s="1020"/>
      <c r="DL8" s="1018" t="s">
        <v>542</v>
      </c>
      <c r="DM8" s="1019"/>
      <c r="DN8" s="1019"/>
      <c r="DO8" s="1019"/>
      <c r="DP8" s="1020"/>
      <c r="DQ8" s="1018" t="s">
        <v>542</v>
      </c>
      <c r="DR8" s="1019"/>
      <c r="DS8" s="1019"/>
      <c r="DT8" s="1019"/>
      <c r="DU8" s="1020"/>
      <c r="DV8" s="1021"/>
      <c r="DW8" s="1022"/>
      <c r="DX8" s="1022"/>
      <c r="DY8" s="1022"/>
      <c r="DZ8" s="1023"/>
      <c r="EA8" s="207"/>
    </row>
    <row r="9" spans="1:131" s="208" customFormat="1" ht="26.25" customHeight="1">
      <c r="A9" s="214">
        <v>3</v>
      </c>
      <c r="B9" s="1066" t="s">
        <v>366</v>
      </c>
      <c r="C9" s="1067"/>
      <c r="D9" s="1067"/>
      <c r="E9" s="1067"/>
      <c r="F9" s="1067"/>
      <c r="G9" s="1067"/>
      <c r="H9" s="1067"/>
      <c r="I9" s="1067"/>
      <c r="J9" s="1067"/>
      <c r="K9" s="1067"/>
      <c r="L9" s="1067"/>
      <c r="M9" s="1067"/>
      <c r="N9" s="1067"/>
      <c r="O9" s="1067"/>
      <c r="P9" s="1068"/>
      <c r="Q9" s="1072">
        <v>26</v>
      </c>
      <c r="R9" s="1073"/>
      <c r="S9" s="1073"/>
      <c r="T9" s="1073"/>
      <c r="U9" s="1073"/>
      <c r="V9" s="1073">
        <v>26</v>
      </c>
      <c r="W9" s="1073"/>
      <c r="X9" s="1073"/>
      <c r="Y9" s="1073"/>
      <c r="Z9" s="1073"/>
      <c r="AA9" s="1073">
        <v>0</v>
      </c>
      <c r="AB9" s="1073"/>
      <c r="AC9" s="1073"/>
      <c r="AD9" s="1073"/>
      <c r="AE9" s="1074"/>
      <c r="AF9" s="1048" t="s">
        <v>112</v>
      </c>
      <c r="AG9" s="1049"/>
      <c r="AH9" s="1049"/>
      <c r="AI9" s="1049"/>
      <c r="AJ9" s="1050"/>
      <c r="AK9" s="1115" t="s">
        <v>542</v>
      </c>
      <c r="AL9" s="1116"/>
      <c r="AM9" s="1116"/>
      <c r="AN9" s="1116"/>
      <c r="AO9" s="1116"/>
      <c r="AP9" s="1116" t="s">
        <v>500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545</v>
      </c>
      <c r="BT9" s="1044"/>
      <c r="BU9" s="1044"/>
      <c r="BV9" s="1044"/>
      <c r="BW9" s="1044"/>
      <c r="BX9" s="1044"/>
      <c r="BY9" s="1044"/>
      <c r="BZ9" s="1044"/>
      <c r="CA9" s="1044"/>
      <c r="CB9" s="1044"/>
      <c r="CC9" s="1044"/>
      <c r="CD9" s="1044"/>
      <c r="CE9" s="1044"/>
      <c r="CF9" s="1044"/>
      <c r="CG9" s="1045"/>
      <c r="CH9" s="1018">
        <v>0</v>
      </c>
      <c r="CI9" s="1019"/>
      <c r="CJ9" s="1019"/>
      <c r="CK9" s="1019"/>
      <c r="CL9" s="1020"/>
      <c r="CM9" s="1018">
        <v>450</v>
      </c>
      <c r="CN9" s="1019"/>
      <c r="CO9" s="1019"/>
      <c r="CP9" s="1019"/>
      <c r="CQ9" s="1020"/>
      <c r="CR9" s="1018">
        <v>102</v>
      </c>
      <c r="CS9" s="1019"/>
      <c r="CT9" s="1019"/>
      <c r="CU9" s="1019"/>
      <c r="CV9" s="1020"/>
      <c r="CW9" s="1018">
        <v>5</v>
      </c>
      <c r="CX9" s="1019"/>
      <c r="CY9" s="1019"/>
      <c r="CZ9" s="1019"/>
      <c r="DA9" s="1020"/>
      <c r="DB9" s="1018" t="s">
        <v>542</v>
      </c>
      <c r="DC9" s="1019"/>
      <c r="DD9" s="1019"/>
      <c r="DE9" s="1019"/>
      <c r="DF9" s="1020"/>
      <c r="DG9" s="1018" t="s">
        <v>542</v>
      </c>
      <c r="DH9" s="1019"/>
      <c r="DI9" s="1019"/>
      <c r="DJ9" s="1019"/>
      <c r="DK9" s="1020"/>
      <c r="DL9" s="1018" t="s">
        <v>542</v>
      </c>
      <c r="DM9" s="1019"/>
      <c r="DN9" s="1019"/>
      <c r="DO9" s="1019"/>
      <c r="DP9" s="1020"/>
      <c r="DQ9" s="1018" t="s">
        <v>542</v>
      </c>
      <c r="DR9" s="1019"/>
      <c r="DS9" s="1019"/>
      <c r="DT9" s="1019"/>
      <c r="DU9" s="1020"/>
      <c r="DV9" s="1021"/>
      <c r="DW9" s="1022"/>
      <c r="DX9" s="1022"/>
      <c r="DY9" s="1022"/>
      <c r="DZ9" s="1023"/>
      <c r="EA9" s="207"/>
    </row>
    <row r="10" spans="1:131" s="208" customFormat="1" ht="26.25" customHeight="1">
      <c r="A10" s="214">
        <v>4</v>
      </c>
      <c r="B10" s="1066" t="s">
        <v>367</v>
      </c>
      <c r="C10" s="1067"/>
      <c r="D10" s="1067"/>
      <c r="E10" s="1067"/>
      <c r="F10" s="1067"/>
      <c r="G10" s="1067"/>
      <c r="H10" s="1067"/>
      <c r="I10" s="1067"/>
      <c r="J10" s="1067"/>
      <c r="K10" s="1067"/>
      <c r="L10" s="1067"/>
      <c r="M10" s="1067"/>
      <c r="N10" s="1067"/>
      <c r="O10" s="1067"/>
      <c r="P10" s="1068"/>
      <c r="Q10" s="1072">
        <v>177</v>
      </c>
      <c r="R10" s="1073"/>
      <c r="S10" s="1073"/>
      <c r="T10" s="1073"/>
      <c r="U10" s="1073"/>
      <c r="V10" s="1073">
        <v>177</v>
      </c>
      <c r="W10" s="1073"/>
      <c r="X10" s="1073"/>
      <c r="Y10" s="1073"/>
      <c r="Z10" s="1073"/>
      <c r="AA10" s="1073">
        <v>0</v>
      </c>
      <c r="AB10" s="1073"/>
      <c r="AC10" s="1073"/>
      <c r="AD10" s="1073"/>
      <c r="AE10" s="1074"/>
      <c r="AF10" s="1048" t="s">
        <v>112</v>
      </c>
      <c r="AG10" s="1049"/>
      <c r="AH10" s="1049"/>
      <c r="AI10" s="1049"/>
      <c r="AJ10" s="1050"/>
      <c r="AK10" s="1115">
        <v>165</v>
      </c>
      <c r="AL10" s="1116"/>
      <c r="AM10" s="1116"/>
      <c r="AN10" s="1116"/>
      <c r="AO10" s="1116"/>
      <c r="AP10" s="1116" t="s">
        <v>500</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546</v>
      </c>
      <c r="BT10" s="1044"/>
      <c r="BU10" s="1044"/>
      <c r="BV10" s="1044"/>
      <c r="BW10" s="1044"/>
      <c r="BX10" s="1044"/>
      <c r="BY10" s="1044"/>
      <c r="BZ10" s="1044"/>
      <c r="CA10" s="1044"/>
      <c r="CB10" s="1044"/>
      <c r="CC10" s="1044"/>
      <c r="CD10" s="1044"/>
      <c r="CE10" s="1044"/>
      <c r="CF10" s="1044"/>
      <c r="CG10" s="1045"/>
      <c r="CH10" s="1018">
        <v>136</v>
      </c>
      <c r="CI10" s="1019"/>
      <c r="CJ10" s="1019"/>
      <c r="CK10" s="1019"/>
      <c r="CL10" s="1020"/>
      <c r="CM10" s="1018">
        <v>2791</v>
      </c>
      <c r="CN10" s="1019"/>
      <c r="CO10" s="1019"/>
      <c r="CP10" s="1019"/>
      <c r="CQ10" s="1020"/>
      <c r="CR10" s="1018">
        <v>80</v>
      </c>
      <c r="CS10" s="1019"/>
      <c r="CT10" s="1019"/>
      <c r="CU10" s="1019"/>
      <c r="CV10" s="1020"/>
      <c r="CW10" s="1117" t="s">
        <v>561</v>
      </c>
      <c r="CX10" s="1019"/>
      <c r="CY10" s="1019"/>
      <c r="CZ10" s="1019"/>
      <c r="DA10" s="1020"/>
      <c r="DB10" s="1018" t="s">
        <v>542</v>
      </c>
      <c r="DC10" s="1019"/>
      <c r="DD10" s="1019"/>
      <c r="DE10" s="1019"/>
      <c r="DF10" s="1020"/>
      <c r="DG10" s="1018" t="s">
        <v>542</v>
      </c>
      <c r="DH10" s="1019"/>
      <c r="DI10" s="1019"/>
      <c r="DJ10" s="1019"/>
      <c r="DK10" s="1020"/>
      <c r="DL10" s="1018">
        <v>860</v>
      </c>
      <c r="DM10" s="1019"/>
      <c r="DN10" s="1019"/>
      <c r="DO10" s="1019"/>
      <c r="DP10" s="1020"/>
      <c r="DQ10" s="1018">
        <v>860</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547</v>
      </c>
      <c r="BT11" s="1044"/>
      <c r="BU11" s="1044"/>
      <c r="BV11" s="1044"/>
      <c r="BW11" s="1044"/>
      <c r="BX11" s="1044"/>
      <c r="BY11" s="1044"/>
      <c r="BZ11" s="1044"/>
      <c r="CA11" s="1044"/>
      <c r="CB11" s="1044"/>
      <c r="CC11" s="1044"/>
      <c r="CD11" s="1044"/>
      <c r="CE11" s="1044"/>
      <c r="CF11" s="1044"/>
      <c r="CG11" s="1045"/>
      <c r="CH11" s="1018">
        <v>3</v>
      </c>
      <c r="CI11" s="1019"/>
      <c r="CJ11" s="1019"/>
      <c r="CK11" s="1019"/>
      <c r="CL11" s="1020"/>
      <c r="CM11" s="1018">
        <v>-143</v>
      </c>
      <c r="CN11" s="1019"/>
      <c r="CO11" s="1019"/>
      <c r="CP11" s="1019"/>
      <c r="CQ11" s="1020"/>
      <c r="CR11" s="1018">
        <v>80</v>
      </c>
      <c r="CS11" s="1019"/>
      <c r="CT11" s="1019"/>
      <c r="CU11" s="1019"/>
      <c r="CV11" s="1020"/>
      <c r="CW11" s="1018" t="s">
        <v>542</v>
      </c>
      <c r="CX11" s="1019"/>
      <c r="CY11" s="1019"/>
      <c r="CZ11" s="1019"/>
      <c r="DA11" s="1020"/>
      <c r="DB11" s="1018" t="s">
        <v>542</v>
      </c>
      <c r="DC11" s="1019"/>
      <c r="DD11" s="1019"/>
      <c r="DE11" s="1019"/>
      <c r="DF11" s="1020"/>
      <c r="DG11" s="1018" t="s">
        <v>562</v>
      </c>
      <c r="DH11" s="1019"/>
      <c r="DI11" s="1019"/>
      <c r="DJ11" s="1019"/>
      <c r="DK11" s="1020"/>
      <c r="DL11" s="1018" t="s">
        <v>562</v>
      </c>
      <c r="DM11" s="1019"/>
      <c r="DN11" s="1019"/>
      <c r="DO11" s="1019"/>
      <c r="DP11" s="1020"/>
      <c r="DQ11" s="1018" t="s">
        <v>562</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548</v>
      </c>
      <c r="BT12" s="1044"/>
      <c r="BU12" s="1044"/>
      <c r="BV12" s="1044"/>
      <c r="BW12" s="1044"/>
      <c r="BX12" s="1044"/>
      <c r="BY12" s="1044"/>
      <c r="BZ12" s="1044"/>
      <c r="CA12" s="1044"/>
      <c r="CB12" s="1044"/>
      <c r="CC12" s="1044"/>
      <c r="CD12" s="1044"/>
      <c r="CE12" s="1044"/>
      <c r="CF12" s="1044"/>
      <c r="CG12" s="1045"/>
      <c r="CH12" s="1018">
        <v>2</v>
      </c>
      <c r="CI12" s="1019"/>
      <c r="CJ12" s="1019"/>
      <c r="CK12" s="1019"/>
      <c r="CL12" s="1020"/>
      <c r="CM12" s="1018">
        <v>52</v>
      </c>
      <c r="CN12" s="1019"/>
      <c r="CO12" s="1019"/>
      <c r="CP12" s="1019"/>
      <c r="CQ12" s="1020"/>
      <c r="CR12" s="1018">
        <v>24</v>
      </c>
      <c r="CS12" s="1019"/>
      <c r="CT12" s="1019"/>
      <c r="CU12" s="1019"/>
      <c r="CV12" s="1020"/>
      <c r="CW12" s="1018" t="s">
        <v>562</v>
      </c>
      <c r="CX12" s="1019"/>
      <c r="CY12" s="1019"/>
      <c r="CZ12" s="1019"/>
      <c r="DA12" s="1020"/>
      <c r="DB12" s="1018" t="s">
        <v>542</v>
      </c>
      <c r="DC12" s="1019"/>
      <c r="DD12" s="1019"/>
      <c r="DE12" s="1019"/>
      <c r="DF12" s="1020"/>
      <c r="DG12" s="1018" t="s">
        <v>542</v>
      </c>
      <c r="DH12" s="1019"/>
      <c r="DI12" s="1019"/>
      <c r="DJ12" s="1019"/>
      <c r="DK12" s="1020"/>
      <c r="DL12" s="1018" t="s">
        <v>542</v>
      </c>
      <c r="DM12" s="1019"/>
      <c r="DN12" s="1019"/>
      <c r="DO12" s="1019"/>
      <c r="DP12" s="1020"/>
      <c r="DQ12" s="1018" t="s">
        <v>542</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549</v>
      </c>
      <c r="BT13" s="1044"/>
      <c r="BU13" s="1044"/>
      <c r="BV13" s="1044"/>
      <c r="BW13" s="1044"/>
      <c r="BX13" s="1044"/>
      <c r="BY13" s="1044"/>
      <c r="BZ13" s="1044"/>
      <c r="CA13" s="1044"/>
      <c r="CB13" s="1044"/>
      <c r="CC13" s="1044"/>
      <c r="CD13" s="1044"/>
      <c r="CE13" s="1044"/>
      <c r="CF13" s="1044"/>
      <c r="CG13" s="1045"/>
      <c r="CH13" s="1018">
        <v>2</v>
      </c>
      <c r="CI13" s="1019"/>
      <c r="CJ13" s="1019"/>
      <c r="CK13" s="1019"/>
      <c r="CL13" s="1020"/>
      <c r="CM13" s="1018">
        <v>98</v>
      </c>
      <c r="CN13" s="1019"/>
      <c r="CO13" s="1019"/>
      <c r="CP13" s="1019"/>
      <c r="CQ13" s="1020"/>
      <c r="CR13" s="1018">
        <v>30</v>
      </c>
      <c r="CS13" s="1019"/>
      <c r="CT13" s="1019"/>
      <c r="CU13" s="1019"/>
      <c r="CV13" s="1020"/>
      <c r="CW13" s="1018" t="s">
        <v>542</v>
      </c>
      <c r="CX13" s="1019"/>
      <c r="CY13" s="1019"/>
      <c r="CZ13" s="1019"/>
      <c r="DA13" s="1020"/>
      <c r="DB13" s="1018" t="s">
        <v>542</v>
      </c>
      <c r="DC13" s="1019"/>
      <c r="DD13" s="1019"/>
      <c r="DE13" s="1019"/>
      <c r="DF13" s="1020"/>
      <c r="DG13" s="1018" t="s">
        <v>562</v>
      </c>
      <c r="DH13" s="1019"/>
      <c r="DI13" s="1019"/>
      <c r="DJ13" s="1019"/>
      <c r="DK13" s="1020"/>
      <c r="DL13" s="1018" t="s">
        <v>562</v>
      </c>
      <c r="DM13" s="1019"/>
      <c r="DN13" s="1019"/>
      <c r="DO13" s="1019"/>
      <c r="DP13" s="1020"/>
      <c r="DQ13" s="1018" t="s">
        <v>562</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550</v>
      </c>
      <c r="BT14" s="1044"/>
      <c r="BU14" s="1044"/>
      <c r="BV14" s="1044"/>
      <c r="BW14" s="1044"/>
      <c r="BX14" s="1044"/>
      <c r="BY14" s="1044"/>
      <c r="BZ14" s="1044"/>
      <c r="CA14" s="1044"/>
      <c r="CB14" s="1044"/>
      <c r="CC14" s="1044"/>
      <c r="CD14" s="1044"/>
      <c r="CE14" s="1044"/>
      <c r="CF14" s="1044"/>
      <c r="CG14" s="1045"/>
      <c r="CH14" s="1018">
        <v>9</v>
      </c>
      <c r="CI14" s="1019"/>
      <c r="CJ14" s="1019"/>
      <c r="CK14" s="1019"/>
      <c r="CL14" s="1020"/>
      <c r="CM14" s="1018">
        <v>461</v>
      </c>
      <c r="CN14" s="1019"/>
      <c r="CO14" s="1019"/>
      <c r="CP14" s="1019"/>
      <c r="CQ14" s="1020"/>
      <c r="CR14" s="1018">
        <v>96</v>
      </c>
      <c r="CS14" s="1019"/>
      <c r="CT14" s="1019"/>
      <c r="CU14" s="1019"/>
      <c r="CV14" s="1020"/>
      <c r="CW14" s="1018" t="s">
        <v>542</v>
      </c>
      <c r="CX14" s="1019"/>
      <c r="CY14" s="1019"/>
      <c r="CZ14" s="1019"/>
      <c r="DA14" s="1020"/>
      <c r="DB14" s="1018" t="s">
        <v>561</v>
      </c>
      <c r="DC14" s="1019"/>
      <c r="DD14" s="1019"/>
      <c r="DE14" s="1019"/>
      <c r="DF14" s="1020"/>
      <c r="DG14" s="1018" t="s">
        <v>562</v>
      </c>
      <c r="DH14" s="1019"/>
      <c r="DI14" s="1019"/>
      <c r="DJ14" s="1019"/>
      <c r="DK14" s="1020"/>
      <c r="DL14" s="1018" t="s">
        <v>562</v>
      </c>
      <c r="DM14" s="1019"/>
      <c r="DN14" s="1019"/>
      <c r="DO14" s="1019"/>
      <c r="DP14" s="1020"/>
      <c r="DQ14" s="1018" t="s">
        <v>562</v>
      </c>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215297</v>
      </c>
      <c r="R23" s="1098"/>
      <c r="S23" s="1098"/>
      <c r="T23" s="1098"/>
      <c r="U23" s="1098"/>
      <c r="V23" s="1098">
        <v>207961</v>
      </c>
      <c r="W23" s="1098"/>
      <c r="X23" s="1098"/>
      <c r="Y23" s="1098"/>
      <c r="Z23" s="1098"/>
      <c r="AA23" s="1098">
        <v>7336</v>
      </c>
      <c r="AB23" s="1098"/>
      <c r="AC23" s="1098"/>
      <c r="AD23" s="1098"/>
      <c r="AE23" s="1099"/>
      <c r="AF23" s="1100">
        <v>5563</v>
      </c>
      <c r="AG23" s="1098"/>
      <c r="AH23" s="1098"/>
      <c r="AI23" s="1098"/>
      <c r="AJ23" s="1101"/>
      <c r="AK23" s="1102"/>
      <c r="AL23" s="1103"/>
      <c r="AM23" s="1103"/>
      <c r="AN23" s="1103"/>
      <c r="AO23" s="1103"/>
      <c r="AP23" s="1098">
        <v>197036</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69484</v>
      </c>
      <c r="R28" s="1083"/>
      <c r="S28" s="1083"/>
      <c r="T28" s="1083"/>
      <c r="U28" s="1083"/>
      <c r="V28" s="1083">
        <v>65471</v>
      </c>
      <c r="W28" s="1083"/>
      <c r="X28" s="1083"/>
      <c r="Y28" s="1083"/>
      <c r="Z28" s="1083"/>
      <c r="AA28" s="1083">
        <v>4013</v>
      </c>
      <c r="AB28" s="1083"/>
      <c r="AC28" s="1083"/>
      <c r="AD28" s="1083"/>
      <c r="AE28" s="1084"/>
      <c r="AF28" s="1085">
        <v>4013</v>
      </c>
      <c r="AG28" s="1083"/>
      <c r="AH28" s="1083"/>
      <c r="AI28" s="1083"/>
      <c r="AJ28" s="1086"/>
      <c r="AK28" s="1087">
        <v>5109</v>
      </c>
      <c r="AL28" s="1075"/>
      <c r="AM28" s="1075"/>
      <c r="AN28" s="1075"/>
      <c r="AO28" s="1075"/>
      <c r="AP28" s="1075">
        <v>14</v>
      </c>
      <c r="AQ28" s="1075"/>
      <c r="AR28" s="1075"/>
      <c r="AS28" s="1075"/>
      <c r="AT28" s="1075"/>
      <c r="AU28" s="1075" t="s">
        <v>564</v>
      </c>
      <c r="AV28" s="1075"/>
      <c r="AW28" s="1075"/>
      <c r="AX28" s="1075"/>
      <c r="AY28" s="1075"/>
      <c r="AZ28" s="1076" t="s">
        <v>542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39183</v>
      </c>
      <c r="R29" s="1073"/>
      <c r="S29" s="1073"/>
      <c r="T29" s="1073"/>
      <c r="U29" s="1073"/>
      <c r="V29" s="1073">
        <v>39183</v>
      </c>
      <c r="W29" s="1073"/>
      <c r="X29" s="1073"/>
      <c r="Y29" s="1073"/>
      <c r="Z29" s="1073"/>
      <c r="AA29" s="1073" t="s">
        <v>542</v>
      </c>
      <c r="AB29" s="1073"/>
      <c r="AC29" s="1073"/>
      <c r="AD29" s="1073"/>
      <c r="AE29" s="1074"/>
      <c r="AF29" s="1048" t="s">
        <v>383</v>
      </c>
      <c r="AG29" s="1049"/>
      <c r="AH29" s="1049"/>
      <c r="AI29" s="1049"/>
      <c r="AJ29" s="1050"/>
      <c r="AK29" s="1009">
        <v>5870</v>
      </c>
      <c r="AL29" s="1000"/>
      <c r="AM29" s="1000"/>
      <c r="AN29" s="1000"/>
      <c r="AO29" s="1000"/>
      <c r="AP29" s="1000">
        <v>35</v>
      </c>
      <c r="AQ29" s="1000"/>
      <c r="AR29" s="1000"/>
      <c r="AS29" s="1000"/>
      <c r="AT29" s="1000"/>
      <c r="AU29" s="1000">
        <v>35</v>
      </c>
      <c r="AV29" s="1000"/>
      <c r="AW29" s="1000"/>
      <c r="AX29" s="1000"/>
      <c r="AY29" s="1000"/>
      <c r="AZ29" s="1071" t="s">
        <v>542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6622</v>
      </c>
      <c r="R30" s="1073"/>
      <c r="S30" s="1073"/>
      <c r="T30" s="1073"/>
      <c r="U30" s="1073"/>
      <c r="V30" s="1073">
        <v>6437</v>
      </c>
      <c r="W30" s="1073"/>
      <c r="X30" s="1073"/>
      <c r="Y30" s="1073"/>
      <c r="Z30" s="1073"/>
      <c r="AA30" s="1073">
        <v>185</v>
      </c>
      <c r="AB30" s="1073"/>
      <c r="AC30" s="1073"/>
      <c r="AD30" s="1073"/>
      <c r="AE30" s="1074"/>
      <c r="AF30" s="1048">
        <v>185</v>
      </c>
      <c r="AG30" s="1049"/>
      <c r="AH30" s="1049"/>
      <c r="AI30" s="1049"/>
      <c r="AJ30" s="1050"/>
      <c r="AK30" s="1009">
        <v>1356</v>
      </c>
      <c r="AL30" s="1000"/>
      <c r="AM30" s="1000"/>
      <c r="AN30" s="1000"/>
      <c r="AO30" s="1000"/>
      <c r="AP30" s="1000" t="s">
        <v>563</v>
      </c>
      <c r="AQ30" s="1000"/>
      <c r="AR30" s="1000"/>
      <c r="AS30" s="1000"/>
      <c r="AT30" s="1000"/>
      <c r="AU30" s="1000" t="s">
        <v>563</v>
      </c>
      <c r="AV30" s="1000"/>
      <c r="AW30" s="1000"/>
      <c r="AX30" s="1000"/>
      <c r="AY30" s="1000"/>
      <c r="AZ30" s="1071" t="s">
        <v>542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10768</v>
      </c>
      <c r="R31" s="1073"/>
      <c r="S31" s="1073"/>
      <c r="T31" s="1073"/>
      <c r="U31" s="1073"/>
      <c r="V31" s="1073">
        <v>9099</v>
      </c>
      <c r="W31" s="1073"/>
      <c r="X31" s="1073"/>
      <c r="Y31" s="1073"/>
      <c r="Z31" s="1073"/>
      <c r="AA31" s="1073">
        <v>1669</v>
      </c>
      <c r="AB31" s="1073"/>
      <c r="AC31" s="1073"/>
      <c r="AD31" s="1073"/>
      <c r="AE31" s="1074"/>
      <c r="AF31" s="1048">
        <v>6267</v>
      </c>
      <c r="AG31" s="1049"/>
      <c r="AH31" s="1049"/>
      <c r="AI31" s="1049"/>
      <c r="AJ31" s="1050"/>
      <c r="AK31" s="1009">
        <v>764</v>
      </c>
      <c r="AL31" s="1000"/>
      <c r="AM31" s="1000"/>
      <c r="AN31" s="1000"/>
      <c r="AO31" s="1000"/>
      <c r="AP31" s="1000">
        <v>18330</v>
      </c>
      <c r="AQ31" s="1000"/>
      <c r="AR31" s="1000"/>
      <c r="AS31" s="1000"/>
      <c r="AT31" s="1000"/>
      <c r="AU31" s="1000">
        <v>458</v>
      </c>
      <c r="AV31" s="1000"/>
      <c r="AW31" s="1000"/>
      <c r="AX31" s="1000"/>
      <c r="AY31" s="1000"/>
      <c r="AZ31" s="1071" t="s">
        <v>562</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19550</v>
      </c>
      <c r="R32" s="1073"/>
      <c r="S32" s="1073"/>
      <c r="T32" s="1073"/>
      <c r="U32" s="1073"/>
      <c r="V32" s="1073">
        <v>19550</v>
      </c>
      <c r="W32" s="1073"/>
      <c r="X32" s="1073"/>
      <c r="Y32" s="1073"/>
      <c r="Z32" s="1073"/>
      <c r="AA32" s="1073" t="s">
        <v>563</v>
      </c>
      <c r="AB32" s="1073"/>
      <c r="AC32" s="1073"/>
      <c r="AD32" s="1073"/>
      <c r="AE32" s="1074"/>
      <c r="AF32" s="1048">
        <v>1806</v>
      </c>
      <c r="AG32" s="1049"/>
      <c r="AH32" s="1049"/>
      <c r="AI32" s="1049"/>
      <c r="AJ32" s="1050"/>
      <c r="AK32" s="1009">
        <v>11388</v>
      </c>
      <c r="AL32" s="1000"/>
      <c r="AM32" s="1000"/>
      <c r="AN32" s="1000"/>
      <c r="AO32" s="1000"/>
      <c r="AP32" s="1000">
        <v>124151</v>
      </c>
      <c r="AQ32" s="1000"/>
      <c r="AR32" s="1000"/>
      <c r="AS32" s="1000"/>
      <c r="AT32" s="1000"/>
      <c r="AU32" s="1000">
        <v>55123</v>
      </c>
      <c r="AV32" s="1000"/>
      <c r="AW32" s="1000"/>
      <c r="AX32" s="1000"/>
      <c r="AY32" s="1000"/>
      <c r="AZ32" s="1071" t="s">
        <v>562</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2274</v>
      </c>
      <c r="R33" s="1073"/>
      <c r="S33" s="1073"/>
      <c r="T33" s="1073"/>
      <c r="U33" s="1073"/>
      <c r="V33" s="1073">
        <v>2101</v>
      </c>
      <c r="W33" s="1073"/>
      <c r="X33" s="1073"/>
      <c r="Y33" s="1073"/>
      <c r="Z33" s="1073"/>
      <c r="AA33" s="1073">
        <v>173</v>
      </c>
      <c r="AB33" s="1073"/>
      <c r="AC33" s="1073"/>
      <c r="AD33" s="1073"/>
      <c r="AE33" s="1074"/>
      <c r="AF33" s="1048">
        <v>4959</v>
      </c>
      <c r="AG33" s="1049"/>
      <c r="AH33" s="1049"/>
      <c r="AI33" s="1049"/>
      <c r="AJ33" s="1050"/>
      <c r="AK33" s="1009" t="s">
        <v>563</v>
      </c>
      <c r="AL33" s="1000"/>
      <c r="AM33" s="1000"/>
      <c r="AN33" s="1000"/>
      <c r="AO33" s="1000"/>
      <c r="AP33" s="1000" t="s">
        <v>564</v>
      </c>
      <c r="AQ33" s="1000"/>
      <c r="AR33" s="1000"/>
      <c r="AS33" s="1000"/>
      <c r="AT33" s="1000"/>
      <c r="AU33" s="1000" t="s">
        <v>563</v>
      </c>
      <c r="AV33" s="1000"/>
      <c r="AW33" s="1000"/>
      <c r="AX33" s="1000"/>
      <c r="AY33" s="1000"/>
      <c r="AZ33" s="1071" t="s">
        <v>562</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389</v>
      </c>
      <c r="C34" s="1067"/>
      <c r="D34" s="1067"/>
      <c r="E34" s="1067"/>
      <c r="F34" s="1067"/>
      <c r="G34" s="1067"/>
      <c r="H34" s="1067"/>
      <c r="I34" s="1067"/>
      <c r="J34" s="1067"/>
      <c r="K34" s="1067"/>
      <c r="L34" s="1067"/>
      <c r="M34" s="1067"/>
      <c r="N34" s="1067"/>
      <c r="O34" s="1067"/>
      <c r="P34" s="1068"/>
      <c r="Q34" s="1072">
        <v>1308</v>
      </c>
      <c r="R34" s="1073"/>
      <c r="S34" s="1073"/>
      <c r="T34" s="1073"/>
      <c r="U34" s="1073"/>
      <c r="V34" s="1073">
        <v>1055</v>
      </c>
      <c r="W34" s="1073"/>
      <c r="X34" s="1073"/>
      <c r="Y34" s="1073"/>
      <c r="Z34" s="1073"/>
      <c r="AA34" s="1073">
        <v>253</v>
      </c>
      <c r="AB34" s="1073"/>
      <c r="AC34" s="1073"/>
      <c r="AD34" s="1073"/>
      <c r="AE34" s="1074"/>
      <c r="AF34" s="1048">
        <v>253</v>
      </c>
      <c r="AG34" s="1049"/>
      <c r="AH34" s="1049"/>
      <c r="AI34" s="1049"/>
      <c r="AJ34" s="1050"/>
      <c r="AK34" s="1009">
        <v>251</v>
      </c>
      <c r="AL34" s="1000"/>
      <c r="AM34" s="1000"/>
      <c r="AN34" s="1000"/>
      <c r="AO34" s="1000"/>
      <c r="AP34" s="1000">
        <v>880</v>
      </c>
      <c r="AQ34" s="1000"/>
      <c r="AR34" s="1000"/>
      <c r="AS34" s="1000"/>
      <c r="AT34" s="1000"/>
      <c r="AU34" s="1000">
        <v>570</v>
      </c>
      <c r="AV34" s="1000"/>
      <c r="AW34" s="1000"/>
      <c r="AX34" s="1000"/>
      <c r="AY34" s="1000"/>
      <c r="AZ34" s="1071" t="s">
        <v>542</v>
      </c>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17483</v>
      </c>
      <c r="AG63" s="988"/>
      <c r="AH63" s="988"/>
      <c r="AI63" s="988"/>
      <c r="AJ63" s="1059"/>
      <c r="AK63" s="1060"/>
      <c r="AL63" s="992"/>
      <c r="AM63" s="992"/>
      <c r="AN63" s="992"/>
      <c r="AO63" s="992"/>
      <c r="AP63" s="988">
        <v>143410</v>
      </c>
      <c r="AQ63" s="988"/>
      <c r="AR63" s="988"/>
      <c r="AS63" s="988"/>
      <c r="AT63" s="988"/>
      <c r="AU63" s="988">
        <v>56186</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395</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551</v>
      </c>
      <c r="C68" s="1015"/>
      <c r="D68" s="1015"/>
      <c r="E68" s="1015"/>
      <c r="F68" s="1015"/>
      <c r="G68" s="1015"/>
      <c r="H68" s="1015"/>
      <c r="I68" s="1015"/>
      <c r="J68" s="1015"/>
      <c r="K68" s="1015"/>
      <c r="L68" s="1015"/>
      <c r="M68" s="1015"/>
      <c r="N68" s="1015"/>
      <c r="O68" s="1015"/>
      <c r="P68" s="1016"/>
      <c r="Q68" s="1017">
        <v>2</v>
      </c>
      <c r="R68" s="1011"/>
      <c r="S68" s="1011"/>
      <c r="T68" s="1011"/>
      <c r="U68" s="1011"/>
      <c r="V68" s="1011">
        <v>0</v>
      </c>
      <c r="W68" s="1011"/>
      <c r="X68" s="1011"/>
      <c r="Y68" s="1011"/>
      <c r="Z68" s="1011"/>
      <c r="AA68" s="1011">
        <v>2</v>
      </c>
      <c r="AB68" s="1011"/>
      <c r="AC68" s="1011"/>
      <c r="AD68" s="1011"/>
      <c r="AE68" s="1011"/>
      <c r="AF68" s="1011">
        <v>2</v>
      </c>
      <c r="AG68" s="1011"/>
      <c r="AH68" s="1011"/>
      <c r="AI68" s="1011"/>
      <c r="AJ68" s="1011"/>
      <c r="AK68" s="1011" t="s">
        <v>563</v>
      </c>
      <c r="AL68" s="1011"/>
      <c r="AM68" s="1011"/>
      <c r="AN68" s="1011"/>
      <c r="AO68" s="1011"/>
      <c r="AP68" s="1011" t="s">
        <v>563</v>
      </c>
      <c r="AQ68" s="1011"/>
      <c r="AR68" s="1011"/>
      <c r="AS68" s="1011"/>
      <c r="AT68" s="1011"/>
      <c r="AU68" s="1011" t="s">
        <v>563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552</v>
      </c>
      <c r="C69" s="1004"/>
      <c r="D69" s="1004"/>
      <c r="E69" s="1004"/>
      <c r="F69" s="1004"/>
      <c r="G69" s="1004"/>
      <c r="H69" s="1004"/>
      <c r="I69" s="1004"/>
      <c r="J69" s="1004"/>
      <c r="K69" s="1004"/>
      <c r="L69" s="1004"/>
      <c r="M69" s="1004"/>
      <c r="N69" s="1004"/>
      <c r="O69" s="1004"/>
      <c r="P69" s="1005"/>
      <c r="Q69" s="1006">
        <v>21</v>
      </c>
      <c r="R69" s="1000"/>
      <c r="S69" s="1000"/>
      <c r="T69" s="1000"/>
      <c r="U69" s="1000"/>
      <c r="V69" s="1000">
        <v>20</v>
      </c>
      <c r="W69" s="1000"/>
      <c r="X69" s="1000"/>
      <c r="Y69" s="1000"/>
      <c r="Z69" s="1000"/>
      <c r="AA69" s="1000">
        <v>1</v>
      </c>
      <c r="AB69" s="1000"/>
      <c r="AC69" s="1000"/>
      <c r="AD69" s="1000"/>
      <c r="AE69" s="1000"/>
      <c r="AF69" s="1000">
        <v>1</v>
      </c>
      <c r="AG69" s="1000"/>
      <c r="AH69" s="1000"/>
      <c r="AI69" s="1000"/>
      <c r="AJ69" s="1000"/>
      <c r="AK69" s="1000">
        <v>1</v>
      </c>
      <c r="AL69" s="1000"/>
      <c r="AM69" s="1000"/>
      <c r="AN69" s="1000"/>
      <c r="AO69" s="1000"/>
      <c r="AP69" s="1000" t="s">
        <v>563</v>
      </c>
      <c r="AQ69" s="1000"/>
      <c r="AR69" s="1000"/>
      <c r="AS69" s="1000"/>
      <c r="AT69" s="1000"/>
      <c r="AU69" s="1000" t="s">
        <v>563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553</v>
      </c>
      <c r="C70" s="1004"/>
      <c r="D70" s="1004"/>
      <c r="E70" s="1004"/>
      <c r="F70" s="1004"/>
      <c r="G70" s="1004"/>
      <c r="H70" s="1004"/>
      <c r="I70" s="1004"/>
      <c r="J70" s="1004"/>
      <c r="K70" s="1004"/>
      <c r="L70" s="1004"/>
      <c r="M70" s="1004"/>
      <c r="N70" s="1004"/>
      <c r="O70" s="1004"/>
      <c r="P70" s="1005"/>
      <c r="Q70" s="1006">
        <v>275</v>
      </c>
      <c r="R70" s="1000"/>
      <c r="S70" s="1000"/>
      <c r="T70" s="1000"/>
      <c r="U70" s="1000"/>
      <c r="V70" s="1000">
        <v>265</v>
      </c>
      <c r="W70" s="1000"/>
      <c r="X70" s="1000"/>
      <c r="Y70" s="1000"/>
      <c r="Z70" s="1000"/>
      <c r="AA70" s="1000">
        <v>10</v>
      </c>
      <c r="AB70" s="1000"/>
      <c r="AC70" s="1000"/>
      <c r="AD70" s="1000"/>
      <c r="AE70" s="1000"/>
      <c r="AF70" s="1000">
        <v>10</v>
      </c>
      <c r="AG70" s="1000"/>
      <c r="AH70" s="1000"/>
      <c r="AI70" s="1000"/>
      <c r="AJ70" s="1000"/>
      <c r="AK70" s="1000" t="s">
        <v>563</v>
      </c>
      <c r="AL70" s="1000"/>
      <c r="AM70" s="1000"/>
      <c r="AN70" s="1000"/>
      <c r="AO70" s="1000"/>
      <c r="AP70" s="1000">
        <v>419</v>
      </c>
      <c r="AQ70" s="1000"/>
      <c r="AR70" s="1000"/>
      <c r="AS70" s="1000"/>
      <c r="AT70" s="1000"/>
      <c r="AU70" s="1000">
        <v>193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554</v>
      </c>
      <c r="C71" s="1004"/>
      <c r="D71" s="1004"/>
      <c r="E71" s="1004"/>
      <c r="F71" s="1004"/>
      <c r="G71" s="1004"/>
      <c r="H71" s="1004"/>
      <c r="I71" s="1004"/>
      <c r="J71" s="1004"/>
      <c r="K71" s="1004"/>
      <c r="L71" s="1004"/>
      <c r="M71" s="1004"/>
      <c r="N71" s="1004"/>
      <c r="O71" s="1004"/>
      <c r="P71" s="1005"/>
      <c r="Q71" s="1006">
        <v>54632</v>
      </c>
      <c r="R71" s="1000"/>
      <c r="S71" s="1000"/>
      <c r="T71" s="1000"/>
      <c r="U71" s="1000"/>
      <c r="V71" s="1000">
        <v>54625</v>
      </c>
      <c r="W71" s="1000"/>
      <c r="X71" s="1000"/>
      <c r="Y71" s="1000"/>
      <c r="Z71" s="1000"/>
      <c r="AA71" s="1000">
        <v>7</v>
      </c>
      <c r="AB71" s="1000"/>
      <c r="AC71" s="1000"/>
      <c r="AD71" s="1000"/>
      <c r="AE71" s="1000"/>
      <c r="AF71" s="1000">
        <v>7</v>
      </c>
      <c r="AG71" s="1000"/>
      <c r="AH71" s="1000"/>
      <c r="AI71" s="1000"/>
      <c r="AJ71" s="1000"/>
      <c r="AK71" s="1000" t="s">
        <v>563</v>
      </c>
      <c r="AL71" s="1000"/>
      <c r="AM71" s="1000"/>
      <c r="AN71" s="1000"/>
      <c r="AO71" s="1000"/>
      <c r="AP71" s="1000" t="s">
        <v>563</v>
      </c>
      <c r="AQ71" s="1000"/>
      <c r="AR71" s="1000"/>
      <c r="AS71" s="1000"/>
      <c r="AT71" s="1000"/>
      <c r="AU71" s="1000" t="s">
        <v>563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555</v>
      </c>
      <c r="C72" s="1004"/>
      <c r="D72" s="1004"/>
      <c r="E72" s="1004"/>
      <c r="F72" s="1004"/>
      <c r="G72" s="1004"/>
      <c r="H72" s="1004"/>
      <c r="I72" s="1004"/>
      <c r="J72" s="1004"/>
      <c r="K72" s="1004"/>
      <c r="L72" s="1004"/>
      <c r="M72" s="1004"/>
      <c r="N72" s="1004"/>
      <c r="O72" s="1004"/>
      <c r="P72" s="1005"/>
      <c r="Q72" s="1006">
        <v>49</v>
      </c>
      <c r="R72" s="1000"/>
      <c r="S72" s="1000"/>
      <c r="T72" s="1000"/>
      <c r="U72" s="1000"/>
      <c r="V72" s="1000">
        <v>43</v>
      </c>
      <c r="W72" s="1000"/>
      <c r="X72" s="1000"/>
      <c r="Y72" s="1000"/>
      <c r="Z72" s="1000"/>
      <c r="AA72" s="1000">
        <v>6</v>
      </c>
      <c r="AB72" s="1000"/>
      <c r="AC72" s="1000"/>
      <c r="AD72" s="1000"/>
      <c r="AE72" s="1000"/>
      <c r="AF72" s="1000">
        <v>4</v>
      </c>
      <c r="AG72" s="1000"/>
      <c r="AH72" s="1000"/>
      <c r="AI72" s="1000"/>
      <c r="AJ72" s="1000"/>
      <c r="AK72" s="1000" t="s">
        <v>563</v>
      </c>
      <c r="AL72" s="1000"/>
      <c r="AM72" s="1000"/>
      <c r="AN72" s="1000"/>
      <c r="AO72" s="1000"/>
      <c r="AP72" s="1000" t="s">
        <v>564</v>
      </c>
      <c r="AQ72" s="1000"/>
      <c r="AR72" s="1000"/>
      <c r="AS72" s="1000"/>
      <c r="AT72" s="1000"/>
      <c r="AU72" s="1000" t="s">
        <v>563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556</v>
      </c>
      <c r="C73" s="1004"/>
      <c r="D73" s="1004"/>
      <c r="E73" s="1004"/>
      <c r="F73" s="1004"/>
      <c r="G73" s="1004"/>
      <c r="H73" s="1004"/>
      <c r="I73" s="1004"/>
      <c r="J73" s="1004"/>
      <c r="K73" s="1004"/>
      <c r="L73" s="1004"/>
      <c r="M73" s="1004"/>
      <c r="N73" s="1004"/>
      <c r="O73" s="1004"/>
      <c r="P73" s="1005"/>
      <c r="Q73" s="1006">
        <v>240</v>
      </c>
      <c r="R73" s="1000"/>
      <c r="S73" s="1000"/>
      <c r="T73" s="1000"/>
      <c r="U73" s="1000"/>
      <c r="V73" s="1000">
        <v>237</v>
      </c>
      <c r="W73" s="1000"/>
      <c r="X73" s="1000"/>
      <c r="Y73" s="1000"/>
      <c r="Z73" s="1000"/>
      <c r="AA73" s="1000">
        <v>3</v>
      </c>
      <c r="AB73" s="1000"/>
      <c r="AC73" s="1000"/>
      <c r="AD73" s="1000"/>
      <c r="AE73" s="1000"/>
      <c r="AF73" s="1000">
        <v>369</v>
      </c>
      <c r="AG73" s="1000"/>
      <c r="AH73" s="1000"/>
      <c r="AI73" s="1000"/>
      <c r="AJ73" s="1000"/>
      <c r="AK73" s="1000" t="s">
        <v>563</v>
      </c>
      <c r="AL73" s="1000"/>
      <c r="AM73" s="1000"/>
      <c r="AN73" s="1000"/>
      <c r="AO73" s="1000"/>
      <c r="AP73" s="1000" t="s">
        <v>563</v>
      </c>
      <c r="AQ73" s="1000"/>
      <c r="AR73" s="1000"/>
      <c r="AS73" s="1000"/>
      <c r="AT73" s="1000"/>
      <c r="AU73" s="1000" t="s">
        <v>563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557</v>
      </c>
      <c r="C74" s="1004"/>
      <c r="D74" s="1004"/>
      <c r="E74" s="1004"/>
      <c r="F74" s="1004"/>
      <c r="G74" s="1004"/>
      <c r="H74" s="1004"/>
      <c r="I74" s="1004"/>
      <c r="J74" s="1004"/>
      <c r="K74" s="1004"/>
      <c r="L74" s="1004"/>
      <c r="M74" s="1004"/>
      <c r="N74" s="1004"/>
      <c r="O74" s="1004"/>
      <c r="P74" s="1005"/>
      <c r="Q74" s="1006">
        <v>615</v>
      </c>
      <c r="R74" s="1000"/>
      <c r="S74" s="1000"/>
      <c r="T74" s="1000"/>
      <c r="U74" s="1000"/>
      <c r="V74" s="1000">
        <v>574</v>
      </c>
      <c r="W74" s="1000"/>
      <c r="X74" s="1000"/>
      <c r="Y74" s="1000"/>
      <c r="Z74" s="1000"/>
      <c r="AA74" s="1000">
        <v>41</v>
      </c>
      <c r="AB74" s="1000"/>
      <c r="AC74" s="1000"/>
      <c r="AD74" s="1000"/>
      <c r="AE74" s="1000"/>
      <c r="AF74" s="1000">
        <v>41</v>
      </c>
      <c r="AG74" s="1000"/>
      <c r="AH74" s="1000"/>
      <c r="AI74" s="1000"/>
      <c r="AJ74" s="1000"/>
      <c r="AK74" s="1000">
        <v>50</v>
      </c>
      <c r="AL74" s="1000"/>
      <c r="AM74" s="1000"/>
      <c r="AN74" s="1000"/>
      <c r="AO74" s="1000"/>
      <c r="AP74" s="1000" t="s">
        <v>563</v>
      </c>
      <c r="AQ74" s="1000"/>
      <c r="AR74" s="1000"/>
      <c r="AS74" s="1000"/>
      <c r="AT74" s="1000"/>
      <c r="AU74" s="1000" t="s">
        <v>564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558</v>
      </c>
      <c r="C75" s="1004"/>
      <c r="D75" s="1004"/>
      <c r="E75" s="1004"/>
      <c r="F75" s="1004"/>
      <c r="G75" s="1004"/>
      <c r="H75" s="1004"/>
      <c r="I75" s="1004"/>
      <c r="J75" s="1004"/>
      <c r="K75" s="1004"/>
      <c r="L75" s="1004"/>
      <c r="M75" s="1004"/>
      <c r="N75" s="1004"/>
      <c r="O75" s="1004"/>
      <c r="P75" s="1005"/>
      <c r="Q75" s="1007">
        <v>1233</v>
      </c>
      <c r="R75" s="1008"/>
      <c r="S75" s="1008"/>
      <c r="T75" s="1008"/>
      <c r="U75" s="1009"/>
      <c r="V75" s="1010">
        <v>1211</v>
      </c>
      <c r="W75" s="1008"/>
      <c r="X75" s="1008"/>
      <c r="Y75" s="1008"/>
      <c r="Z75" s="1009"/>
      <c r="AA75" s="1010">
        <v>22</v>
      </c>
      <c r="AB75" s="1008"/>
      <c r="AC75" s="1008"/>
      <c r="AD75" s="1008"/>
      <c r="AE75" s="1009"/>
      <c r="AF75" s="1010">
        <v>22</v>
      </c>
      <c r="AG75" s="1008"/>
      <c r="AH75" s="1008"/>
      <c r="AI75" s="1008"/>
      <c r="AJ75" s="1009"/>
      <c r="AK75" s="1010" t="s">
        <v>566</v>
      </c>
      <c r="AL75" s="1008"/>
      <c r="AM75" s="1008"/>
      <c r="AN75" s="1008"/>
      <c r="AO75" s="1009"/>
      <c r="AP75" s="1010">
        <v>4959</v>
      </c>
      <c r="AQ75" s="1008"/>
      <c r="AR75" s="1008"/>
      <c r="AS75" s="1008"/>
      <c r="AT75" s="1009"/>
      <c r="AU75" s="1010">
        <v>302</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559</v>
      </c>
      <c r="C76" s="1004"/>
      <c r="D76" s="1004"/>
      <c r="E76" s="1004"/>
      <c r="F76" s="1004"/>
      <c r="G76" s="1004"/>
      <c r="H76" s="1004"/>
      <c r="I76" s="1004"/>
      <c r="J76" s="1004"/>
      <c r="K76" s="1004"/>
      <c r="L76" s="1004"/>
      <c r="M76" s="1004"/>
      <c r="N76" s="1004"/>
      <c r="O76" s="1004"/>
      <c r="P76" s="1005"/>
      <c r="Q76" s="1007">
        <v>495</v>
      </c>
      <c r="R76" s="1008"/>
      <c r="S76" s="1008"/>
      <c r="T76" s="1008"/>
      <c r="U76" s="1009"/>
      <c r="V76" s="1010">
        <v>348</v>
      </c>
      <c r="W76" s="1008"/>
      <c r="X76" s="1008"/>
      <c r="Y76" s="1008"/>
      <c r="Z76" s="1009"/>
      <c r="AA76" s="1010">
        <v>147</v>
      </c>
      <c r="AB76" s="1008"/>
      <c r="AC76" s="1008"/>
      <c r="AD76" s="1008"/>
      <c r="AE76" s="1009"/>
      <c r="AF76" s="1010">
        <v>147</v>
      </c>
      <c r="AG76" s="1008"/>
      <c r="AH76" s="1008"/>
      <c r="AI76" s="1008"/>
      <c r="AJ76" s="1009"/>
      <c r="AK76" s="1010">
        <v>176</v>
      </c>
      <c r="AL76" s="1008"/>
      <c r="AM76" s="1008"/>
      <c r="AN76" s="1008"/>
      <c r="AO76" s="1009"/>
      <c r="AP76" s="1010" t="s">
        <v>564</v>
      </c>
      <c r="AQ76" s="1008"/>
      <c r="AR76" s="1008"/>
      <c r="AS76" s="1008"/>
      <c r="AT76" s="1009"/>
      <c r="AU76" s="1010" t="s">
        <v>563</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560</v>
      </c>
      <c r="C77" s="1004"/>
      <c r="D77" s="1004"/>
      <c r="E77" s="1004"/>
      <c r="F77" s="1004"/>
      <c r="G77" s="1004"/>
      <c r="H77" s="1004"/>
      <c r="I77" s="1004"/>
      <c r="J77" s="1004"/>
      <c r="K77" s="1004"/>
      <c r="L77" s="1004"/>
      <c r="M77" s="1004"/>
      <c r="N77" s="1004"/>
      <c r="O77" s="1004"/>
      <c r="P77" s="1005"/>
      <c r="Q77" s="1007">
        <v>707526</v>
      </c>
      <c r="R77" s="1008"/>
      <c r="S77" s="1008"/>
      <c r="T77" s="1008"/>
      <c r="U77" s="1009"/>
      <c r="V77" s="1010">
        <v>687045</v>
      </c>
      <c r="W77" s="1008"/>
      <c r="X77" s="1008"/>
      <c r="Y77" s="1008"/>
      <c r="Z77" s="1009"/>
      <c r="AA77" s="1010">
        <v>20481</v>
      </c>
      <c r="AB77" s="1008"/>
      <c r="AC77" s="1008"/>
      <c r="AD77" s="1008"/>
      <c r="AE77" s="1009"/>
      <c r="AF77" s="1010">
        <v>20481</v>
      </c>
      <c r="AG77" s="1008"/>
      <c r="AH77" s="1008"/>
      <c r="AI77" s="1008"/>
      <c r="AJ77" s="1009"/>
      <c r="AK77" s="1010">
        <v>3255</v>
      </c>
      <c r="AL77" s="1008"/>
      <c r="AM77" s="1008"/>
      <c r="AN77" s="1008"/>
      <c r="AO77" s="1009"/>
      <c r="AP77" s="1010" t="s">
        <v>563</v>
      </c>
      <c r="AQ77" s="1008"/>
      <c r="AR77" s="1008"/>
      <c r="AS77" s="1008"/>
      <c r="AT77" s="1009"/>
      <c r="AU77" s="1010" t="s">
        <v>563</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21084</v>
      </c>
      <c r="AG88" s="988"/>
      <c r="AH88" s="988"/>
      <c r="AI88" s="988"/>
      <c r="AJ88" s="988"/>
      <c r="AK88" s="992"/>
      <c r="AL88" s="992"/>
      <c r="AM88" s="992"/>
      <c r="AN88" s="992"/>
      <c r="AO88" s="992"/>
      <c r="AP88" s="988">
        <v>5378</v>
      </c>
      <c r="AQ88" s="988"/>
      <c r="AR88" s="988"/>
      <c r="AS88" s="988"/>
      <c r="AT88" s="988"/>
      <c r="AU88" s="988">
        <v>495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532</v>
      </c>
      <c r="CS102" s="980"/>
      <c r="CT102" s="980"/>
      <c r="CU102" s="980"/>
      <c r="CV102" s="981"/>
      <c r="CW102" s="979">
        <v>73</v>
      </c>
      <c r="CX102" s="980"/>
      <c r="CY102" s="980"/>
      <c r="CZ102" s="980"/>
      <c r="DA102" s="981"/>
      <c r="DB102" s="979" t="s">
        <v>563</v>
      </c>
      <c r="DC102" s="980"/>
      <c r="DD102" s="980"/>
      <c r="DE102" s="980"/>
      <c r="DF102" s="981"/>
      <c r="DG102" s="979" t="s">
        <v>565</v>
      </c>
      <c r="DH102" s="980"/>
      <c r="DI102" s="980"/>
      <c r="DJ102" s="980"/>
      <c r="DK102" s="981"/>
      <c r="DL102" s="979">
        <v>860</v>
      </c>
      <c r="DM102" s="980"/>
      <c r="DN102" s="980"/>
      <c r="DO102" s="980"/>
      <c r="DP102" s="981"/>
      <c r="DQ102" s="979">
        <v>860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287</v>
      </c>
      <c r="AG109" s="923"/>
      <c r="AH109" s="923"/>
      <c r="AI109" s="923"/>
      <c r="AJ109" s="924"/>
      <c r="AK109" s="925" t="s">
        <v>286</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287</v>
      </c>
      <c r="BW109" s="923"/>
      <c r="BX109" s="923"/>
      <c r="BY109" s="923"/>
      <c r="BZ109" s="924"/>
      <c r="CA109" s="925" t="s">
        <v>286</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287</v>
      </c>
      <c r="DM109" s="923"/>
      <c r="DN109" s="923"/>
      <c r="DO109" s="923"/>
      <c r="DP109" s="924"/>
      <c r="DQ109" s="925" t="s">
        <v>286</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21077293</v>
      </c>
      <c r="AB110" s="916"/>
      <c r="AC110" s="916"/>
      <c r="AD110" s="916"/>
      <c r="AE110" s="917"/>
      <c r="AF110" s="918">
        <v>20358498</v>
      </c>
      <c r="AG110" s="916"/>
      <c r="AH110" s="916"/>
      <c r="AI110" s="916"/>
      <c r="AJ110" s="917"/>
      <c r="AK110" s="918">
        <v>21146148</v>
      </c>
      <c r="AL110" s="916"/>
      <c r="AM110" s="916"/>
      <c r="AN110" s="916"/>
      <c r="AO110" s="917"/>
      <c r="AP110" s="919">
        <v>20.6</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199661973</v>
      </c>
      <c r="BR110" s="863"/>
      <c r="BS110" s="863"/>
      <c r="BT110" s="863"/>
      <c r="BU110" s="863"/>
      <c r="BV110" s="863">
        <v>198684175</v>
      </c>
      <c r="BW110" s="863"/>
      <c r="BX110" s="863"/>
      <c r="BY110" s="863"/>
      <c r="BZ110" s="863"/>
      <c r="CA110" s="863">
        <v>197036367</v>
      </c>
      <c r="CB110" s="863"/>
      <c r="CC110" s="863"/>
      <c r="CD110" s="863"/>
      <c r="CE110" s="863"/>
      <c r="CF110" s="887">
        <v>192.2</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3366521</v>
      </c>
      <c r="BR111" s="835"/>
      <c r="BS111" s="835"/>
      <c r="BT111" s="835"/>
      <c r="BU111" s="835"/>
      <c r="BV111" s="835">
        <v>2745242</v>
      </c>
      <c r="BW111" s="835"/>
      <c r="BX111" s="835"/>
      <c r="BY111" s="835"/>
      <c r="BZ111" s="835"/>
      <c r="CA111" s="835">
        <v>2124009</v>
      </c>
      <c r="CB111" s="835"/>
      <c r="CC111" s="835"/>
      <c r="CD111" s="835"/>
      <c r="CE111" s="835"/>
      <c r="CF111" s="896">
        <v>2.1</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151667</v>
      </c>
      <c r="AB112" s="798"/>
      <c r="AC112" s="798"/>
      <c r="AD112" s="798"/>
      <c r="AE112" s="799"/>
      <c r="AF112" s="800">
        <v>161667</v>
      </c>
      <c r="AG112" s="798"/>
      <c r="AH112" s="798"/>
      <c r="AI112" s="798"/>
      <c r="AJ112" s="799"/>
      <c r="AK112" s="800">
        <v>168333</v>
      </c>
      <c r="AL112" s="798"/>
      <c r="AM112" s="798"/>
      <c r="AN112" s="798"/>
      <c r="AO112" s="799"/>
      <c r="AP112" s="845">
        <v>0.2</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85493446</v>
      </c>
      <c r="BR112" s="835"/>
      <c r="BS112" s="835"/>
      <c r="BT112" s="835"/>
      <c r="BU112" s="835"/>
      <c r="BV112" s="835">
        <v>70953698</v>
      </c>
      <c r="BW112" s="835"/>
      <c r="BX112" s="835"/>
      <c r="BY112" s="835"/>
      <c r="BZ112" s="835"/>
      <c r="CA112" s="835">
        <v>56186702</v>
      </c>
      <c r="CB112" s="835"/>
      <c r="CC112" s="835"/>
      <c r="CD112" s="835"/>
      <c r="CE112" s="835"/>
      <c r="CF112" s="896">
        <v>54.8</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31</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6776222</v>
      </c>
      <c r="AB113" s="944"/>
      <c r="AC113" s="944"/>
      <c r="AD113" s="944"/>
      <c r="AE113" s="945"/>
      <c r="AF113" s="946">
        <v>6381353</v>
      </c>
      <c r="AG113" s="944"/>
      <c r="AH113" s="944"/>
      <c r="AI113" s="944"/>
      <c r="AJ113" s="945"/>
      <c r="AK113" s="946">
        <v>5809586</v>
      </c>
      <c r="AL113" s="944"/>
      <c r="AM113" s="944"/>
      <c r="AN113" s="944"/>
      <c r="AO113" s="945"/>
      <c r="AP113" s="947">
        <v>5.7</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687721</v>
      </c>
      <c r="BR113" s="835"/>
      <c r="BS113" s="835"/>
      <c r="BT113" s="835"/>
      <c r="BU113" s="835"/>
      <c r="BV113" s="835">
        <v>559556</v>
      </c>
      <c r="BW113" s="835"/>
      <c r="BX113" s="835"/>
      <c r="BY113" s="835"/>
      <c r="BZ113" s="835"/>
      <c r="CA113" s="835">
        <v>494970</v>
      </c>
      <c r="CB113" s="835"/>
      <c r="CC113" s="835"/>
      <c r="CD113" s="835"/>
      <c r="CE113" s="835"/>
      <c r="CF113" s="896">
        <v>0.5</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3311384</v>
      </c>
      <c r="DH113" s="798"/>
      <c r="DI113" s="798"/>
      <c r="DJ113" s="798"/>
      <c r="DK113" s="799"/>
      <c r="DL113" s="800">
        <v>2699721</v>
      </c>
      <c r="DM113" s="798"/>
      <c r="DN113" s="798"/>
      <c r="DO113" s="798"/>
      <c r="DP113" s="799"/>
      <c r="DQ113" s="800">
        <v>2088057</v>
      </c>
      <c r="DR113" s="798"/>
      <c r="DS113" s="798"/>
      <c r="DT113" s="798"/>
      <c r="DU113" s="799"/>
      <c r="DV113" s="845">
        <v>2</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171197</v>
      </c>
      <c r="AB114" s="798"/>
      <c r="AC114" s="798"/>
      <c r="AD114" s="798"/>
      <c r="AE114" s="799"/>
      <c r="AF114" s="800">
        <v>133197</v>
      </c>
      <c r="AG114" s="798"/>
      <c r="AH114" s="798"/>
      <c r="AI114" s="798"/>
      <c r="AJ114" s="799"/>
      <c r="AK114" s="800">
        <v>74577</v>
      </c>
      <c r="AL114" s="798"/>
      <c r="AM114" s="798"/>
      <c r="AN114" s="798"/>
      <c r="AO114" s="799"/>
      <c r="AP114" s="845">
        <v>0.1</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29341590</v>
      </c>
      <c r="BR114" s="835"/>
      <c r="BS114" s="835"/>
      <c r="BT114" s="835"/>
      <c r="BU114" s="835"/>
      <c r="BV114" s="835">
        <v>28224655</v>
      </c>
      <c r="BW114" s="835"/>
      <c r="BX114" s="835"/>
      <c r="BY114" s="835"/>
      <c r="BZ114" s="835"/>
      <c r="CA114" s="835">
        <v>28374752</v>
      </c>
      <c r="CB114" s="835"/>
      <c r="CC114" s="835"/>
      <c r="CD114" s="835"/>
      <c r="CE114" s="835"/>
      <c r="CF114" s="896">
        <v>27.7</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429299</v>
      </c>
      <c r="AB115" s="944"/>
      <c r="AC115" s="944"/>
      <c r="AD115" s="944"/>
      <c r="AE115" s="945"/>
      <c r="AF115" s="946">
        <v>403389</v>
      </c>
      <c r="AG115" s="944"/>
      <c r="AH115" s="944"/>
      <c r="AI115" s="944"/>
      <c r="AJ115" s="945"/>
      <c r="AK115" s="946">
        <v>394596</v>
      </c>
      <c r="AL115" s="944"/>
      <c r="AM115" s="944"/>
      <c r="AN115" s="944"/>
      <c r="AO115" s="945"/>
      <c r="AP115" s="947">
        <v>0.4</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1352303</v>
      </c>
      <c r="BR115" s="835"/>
      <c r="BS115" s="835"/>
      <c r="BT115" s="835"/>
      <c r="BU115" s="835"/>
      <c r="BV115" s="835">
        <v>1111176</v>
      </c>
      <c r="BW115" s="835"/>
      <c r="BX115" s="835"/>
      <c r="BY115" s="835"/>
      <c r="BZ115" s="835"/>
      <c r="CA115" s="835">
        <v>918720</v>
      </c>
      <c r="CB115" s="835"/>
      <c r="CC115" s="835"/>
      <c r="CD115" s="835"/>
      <c r="CE115" s="835"/>
      <c r="CF115" s="896">
        <v>0.9</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2303</v>
      </c>
      <c r="AB116" s="798"/>
      <c r="AC116" s="798"/>
      <c r="AD116" s="798"/>
      <c r="AE116" s="799"/>
      <c r="AF116" s="800">
        <v>2082</v>
      </c>
      <c r="AG116" s="798"/>
      <c r="AH116" s="798"/>
      <c r="AI116" s="798"/>
      <c r="AJ116" s="799"/>
      <c r="AK116" s="800">
        <v>1852</v>
      </c>
      <c r="AL116" s="798"/>
      <c r="AM116" s="798"/>
      <c r="AN116" s="798"/>
      <c r="AO116" s="799"/>
      <c r="AP116" s="845">
        <v>0</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2306</v>
      </c>
      <c r="DH116" s="798"/>
      <c r="DI116" s="798"/>
      <c r="DJ116" s="798"/>
      <c r="DK116" s="799"/>
      <c r="DL116" s="800">
        <v>1521</v>
      </c>
      <c r="DM116" s="798"/>
      <c r="DN116" s="798"/>
      <c r="DO116" s="798"/>
      <c r="DP116" s="799"/>
      <c r="DQ116" s="800">
        <v>752</v>
      </c>
      <c r="DR116" s="798"/>
      <c r="DS116" s="798"/>
      <c r="DT116" s="798"/>
      <c r="DU116" s="799"/>
      <c r="DV116" s="845">
        <v>0</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28607981</v>
      </c>
      <c r="AB117" s="930"/>
      <c r="AC117" s="930"/>
      <c r="AD117" s="930"/>
      <c r="AE117" s="931"/>
      <c r="AF117" s="932">
        <v>27440186</v>
      </c>
      <c r="AG117" s="930"/>
      <c r="AH117" s="930"/>
      <c r="AI117" s="930"/>
      <c r="AJ117" s="931"/>
      <c r="AK117" s="932">
        <v>27595092</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287</v>
      </c>
      <c r="AG118" s="923"/>
      <c r="AH118" s="923"/>
      <c r="AI118" s="923"/>
      <c r="AJ118" s="924"/>
      <c r="AK118" s="925" t="s">
        <v>286</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436</v>
      </c>
      <c r="BP119" s="899"/>
      <c r="BQ119" s="903">
        <v>319903554</v>
      </c>
      <c r="BR119" s="866"/>
      <c r="BS119" s="866"/>
      <c r="BT119" s="866"/>
      <c r="BU119" s="866"/>
      <c r="BV119" s="866">
        <v>302278502</v>
      </c>
      <c r="BW119" s="866"/>
      <c r="BX119" s="866"/>
      <c r="BY119" s="866"/>
      <c r="BZ119" s="866"/>
      <c r="CA119" s="866">
        <v>285135520</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52800</v>
      </c>
      <c r="DH119" s="781"/>
      <c r="DI119" s="781"/>
      <c r="DJ119" s="781"/>
      <c r="DK119" s="782"/>
      <c r="DL119" s="783">
        <v>44000</v>
      </c>
      <c r="DM119" s="781"/>
      <c r="DN119" s="781"/>
      <c r="DO119" s="781"/>
      <c r="DP119" s="782"/>
      <c r="DQ119" s="783">
        <v>35200</v>
      </c>
      <c r="DR119" s="781"/>
      <c r="DS119" s="781"/>
      <c r="DT119" s="781"/>
      <c r="DU119" s="782"/>
      <c r="DV119" s="869">
        <v>0</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53239747</v>
      </c>
      <c r="BR120" s="863"/>
      <c r="BS120" s="863"/>
      <c r="BT120" s="863"/>
      <c r="BU120" s="863"/>
      <c r="BV120" s="863">
        <v>57672717</v>
      </c>
      <c r="BW120" s="863"/>
      <c r="BX120" s="863"/>
      <c r="BY120" s="863"/>
      <c r="BZ120" s="863"/>
      <c r="CA120" s="863">
        <v>58164848</v>
      </c>
      <c r="CB120" s="863"/>
      <c r="CC120" s="863"/>
      <c r="CD120" s="863"/>
      <c r="CE120" s="863"/>
      <c r="CF120" s="887">
        <v>56.7</v>
      </c>
      <c r="CG120" s="888"/>
      <c r="CH120" s="888"/>
      <c r="CI120" s="888"/>
      <c r="CJ120" s="888"/>
      <c r="CK120" s="889" t="s">
        <v>440</v>
      </c>
      <c r="CL120" s="873"/>
      <c r="CM120" s="873"/>
      <c r="CN120" s="873"/>
      <c r="CO120" s="874"/>
      <c r="CP120" s="893" t="s">
        <v>441</v>
      </c>
      <c r="CQ120" s="894"/>
      <c r="CR120" s="894"/>
      <c r="CS120" s="894"/>
      <c r="CT120" s="894"/>
      <c r="CU120" s="894"/>
      <c r="CV120" s="894"/>
      <c r="CW120" s="894"/>
      <c r="CX120" s="894"/>
      <c r="CY120" s="894"/>
      <c r="CZ120" s="894"/>
      <c r="DA120" s="894"/>
      <c r="DB120" s="894"/>
      <c r="DC120" s="894"/>
      <c r="DD120" s="894"/>
      <c r="DE120" s="894"/>
      <c r="DF120" s="895"/>
      <c r="DG120" s="882">
        <v>84474733</v>
      </c>
      <c r="DH120" s="863"/>
      <c r="DI120" s="863"/>
      <c r="DJ120" s="863"/>
      <c r="DK120" s="863"/>
      <c r="DL120" s="863">
        <v>70041273</v>
      </c>
      <c r="DM120" s="863"/>
      <c r="DN120" s="863"/>
      <c r="DO120" s="863"/>
      <c r="DP120" s="863"/>
      <c r="DQ120" s="863">
        <v>55122850</v>
      </c>
      <c r="DR120" s="863"/>
      <c r="DS120" s="863"/>
      <c r="DT120" s="863"/>
      <c r="DU120" s="863"/>
      <c r="DV120" s="864">
        <v>53.8</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174060</v>
      </c>
      <c r="AB121" s="798"/>
      <c r="AC121" s="798"/>
      <c r="AD121" s="798"/>
      <c r="AE121" s="799"/>
      <c r="AF121" s="800">
        <v>167973</v>
      </c>
      <c r="AG121" s="798"/>
      <c r="AH121" s="798"/>
      <c r="AI121" s="798"/>
      <c r="AJ121" s="799"/>
      <c r="AK121" s="800">
        <v>162200</v>
      </c>
      <c r="AL121" s="798"/>
      <c r="AM121" s="798"/>
      <c r="AN121" s="798"/>
      <c r="AO121" s="799"/>
      <c r="AP121" s="845">
        <v>0.2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46722486</v>
      </c>
      <c r="BR121" s="835"/>
      <c r="BS121" s="835"/>
      <c r="BT121" s="835"/>
      <c r="BU121" s="835"/>
      <c r="BV121" s="835">
        <v>41408812</v>
      </c>
      <c r="BW121" s="835"/>
      <c r="BX121" s="835"/>
      <c r="BY121" s="835"/>
      <c r="BZ121" s="835"/>
      <c r="CA121" s="835">
        <v>36634791</v>
      </c>
      <c r="CB121" s="835"/>
      <c r="CC121" s="835"/>
      <c r="CD121" s="835"/>
      <c r="CE121" s="835"/>
      <c r="CF121" s="896">
        <v>35.700000000000003</v>
      </c>
      <c r="CG121" s="897"/>
      <c r="CH121" s="897"/>
      <c r="CI121" s="897"/>
      <c r="CJ121" s="897"/>
      <c r="CK121" s="890"/>
      <c r="CL121" s="876"/>
      <c r="CM121" s="876"/>
      <c r="CN121" s="876"/>
      <c r="CO121" s="877"/>
      <c r="CP121" s="856" t="s">
        <v>444</v>
      </c>
      <c r="CQ121" s="857"/>
      <c r="CR121" s="857"/>
      <c r="CS121" s="857"/>
      <c r="CT121" s="857"/>
      <c r="CU121" s="857"/>
      <c r="CV121" s="857"/>
      <c r="CW121" s="857"/>
      <c r="CX121" s="857"/>
      <c r="CY121" s="857"/>
      <c r="CZ121" s="857"/>
      <c r="DA121" s="857"/>
      <c r="DB121" s="857"/>
      <c r="DC121" s="857"/>
      <c r="DD121" s="857"/>
      <c r="DE121" s="857"/>
      <c r="DF121" s="858"/>
      <c r="DG121" s="834">
        <v>464031</v>
      </c>
      <c r="DH121" s="835"/>
      <c r="DI121" s="835"/>
      <c r="DJ121" s="835"/>
      <c r="DK121" s="835"/>
      <c r="DL121" s="835">
        <v>413279</v>
      </c>
      <c r="DM121" s="835"/>
      <c r="DN121" s="835"/>
      <c r="DO121" s="835"/>
      <c r="DP121" s="835"/>
      <c r="DQ121" s="835">
        <v>570498</v>
      </c>
      <c r="DR121" s="835"/>
      <c r="DS121" s="835"/>
      <c r="DT121" s="835"/>
      <c r="DU121" s="835"/>
      <c r="DV121" s="812">
        <v>0.6</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194771289</v>
      </c>
      <c r="BR122" s="866"/>
      <c r="BS122" s="866"/>
      <c r="BT122" s="866"/>
      <c r="BU122" s="866"/>
      <c r="BV122" s="866">
        <v>193473695</v>
      </c>
      <c r="BW122" s="866"/>
      <c r="BX122" s="866"/>
      <c r="BY122" s="866"/>
      <c r="BZ122" s="866"/>
      <c r="CA122" s="866">
        <v>189583380</v>
      </c>
      <c r="CB122" s="866"/>
      <c r="CC122" s="866"/>
      <c r="CD122" s="866"/>
      <c r="CE122" s="866"/>
      <c r="CF122" s="867">
        <v>185</v>
      </c>
      <c r="CG122" s="868"/>
      <c r="CH122" s="868"/>
      <c r="CI122" s="868"/>
      <c r="CJ122" s="868"/>
      <c r="CK122" s="890"/>
      <c r="CL122" s="876"/>
      <c r="CM122" s="876"/>
      <c r="CN122" s="876"/>
      <c r="CO122" s="877"/>
      <c r="CP122" s="856" t="s">
        <v>446</v>
      </c>
      <c r="CQ122" s="857"/>
      <c r="CR122" s="857"/>
      <c r="CS122" s="857"/>
      <c r="CT122" s="857"/>
      <c r="CU122" s="857"/>
      <c r="CV122" s="857"/>
      <c r="CW122" s="857"/>
      <c r="CX122" s="857"/>
      <c r="CY122" s="857"/>
      <c r="CZ122" s="857"/>
      <c r="DA122" s="857"/>
      <c r="DB122" s="857"/>
      <c r="DC122" s="857"/>
      <c r="DD122" s="857"/>
      <c r="DE122" s="857"/>
      <c r="DF122" s="858"/>
      <c r="DG122" s="834">
        <v>497331</v>
      </c>
      <c r="DH122" s="835"/>
      <c r="DI122" s="835"/>
      <c r="DJ122" s="835"/>
      <c r="DK122" s="835"/>
      <c r="DL122" s="835">
        <v>452813</v>
      </c>
      <c r="DM122" s="835"/>
      <c r="DN122" s="835"/>
      <c r="DO122" s="835"/>
      <c r="DP122" s="835"/>
      <c r="DQ122" s="835">
        <v>458261</v>
      </c>
      <c r="DR122" s="835"/>
      <c r="DS122" s="835"/>
      <c r="DT122" s="835"/>
      <c r="DU122" s="835"/>
      <c r="DV122" s="812">
        <v>0.4</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1514</v>
      </c>
      <c r="AB123" s="798"/>
      <c r="AC123" s="798"/>
      <c r="AD123" s="798"/>
      <c r="AE123" s="799"/>
      <c r="AF123" s="800">
        <v>785</v>
      </c>
      <c r="AG123" s="798"/>
      <c r="AH123" s="798"/>
      <c r="AI123" s="798"/>
      <c r="AJ123" s="799"/>
      <c r="AK123" s="800">
        <v>769</v>
      </c>
      <c r="AL123" s="798"/>
      <c r="AM123" s="798"/>
      <c r="AN123" s="798"/>
      <c r="AO123" s="799"/>
      <c r="AP123" s="845">
        <v>0</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447</v>
      </c>
      <c r="BP123" s="899"/>
      <c r="BQ123" s="853">
        <v>294733522</v>
      </c>
      <c r="BR123" s="854"/>
      <c r="BS123" s="854"/>
      <c r="BT123" s="854"/>
      <c r="BU123" s="854"/>
      <c r="BV123" s="854">
        <v>292555224</v>
      </c>
      <c r="BW123" s="854"/>
      <c r="BX123" s="854"/>
      <c r="BY123" s="854"/>
      <c r="BZ123" s="854"/>
      <c r="CA123" s="854">
        <v>284383019</v>
      </c>
      <c r="CB123" s="854"/>
      <c r="CC123" s="854"/>
      <c r="CD123" s="854"/>
      <c r="CE123" s="854"/>
      <c r="CF123" s="764"/>
      <c r="CG123" s="765"/>
      <c r="CH123" s="765"/>
      <c r="CI123" s="765"/>
      <c r="CJ123" s="855"/>
      <c r="CK123" s="890"/>
      <c r="CL123" s="876"/>
      <c r="CM123" s="876"/>
      <c r="CN123" s="876"/>
      <c r="CO123" s="877"/>
      <c r="CP123" s="856" t="s">
        <v>448</v>
      </c>
      <c r="CQ123" s="857"/>
      <c r="CR123" s="857"/>
      <c r="CS123" s="857"/>
      <c r="CT123" s="857"/>
      <c r="CU123" s="857"/>
      <c r="CV123" s="857"/>
      <c r="CW123" s="857"/>
      <c r="CX123" s="857"/>
      <c r="CY123" s="857"/>
      <c r="CZ123" s="857"/>
      <c r="DA123" s="857"/>
      <c r="DB123" s="857"/>
      <c r="DC123" s="857"/>
      <c r="DD123" s="857"/>
      <c r="DE123" s="857"/>
      <c r="DF123" s="858"/>
      <c r="DG123" s="797">
        <v>57351</v>
      </c>
      <c r="DH123" s="798"/>
      <c r="DI123" s="798"/>
      <c r="DJ123" s="798"/>
      <c r="DK123" s="799"/>
      <c r="DL123" s="800">
        <v>46333</v>
      </c>
      <c r="DM123" s="798"/>
      <c r="DN123" s="798"/>
      <c r="DO123" s="798"/>
      <c r="DP123" s="799"/>
      <c r="DQ123" s="800">
        <v>35093</v>
      </c>
      <c r="DR123" s="798"/>
      <c r="DS123" s="798"/>
      <c r="DT123" s="798"/>
      <c r="DU123" s="799"/>
      <c r="DV123" s="845">
        <v>0</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25.1</v>
      </c>
      <c r="BR124" s="852"/>
      <c r="BS124" s="852"/>
      <c r="BT124" s="852"/>
      <c r="BU124" s="852"/>
      <c r="BV124" s="852">
        <v>9.6</v>
      </c>
      <c r="BW124" s="852"/>
      <c r="BX124" s="852"/>
      <c r="BY124" s="852"/>
      <c r="BZ124" s="852"/>
      <c r="CA124" s="852">
        <v>0.7</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253725</v>
      </c>
      <c r="AB126" s="798"/>
      <c r="AC126" s="798"/>
      <c r="AD126" s="798"/>
      <c r="AE126" s="799"/>
      <c r="AF126" s="800">
        <v>234631</v>
      </c>
      <c r="AG126" s="798"/>
      <c r="AH126" s="798"/>
      <c r="AI126" s="798"/>
      <c r="AJ126" s="799"/>
      <c r="AK126" s="800">
        <v>231627</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4623204</v>
      </c>
      <c r="AB128" s="819"/>
      <c r="AC128" s="819"/>
      <c r="AD128" s="819"/>
      <c r="AE128" s="820"/>
      <c r="AF128" s="821">
        <v>4322969</v>
      </c>
      <c r="AG128" s="819"/>
      <c r="AH128" s="819"/>
      <c r="AI128" s="819"/>
      <c r="AJ128" s="820"/>
      <c r="AK128" s="821">
        <v>4334570</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112</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v>1352303</v>
      </c>
      <c r="DH128" s="809"/>
      <c r="DI128" s="809"/>
      <c r="DJ128" s="809"/>
      <c r="DK128" s="809"/>
      <c r="DL128" s="809">
        <v>1111176</v>
      </c>
      <c r="DM128" s="809"/>
      <c r="DN128" s="809"/>
      <c r="DO128" s="809"/>
      <c r="DP128" s="809"/>
      <c r="DQ128" s="809">
        <v>918720</v>
      </c>
      <c r="DR128" s="809"/>
      <c r="DS128" s="809"/>
      <c r="DT128" s="809"/>
      <c r="DU128" s="809"/>
      <c r="DV128" s="810">
        <v>0.9</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119169399</v>
      </c>
      <c r="AB129" s="798"/>
      <c r="AC129" s="798"/>
      <c r="AD129" s="798"/>
      <c r="AE129" s="799"/>
      <c r="AF129" s="800">
        <v>119599632</v>
      </c>
      <c r="AG129" s="798"/>
      <c r="AH129" s="798"/>
      <c r="AI129" s="798"/>
      <c r="AJ129" s="799"/>
      <c r="AK129" s="800">
        <v>120954947</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112</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19219290</v>
      </c>
      <c r="AB130" s="798"/>
      <c r="AC130" s="798"/>
      <c r="AD130" s="798"/>
      <c r="AE130" s="799"/>
      <c r="AF130" s="800">
        <v>18405346</v>
      </c>
      <c r="AG130" s="798"/>
      <c r="AH130" s="798"/>
      <c r="AI130" s="798"/>
      <c r="AJ130" s="799"/>
      <c r="AK130" s="800">
        <v>18459817</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4.7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99950109</v>
      </c>
      <c r="AB131" s="781"/>
      <c r="AC131" s="781"/>
      <c r="AD131" s="781"/>
      <c r="AE131" s="782"/>
      <c r="AF131" s="783">
        <v>101194286</v>
      </c>
      <c r="AG131" s="781"/>
      <c r="AH131" s="781"/>
      <c r="AI131" s="781"/>
      <c r="AJ131" s="782"/>
      <c r="AK131" s="783">
        <v>102495130</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v>0.7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4.767865402</v>
      </c>
      <c r="AB132" s="761"/>
      <c r="AC132" s="761"/>
      <c r="AD132" s="761"/>
      <c r="AE132" s="762"/>
      <c r="AF132" s="763">
        <v>4.6562615860000003</v>
      </c>
      <c r="AG132" s="761"/>
      <c r="AH132" s="761"/>
      <c r="AI132" s="761"/>
      <c r="AJ132" s="762"/>
      <c r="AK132" s="763">
        <v>4.683837499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6.4</v>
      </c>
      <c r="AB133" s="740"/>
      <c r="AC133" s="740"/>
      <c r="AD133" s="740"/>
      <c r="AE133" s="741"/>
      <c r="AF133" s="739">
        <v>5.5</v>
      </c>
      <c r="AG133" s="740"/>
      <c r="AH133" s="740"/>
      <c r="AI133" s="740"/>
      <c r="AJ133" s="741"/>
      <c r="AK133" s="739">
        <v>4.7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H70" zoomScale="55" zoomScaleNormal="85" zoomScaleSheetLayoutView="55" workbookViewId="0">
      <selection activeCell="AF29" sqref="AF29"/>
    </sheetView>
  </sheetViews>
  <sheetFormatPr defaultColWidth="0" defaultRowHeight="13.5" customHeight="1" zeroHeight="1"/>
  <cols>
    <col min="1" max="36" width="9" style="244" customWidth="1"/>
    <col min="37" max="16384" width="9" style="243" hidden="1"/>
  </cols>
  <sheetData>
    <row r="1" spans="2:36" ht="1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
    <row r="3" spans="2:36" ht="13"/>
    <row r="4" spans="2:36" ht="13"/>
    <row r="5" spans="2:36" ht="13"/>
    <row r="6" spans="2:36" ht="13"/>
    <row r="7" spans="2:36" ht="13"/>
    <row r="8" spans="2:36" ht="13"/>
    <row r="9" spans="2:36" ht="13"/>
    <row r="10" spans="2:36" ht="13"/>
    <row r="11" spans="2:36" ht="13"/>
    <row r="12" spans="2:36" ht="13"/>
    <row r="13" spans="2:36" ht="13"/>
    <row r="14" spans="2:36" ht="13"/>
    <row r="15" spans="2:36" ht="13"/>
    <row r="16" spans="2:36" ht="13">
      <c r="AJ16" s="243"/>
    </row>
    <row r="17" spans="34:36" ht="13">
      <c r="AJ17" s="243"/>
    </row>
    <row r="18" spans="34:36" ht="13"/>
    <row r="19" spans="34:36" ht="13"/>
    <row r="20" spans="34:36" ht="13">
      <c r="AI20" s="243"/>
      <c r="AJ20" s="243"/>
    </row>
    <row r="21" spans="34:36" ht="13">
      <c r="AJ21" s="243"/>
    </row>
    <row r="22" spans="34:36" ht="13"/>
    <row r="23" spans="34:36" ht="13">
      <c r="AI23" s="243"/>
      <c r="AJ23" s="243"/>
    </row>
    <row r="24" spans="34:36" ht="13">
      <c r="AJ24" s="243"/>
    </row>
    <row r="25" spans="34:36" ht="13">
      <c r="AJ25" s="243"/>
    </row>
    <row r="26" spans="34:36" ht="13">
      <c r="AI26" s="243"/>
      <c r="AJ26" s="243"/>
    </row>
    <row r="27" spans="34:36" ht="13"/>
    <row r="28" spans="34:36" ht="13">
      <c r="AI28" s="243"/>
      <c r="AJ28" s="243"/>
    </row>
    <row r="29" spans="34:36" ht="13">
      <c r="AJ29" s="243"/>
    </row>
    <row r="30" spans="34:36" ht="13"/>
    <row r="31" spans="34:36" ht="13">
      <c r="AH31" s="243"/>
      <c r="AI31" s="243"/>
      <c r="AJ31" s="243"/>
    </row>
    <row r="32" spans="34:36" ht="13"/>
    <row r="33" spans="28:36" ht="13">
      <c r="AI33" s="243"/>
      <c r="AJ33" s="243"/>
    </row>
    <row r="34" spans="28:36" ht="13">
      <c r="AF34" s="243"/>
    </row>
    <row r="35" spans="28:36" ht="13">
      <c r="AB35" s="243"/>
      <c r="AC35" s="243"/>
      <c r="AD35" s="243"/>
      <c r="AF35" s="243"/>
      <c r="AG35" s="243"/>
      <c r="AH35" s="243"/>
      <c r="AI35" s="243"/>
      <c r="AJ35" s="243"/>
    </row>
    <row r="36" spans="28:36" ht="13"/>
    <row r="37" spans="28:36" ht="13">
      <c r="AE37" s="243"/>
      <c r="AJ37" s="243"/>
    </row>
    <row r="38" spans="28:36" ht="13">
      <c r="AB38" s="243"/>
      <c r="AC38" s="243"/>
      <c r="AD38" s="243"/>
      <c r="AE38" s="243"/>
      <c r="AG38" s="243"/>
      <c r="AH38" s="243"/>
      <c r="AI38" s="243"/>
      <c r="AJ38" s="243"/>
    </row>
    <row r="39" spans="28:36" ht="13"/>
    <row r="40" spans="28:36" ht="13"/>
    <row r="41" spans="28:36" ht="13"/>
    <row r="42" spans="28:36" ht="13"/>
    <row r="43" spans="28:36" ht="13"/>
    <row r="44" spans="28:36" ht="13"/>
    <row r="45" spans="28:36" ht="13"/>
    <row r="46" spans="28:36" ht="13"/>
    <row r="47" spans="28:36" ht="13"/>
    <row r="48" spans="28:36" ht="13"/>
    <row r="49" spans="22:36" ht="13">
      <c r="AG49" s="243"/>
      <c r="AH49" s="243"/>
      <c r="AI49" s="243"/>
      <c r="AJ49" s="243"/>
    </row>
    <row r="50" spans="22:36" ht="13"/>
    <row r="51" spans="22:36" ht="13"/>
    <row r="52" spans="22:36" ht="13"/>
    <row r="53" spans="22:36" ht="13"/>
    <row r="54" spans="22:36" ht="13"/>
    <row r="55" spans="22:36" ht="13"/>
    <row r="56" spans="22:36" ht="13"/>
    <row r="57" spans="22:36" ht="13"/>
    <row r="58" spans="22:36" ht="13"/>
    <row r="59" spans="22:36" ht="13"/>
    <row r="60" spans="22:36" ht="13"/>
    <row r="61" spans="22:36" ht="13"/>
    <row r="62" spans="22:36" ht="13"/>
    <row r="63" spans="22:36" ht="13">
      <c r="W63" s="243"/>
      <c r="AA63" s="243"/>
    </row>
    <row r="64" spans="22:36" ht="13">
      <c r="V64" s="243"/>
    </row>
    <row r="65" spans="15:36" ht="13">
      <c r="X65" s="243"/>
      <c r="Z65" s="243"/>
      <c r="AC65" s="243"/>
    </row>
    <row r="66" spans="15:36" ht="13">
      <c r="Q66" s="243"/>
      <c r="S66" s="243"/>
      <c r="U66" s="243"/>
      <c r="AF66" s="243"/>
    </row>
    <row r="67" spans="15:36" ht="13">
      <c r="O67" s="243"/>
      <c r="P67" s="243"/>
      <c r="R67" s="243"/>
      <c r="T67" s="243"/>
      <c r="Y67" s="243"/>
      <c r="AB67" s="243"/>
      <c r="AD67" s="243"/>
      <c r="AE67" s="243"/>
      <c r="AG67" s="243"/>
      <c r="AH67" s="243"/>
      <c r="AI67" s="243"/>
      <c r="AJ67" s="243"/>
    </row>
    <row r="68" spans="15:36" ht="13"/>
    <row r="69" spans="15:36" ht="13"/>
    <row r="70" spans="15:36" ht="13"/>
    <row r="71" spans="15:36" ht="13"/>
    <row r="72" spans="15:36" ht="13">
      <c r="AJ72" s="243"/>
    </row>
    <row r="73" spans="15:36" ht="13">
      <c r="AJ73" s="243"/>
    </row>
    <row r="74" spans="15:36" ht="13"/>
    <row r="75" spans="15:36" ht="13"/>
    <row r="76" spans="15:36" ht="13"/>
    <row r="77" spans="15:36" ht="13"/>
    <row r="78" spans="15:36" ht="13"/>
    <row r="79" spans="15:36" ht="13"/>
    <row r="80" spans="15:36" ht="13"/>
    <row r="81" spans="27:27" ht="13"/>
    <row r="82" spans="27:27" ht="13"/>
    <row r="83" spans="27:27" ht="13"/>
    <row r="84" spans="27:27" ht="13"/>
    <row r="85" spans="27:27" ht="13"/>
    <row r="86" spans="27:27" ht="13"/>
    <row r="87" spans="27:27" ht="13"/>
    <row r="88" spans="27:27" ht="13"/>
    <row r="89" spans="27:27" ht="13"/>
    <row r="90" spans="27:27" ht="13"/>
    <row r="91" spans="27:27" ht="13"/>
    <row r="92" spans="27:27" ht="13"/>
    <row r="93" spans="27:27" ht="13"/>
    <row r="94" spans="27:27" ht="13"/>
    <row r="95" spans="27:27" ht="13"/>
    <row r="96" spans="27:27" ht="13">
      <c r="AA96" s="243"/>
    </row>
    <row r="97" spans="24:36" ht="13">
      <c r="AA97" s="243"/>
    </row>
    <row r="98" spans="24:36" ht="13" hidden="1">
      <c r="AA98" s="243"/>
    </row>
    <row r="99" spans="24:36" ht="13" hidden="1">
      <c r="AA99" s="243"/>
    </row>
    <row r="100" spans="24:36" ht="13" hidden="1"/>
    <row r="101" spans="24:36" ht="12" hidden="1" customHeight="1">
      <c r="X101" s="243"/>
      <c r="Y101" s="243"/>
      <c r="Z101" s="243"/>
      <c r="AC101" s="243"/>
    </row>
    <row r="102" spans="24:36" ht="1.5" hidden="1" customHeight="1">
      <c r="AC102" s="243"/>
      <c r="AF102" s="243"/>
    </row>
    <row r="103" spans="24:36" ht="13" hidden="1">
      <c r="AB103" s="243"/>
      <c r="AD103" s="243"/>
      <c r="AE103" s="243"/>
      <c r="AF103" s="243"/>
      <c r="AG103" s="243"/>
      <c r="AH103" s="243"/>
      <c r="AI103" s="243"/>
      <c r="AJ103" s="243"/>
    </row>
    <row r="104" spans="24:36" ht="13" hidden="1">
      <c r="AD104" s="243"/>
      <c r="AE104" s="243"/>
      <c r="AG104" s="243"/>
      <c r="AH104" s="243"/>
      <c r="AI104" s="243"/>
      <c r="AJ104" s="243"/>
    </row>
    <row r="105" spans="24:36" ht="12.75" hidden="1" customHeight="1"/>
    <row r="106" spans="24:36" ht="13" hidden="1"/>
    <row r="107" spans="24:36" ht="13" hidden="1"/>
    <row r="108" spans="24:36" ht="13" hidden="1"/>
    <row r="109" spans="24:36" ht="13" hidden="1"/>
    <row r="110" spans="24:36" ht="13"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F1" zoomScale="55" zoomScaleNormal="55" zoomScaleSheetLayoutView="55" workbookViewId="0">
      <selection activeCell="N47" sqref="N47"/>
    </sheetView>
  </sheetViews>
  <sheetFormatPr defaultColWidth="0" defaultRowHeight="13.5" customHeight="1" zeroHeight="1"/>
  <cols>
    <col min="1" max="1" width="9.1796875" style="244" customWidth="1"/>
    <col min="2" max="15" width="9" style="244" customWidth="1"/>
    <col min="16" max="16" width="9.1796875" style="244" bestFit="1" customWidth="1"/>
    <col min="17" max="34" width="9" style="244" customWidth="1"/>
    <col min="35" max="16384" width="9" style="243" hidden="1"/>
  </cols>
  <sheetData>
    <row r="1" spans="2:34" ht="1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row r="3" spans="2:34" ht="13"/>
    <row r="4" spans="2:34" ht="13">
      <c r="R4" s="243"/>
      <c r="S4" s="243"/>
      <c r="T4" s="243"/>
      <c r="U4" s="243"/>
      <c r="V4" s="243"/>
      <c r="W4" s="243"/>
      <c r="X4" s="243"/>
      <c r="Y4" s="243"/>
      <c r="Z4" s="243"/>
      <c r="AA4" s="243"/>
      <c r="AB4" s="243"/>
      <c r="AC4" s="243"/>
      <c r="AD4" s="243"/>
      <c r="AE4" s="243"/>
      <c r="AF4" s="243"/>
      <c r="AG4" s="243"/>
      <c r="AH4" s="243"/>
    </row>
    <row r="5" spans="2:34" ht="13">
      <c r="R5" s="243"/>
      <c r="S5" s="243"/>
      <c r="T5" s="243"/>
      <c r="U5" s="243"/>
      <c r="V5" s="243"/>
      <c r="W5" s="243"/>
      <c r="X5" s="243"/>
      <c r="Y5" s="243"/>
      <c r="Z5" s="243"/>
      <c r="AA5" s="243"/>
      <c r="AB5" s="243"/>
      <c r="AC5" s="243"/>
      <c r="AD5" s="243"/>
      <c r="AE5" s="243"/>
      <c r="AF5" s="243"/>
      <c r="AG5" s="243"/>
      <c r="AH5" s="243"/>
    </row>
    <row r="6" spans="2:34" ht="13"/>
    <row r="7" spans="2:34" ht="13"/>
    <row r="8" spans="2:34" ht="13"/>
    <row r="9" spans="2:34" ht="13"/>
    <row r="10" spans="2:34" ht="13"/>
    <row r="11" spans="2:34" ht="13"/>
    <row r="12" spans="2:34" ht="13"/>
    <row r="13" spans="2:34" ht="13"/>
    <row r="14" spans="2:34" ht="13"/>
    <row r="15" spans="2:34" ht="13"/>
    <row r="16" spans="2:34" ht="13"/>
    <row r="17" spans="9:34" ht="13"/>
    <row r="18" spans="9:34" ht="1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
    <row r="20" spans="9:34" ht="13"/>
    <row r="21" spans="9:34" ht="13">
      <c r="AH21" s="243"/>
    </row>
    <row r="22" spans="9:34" ht="13">
      <c r="AE22" s="243"/>
      <c r="AF22" s="243"/>
      <c r="AG22" s="243"/>
      <c r="AH22" s="243"/>
    </row>
    <row r="23" spans="9:34" ht="13">
      <c r="U23" s="243"/>
      <c r="V23" s="243"/>
      <c r="W23" s="243"/>
      <c r="X23" s="243"/>
      <c r="Y23" s="243"/>
      <c r="Z23" s="243"/>
      <c r="AA23" s="243"/>
      <c r="AB23" s="243"/>
      <c r="AC23" s="243"/>
      <c r="AD23" s="243"/>
      <c r="AE23" s="243"/>
      <c r="AF23" s="243"/>
      <c r="AG23" s="243"/>
      <c r="AH23" s="243"/>
    </row>
    <row r="24" spans="9:34" ht="13"/>
    <row r="25" spans="9:34" ht="13"/>
    <row r="26" spans="9:34" ht="13"/>
    <row r="27" spans="9:34" ht="13"/>
    <row r="28" spans="9:34" ht="13"/>
    <row r="29" spans="9:34" ht="13"/>
    <row r="30" spans="9:34" ht="13"/>
    <row r="31" spans="9:34" ht="13"/>
    <row r="32" spans="9:34" ht="13"/>
    <row r="33" spans="15:34" ht="13"/>
    <row r="34" spans="15:34" ht="13"/>
    <row r="35" spans="15:34" ht="13">
      <c r="V35" s="243"/>
      <c r="W35" s="243"/>
      <c r="X35" s="243"/>
      <c r="Y35" s="243"/>
      <c r="Z35" s="243"/>
      <c r="AA35" s="243"/>
      <c r="AB35" s="243"/>
      <c r="AC35" s="243"/>
      <c r="AD35" s="243"/>
      <c r="AE35" s="243"/>
      <c r="AF35" s="243"/>
      <c r="AG35" s="243"/>
      <c r="AH35" s="243"/>
    </row>
    <row r="36" spans="15:34" ht="13"/>
    <row r="37" spans="15:34" ht="13">
      <c r="AH37" s="243"/>
    </row>
    <row r="38" spans="15:34" ht="13">
      <c r="AE38" s="243"/>
      <c r="AF38" s="243"/>
      <c r="AG38" s="243"/>
      <c r="AH38" s="243"/>
    </row>
    <row r="39" spans="15:34" ht="13"/>
    <row r="40" spans="15:34" ht="13"/>
    <row r="41" spans="15:34" ht="13"/>
    <row r="42" spans="15:34" ht="13"/>
    <row r="43" spans="15:34" ht="13">
      <c r="O43" s="243"/>
      <c r="P43" s="243"/>
      <c r="Q43" s="243"/>
      <c r="R43" s="243"/>
      <c r="S43" s="243"/>
      <c r="T43" s="243"/>
      <c r="U43" s="243"/>
      <c r="V43" s="243"/>
      <c r="W43" s="243"/>
      <c r="X43" s="243"/>
      <c r="Y43" s="243"/>
      <c r="Z43" s="243"/>
      <c r="AA43" s="243"/>
      <c r="AB43" s="243"/>
      <c r="AC43" s="243"/>
      <c r="AD43" s="243"/>
      <c r="AE43" s="243"/>
      <c r="AF43" s="243"/>
      <c r="AG43" s="243"/>
      <c r="AH43" s="243"/>
    </row>
    <row r="44" spans="15:34" ht="13">
      <c r="AH44" s="243"/>
    </row>
    <row r="45" spans="15:34" ht="13"/>
    <row r="46" spans="15:34" ht="13">
      <c r="W46" s="243"/>
      <c r="X46" s="243"/>
      <c r="Y46" s="243"/>
      <c r="Z46" s="243"/>
      <c r="AA46" s="243"/>
      <c r="AB46" s="243"/>
      <c r="AC46" s="243"/>
      <c r="AD46" s="243"/>
      <c r="AE46" s="243"/>
      <c r="AF46" s="243"/>
      <c r="AG46" s="243"/>
      <c r="AH46" s="243"/>
    </row>
    <row r="47" spans="15:34" ht="13"/>
    <row r="48" spans="15:34" ht="13"/>
    <row r="49" spans="22:34" ht="13"/>
    <row r="50" spans="22:34" ht="13">
      <c r="V50" s="243"/>
      <c r="W50" s="243"/>
      <c r="X50" s="243"/>
      <c r="Y50" s="243"/>
      <c r="Z50" s="243"/>
      <c r="AA50" s="243"/>
      <c r="AB50" s="243"/>
      <c r="AC50" s="243"/>
      <c r="AD50" s="243"/>
      <c r="AE50" s="243"/>
      <c r="AF50" s="243"/>
      <c r="AG50" s="243"/>
      <c r="AH50" s="243"/>
    </row>
    <row r="51" spans="22:34" ht="13"/>
    <row r="52" spans="22:34" ht="13"/>
    <row r="53" spans="22:34" ht="13">
      <c r="AH53" s="243"/>
    </row>
    <row r="54" spans="22:34" ht="13"/>
    <row r="55" spans="22:34" ht="13"/>
    <row r="56" spans="22:34" ht="13"/>
    <row r="57" spans="22:34" ht="13"/>
    <row r="58" spans="22:34" ht="13"/>
    <row r="59" spans="22:34" ht="13"/>
    <row r="60" spans="22:34" ht="13"/>
    <row r="61" spans="22:34" ht="13"/>
    <row r="62" spans="22:34" ht="13"/>
    <row r="63" spans="22:34" ht="13"/>
    <row r="64" spans="22:34" ht="13"/>
    <row r="65" spans="25:34" ht="13"/>
    <row r="66" spans="25:34" ht="13"/>
    <row r="67" spans="25:34" ht="13">
      <c r="Y67" s="243"/>
      <c r="Z67" s="243"/>
      <c r="AA67" s="243"/>
      <c r="AB67" s="243"/>
      <c r="AC67" s="243"/>
      <c r="AD67" s="243"/>
      <c r="AE67" s="243"/>
      <c r="AF67" s="243"/>
      <c r="AG67" s="243"/>
      <c r="AH67" s="243"/>
    </row>
    <row r="68" spans="25:34" ht="13"/>
    <row r="69" spans="25:34" ht="13"/>
    <row r="70" spans="25:34" ht="13"/>
    <row r="71" spans="25:34" ht="13"/>
    <row r="72" spans="25:34" ht="13"/>
    <row r="73" spans="25:34" ht="13"/>
    <row r="74" spans="25:34" ht="13"/>
    <row r="75" spans="25:34" ht="13"/>
    <row r="76" spans="25:34" ht="13"/>
    <row r="77" spans="25:34" ht="13"/>
    <row r="78" spans="25:34" ht="13"/>
    <row r="79" spans="25:34" ht="13"/>
    <row r="80" spans="25:34" ht="13"/>
    <row r="81" ht="13"/>
    <row r="82" ht="13"/>
    <row r="83" ht="13"/>
    <row r="84" ht="13"/>
    <row r="85" ht="13"/>
    <row r="86" ht="13"/>
    <row r="87" ht="13"/>
    <row r="88" ht="13"/>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40" zoomScaleSheetLayoutView="40" workbookViewId="0">
      <selection activeCell="N47" sqref="N47"/>
    </sheetView>
  </sheetViews>
  <sheetFormatPr defaultColWidth="0" defaultRowHeight="13.5" customHeight="1" zeroHeight="1"/>
  <cols>
    <col min="1" max="6" width="14.81640625" style="245" customWidth="1"/>
    <col min="7" max="8" width="15.81640625" style="245" customWidth="1"/>
    <col min="9" max="14" width="16.1796875" style="245" customWidth="1"/>
    <col min="15" max="15" width="6.1796875" style="252" customWidth="1"/>
    <col min="16" max="16" width="3" style="250" customWidth="1"/>
    <col min="17" max="17" width="19.1796875" style="245" hidden="1" customWidth="1"/>
    <col min="18" max="22" width="12.6328125" style="245" hidden="1" customWidth="1"/>
    <col min="23" max="16384" width="8.6328125" style="245" hidden="1"/>
  </cols>
  <sheetData>
    <row r="1" spans="1:16" ht="13">
      <c r="O1" s="246"/>
      <c r="P1" s="246"/>
    </row>
    <row r="2" spans="1:16" ht="13">
      <c r="O2" s="246"/>
      <c r="P2" s="246"/>
    </row>
    <row r="3" spans="1:16" ht="13">
      <c r="O3" s="246"/>
      <c r="P3" s="246"/>
    </row>
    <row r="4" spans="1:16" ht="13">
      <c r="O4" s="246"/>
      <c r="P4" s="246"/>
    </row>
    <row r="5" spans="1:16" ht="16.5">
      <c r="A5" s="247" t="s">
        <v>474</v>
      </c>
      <c r="B5" s="248"/>
      <c r="C5" s="248"/>
      <c r="D5" s="248"/>
      <c r="E5" s="248"/>
      <c r="F5" s="248"/>
      <c r="G5" s="248"/>
      <c r="H5" s="248"/>
      <c r="I5" s="248"/>
      <c r="J5" s="248"/>
      <c r="K5" s="248"/>
      <c r="L5" s="248"/>
      <c r="M5" s="248"/>
      <c r="N5" s="248"/>
      <c r="O5" s="249"/>
    </row>
    <row r="6" spans="1:16" ht="13">
      <c r="A6" s="250"/>
      <c r="B6" s="246"/>
      <c r="C6" s="246"/>
      <c r="D6" s="246"/>
      <c r="E6" s="246"/>
      <c r="F6" s="246"/>
      <c r="G6" s="251" t="s">
        <v>475</v>
      </c>
      <c r="H6" s="251"/>
      <c r="I6" s="251"/>
      <c r="J6" s="251"/>
      <c r="K6" s="246"/>
      <c r="L6" s="246"/>
      <c r="M6" s="246"/>
      <c r="N6" s="246"/>
    </row>
    <row r="7" spans="1:16" ht="13">
      <c r="A7" s="250"/>
      <c r="B7" s="246"/>
      <c r="C7" s="246"/>
      <c r="D7" s="246"/>
      <c r="E7" s="246"/>
      <c r="F7" s="246"/>
      <c r="G7" s="253"/>
      <c r="H7" s="254"/>
      <c r="I7" s="254"/>
      <c r="J7" s="255"/>
      <c r="K7" s="1153" t="s">
        <v>476</v>
      </c>
      <c r="L7" s="256"/>
      <c r="M7" s="257" t="s">
        <v>477</v>
      </c>
      <c r="N7" s="258"/>
    </row>
    <row r="8" spans="1:16" ht="13">
      <c r="A8" s="250"/>
      <c r="B8" s="246"/>
      <c r="C8" s="246"/>
      <c r="D8" s="246"/>
      <c r="E8" s="246"/>
      <c r="F8" s="246"/>
      <c r="G8" s="259"/>
      <c r="H8" s="260"/>
      <c r="I8" s="260"/>
      <c r="J8" s="261"/>
      <c r="K8" s="1154"/>
      <c r="L8" s="262" t="s">
        <v>478</v>
      </c>
      <c r="M8" s="263" t="s">
        <v>479</v>
      </c>
      <c r="N8" s="264" t="s">
        <v>480</v>
      </c>
    </row>
    <row r="9" spans="1:16" ht="13">
      <c r="A9" s="250"/>
      <c r="B9" s="246"/>
      <c r="C9" s="246"/>
      <c r="D9" s="246"/>
      <c r="E9" s="246"/>
      <c r="F9" s="246"/>
      <c r="G9" s="1167" t="s">
        <v>481</v>
      </c>
      <c r="H9" s="1168"/>
      <c r="I9" s="1168"/>
      <c r="J9" s="1169"/>
      <c r="K9" s="265">
        <v>32688657</v>
      </c>
      <c r="L9" s="266">
        <v>60535</v>
      </c>
      <c r="M9" s="267">
        <v>57606</v>
      </c>
      <c r="N9" s="268">
        <v>5.0999999999999996</v>
      </c>
    </row>
    <row r="10" spans="1:16" ht="13">
      <c r="A10" s="250"/>
      <c r="B10" s="246"/>
      <c r="C10" s="246"/>
      <c r="D10" s="246"/>
      <c r="E10" s="246"/>
      <c r="F10" s="246"/>
      <c r="G10" s="1167" t="s">
        <v>482</v>
      </c>
      <c r="H10" s="1168"/>
      <c r="I10" s="1168"/>
      <c r="J10" s="1169"/>
      <c r="K10" s="269">
        <v>1619779</v>
      </c>
      <c r="L10" s="270">
        <v>3000</v>
      </c>
      <c r="M10" s="271">
        <v>2562</v>
      </c>
      <c r="N10" s="272">
        <v>17.100000000000001</v>
      </c>
    </row>
    <row r="11" spans="1:16" ht="13.5" customHeight="1">
      <c r="A11" s="250"/>
      <c r="B11" s="246"/>
      <c r="C11" s="246"/>
      <c r="D11" s="246"/>
      <c r="E11" s="246"/>
      <c r="F11" s="246"/>
      <c r="G11" s="1167" t="s">
        <v>483</v>
      </c>
      <c r="H11" s="1168"/>
      <c r="I11" s="1168"/>
      <c r="J11" s="1169"/>
      <c r="K11" s="269">
        <v>118305</v>
      </c>
      <c r="L11" s="270">
        <v>219</v>
      </c>
      <c r="M11" s="271">
        <v>1597</v>
      </c>
      <c r="N11" s="272">
        <v>-86.3</v>
      </c>
    </row>
    <row r="12" spans="1:16" ht="13.5" customHeight="1">
      <c r="A12" s="250"/>
      <c r="B12" s="246"/>
      <c r="C12" s="246"/>
      <c r="D12" s="246"/>
      <c r="E12" s="246"/>
      <c r="F12" s="246"/>
      <c r="G12" s="1167" t="s">
        <v>484</v>
      </c>
      <c r="H12" s="1168"/>
      <c r="I12" s="1168"/>
      <c r="J12" s="1169"/>
      <c r="K12" s="269">
        <v>314618</v>
      </c>
      <c r="L12" s="270">
        <v>583</v>
      </c>
      <c r="M12" s="271">
        <v>583</v>
      </c>
      <c r="N12" s="272">
        <v>0</v>
      </c>
    </row>
    <row r="13" spans="1:16" ht="13.5" customHeight="1">
      <c r="A13" s="250"/>
      <c r="B13" s="246"/>
      <c r="C13" s="246"/>
      <c r="D13" s="246"/>
      <c r="E13" s="246"/>
      <c r="F13" s="246"/>
      <c r="G13" s="1167" t="s">
        <v>485</v>
      </c>
      <c r="H13" s="1168"/>
      <c r="I13" s="1168"/>
      <c r="J13" s="1169"/>
      <c r="K13" s="269">
        <v>1786</v>
      </c>
      <c r="L13" s="270">
        <v>3</v>
      </c>
      <c r="M13" s="271">
        <v>23</v>
      </c>
      <c r="N13" s="272">
        <v>-87</v>
      </c>
    </row>
    <row r="14" spans="1:16" ht="13.5" customHeight="1">
      <c r="A14" s="250"/>
      <c r="B14" s="246"/>
      <c r="C14" s="246"/>
      <c r="D14" s="246"/>
      <c r="E14" s="246"/>
      <c r="F14" s="246"/>
      <c r="G14" s="1167" t="s">
        <v>486</v>
      </c>
      <c r="H14" s="1168"/>
      <c r="I14" s="1168"/>
      <c r="J14" s="1169"/>
      <c r="K14" s="269">
        <v>675615</v>
      </c>
      <c r="L14" s="270">
        <v>1251</v>
      </c>
      <c r="M14" s="271">
        <v>1821</v>
      </c>
      <c r="N14" s="272">
        <v>-31.3</v>
      </c>
    </row>
    <row r="15" spans="1:16" ht="13.5" customHeight="1">
      <c r="A15" s="250"/>
      <c r="B15" s="246"/>
      <c r="C15" s="246"/>
      <c r="D15" s="246"/>
      <c r="E15" s="246"/>
      <c r="F15" s="246"/>
      <c r="G15" s="1167" t="s">
        <v>487</v>
      </c>
      <c r="H15" s="1168"/>
      <c r="I15" s="1168"/>
      <c r="J15" s="1169"/>
      <c r="K15" s="269">
        <v>689532</v>
      </c>
      <c r="L15" s="270">
        <v>1277</v>
      </c>
      <c r="M15" s="271">
        <v>1288</v>
      </c>
      <c r="N15" s="272">
        <v>-0.9</v>
      </c>
    </row>
    <row r="16" spans="1:16" ht="13">
      <c r="A16" s="250"/>
      <c r="B16" s="246"/>
      <c r="C16" s="246"/>
      <c r="D16" s="246"/>
      <c r="E16" s="246"/>
      <c r="F16" s="246"/>
      <c r="G16" s="1170" t="s">
        <v>488</v>
      </c>
      <c r="H16" s="1171"/>
      <c r="I16" s="1171"/>
      <c r="J16" s="1172"/>
      <c r="K16" s="270">
        <v>-2095496</v>
      </c>
      <c r="L16" s="270">
        <v>-3881</v>
      </c>
      <c r="M16" s="271">
        <v>-4777</v>
      </c>
      <c r="N16" s="272">
        <v>-18.8</v>
      </c>
    </row>
    <row r="17" spans="1:16" ht="13">
      <c r="A17" s="250"/>
      <c r="B17" s="246"/>
      <c r="C17" s="246"/>
      <c r="D17" s="246"/>
      <c r="E17" s="246"/>
      <c r="F17" s="246"/>
      <c r="G17" s="1170" t="s">
        <v>170</v>
      </c>
      <c r="H17" s="1171"/>
      <c r="I17" s="1171"/>
      <c r="J17" s="1172"/>
      <c r="K17" s="270">
        <v>34012796</v>
      </c>
      <c r="L17" s="270">
        <v>62987</v>
      </c>
      <c r="M17" s="271">
        <v>60704</v>
      </c>
      <c r="N17" s="272">
        <v>3.8</v>
      </c>
    </row>
    <row r="18" spans="1:16" ht="13">
      <c r="A18" s="250"/>
      <c r="B18" s="246"/>
      <c r="C18" s="246"/>
      <c r="D18" s="246"/>
      <c r="E18" s="246"/>
      <c r="F18" s="246"/>
      <c r="G18" s="246"/>
      <c r="H18" s="246"/>
      <c r="I18" s="246"/>
      <c r="J18" s="246"/>
      <c r="K18" s="246"/>
      <c r="L18" s="246"/>
      <c r="M18" s="273"/>
      <c r="N18" s="273"/>
    </row>
    <row r="19" spans="1:16" ht="13">
      <c r="A19" s="250"/>
      <c r="B19" s="246"/>
      <c r="C19" s="246"/>
      <c r="D19" s="246"/>
      <c r="E19" s="246"/>
      <c r="F19" s="246"/>
      <c r="G19" s="246" t="s">
        <v>489</v>
      </c>
      <c r="H19" s="246"/>
      <c r="I19" s="246"/>
      <c r="J19" s="246"/>
      <c r="K19" s="246"/>
      <c r="L19" s="246"/>
      <c r="M19" s="246"/>
      <c r="N19" s="246"/>
    </row>
    <row r="20" spans="1:16" ht="13">
      <c r="A20" s="250"/>
      <c r="B20" s="246"/>
      <c r="C20" s="246"/>
      <c r="D20" s="246"/>
      <c r="E20" s="246"/>
      <c r="F20" s="246"/>
      <c r="G20" s="274"/>
      <c r="H20" s="275"/>
      <c r="I20" s="275"/>
      <c r="J20" s="276"/>
      <c r="K20" s="277" t="s">
        <v>490</v>
      </c>
      <c r="L20" s="278" t="s">
        <v>491</v>
      </c>
      <c r="M20" s="279" t="s">
        <v>492</v>
      </c>
      <c r="N20" s="280"/>
    </row>
    <row r="21" spans="1:16" s="286" customFormat="1" ht="13">
      <c r="A21" s="281"/>
      <c r="B21" s="251"/>
      <c r="C21" s="251"/>
      <c r="D21" s="251"/>
      <c r="E21" s="251"/>
      <c r="F21" s="251"/>
      <c r="G21" s="1164" t="s">
        <v>493</v>
      </c>
      <c r="H21" s="1165"/>
      <c r="I21" s="1165"/>
      <c r="J21" s="1166"/>
      <c r="K21" s="282">
        <v>6.51</v>
      </c>
      <c r="L21" s="283">
        <v>6.19</v>
      </c>
      <c r="M21" s="284">
        <v>0.32</v>
      </c>
      <c r="N21" s="251"/>
      <c r="O21" s="285"/>
      <c r="P21" s="281"/>
    </row>
    <row r="22" spans="1:16" s="286" customFormat="1" ht="13">
      <c r="A22" s="281"/>
      <c r="B22" s="251"/>
      <c r="C22" s="251"/>
      <c r="D22" s="251"/>
      <c r="E22" s="251"/>
      <c r="F22" s="251"/>
      <c r="G22" s="1164" t="s">
        <v>494</v>
      </c>
      <c r="H22" s="1165"/>
      <c r="I22" s="1165"/>
      <c r="J22" s="1166"/>
      <c r="K22" s="287">
        <v>101.5</v>
      </c>
      <c r="L22" s="288">
        <v>100.2</v>
      </c>
      <c r="M22" s="289">
        <v>1.3</v>
      </c>
      <c r="N22" s="273"/>
      <c r="O22" s="285"/>
      <c r="P22" s="281"/>
    </row>
    <row r="23" spans="1:16" s="286" customFormat="1" ht="13">
      <c r="A23" s="281"/>
      <c r="B23" s="251"/>
      <c r="C23" s="251"/>
      <c r="D23" s="251"/>
      <c r="E23" s="251"/>
      <c r="F23" s="251"/>
      <c r="G23" s="251"/>
      <c r="H23" s="251"/>
      <c r="I23" s="251"/>
      <c r="J23" s="251"/>
      <c r="K23" s="251"/>
      <c r="L23" s="273"/>
      <c r="M23" s="273"/>
      <c r="N23" s="273"/>
      <c r="O23" s="285"/>
      <c r="P23" s="281"/>
    </row>
    <row r="24" spans="1:16" s="286" customFormat="1" ht="13">
      <c r="A24" s="281"/>
      <c r="B24" s="251"/>
      <c r="C24" s="251"/>
      <c r="D24" s="251"/>
      <c r="E24" s="251"/>
      <c r="F24" s="251"/>
      <c r="G24" s="251"/>
      <c r="H24" s="251"/>
      <c r="I24" s="251"/>
      <c r="J24" s="251"/>
      <c r="K24" s="251"/>
      <c r="L24" s="273"/>
      <c r="M24" s="273"/>
      <c r="N24" s="273"/>
      <c r="O24" s="285"/>
      <c r="P24" s="281"/>
    </row>
    <row r="25" spans="1:16" s="286" customFormat="1" ht="13">
      <c r="A25" s="290"/>
      <c r="B25" s="291"/>
      <c r="C25" s="291"/>
      <c r="D25" s="291"/>
      <c r="E25" s="291"/>
      <c r="F25" s="291"/>
      <c r="G25" s="291"/>
      <c r="H25" s="291"/>
      <c r="I25" s="291"/>
      <c r="J25" s="291"/>
      <c r="K25" s="291"/>
      <c r="L25" s="292"/>
      <c r="M25" s="292"/>
      <c r="N25" s="292"/>
      <c r="O25" s="293"/>
      <c r="P25" s="281"/>
    </row>
    <row r="26" spans="1:16" s="286" customFormat="1" ht="13">
      <c r="A26" s="251" t="s">
        <v>495</v>
      </c>
      <c r="B26" s="251"/>
      <c r="C26" s="251"/>
      <c r="D26" s="251"/>
      <c r="E26" s="251"/>
      <c r="F26" s="251"/>
      <c r="G26" s="251"/>
      <c r="H26" s="251"/>
      <c r="I26" s="251"/>
      <c r="J26" s="251"/>
      <c r="K26" s="251"/>
      <c r="L26" s="273"/>
      <c r="M26" s="273"/>
      <c r="N26" s="273"/>
      <c r="O26" s="251"/>
      <c r="P26" s="251"/>
    </row>
    <row r="27" spans="1:16" ht="13">
      <c r="K27" s="246"/>
      <c r="L27" s="246"/>
      <c r="M27" s="246"/>
      <c r="N27" s="246"/>
      <c r="O27" s="246"/>
      <c r="P27" s="246"/>
    </row>
    <row r="28" spans="1:16" ht="16.5">
      <c r="A28" s="247" t="s">
        <v>496</v>
      </c>
      <c r="B28" s="248"/>
      <c r="C28" s="248"/>
      <c r="D28" s="248"/>
      <c r="E28" s="248"/>
      <c r="F28" s="248"/>
      <c r="G28" s="248"/>
      <c r="H28" s="248"/>
      <c r="I28" s="248"/>
      <c r="J28" s="248"/>
      <c r="K28" s="248"/>
      <c r="L28" s="248"/>
      <c r="M28" s="248"/>
      <c r="N28" s="248"/>
      <c r="O28" s="294"/>
    </row>
    <row r="29" spans="1:16" ht="13">
      <c r="A29" s="250"/>
      <c r="B29" s="246"/>
      <c r="C29" s="246"/>
      <c r="D29" s="246"/>
      <c r="E29" s="246"/>
      <c r="F29" s="246"/>
      <c r="G29" s="251" t="s">
        <v>497</v>
      </c>
      <c r="H29" s="251"/>
      <c r="I29" s="251"/>
      <c r="J29" s="251"/>
      <c r="K29" s="246"/>
      <c r="L29" s="246"/>
      <c r="M29" s="246"/>
      <c r="N29" s="246"/>
      <c r="O29" s="295"/>
    </row>
    <row r="30" spans="1:16" ht="13">
      <c r="A30" s="250"/>
      <c r="B30" s="246"/>
      <c r="C30" s="246"/>
      <c r="D30" s="246"/>
      <c r="E30" s="246"/>
      <c r="F30" s="246"/>
      <c r="G30" s="253"/>
      <c r="H30" s="254"/>
      <c r="I30" s="254"/>
      <c r="J30" s="255"/>
      <c r="K30" s="1153" t="s">
        <v>476</v>
      </c>
      <c r="L30" s="256"/>
      <c r="M30" s="257" t="s">
        <v>477</v>
      </c>
      <c r="N30" s="258"/>
    </row>
    <row r="31" spans="1:16" ht="13">
      <c r="A31" s="250"/>
      <c r="B31" s="246"/>
      <c r="C31" s="246"/>
      <c r="D31" s="246"/>
      <c r="E31" s="246"/>
      <c r="F31" s="246"/>
      <c r="G31" s="259"/>
      <c r="H31" s="260"/>
      <c r="I31" s="260"/>
      <c r="J31" s="261"/>
      <c r="K31" s="1154"/>
      <c r="L31" s="262" t="s">
        <v>478</v>
      </c>
      <c r="M31" s="263" t="s">
        <v>479</v>
      </c>
      <c r="N31" s="264" t="s">
        <v>480</v>
      </c>
    </row>
    <row r="32" spans="1:16" ht="27" customHeight="1">
      <c r="A32" s="250"/>
      <c r="B32" s="246"/>
      <c r="C32" s="246"/>
      <c r="D32" s="246"/>
      <c r="E32" s="246"/>
      <c r="F32" s="246"/>
      <c r="G32" s="1155" t="s">
        <v>498</v>
      </c>
      <c r="H32" s="1156"/>
      <c r="I32" s="1156"/>
      <c r="J32" s="1157"/>
      <c r="K32" s="296">
        <v>21146148</v>
      </c>
      <c r="L32" s="296">
        <v>39160</v>
      </c>
      <c r="M32" s="297">
        <v>38230</v>
      </c>
      <c r="N32" s="298">
        <v>2.4</v>
      </c>
    </row>
    <row r="33" spans="1:16" ht="13.5" customHeight="1">
      <c r="A33" s="250"/>
      <c r="B33" s="246"/>
      <c r="C33" s="246"/>
      <c r="D33" s="246"/>
      <c r="E33" s="246"/>
      <c r="F33" s="246"/>
      <c r="G33" s="1155" t="s">
        <v>499</v>
      </c>
      <c r="H33" s="1156"/>
      <c r="I33" s="1156"/>
      <c r="J33" s="1157"/>
      <c r="K33" s="296" t="s">
        <v>500</v>
      </c>
      <c r="L33" s="296" t="s">
        <v>500</v>
      </c>
      <c r="M33" s="297" t="s">
        <v>500</v>
      </c>
      <c r="N33" s="298" t="s">
        <v>500</v>
      </c>
    </row>
    <row r="34" spans="1:16" ht="27" customHeight="1">
      <c r="A34" s="250"/>
      <c r="B34" s="246"/>
      <c r="C34" s="246"/>
      <c r="D34" s="246"/>
      <c r="E34" s="246"/>
      <c r="F34" s="246"/>
      <c r="G34" s="1155" t="s">
        <v>501</v>
      </c>
      <c r="H34" s="1156"/>
      <c r="I34" s="1156"/>
      <c r="J34" s="1157"/>
      <c r="K34" s="296">
        <v>168333</v>
      </c>
      <c r="L34" s="296">
        <v>312</v>
      </c>
      <c r="M34" s="297">
        <v>109</v>
      </c>
      <c r="N34" s="298">
        <v>186.2</v>
      </c>
    </row>
    <row r="35" spans="1:16" ht="27" customHeight="1">
      <c r="A35" s="250"/>
      <c r="B35" s="246"/>
      <c r="C35" s="246"/>
      <c r="D35" s="246"/>
      <c r="E35" s="246"/>
      <c r="F35" s="246"/>
      <c r="G35" s="1155" t="s">
        <v>502</v>
      </c>
      <c r="H35" s="1156"/>
      <c r="I35" s="1156"/>
      <c r="J35" s="1157"/>
      <c r="K35" s="296">
        <v>5809586</v>
      </c>
      <c r="L35" s="296">
        <v>10758</v>
      </c>
      <c r="M35" s="297">
        <v>9521</v>
      </c>
      <c r="N35" s="298">
        <v>13</v>
      </c>
    </row>
    <row r="36" spans="1:16" ht="27" customHeight="1">
      <c r="A36" s="250"/>
      <c r="B36" s="246"/>
      <c r="C36" s="246"/>
      <c r="D36" s="246"/>
      <c r="E36" s="246"/>
      <c r="F36" s="246"/>
      <c r="G36" s="1155" t="s">
        <v>503</v>
      </c>
      <c r="H36" s="1156"/>
      <c r="I36" s="1156"/>
      <c r="J36" s="1157"/>
      <c r="K36" s="296">
        <v>74577</v>
      </c>
      <c r="L36" s="296">
        <v>138</v>
      </c>
      <c r="M36" s="297">
        <v>386</v>
      </c>
      <c r="N36" s="298">
        <v>-64.2</v>
      </c>
    </row>
    <row r="37" spans="1:16" ht="13.5" customHeight="1">
      <c r="A37" s="250"/>
      <c r="B37" s="246"/>
      <c r="C37" s="246"/>
      <c r="D37" s="246"/>
      <c r="E37" s="246"/>
      <c r="F37" s="246"/>
      <c r="G37" s="1155" t="s">
        <v>504</v>
      </c>
      <c r="H37" s="1156"/>
      <c r="I37" s="1156"/>
      <c r="J37" s="1157"/>
      <c r="K37" s="296">
        <v>394596</v>
      </c>
      <c r="L37" s="296">
        <v>731</v>
      </c>
      <c r="M37" s="297">
        <v>876</v>
      </c>
      <c r="N37" s="298">
        <v>-16.600000000000001</v>
      </c>
    </row>
    <row r="38" spans="1:16" ht="27" customHeight="1">
      <c r="A38" s="250"/>
      <c r="B38" s="246"/>
      <c r="C38" s="246"/>
      <c r="D38" s="246"/>
      <c r="E38" s="246"/>
      <c r="F38" s="246"/>
      <c r="G38" s="1158" t="s">
        <v>505</v>
      </c>
      <c r="H38" s="1159"/>
      <c r="I38" s="1159"/>
      <c r="J38" s="1160"/>
      <c r="K38" s="299">
        <v>1852</v>
      </c>
      <c r="L38" s="299">
        <v>3</v>
      </c>
      <c r="M38" s="300">
        <v>2</v>
      </c>
      <c r="N38" s="301">
        <v>50</v>
      </c>
      <c r="O38" s="295"/>
    </row>
    <row r="39" spans="1:16" ht="13">
      <c r="A39" s="250"/>
      <c r="B39" s="246"/>
      <c r="C39" s="246"/>
      <c r="D39" s="246"/>
      <c r="E39" s="246"/>
      <c r="F39" s="246"/>
      <c r="G39" s="1158" t="s">
        <v>506</v>
      </c>
      <c r="H39" s="1159"/>
      <c r="I39" s="1159"/>
      <c r="J39" s="1160"/>
      <c r="K39" s="302">
        <v>-4334570</v>
      </c>
      <c r="L39" s="302">
        <v>-8027</v>
      </c>
      <c r="M39" s="303">
        <v>-8387</v>
      </c>
      <c r="N39" s="304">
        <v>-4.3</v>
      </c>
      <c r="O39" s="295"/>
    </row>
    <row r="40" spans="1:16" ht="27" customHeight="1">
      <c r="A40" s="250"/>
      <c r="B40" s="246"/>
      <c r="C40" s="246"/>
      <c r="D40" s="246"/>
      <c r="E40" s="246"/>
      <c r="F40" s="246"/>
      <c r="G40" s="1155" t="s">
        <v>507</v>
      </c>
      <c r="H40" s="1156"/>
      <c r="I40" s="1156"/>
      <c r="J40" s="1157"/>
      <c r="K40" s="302">
        <v>-18459817</v>
      </c>
      <c r="L40" s="302">
        <v>-34185</v>
      </c>
      <c r="M40" s="303">
        <v>-29253</v>
      </c>
      <c r="N40" s="304">
        <v>16.899999999999999</v>
      </c>
      <c r="O40" s="295"/>
    </row>
    <row r="41" spans="1:16" ht="13">
      <c r="A41" s="250"/>
      <c r="B41" s="246"/>
      <c r="C41" s="246"/>
      <c r="D41" s="246"/>
      <c r="E41" s="246"/>
      <c r="F41" s="246"/>
      <c r="G41" s="1161" t="s">
        <v>281</v>
      </c>
      <c r="H41" s="1162"/>
      <c r="I41" s="1162"/>
      <c r="J41" s="1163"/>
      <c r="K41" s="296">
        <v>4800705</v>
      </c>
      <c r="L41" s="302">
        <v>8890</v>
      </c>
      <c r="M41" s="303">
        <v>11483</v>
      </c>
      <c r="N41" s="304">
        <v>-22.6</v>
      </c>
      <c r="O41" s="295"/>
    </row>
    <row r="42" spans="1:16" ht="13">
      <c r="A42" s="250"/>
      <c r="B42" s="246"/>
      <c r="C42" s="246"/>
      <c r="D42" s="246"/>
      <c r="E42" s="246"/>
      <c r="F42" s="246"/>
      <c r="G42" s="305" t="s">
        <v>508</v>
      </c>
      <c r="H42" s="246"/>
      <c r="I42" s="246"/>
      <c r="J42" s="246"/>
      <c r="K42" s="246"/>
      <c r="L42" s="246"/>
      <c r="M42" s="273"/>
      <c r="N42" s="273"/>
      <c r="O42" s="295"/>
    </row>
    <row r="43" spans="1:16" ht="13">
      <c r="A43" s="250"/>
      <c r="B43" s="246"/>
      <c r="C43" s="246"/>
      <c r="D43" s="246"/>
      <c r="E43" s="246"/>
      <c r="F43" s="246"/>
      <c r="G43" s="246"/>
      <c r="H43" s="246"/>
      <c r="I43" s="246"/>
      <c r="J43" s="246"/>
      <c r="K43" s="246"/>
      <c r="L43" s="306"/>
      <c r="M43" s="273"/>
      <c r="N43" s="246"/>
      <c r="O43" s="295"/>
    </row>
    <row r="44" spans="1:16" ht="13">
      <c r="A44" s="250"/>
      <c r="B44" s="246"/>
      <c r="C44" s="246"/>
      <c r="D44" s="246"/>
      <c r="E44" s="246"/>
      <c r="F44" s="246"/>
      <c r="G44" s="246"/>
      <c r="H44" s="246"/>
      <c r="I44" s="246"/>
      <c r="J44" s="246"/>
      <c r="K44" s="246"/>
      <c r="L44" s="246"/>
      <c r="M44" s="273"/>
      <c r="N44" s="246"/>
    </row>
    <row r="45" spans="1:16" ht="13">
      <c r="A45" s="248"/>
      <c r="B45" s="248"/>
      <c r="C45" s="248"/>
      <c r="D45" s="248"/>
      <c r="E45" s="248"/>
      <c r="F45" s="248"/>
      <c r="G45" s="248"/>
      <c r="H45" s="248"/>
      <c r="I45" s="248"/>
      <c r="J45" s="248"/>
      <c r="K45" s="248"/>
      <c r="L45" s="248"/>
      <c r="M45" s="307"/>
      <c r="N45" s="248"/>
      <c r="O45" s="248"/>
      <c r="P45" s="246"/>
    </row>
    <row r="46" spans="1:16" ht="13">
      <c r="A46" s="308"/>
      <c r="B46" s="308"/>
      <c r="C46" s="308"/>
      <c r="D46" s="308"/>
      <c r="E46" s="308"/>
      <c r="F46" s="308"/>
      <c r="G46" s="308"/>
      <c r="H46" s="308"/>
      <c r="I46" s="308"/>
      <c r="J46" s="308"/>
      <c r="K46" s="308"/>
      <c r="L46" s="308"/>
      <c r="M46" s="308"/>
      <c r="N46" s="308"/>
      <c r="O46" s="308"/>
      <c r="P46" s="246"/>
    </row>
    <row r="47" spans="1:16" ht="17.25" customHeight="1">
      <c r="A47" s="309" t="s">
        <v>509</v>
      </c>
      <c r="B47" s="246"/>
      <c r="C47" s="246"/>
      <c r="D47" s="246"/>
      <c r="E47" s="246"/>
      <c r="F47" s="246"/>
      <c r="G47" s="246"/>
      <c r="H47" s="246"/>
      <c r="I47" s="246"/>
      <c r="J47" s="246"/>
      <c r="K47" s="246"/>
      <c r="L47" s="246"/>
      <c r="M47" s="246"/>
      <c r="N47" s="246"/>
    </row>
    <row r="48" spans="1:16" ht="13">
      <c r="A48" s="250"/>
      <c r="B48" s="246"/>
      <c r="C48" s="246"/>
      <c r="D48" s="246"/>
      <c r="E48" s="246"/>
      <c r="F48" s="246"/>
      <c r="G48" s="310" t="s">
        <v>510</v>
      </c>
      <c r="H48" s="310"/>
      <c r="I48" s="310"/>
      <c r="J48" s="310"/>
      <c r="K48" s="310"/>
      <c r="L48" s="310"/>
      <c r="M48" s="311"/>
      <c r="N48" s="310"/>
    </row>
    <row r="49" spans="1:14" ht="13.5" customHeight="1">
      <c r="A49" s="250"/>
      <c r="B49" s="246"/>
      <c r="C49" s="246"/>
      <c r="D49" s="246"/>
      <c r="E49" s="246"/>
      <c r="F49" s="246"/>
      <c r="G49" s="312"/>
      <c r="H49" s="313"/>
      <c r="I49" s="1148" t="s">
        <v>476</v>
      </c>
      <c r="J49" s="1150" t="s">
        <v>511</v>
      </c>
      <c r="K49" s="1151"/>
      <c r="L49" s="1151"/>
      <c r="M49" s="1151"/>
      <c r="N49" s="1152"/>
    </row>
    <row r="50" spans="1:14" ht="13">
      <c r="A50" s="250"/>
      <c r="B50" s="246"/>
      <c r="C50" s="246"/>
      <c r="D50" s="246"/>
      <c r="E50" s="246"/>
      <c r="F50" s="246"/>
      <c r="G50" s="314"/>
      <c r="H50" s="315"/>
      <c r="I50" s="1149"/>
      <c r="J50" s="316" t="s">
        <v>512</v>
      </c>
      <c r="K50" s="317" t="s">
        <v>513</v>
      </c>
      <c r="L50" s="318" t="s">
        <v>514</v>
      </c>
      <c r="M50" s="319" t="s">
        <v>515</v>
      </c>
      <c r="N50" s="320" t="s">
        <v>516</v>
      </c>
    </row>
    <row r="51" spans="1:14" ht="13">
      <c r="A51" s="250"/>
      <c r="B51" s="246"/>
      <c r="C51" s="246"/>
      <c r="D51" s="246"/>
      <c r="E51" s="246"/>
      <c r="F51" s="246"/>
      <c r="G51" s="312" t="s">
        <v>517</v>
      </c>
      <c r="H51" s="313"/>
      <c r="I51" s="321">
        <v>31018823</v>
      </c>
      <c r="J51" s="322">
        <v>57034</v>
      </c>
      <c r="K51" s="323">
        <v>-15.7</v>
      </c>
      <c r="L51" s="324">
        <v>41705</v>
      </c>
      <c r="M51" s="325">
        <v>-4.9000000000000004</v>
      </c>
      <c r="N51" s="326">
        <v>-10.8</v>
      </c>
    </row>
    <row r="52" spans="1:14" ht="13">
      <c r="A52" s="250"/>
      <c r="B52" s="246"/>
      <c r="C52" s="246"/>
      <c r="D52" s="246"/>
      <c r="E52" s="246"/>
      <c r="F52" s="246"/>
      <c r="G52" s="327"/>
      <c r="H52" s="328" t="s">
        <v>518</v>
      </c>
      <c r="I52" s="329">
        <v>19342426</v>
      </c>
      <c r="J52" s="330">
        <v>35565</v>
      </c>
      <c r="K52" s="331">
        <v>-29.5</v>
      </c>
      <c r="L52" s="332">
        <v>22742</v>
      </c>
      <c r="M52" s="333">
        <v>-4.0999999999999996</v>
      </c>
      <c r="N52" s="334">
        <v>-25.4</v>
      </c>
    </row>
    <row r="53" spans="1:14" ht="13">
      <c r="A53" s="250"/>
      <c r="B53" s="246"/>
      <c r="C53" s="246"/>
      <c r="D53" s="246"/>
      <c r="E53" s="246"/>
      <c r="F53" s="246"/>
      <c r="G53" s="312" t="s">
        <v>519</v>
      </c>
      <c r="H53" s="313"/>
      <c r="I53" s="321">
        <v>36670279</v>
      </c>
      <c r="J53" s="322">
        <v>67410</v>
      </c>
      <c r="K53" s="323">
        <v>18.2</v>
      </c>
      <c r="L53" s="324">
        <v>47677</v>
      </c>
      <c r="M53" s="325">
        <v>14.3</v>
      </c>
      <c r="N53" s="326">
        <v>3.9</v>
      </c>
    </row>
    <row r="54" spans="1:14" ht="13">
      <c r="A54" s="250"/>
      <c r="B54" s="246"/>
      <c r="C54" s="246"/>
      <c r="D54" s="246"/>
      <c r="E54" s="246"/>
      <c r="F54" s="246"/>
      <c r="G54" s="327"/>
      <c r="H54" s="328" t="s">
        <v>518</v>
      </c>
      <c r="I54" s="329">
        <v>21809041</v>
      </c>
      <c r="J54" s="330">
        <v>40091</v>
      </c>
      <c r="K54" s="331">
        <v>12.7</v>
      </c>
      <c r="L54" s="332">
        <v>23360</v>
      </c>
      <c r="M54" s="333">
        <v>2.7</v>
      </c>
      <c r="N54" s="334">
        <v>10</v>
      </c>
    </row>
    <row r="55" spans="1:14" ht="13">
      <c r="A55" s="250"/>
      <c r="B55" s="246"/>
      <c r="C55" s="246"/>
      <c r="D55" s="246"/>
      <c r="E55" s="246"/>
      <c r="F55" s="246"/>
      <c r="G55" s="312" t="s">
        <v>520</v>
      </c>
      <c r="H55" s="313"/>
      <c r="I55" s="321">
        <v>34399156</v>
      </c>
      <c r="J55" s="322">
        <v>63341</v>
      </c>
      <c r="K55" s="323">
        <v>-6</v>
      </c>
      <c r="L55" s="324">
        <v>51613</v>
      </c>
      <c r="M55" s="325">
        <v>8.3000000000000007</v>
      </c>
      <c r="N55" s="326">
        <v>-14.3</v>
      </c>
    </row>
    <row r="56" spans="1:14" ht="13">
      <c r="A56" s="250"/>
      <c r="B56" s="246"/>
      <c r="C56" s="246"/>
      <c r="D56" s="246"/>
      <c r="E56" s="246"/>
      <c r="F56" s="246"/>
      <c r="G56" s="327"/>
      <c r="H56" s="328" t="s">
        <v>518</v>
      </c>
      <c r="I56" s="329">
        <v>22674401</v>
      </c>
      <c r="J56" s="330">
        <v>41751</v>
      </c>
      <c r="K56" s="331">
        <v>4.0999999999999996</v>
      </c>
      <c r="L56" s="332">
        <v>25872</v>
      </c>
      <c r="M56" s="333">
        <v>10.8</v>
      </c>
      <c r="N56" s="334">
        <v>-6.7</v>
      </c>
    </row>
    <row r="57" spans="1:14" ht="13">
      <c r="A57" s="250"/>
      <c r="B57" s="246"/>
      <c r="C57" s="246"/>
      <c r="D57" s="246"/>
      <c r="E57" s="246"/>
      <c r="F57" s="246"/>
      <c r="G57" s="312" t="s">
        <v>521</v>
      </c>
      <c r="H57" s="313"/>
      <c r="I57" s="321">
        <v>33839637</v>
      </c>
      <c r="J57" s="322">
        <v>62493</v>
      </c>
      <c r="K57" s="323">
        <v>-1.3</v>
      </c>
      <c r="L57" s="324">
        <v>50880</v>
      </c>
      <c r="M57" s="325">
        <v>-1.4</v>
      </c>
      <c r="N57" s="326">
        <v>0.1</v>
      </c>
    </row>
    <row r="58" spans="1:14" ht="13">
      <c r="A58" s="250"/>
      <c r="B58" s="246"/>
      <c r="C58" s="246"/>
      <c r="D58" s="246"/>
      <c r="E58" s="246"/>
      <c r="F58" s="246"/>
      <c r="G58" s="327"/>
      <c r="H58" s="328" t="s">
        <v>518</v>
      </c>
      <c r="I58" s="329">
        <v>23584576</v>
      </c>
      <c r="J58" s="330">
        <v>43554</v>
      </c>
      <c r="K58" s="331">
        <v>4.3</v>
      </c>
      <c r="L58" s="332">
        <v>27819</v>
      </c>
      <c r="M58" s="333">
        <v>7.5</v>
      </c>
      <c r="N58" s="334">
        <v>-3.2</v>
      </c>
    </row>
    <row r="59" spans="1:14" ht="13">
      <c r="A59" s="250"/>
      <c r="B59" s="246"/>
      <c r="C59" s="246"/>
      <c r="D59" s="246"/>
      <c r="E59" s="246"/>
      <c r="F59" s="246"/>
      <c r="G59" s="312" t="s">
        <v>522</v>
      </c>
      <c r="H59" s="313"/>
      <c r="I59" s="321">
        <v>35544005</v>
      </c>
      <c r="J59" s="322">
        <v>65822</v>
      </c>
      <c r="K59" s="323">
        <v>5.3</v>
      </c>
      <c r="L59" s="324">
        <v>46395</v>
      </c>
      <c r="M59" s="325">
        <v>-8.8000000000000007</v>
      </c>
      <c r="N59" s="326">
        <v>14.1</v>
      </c>
    </row>
    <row r="60" spans="1:14" ht="13">
      <c r="A60" s="250"/>
      <c r="B60" s="246"/>
      <c r="C60" s="246"/>
      <c r="D60" s="246"/>
      <c r="E60" s="246"/>
      <c r="F60" s="246"/>
      <c r="G60" s="327"/>
      <c r="H60" s="328" t="s">
        <v>518</v>
      </c>
      <c r="I60" s="335">
        <v>23447358</v>
      </c>
      <c r="J60" s="330">
        <v>43421</v>
      </c>
      <c r="K60" s="331">
        <v>-0.3</v>
      </c>
      <c r="L60" s="332">
        <v>26304</v>
      </c>
      <c r="M60" s="333">
        <v>-5.4</v>
      </c>
      <c r="N60" s="334">
        <v>5.0999999999999996</v>
      </c>
    </row>
    <row r="61" spans="1:14" ht="13">
      <c r="A61" s="250"/>
      <c r="B61" s="246"/>
      <c r="C61" s="246"/>
      <c r="D61" s="246"/>
      <c r="E61" s="246"/>
      <c r="F61" s="246"/>
      <c r="G61" s="312" t="s">
        <v>523</v>
      </c>
      <c r="H61" s="336"/>
      <c r="I61" s="337">
        <v>34294380</v>
      </c>
      <c r="J61" s="338">
        <v>63220</v>
      </c>
      <c r="K61" s="339">
        <v>0.1</v>
      </c>
      <c r="L61" s="340">
        <v>47654</v>
      </c>
      <c r="M61" s="341">
        <v>1.5</v>
      </c>
      <c r="N61" s="326">
        <v>-1.4</v>
      </c>
    </row>
    <row r="62" spans="1:14" ht="13">
      <c r="A62" s="250"/>
      <c r="B62" s="246"/>
      <c r="C62" s="246"/>
      <c r="D62" s="246"/>
      <c r="E62" s="246"/>
      <c r="F62" s="246"/>
      <c r="G62" s="327"/>
      <c r="H62" s="328" t="s">
        <v>518</v>
      </c>
      <c r="I62" s="329">
        <v>22171560</v>
      </c>
      <c r="J62" s="330">
        <v>40876</v>
      </c>
      <c r="K62" s="331">
        <v>-1.7</v>
      </c>
      <c r="L62" s="332">
        <v>25219</v>
      </c>
      <c r="M62" s="333">
        <v>2.2999999999999998</v>
      </c>
      <c r="N62" s="334">
        <v>-4</v>
      </c>
    </row>
    <row r="63" spans="1:14" ht="13">
      <c r="A63" s="250"/>
      <c r="B63" s="246"/>
      <c r="C63" s="246"/>
      <c r="D63" s="246"/>
      <c r="E63" s="246"/>
      <c r="F63" s="246"/>
      <c r="G63" s="246"/>
      <c r="H63" s="246"/>
      <c r="I63" s="246"/>
      <c r="J63" s="246"/>
      <c r="K63" s="246"/>
      <c r="L63" s="246"/>
      <c r="M63" s="246"/>
      <c r="N63" s="246"/>
    </row>
    <row r="64" spans="1:14" ht="13">
      <c r="A64" s="250"/>
      <c r="B64" s="246"/>
      <c r="C64" s="246"/>
      <c r="D64" s="246"/>
      <c r="E64" s="246"/>
      <c r="F64" s="246"/>
      <c r="G64" s="246"/>
      <c r="H64" s="246"/>
      <c r="I64" s="246"/>
      <c r="J64" s="246"/>
      <c r="K64" s="246"/>
      <c r="L64" s="246"/>
      <c r="M64" s="246"/>
      <c r="N64" s="246"/>
    </row>
    <row r="65" spans="1:16" ht="13">
      <c r="A65" s="250"/>
      <c r="B65" s="246"/>
      <c r="C65" s="246"/>
      <c r="D65" s="246"/>
      <c r="E65" s="246"/>
      <c r="F65" s="246"/>
      <c r="G65" s="246"/>
      <c r="H65" s="246"/>
      <c r="I65" s="246"/>
      <c r="J65" s="246"/>
      <c r="K65" s="246"/>
      <c r="L65" s="246"/>
      <c r="M65" s="246"/>
      <c r="N65" s="246"/>
    </row>
    <row r="66" spans="1:16" ht="13">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t="13" hidden="1">
      <c r="G70" s="246"/>
      <c r="H70" s="246"/>
      <c r="I70" s="246"/>
      <c r="J70" s="246"/>
      <c r="K70" s="246"/>
      <c r="L70" s="246"/>
      <c r="M70" s="246"/>
      <c r="N70" s="246"/>
    </row>
    <row r="71" spans="1:16" ht="13" hidden="1">
      <c r="G71" s="246"/>
      <c r="H71" s="246"/>
      <c r="I71" s="246"/>
      <c r="J71" s="246"/>
      <c r="K71" s="246"/>
      <c r="L71" s="246"/>
      <c r="M71" s="246"/>
      <c r="N71" s="246"/>
    </row>
    <row r="72" spans="1:16" ht="13" hidden="1">
      <c r="G72" s="246"/>
      <c r="H72" s="246"/>
      <c r="I72" s="246"/>
      <c r="J72" s="246"/>
      <c r="K72" s="246"/>
      <c r="L72" s="246"/>
      <c r="M72" s="246"/>
      <c r="N72" s="246"/>
    </row>
    <row r="73" spans="1:16" ht="13" hidden="1">
      <c r="G73" s="246"/>
      <c r="H73" s="246"/>
      <c r="I73" s="246"/>
      <c r="J73" s="246"/>
      <c r="K73" s="246"/>
      <c r="L73" s="246"/>
      <c r="M73" s="246"/>
      <c r="N73" s="246"/>
    </row>
    <row r="74" spans="1:16" ht="13"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796875" style="244" customWidth="1"/>
    <col min="2" max="16" width="9" style="244" customWidth="1"/>
    <col min="17" max="17" width="9.1796875" style="244" customWidth="1"/>
    <col min="18" max="18" width="9.17968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c r="B2" s="243"/>
      <c r="T2" s="243"/>
    </row>
    <row r="3" spans="2:34" ht="13">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
    <row r="5" spans="2:34" ht="13"/>
    <row r="6" spans="2:34" ht="13"/>
    <row r="7" spans="2:34" ht="13"/>
    <row r="8" spans="2:34" ht="13"/>
    <row r="9" spans="2:34" ht="13">
      <c r="AH9" s="243"/>
    </row>
    <row r="10" spans="2:34" ht="13"/>
    <row r="11" spans="2:34" ht="13"/>
    <row r="12" spans="2:34" ht="13"/>
    <row r="13" spans="2:34" ht="13"/>
    <row r="14" spans="2:34" ht="13"/>
    <row r="15" spans="2:34" ht="13"/>
    <row r="16" spans="2:34" ht="13"/>
    <row r="17" spans="34:34" ht="13">
      <c r="AH17" s="243"/>
    </row>
    <row r="18" spans="34:34" ht="13"/>
    <row r="19" spans="34:34" ht="13"/>
    <row r="20" spans="34:34" ht="13">
      <c r="AH20" s="243"/>
    </row>
    <row r="21" spans="34:34" ht="13">
      <c r="AH21" s="243"/>
    </row>
    <row r="22" spans="34:34" ht="13"/>
    <row r="23" spans="34:34" ht="13"/>
    <row r="24" spans="34:34" ht="13"/>
    <row r="25" spans="34:34" ht="13"/>
    <row r="26" spans="34:34" ht="13"/>
    <row r="27" spans="34:34" ht="13"/>
    <row r="28" spans="34:34" ht="13">
      <c r="AH28" s="243"/>
    </row>
    <row r="29" spans="34:34" ht="13"/>
    <row r="30" spans="34:34" ht="13"/>
    <row r="31" spans="34:34" ht="13"/>
    <row r="32" spans="34:34" ht="13"/>
    <row r="33" spans="2:34" ht="13">
      <c r="B33" s="243"/>
      <c r="G33" s="243"/>
      <c r="I33" s="243"/>
    </row>
    <row r="34" spans="2:34" ht="13">
      <c r="C34" s="243"/>
      <c r="P34" s="243"/>
      <c r="R34" s="243"/>
      <c r="U34" s="243"/>
    </row>
    <row r="35" spans="2:34" ht="13">
      <c r="D35" s="243"/>
      <c r="E35" s="243"/>
      <c r="T35" s="243"/>
      <c r="W35" s="243"/>
      <c r="AC35" s="243"/>
      <c r="AD35" s="243"/>
      <c r="AE35" s="243"/>
      <c r="AF35" s="243"/>
      <c r="AG35" s="243"/>
      <c r="AH35" s="243"/>
    </row>
    <row r="36" spans="2:34" ht="13">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
      <c r="AH37" s="243"/>
    </row>
    <row r="38" spans="2:34" ht="13">
      <c r="AG38" s="243"/>
      <c r="AH38" s="243"/>
    </row>
    <row r="39" spans="2:34" ht="13"/>
    <row r="40" spans="2:34" ht="13">
      <c r="U40" s="243"/>
    </row>
    <row r="41" spans="2:34" ht="13">
      <c r="R41" s="243"/>
    </row>
    <row r="42" spans="2:34" ht="13">
      <c r="T42" s="243"/>
      <c r="W42" s="243"/>
    </row>
    <row r="43" spans="2:34" ht="13">
      <c r="Q43" s="243"/>
      <c r="S43" s="243"/>
      <c r="V43" s="243"/>
      <c r="X43" s="243"/>
      <c r="Y43" s="243"/>
      <c r="Z43" s="243"/>
      <c r="AA43" s="243"/>
      <c r="AB43" s="243"/>
      <c r="AC43" s="243"/>
      <c r="AD43" s="243"/>
      <c r="AE43" s="243"/>
      <c r="AF43" s="243"/>
      <c r="AG43" s="243"/>
      <c r="AH43" s="243"/>
    </row>
    <row r="44" spans="2:34" ht="13">
      <c r="AH44" s="243"/>
    </row>
    <row r="45" spans="2:34" ht="13"/>
    <row r="46" spans="2:34" ht="13"/>
    <row r="47" spans="2:34" ht="13"/>
    <row r="48" spans="2:34" ht="13">
      <c r="AG48" s="243"/>
      <c r="AH48" s="243"/>
    </row>
    <row r="49" spans="29:34" ht="13">
      <c r="AH49" s="243"/>
    </row>
    <row r="50" spans="29:34" ht="13">
      <c r="AH50" s="243"/>
    </row>
    <row r="51" spans="29:34" ht="13">
      <c r="AC51" s="243"/>
      <c r="AD51" s="243"/>
      <c r="AE51" s="243"/>
      <c r="AF51" s="243"/>
      <c r="AG51" s="243"/>
      <c r="AH51" s="243"/>
    </row>
    <row r="52" spans="29:34" ht="13"/>
    <row r="53" spans="29:34" ht="13"/>
    <row r="54" spans="29:34" ht="13">
      <c r="AH54" s="243"/>
    </row>
    <row r="55" spans="29:34" ht="13"/>
    <row r="56" spans="29:34" ht="13"/>
    <row r="57" spans="29:34" ht="13"/>
    <row r="58" spans="29:34" ht="13">
      <c r="AH58" s="243"/>
    </row>
    <row r="59" spans="29:34" ht="13"/>
    <row r="60" spans="29:34" ht="13"/>
    <row r="61" spans="29:34" ht="13"/>
    <row r="62" spans="29:34" ht="13"/>
    <row r="63" spans="29:34" ht="13">
      <c r="AH63" s="243"/>
    </row>
    <row r="64" spans="29:34" ht="13">
      <c r="AG64" s="243"/>
      <c r="AH64" s="243"/>
    </row>
    <row r="65" spans="32:34" ht="13"/>
    <row r="66" spans="32:34" ht="13"/>
    <row r="67" spans="32:34" ht="13"/>
    <row r="68" spans="32:34" ht="13"/>
    <row r="69" spans="32:34" ht="13">
      <c r="AF69" s="243"/>
      <c r="AG69" s="243"/>
      <c r="AH69" s="243"/>
    </row>
    <row r="70" spans="32:34" ht="13"/>
    <row r="71" spans="32:34" ht="13"/>
    <row r="72" spans="32:34" ht="13"/>
    <row r="73" spans="32:34" ht="13"/>
    <row r="74" spans="32:34" ht="13"/>
    <row r="75" spans="32:34" ht="13"/>
    <row r="76" spans="32:34" ht="13"/>
    <row r="77" spans="32:34" ht="13"/>
    <row r="78" spans="32:34" ht="13"/>
    <row r="79" spans="32:34" ht="13"/>
    <row r="80" spans="32:34" ht="13"/>
    <row r="81" spans="25:34" ht="13"/>
    <row r="82" spans="25:34" ht="13">
      <c r="Y82" s="243"/>
    </row>
    <row r="83" spans="25:34" ht="13">
      <c r="Z83" s="243"/>
      <c r="AA83" s="243"/>
      <c r="AB83" s="243"/>
      <c r="AC83" s="243"/>
      <c r="AD83" s="243"/>
      <c r="AE83" s="243"/>
      <c r="AF83" s="243"/>
      <c r="AG83" s="243"/>
      <c r="AH83" s="243"/>
    </row>
    <row r="84" spans="25:34" ht="13"/>
    <row r="85" spans="25:34" ht="13"/>
    <row r="86" spans="25:34" ht="13"/>
    <row r="87" spans="25:34" ht="13"/>
    <row r="88" spans="25:34" ht="13">
      <c r="AH88" s="243"/>
    </row>
    <row r="89" spans="25:34" ht="13"/>
    <row r="90" spans="25:34" ht="13"/>
    <row r="91" spans="25:34" ht="13"/>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796875" style="244" customWidth="1"/>
    <col min="2" max="16" width="9" style="244" customWidth="1"/>
    <col min="17" max="17" width="9.1796875" style="244" customWidth="1"/>
    <col min="18" max="18" width="9.179687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
      <c r="B2" s="243"/>
      <c r="T2" s="243"/>
    </row>
    <row r="3" spans="1:34" ht="13">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
    <row r="5" spans="1:34" ht="13"/>
    <row r="6" spans="1:34" ht="13"/>
    <row r="7" spans="1:34" ht="13"/>
    <row r="8" spans="1:34" ht="13"/>
    <row r="9" spans="1:34" ht="13">
      <c r="AH9" s="243"/>
    </row>
    <row r="10" spans="1:34" ht="13"/>
    <row r="11" spans="1:34" ht="13"/>
    <row r="12" spans="1:34" ht="13"/>
    <row r="13" spans="1:34" ht="13"/>
    <row r="14" spans="1:34" ht="13"/>
    <row r="15" spans="1:34" ht="13"/>
    <row r="16" spans="1:34" ht="13"/>
    <row r="17" spans="34:34" ht="13">
      <c r="AH17" s="243"/>
    </row>
    <row r="18" spans="34:34" ht="13"/>
    <row r="19" spans="34:34" ht="13"/>
    <row r="20" spans="34:34" ht="13">
      <c r="AH20" s="243"/>
    </row>
    <row r="21" spans="34:34" ht="13">
      <c r="AH21" s="243"/>
    </row>
    <row r="22" spans="34:34" ht="13"/>
    <row r="23" spans="34:34" ht="13"/>
    <row r="24" spans="34:34" ht="13"/>
    <row r="25" spans="34:34" ht="13"/>
    <row r="26" spans="34:34" ht="13"/>
    <row r="27" spans="34:34" ht="13"/>
    <row r="28" spans="34:34" ht="13">
      <c r="AH28" s="243"/>
    </row>
    <row r="29" spans="34:34" ht="13"/>
    <row r="30" spans="34:34" ht="13"/>
    <row r="31" spans="34:34" ht="13"/>
    <row r="32" spans="34:34" ht="13"/>
    <row r="33" spans="2:34" ht="13">
      <c r="B33" s="243"/>
      <c r="G33" s="243"/>
      <c r="I33" s="243"/>
    </row>
    <row r="34" spans="2:34" ht="13">
      <c r="C34" s="243"/>
      <c r="P34" s="243"/>
      <c r="R34" s="243"/>
      <c r="U34" s="243"/>
    </row>
    <row r="35" spans="2:34" ht="13">
      <c r="D35" s="243"/>
      <c r="E35" s="243"/>
      <c r="T35" s="243"/>
      <c r="W35" s="243"/>
      <c r="AC35" s="243"/>
      <c r="AD35" s="243"/>
      <c r="AE35" s="243"/>
      <c r="AF35" s="243"/>
      <c r="AG35" s="243"/>
      <c r="AH35" s="243"/>
    </row>
    <row r="36" spans="2:34" ht="13">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
      <c r="AH37" s="243"/>
    </row>
    <row r="38" spans="2:34" ht="13">
      <c r="AG38" s="243"/>
      <c r="AH38" s="243"/>
    </row>
    <row r="39" spans="2:34" ht="13"/>
    <row r="40" spans="2:34" ht="13">
      <c r="U40" s="243"/>
    </row>
    <row r="41" spans="2:34" ht="13">
      <c r="R41" s="243"/>
    </row>
    <row r="42" spans="2:34" ht="13">
      <c r="T42" s="243"/>
      <c r="W42" s="243"/>
    </row>
    <row r="43" spans="2:34" ht="13">
      <c r="Q43" s="243"/>
      <c r="S43" s="243"/>
      <c r="V43" s="243"/>
      <c r="X43" s="243"/>
      <c r="Y43" s="243"/>
      <c r="Z43" s="243"/>
      <c r="AA43" s="243"/>
      <c r="AB43" s="243"/>
      <c r="AC43" s="243"/>
      <c r="AD43" s="243"/>
      <c r="AE43" s="243"/>
      <c r="AF43" s="243"/>
      <c r="AG43" s="243"/>
      <c r="AH43" s="243"/>
    </row>
    <row r="44" spans="2:34" ht="13">
      <c r="AH44" s="243"/>
    </row>
    <row r="45" spans="2:34" ht="13"/>
    <row r="46" spans="2:34" ht="13"/>
    <row r="47" spans="2:34" ht="13"/>
    <row r="48" spans="2:34" ht="13">
      <c r="AG48" s="243"/>
      <c r="AH48" s="243"/>
    </row>
    <row r="49" spans="29:34" ht="13">
      <c r="AH49" s="243"/>
    </row>
    <row r="50" spans="29:34" ht="13">
      <c r="AH50" s="243"/>
    </row>
    <row r="51" spans="29:34" ht="13">
      <c r="AC51" s="243"/>
      <c r="AD51" s="243"/>
      <c r="AE51" s="243"/>
      <c r="AF51" s="243"/>
      <c r="AG51" s="243"/>
      <c r="AH51" s="243"/>
    </row>
    <row r="52" spans="29:34" ht="13"/>
    <row r="53" spans="29:34" ht="13"/>
    <row r="54" spans="29:34" ht="13">
      <c r="AH54" s="243"/>
    </row>
    <row r="55" spans="29:34" ht="13"/>
    <row r="56" spans="29:34" ht="13"/>
    <row r="57" spans="29:34" ht="13"/>
    <row r="58" spans="29:34" ht="13">
      <c r="AH58" s="243"/>
    </row>
    <row r="59" spans="29:34" ht="13"/>
    <row r="60" spans="29:34" ht="13"/>
    <row r="61" spans="29:34" ht="13"/>
    <row r="62" spans="29:34" ht="13"/>
    <row r="63" spans="29:34" ht="13">
      <c r="AH63" s="243"/>
    </row>
    <row r="64" spans="29:34" ht="13">
      <c r="AG64" s="243"/>
      <c r="AH64" s="243"/>
    </row>
    <row r="65" spans="32:34" ht="13"/>
    <row r="66" spans="32:34" ht="13"/>
    <row r="67" spans="32:34" ht="13"/>
    <row r="68" spans="32:34" ht="13"/>
    <row r="69" spans="32:34" ht="13">
      <c r="AF69" s="243"/>
      <c r="AG69" s="243"/>
      <c r="AH69" s="243"/>
    </row>
    <row r="70" spans="32:34" ht="13"/>
    <row r="71" spans="32:34" ht="13"/>
    <row r="72" spans="32:34" ht="13"/>
    <row r="73" spans="32:34" ht="13"/>
    <row r="74" spans="32:34" ht="13"/>
    <row r="75" spans="32:34" ht="13"/>
    <row r="76" spans="32:34" ht="13"/>
    <row r="77" spans="32:34" ht="13"/>
    <row r="78" spans="32:34" ht="13"/>
    <row r="79" spans="32:34" ht="13"/>
    <row r="80" spans="32:34" ht="13"/>
    <row r="81" spans="25:34" ht="13"/>
    <row r="82" spans="25:34" ht="13">
      <c r="Y82" s="243"/>
    </row>
    <row r="83" spans="25:34" ht="13">
      <c r="Z83" s="243"/>
      <c r="AA83" s="243"/>
      <c r="AB83" s="243"/>
      <c r="AC83" s="243"/>
      <c r="AD83" s="243"/>
      <c r="AE83" s="243"/>
      <c r="AF83" s="243"/>
      <c r="AG83" s="243"/>
      <c r="AH83" s="243"/>
    </row>
    <row r="84" spans="25:34" ht="13"/>
    <row r="85" spans="25:34" ht="13"/>
    <row r="86" spans="25:34" ht="13"/>
    <row r="87" spans="25:34" ht="13"/>
    <row r="88" spans="25:34" ht="13">
      <c r="AH88" s="243"/>
    </row>
    <row r="89" spans="25:34" ht="13"/>
    <row r="90" spans="25:34" ht="13"/>
    <row r="91" spans="25:34" ht="13"/>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55" zoomScaleNormal="55" zoomScaleSheetLayoutView="100" workbookViewId="0">
      <selection activeCell="H44" sqref="H44"/>
    </sheetView>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3" t="s">
        <v>3</v>
      </c>
      <c r="D47" s="1173"/>
      <c r="E47" s="1174"/>
      <c r="F47" s="11">
        <v>11.9</v>
      </c>
      <c r="G47" s="12">
        <v>11.82</v>
      </c>
      <c r="H47" s="12">
        <v>11.9</v>
      </c>
      <c r="I47" s="12">
        <v>11.9</v>
      </c>
      <c r="J47" s="13">
        <v>11.79</v>
      </c>
    </row>
    <row r="48" spans="2:10" ht="57.75" customHeight="1">
      <c r="B48" s="14"/>
      <c r="C48" s="1175" t="s">
        <v>4</v>
      </c>
      <c r="D48" s="1175"/>
      <c r="E48" s="1176"/>
      <c r="F48" s="15">
        <v>4.67</v>
      </c>
      <c r="G48" s="16">
        <v>4.8499999999999996</v>
      </c>
      <c r="H48" s="16">
        <v>4.57</v>
      </c>
      <c r="I48" s="16">
        <v>4.7</v>
      </c>
      <c r="J48" s="17">
        <v>4.5999999999999996</v>
      </c>
    </row>
    <row r="49" spans="2:10" ht="57.75" customHeight="1" thickBot="1">
      <c r="B49" s="18"/>
      <c r="C49" s="1177" t="s">
        <v>5</v>
      </c>
      <c r="D49" s="1177"/>
      <c r="E49" s="1178"/>
      <c r="F49" s="19">
        <v>0.47</v>
      </c>
      <c r="G49" s="20">
        <v>1.02</v>
      </c>
      <c r="H49" s="20" t="s">
        <v>530</v>
      </c>
      <c r="I49" s="20">
        <v>2.59</v>
      </c>
      <c r="J49" s="21" t="s">
        <v>531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小柳　穂高</cp:lastModifiedBy>
  <cp:lastPrinted>2018-03-01T04:22:55Z</cp:lastPrinted>
  <dcterms:created xsi:type="dcterms:W3CDTF">2018-01-24T05:34:58Z</dcterms:created>
  <dcterms:modified xsi:type="dcterms:W3CDTF">2018-12-05T09:26:35Z</dcterms:modified>
  <cp:category/>
</cp:coreProperties>
</file>