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27"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4" r:id="rId14"/>
    <sheet name="施設類型別ストック情報分析表② " sheetId="25" r:id="rId15"/>
    <sheet name="データシート" sheetId="8" state="hidden" r:id="rId16"/>
  </sheets>
  <calcPr calcId="125725" concurrentManualCount="2"/>
</workbook>
</file>

<file path=xl/calcChain.xml><?xml version="1.0" encoding="utf-8"?>
<calcChain xmlns="http://schemas.openxmlformats.org/spreadsheetml/2006/main">
  <c r="BG34" i="9"/>
  <c r="AO37"/>
  <c r="AO36"/>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BW38"/>
  <c r="BE38"/>
  <c r="AM38"/>
  <c r="BW37"/>
  <c r="BE37"/>
  <c r="BW36"/>
  <c r="BE36"/>
  <c r="BW35"/>
  <c r="BE35"/>
  <c r="CO34"/>
  <c r="CO35" s="1"/>
  <c r="CO36" s="1"/>
  <c r="CO37" s="1"/>
  <c r="CO38" s="1"/>
  <c r="CO39" s="1"/>
  <c r="CO40" s="1"/>
  <c r="CO41" s="1"/>
  <c r="CO42" s="1"/>
  <c r="CO43" s="1"/>
  <c r="BW34"/>
  <c r="C34"/>
  <c r="C35" s="1"/>
  <c r="C36" l="1"/>
  <c r="C37" s="1"/>
  <c r="C38" s="1"/>
  <c r="C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l="1"/>
  <c r="U37" l="1"/>
  <c r="U38" l="1"/>
  <c r="AM34"/>
  <c r="AM35" s="1"/>
  <c r="AM36" s="1"/>
  <c r="AM37" s="1"/>
  <c r="BE34" l="1"/>
</calcChain>
</file>

<file path=xl/sharedStrings.xml><?xml version="1.0" encoding="utf-8"?>
<sst xmlns="http://schemas.openxmlformats.org/spreadsheetml/2006/main" count="1274" uniqueCount="574">
  <si>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</si>
  <si>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</si>
  <si>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</si>
  <si>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</si>
  <si>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</si>
  <si>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</si>
  <si>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</si>
  <si>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</si>
  <si>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</si>
  <si>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</si>
  <si>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</si>
  <si>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</si>
  <si>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</si>
  <si>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</si>
  <si>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</si>
  <si>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</si>
  <si>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</si>
  <si>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</si>
  <si>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</si>
  <si>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</si>
  <si>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</si>
  <si>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</si>
  <si>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</si>
  <si>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</si>
  <si>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</si>
  <si>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</si>
  <si>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</si>
  <si>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</si>
  <si>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</si>
  <si>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</si>
  <si>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</si>
  <si>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</si>
  <si>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</si>
  <si>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</si>
  <si>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</si>
  <si>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</si>
  <si>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</si>
  <si>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</si>
  <si>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</si>
  <si>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</si>
  <si>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</si>
  <si>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</si>
  <si>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</si>
  <si>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</si>
  <si>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</si>
  <si>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</si>
  <si>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</si>
  <si>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</si>
  <si>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</si>
  <si>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</si>
  <si>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</si>
  <si>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</si>
  <si>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</si>
  <si>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</si>
  <si>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</si>
  <si>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</si>
  <si>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</si>
  <si>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</si>
  <si>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</si>
  <si>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</si>
  <si>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</si>
  <si>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</si>
  <si>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</si>
  <si>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</si>
  <si>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</si>
  <si>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</si>
  <si>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</si>
  <si>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</si>
  <si>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</si>
  <si>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</si>
  <si>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</si>
  <si>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</si>
  <si>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</si>
  <si>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</si>
  <si>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</si>
  <si>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</si>
  <si>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</si>
  <si>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</si>
  <si>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</si>
  <si>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</si>
  <si>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</si>
  <si>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</si>
  <si>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</si>
  <si>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</si>
  <si>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</si>
  <si>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</si>
  <si>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</si>
  <si>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</si>
  <si>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</si>
  <si>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</si>
  <si>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</si>
  <si>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</si>
  <si>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</si>
  <si>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</si>
  <si>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</si>
  <si>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</si>
  <si>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</si>
  <si>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</si>
  <si>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</si>
  <si>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</si>
  <si>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</si>
  <si>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</si>
  <si>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</si>
  <si>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</si>
  <si>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</si>
  <si>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</si>
  <si>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</si>
  <si>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</si>
  <si>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</si>
  <si>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</si>
  <si>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</si>
  <si>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</si>
  <si>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</si>
  <si>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</si>
  <si>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</si>
  <si>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</si>
  <si>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</si>
  <si>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</si>
  <si>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</si>
  <si>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</si>
  <si>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</si>
  <si>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</si>
  <si>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</si>
  <si>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</si>
  <si>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</si>
  <si>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</si>
  <si>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</si>
  <si>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</si>
  <si>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</si>
  <si>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</si>
  <si>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</si>
  <si>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</si>
  <si>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</si>
  <si>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</si>
  <si>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</si>
  <si>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</si>
  <si>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</si>
  <si>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</si>
  <si>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</si>
  <si>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</si>
  <si>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</si>
  <si>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</si>
  <si>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</si>
  <si>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</si>
  <si>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</si>
  <si>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</si>
  <si>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</si>
  <si>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</si>
  <si>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</si>
  <si>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</si>
  <si>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</si>
  <si>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</si>
  <si>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</si>
  <si>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</si>
  <si>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</si>
  <si>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</si>
  <si>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</si>
  <si>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</si>
  <si>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</si>
  <si>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</si>
  <si>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</si>
  <si>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</si>
  <si>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</si>
  <si>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</si>
  <si>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</si>
  <si>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</si>
  <si>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</si>
  <si>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</si>
  <si>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</si>
  <si>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</si>
  <si>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</si>
  <si>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</si>
  <si>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</si>
  <si>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</si>
  <si>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</si>
  <si>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</si>
  <si>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</si>
  <si>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</si>
  <si>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</si>
  <si>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</si>
  <si>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</si>
  <si>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</si>
  <si>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</si>
  <si>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</si>
  <si>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</si>
  <si>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</si>
  <si>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</si>
  <si>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</si>
  <si>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</si>
  <si>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</si>
  <si>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</si>
  <si>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</si>
  <si>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</si>
  <si>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</si>
  <si>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兵庫県尼崎市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</si>
  <si>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</si>
  <si>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</si>
  <si>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</si>
  <si>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</si>
  <si>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</si>
  <si>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</si>
  <si>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</si>
  <si>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</si>
  <si>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</si>
  <si>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</si>
  <si>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</si>
  <si>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</si>
  <si>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</si>
  <si>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</si>
  <si>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</si>
  <si>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</si>
  <si>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</si>
  <si>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</si>
  <si>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</si>
  <si>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</si>
  <si>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</si>
  <si>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</si>
  <si>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</si>
  <si>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</si>
  <si>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</si>
  <si>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</si>
  <si>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</si>
  <si>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</si>
  <si>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</si>
  <si>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</si>
  <si>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</si>
  <si>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</si>
  <si>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</si>
  <si>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</si>
  <si>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</si>
  <si>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</si>
  <si>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</si>
  <si>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</si>
  <si>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</si>
  <si>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</si>
  <si>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</si>
  <si>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</si>
  <si>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</si>
  <si>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</si>
  <si>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</si>
  <si>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</si>
  <si>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</si>
  <si>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</si>
  <si>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</si>
  <si>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</si>
  <si>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</si>
  <si>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</si>
  <si>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</si>
  <si>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</si>
  <si>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</si>
  <si>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</si>
  <si>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</si>
  <si>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</si>
  <si>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</si>
  <si>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</si>
  <si>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</si>
  <si>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</si>
  <si>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</si>
  <si>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</si>
  <si>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</si>
  <si>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</si>
  <si>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</si>
  <si>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</si>
  <si>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</si>
  <si>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</si>
  <si>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</si>
  <si>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</si>
  <si>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</si>
  <si>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</si>
  <si>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</si>
  <si>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</si>
  <si>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</si>
  <si>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</si>
  <si>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</si>
  <si>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</si>
  <si>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</si>
  <si>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</si>
  <si>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</si>
  <si>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</si>
  <si>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</si>
  <si>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</si>
  <si>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</si>
  <si>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</si>
  <si>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</si>
  <si>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</si>
  <si>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</si>
  <si>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</si>
  <si>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</si>
  <si>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</si>
  <si>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</si>
  <si>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</si>
  <si>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</si>
  <si>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</si>
  <si>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</si>
  <si>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</si>
  <si>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</si>
  <si>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</si>
  <si>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</si>
  <si>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</si>
  <si>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</si>
  <si>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</si>
  <si>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</si>
  <si>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</si>
  <si>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</si>
  <si>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</si>
  <si>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</si>
  <si>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</si>
  <si>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</si>
  <si>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</si>
  <si>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</si>
  <si>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</si>
  <si>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</si>
  <si>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</si>
  <si>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</si>
  <si>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</si>
  <si>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</si>
  <si>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</si>
  <si>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</si>
  <si>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</si>
  <si>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</si>
  <si>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</si>
  <si>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</si>
  <si>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</si>
  <si>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</si>
  <si>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</si>
  <si>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</si>
  <si>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</si>
  <si>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</si>
  <si>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</si>
  <si>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</si>
  <si>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</si>
  <si>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</si>
  <si>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</si>
  <si>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</si>
  <si>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</si>
  <si>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</si>
  <si>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</si>
  <si>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</si>
  <si>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</si>
  <si>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</si>
  <si>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</si>
  <si>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</si>
  <si>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</si>
  <si>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兵庫県尼崎市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</si>
  <si>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</si>
  <si>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</si>
  <si>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</si>
  <si>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</si>
  <si>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</si>
  <si>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</si>
  <si>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</si>
  <si>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</si>
  <si>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</si>
  <si>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</si>
  <si>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</si>
  <si>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</si>
  <si>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</si>
  <si>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</si>
  <si>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</si>
  <si>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</si>
  <si>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</si>
  <si>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</si>
  <si>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</si>
  <si>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</si>
  <si>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</si>
  <si>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</si>
  <si>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</si>
  <si>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</si>
  <si>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</si>
  <si>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</si>
  <si>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</si>
  <si>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</si>
  <si>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</si>
  <si>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</si>
  <si>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</si>
  <si>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</si>
  <si>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</si>
  <si>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</si>
  <si>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</si>
  <si>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</si>
  <si>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</si>
  <si>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</si>
  <si>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</si>
  <si>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</si>
  <si>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</si>
  <si>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</si>
  <si>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駐車場事業費会計</t>
    <phoneticPr fontId="5"/>
  </si>
  <si>
    <t>水道事業会計</t>
    <phoneticPr fontId="5"/>
  </si>
  <si>
    <t>法適用企業</t>
    <phoneticPr fontId="5"/>
  </si>
  <si>
    <t>工業用水道事業会計</t>
    <phoneticPr fontId="5"/>
  </si>
  <si>
    <t>下水道事業会計</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</si>
  <si>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</si>
  <si>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</si>
  <si>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</si>
  <si>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</si>
  <si>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</si>
  <si>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</si>
  <si>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</si>
  <si>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</si>
  <si>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</si>
  <si>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</si>
  <si>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</si>
  <si>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</si>
  <si>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</si>
  <si>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</si>
  <si>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</si>
  <si>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</si>
  <si>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</si>
  <si>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</si>
  <si>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</si>
  <si>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</si>
  <si>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</si>
  <si>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</si>
  <si>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</si>
  <si>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</si>
  <si>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</si>
  <si>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</si>
  <si>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</si>
  <si>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</si>
  <si>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</si>
  <si>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</si>
  <si>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</si>
  <si>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</si>
  <si>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</si>
  <si>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</si>
  <si>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</si>
  <si>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</si>
  <si>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</si>
  <si>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</si>
  <si>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</si>
  <si>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</si>
  <si>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</si>
  <si>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</si>
  <si>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</si>
  <si>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</si>
  <si>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</si>
  <si>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</si>
  <si>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</si>
  <si>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</si>
  <si>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</si>
  <si>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</si>
  <si>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</si>
  <si>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</si>
  <si>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</si>
  <si>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</si>
  <si>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</si>
  <si>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</si>
  <si>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</si>
  <si>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</si>
  <si>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</si>
  <si>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</si>
  <si>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</si>
  <si>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</si>
  <si>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</si>
  <si>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</si>
  <si>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</si>
  <si>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</si>
  <si>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</si>
  <si>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</si>
  <si>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</si>
  <si>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</si>
  <si>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</si>
  <si>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</si>
  <si>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</si>
  <si>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</si>
  <si>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</si>
  <si>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</si>
  <si>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</si>
  <si>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</si>
  <si>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</si>
  <si>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</si>
  <si>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</si>
  <si>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</si>
  <si>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</si>
  <si>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</si>
  <si>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</si>
  <si>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</si>
  <si>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</si>
  <si>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</si>
  <si>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</si>
  <si>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</si>
  <si>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</si>
  <si>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</si>
  <si>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</si>
  <si>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</si>
  <si>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</si>
  <si>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</si>
  <si>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</si>
  <si>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</si>
  <si>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</si>
  <si>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</si>
  <si>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</si>
  <si>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</si>
  <si>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</si>
  <si>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</si>
  <si>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</si>
  <si>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</si>
  <si>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</si>
  <si>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</si>
  <si>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</si>
  <si>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</si>
  <si>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</si>
  <si>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</si>
  <si>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</si>
  <si>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</si>
  <si>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</si>
  <si>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</si>
  <si>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</si>
  <si>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</si>
  <si>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</si>
  <si>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</si>
  <si>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</si>
  <si>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</si>
  <si>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</si>
  <si>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</si>
  <si>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</si>
  <si>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</si>
  <si>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</si>
  <si>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</si>
  <si>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</si>
  <si>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</si>
  <si>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</si>
  <si>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</si>
  <si>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</si>
  <si>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</si>
  <si>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</si>
  <si>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</si>
  <si>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</si>
  <si>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</si>
  <si>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</si>
  <si>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下水道事業会計</t>
  </si>
  <si>
    <t>工業用水道事業会計</t>
  </si>
  <si>
    <t>水道事業会計</t>
  </si>
  <si>
    <t>国民健康保険事業費会計</t>
  </si>
  <si>
    <t>モーターボート競走事業会計</t>
  </si>
  <si>
    <t>介護保険事業費会計</t>
  </si>
  <si>
    <t>一般会計</t>
  </si>
  <si>
    <t>地方卸売市場事業費会計</t>
  </si>
  <si>
    <t>その他会計（赤字）</t>
  </si>
  <si>
    <t>▲ 0.42</t>
  </si>
  <si>
    <t>▲ 0.21</t>
  </si>
  <si>
    <t>その他会計（黒字）</t>
  </si>
  <si>
    <t>丹波少年自然の家事務組合</t>
    <rPh sb="0" eb="2">
      <t>タンバ</t>
    </rPh>
    <rPh sb="2" eb="4">
      <t>ショウネン</t>
    </rPh>
    <rPh sb="4" eb="6">
      <t>シゼン</t>
    </rPh>
    <rPh sb="7" eb="8">
      <t>イエ</t>
    </rPh>
    <rPh sb="8" eb="10">
      <t>ジム</t>
    </rPh>
    <rPh sb="10" eb="12">
      <t>クミアイ</t>
    </rPh>
    <phoneticPr fontId="2"/>
  </si>
  <si>
    <t>兵庫県後期高齢者広域連合（一般会計）</t>
    <rPh sb="0" eb="3">
      <t>ヒョウゴケン</t>
    </rPh>
    <rPh sb="3" eb="5">
      <t>コウキ</t>
    </rPh>
    <rPh sb="5" eb="8">
      <t>コウレイシャ</t>
    </rPh>
    <rPh sb="8" eb="10">
      <t>コウイキ</t>
    </rPh>
    <rPh sb="10" eb="12">
      <t>レンゴウ</t>
    </rPh>
    <rPh sb="13" eb="15">
      <t>イッパン</t>
    </rPh>
    <rPh sb="15" eb="17">
      <t>カイケイ</t>
    </rPh>
    <phoneticPr fontId="2"/>
  </si>
  <si>
    <t>兵庫県後期高齢者広域連合（特別会計）</t>
    <rPh sb="0" eb="3">
      <t>ヒョウゴケン</t>
    </rPh>
    <rPh sb="3" eb="5">
      <t>コウキ</t>
    </rPh>
    <rPh sb="5" eb="8">
      <t>コウレイシャ</t>
    </rPh>
    <rPh sb="8" eb="10">
      <t>コウイキ</t>
    </rPh>
    <rPh sb="10" eb="12">
      <t>レンゴウ</t>
    </rPh>
    <rPh sb="13" eb="15">
      <t>トクベツ</t>
    </rPh>
    <rPh sb="15" eb="17">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</si>
  <si>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</si>
  <si>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</si>
  <si>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尼崎健康医療財団</t>
  </si>
  <si>
    <t>尼崎口腔衛生センター</t>
  </si>
  <si>
    <t>尼崎環境財団</t>
  </si>
  <si>
    <t>尼崎市総合文化センター</t>
  </si>
  <si>
    <t>尼崎市スポーツ振興事業団</t>
  </si>
  <si>
    <t>尼崎緑化公園協会</t>
  </si>
  <si>
    <t>尼崎都市開発</t>
  </si>
  <si>
    <t>アミング開発</t>
  </si>
  <si>
    <t>尼崎中高年事業</t>
  </si>
  <si>
    <t>尼崎交通事業振興</t>
  </si>
  <si>
    <t>尼崎市土地開発公社</t>
  </si>
  <si>
    <t>エーリック</t>
  </si>
  <si>
    <t>尼崎地域産業活性化機構</t>
  </si>
  <si>
    <t>近畿高エネルギー加工技術研究所</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</si>
  <si>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</si>
  <si>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</si>
  <si>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</si>
  <si>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</si>
  <si>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</si>
  <si>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</si>
  <si>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</si>
  <si>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</si>
  <si>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</si>
  <si>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</si>
  <si>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有形固定資産減価償却率は65.8％となっており、耐用年数に対して資産の取得からの期間が長くなっている状況にある。また、将来負担比率についても、市債残高が多いこと等により、本市は他都市と比べて非常に高い状況にある。将来負担の抑制を図っていく必要がある一方で、老朽化対策により将来負担が増加する可能性があることから、今後は、財政健全化の取り組みとともに、公共施設マネジメントの取り組みを両軸で進めることが重要となっている。</t>
    <phoneticPr fontId="5"/>
  </si>
  <si>
    <t>有形固定資産減価償却率</t>
    <phoneticPr fontId="5"/>
  </si>
  <si>
    <t>実質公債費比率については、教育環境の改善などの市民ニーズや新たな行政需要への対応を進める中、これらの取り組みに係る市債の元金償還が本格化してきていることに伴い、毎年度の公債費等の負担が高い水準で推移する状況となっている。また、将来負担比率については、市債残高の減少や財源措置の手厚い市債が増加してきていることなどにより、毎年度減少していますが、類似他都市との比較では依然として高い状況にあ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</si>
</sst>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31893</c:v>
                </c:pt>
                <c:pt idx="1">
                  <c:v>46541</c:v>
                </c:pt>
                <c:pt idx="2">
                  <c:v>47328</c:v>
                </c:pt>
                <c:pt idx="3">
                  <c:v>55377</c:v>
                </c:pt>
                <c:pt idx="4">
                  <c:v>47605</c:v>
                </c:pt>
              </c:numCache>
            </c:numRef>
          </c:val>
        </c:ser>
        <c:marker val="1"/>
        <c:axId val="108156032"/>
        <c:axId val="108157952"/>
      </c:lineChart>
      <c:catAx>
        <c:axId val="10815603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7952"/>
        <c:crosses val="autoZero"/>
        <c:auto val="1"/>
        <c:lblAlgn val="ctr"/>
        <c:lblOffset val="100"/>
        <c:tickLblSkip val="1"/>
        <c:tickMarkSkip val="1"/>
      </c:catAx>
      <c:valAx>
        <c:axId val="108157952"/>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60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1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0.12</c:v>
                </c:pt>
                <c:pt idx="1">
                  <c:v>0.22</c:v>
                </c:pt>
                <c:pt idx="2">
                  <c:v>0.16</c:v>
                </c:pt>
                <c:pt idx="3">
                  <c:v>0.25</c:v>
                </c:pt>
                <c:pt idx="4">
                  <c:v>0.26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3.68</c:v>
                </c:pt>
                <c:pt idx="1">
                  <c:v>3.74</c:v>
                </c:pt>
                <c:pt idx="2">
                  <c:v>3.91</c:v>
                </c:pt>
                <c:pt idx="3">
                  <c:v>4.0199999999999996</c:v>
                </c:pt>
                <c:pt idx="4">
                  <c:v>7.49</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812224"/>
        <c:axId val="1158594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0.18</c:v>
                </c:pt>
                <c:pt idx="2">
                  <c:v>0.09</c:v>
                </c:pt>
                <c:pt idx="3">
                  <c:v>0.2</c:v>
                </c:pt>
                <c:pt idx="4">
                  <c:v>3.47</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812224"/>
        <c:axId val="115859456"/>
      </c:lineChart>
      <c:catAx>
        <c:axId val="1158122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59456"/>
        <c:crosses val="autoZero"/>
        <c:auto val="1"/>
        <c:lblAlgn val="ctr"/>
        <c:lblOffset val="100"/>
        <c:tickLblSkip val="1"/>
        <c:tickMarkSkip val="1"/>
      </c:catAx>
      <c:valAx>
        <c:axId val="115859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122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0.65</c:v>
                </c:pt>
                <c:pt idx="2">
                  <c:v>#N/A</c:v>
                </c:pt>
                <c:pt idx="3">
                  <c:v>0.82</c:v>
                </c:pt>
                <c:pt idx="4">
                  <c:v>#N/A</c:v>
                </c:pt>
                <c:pt idx="5">
                  <c:v>0.32</c:v>
                </c:pt>
                <c:pt idx="6">
                  <c:v>#N/A</c:v>
                </c:pt>
                <c:pt idx="7">
                  <c:v>1.36</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0.42</c:v>
                </c:pt>
                <c:pt idx="1">
                  <c:v>#N/A</c:v>
                </c:pt>
                <c:pt idx="2">
                  <c:v>0.21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0.24</c:v>
                </c:pt>
                <c:pt idx="2">
                  <c:v>#N/A</c:v>
                </c:pt>
                <c:pt idx="3">
                  <c:v>0.19</c:v>
                </c:pt>
                <c:pt idx="4">
                  <c:v>#N/A</c:v>
                </c:pt>
                <c:pt idx="5">
                  <c:v>0.1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0.21</c:v>
                </c:pt>
                <c:pt idx="4">
                  <c:v>#N/A</c:v>
                </c:pt>
                <c:pt idx="5">
                  <c:v>0.16</c:v>
                </c:pt>
                <c:pt idx="6">
                  <c:v>#N/A</c:v>
                </c:pt>
                <c:pt idx="7">
                  <c:v>0.25</c:v>
                </c:pt>
                <c:pt idx="8">
                  <c:v>#N/A</c:v>
                </c:pt>
                <c:pt idx="9">
                  <c:v>0.26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0.54</c:v>
                </c:pt>
                <c:pt idx="2">
                  <c:v>#N/A</c:v>
                </c:pt>
                <c:pt idx="3">
                  <c:v>0.34</c:v>
                </c:pt>
                <c:pt idx="4">
                  <c:v>#N/A</c:v>
                </c:pt>
                <c:pt idx="5">
                  <c:v>0.57999999999999996</c:v>
                </c:pt>
                <c:pt idx="6">
                  <c:v>#N/A</c:v>
                </c:pt>
                <c:pt idx="7">
                  <c:v>0.71</c:v>
                </c:pt>
                <c:pt idx="8">
                  <c:v>#N/A</c:v>
                </c:pt>
                <c:pt idx="9">
                  <c:v>1.4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モーターボート競走事業会計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1.67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1.55</c:v>
                </c:pt>
                <c:pt idx="2">
                  <c:v>#N/A</c:v>
                </c:pt>
                <c:pt idx="3">
                  <c:v>1.07</c:v>
                </c:pt>
                <c:pt idx="4">
                  <c:v>#N/A</c:v>
                </c:pt>
                <c:pt idx="5">
                  <c:v>0.75</c:v>
                </c:pt>
                <c:pt idx="6">
                  <c:v>#N/A</c:v>
                </c:pt>
                <c:pt idx="7">
                  <c:v>1.39</c:v>
                </c:pt>
                <c:pt idx="8">
                  <c:v>#N/A</c:v>
                </c:pt>
                <c:pt idx="9">
                  <c:v>3.03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6.45</c:v>
                </c:pt>
                <c:pt idx="2">
                  <c:v>#N/A</c:v>
                </c:pt>
                <c:pt idx="3">
                  <c:v>6.86</c:v>
                </c:pt>
                <c:pt idx="4">
                  <c:v>#N/A</c:v>
                </c:pt>
                <c:pt idx="5">
                  <c:v>6.69</c:v>
                </c:pt>
                <c:pt idx="6">
                  <c:v>#N/A</c:v>
                </c:pt>
                <c:pt idx="7">
                  <c:v>6.3</c:v>
                </c:pt>
                <c:pt idx="8">
                  <c:v>#N/A</c:v>
                </c:pt>
                <c:pt idx="9">
                  <c:v>7.57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3.87</c:v>
                </c:pt>
                <c:pt idx="2">
                  <c:v>#N/A</c:v>
                </c:pt>
                <c:pt idx="3">
                  <c:v>5.24</c:v>
                </c:pt>
                <c:pt idx="4">
                  <c:v>#N/A</c:v>
                </c:pt>
                <c:pt idx="5">
                  <c:v>6.89</c:v>
                </c:pt>
                <c:pt idx="6">
                  <c:v>#N/A</c:v>
                </c:pt>
                <c:pt idx="7">
                  <c:v>7.21</c:v>
                </c:pt>
                <c:pt idx="8">
                  <c:v>#N/A</c:v>
                </c:pt>
                <c:pt idx="9">
                  <c:v>7.76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4.18</c:v>
                </c:pt>
                <c:pt idx="2">
                  <c:v>#N/A</c:v>
                </c:pt>
                <c:pt idx="3">
                  <c:v>5.44</c:v>
                </c:pt>
                <c:pt idx="4">
                  <c:v>#N/A</c:v>
                </c:pt>
                <c:pt idx="5">
                  <c:v>5.83</c:v>
                </c:pt>
                <c:pt idx="6">
                  <c:v>#N/A</c:v>
                </c:pt>
                <c:pt idx="7">
                  <c:v>8</c:v>
                </c:pt>
                <c:pt idx="8">
                  <c:v>#N/A</c:v>
                </c:pt>
                <c:pt idx="9">
                  <c:v>8.25</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7312128"/>
        <c:axId val="117391744"/>
      </c:barChart>
      <c:catAx>
        <c:axId val="11731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91744"/>
        <c:crosses val="autoZero"/>
        <c:auto val="1"/>
        <c:lblAlgn val="ctr"/>
        <c:lblOffset val="100"/>
        <c:tickLblSkip val="1"/>
        <c:tickMarkSkip val="1"/>
      </c:catAx>
      <c:valAx>
        <c:axId val="1173917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12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14E-2"/>
          <c:y val="8.7976539589442848E-2"/>
          <c:w val="0.90356317136844033"/>
          <c:h val="0.639296187683286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18582</c:v>
                </c:pt>
                <c:pt idx="5">
                  <c:v>18437</c:v>
                </c:pt>
                <c:pt idx="8">
                  <c:v>18619</c:v>
                </c:pt>
                <c:pt idx="11">
                  <c:v>18291</c:v>
                </c:pt>
                <c:pt idx="14">
                  <c:v>18217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511</c:v>
                </c:pt>
                <c:pt idx="3">
                  <c:v>467</c:v>
                </c:pt>
                <c:pt idx="6">
                  <c:v>459</c:v>
                </c:pt>
                <c:pt idx="9">
                  <c:v>452</c:v>
                </c:pt>
                <c:pt idx="12">
                  <c:v>444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242</c:v>
                </c:pt>
                <c:pt idx="3">
                  <c:v>241</c:v>
                </c:pt>
                <c:pt idx="6">
                  <c:v>247</c:v>
                </c:pt>
                <c:pt idx="9">
                  <c:v>87</c:v>
                </c:pt>
                <c:pt idx="12">
                  <c:v>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4473</c:v>
                </c:pt>
                <c:pt idx="3">
                  <c:v>4258</c:v>
                </c:pt>
                <c:pt idx="6">
                  <c:v>3917</c:v>
                </c:pt>
                <c:pt idx="9">
                  <c:v>3733</c:v>
                </c:pt>
                <c:pt idx="12">
                  <c:v>3613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87</c:v>
                </c:pt>
                <c:pt idx="3">
                  <c:v>73</c:v>
                </c:pt>
                <c:pt idx="6">
                  <c:v>60</c:v>
                </c:pt>
                <c:pt idx="9">
                  <c:v>47</c:v>
                </c:pt>
                <c:pt idx="12">
                  <c:v>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24048</c:v>
                </c:pt>
                <c:pt idx="3">
                  <c:v>25516</c:v>
                </c:pt>
                <c:pt idx="6">
                  <c:v>26575</c:v>
                </c:pt>
                <c:pt idx="9">
                  <c:v>25472</c:v>
                </c:pt>
                <c:pt idx="12">
                  <c:v>26349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0334976"/>
        <c:axId val="1203617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10779</c:v>
                </c:pt>
                <c:pt idx="2">
                  <c:v>#N/A</c:v>
                </c:pt>
                <c:pt idx="3">
                  <c:v>#N/A</c:v>
                </c:pt>
                <c:pt idx="4">
                  <c:v>12118</c:v>
                </c:pt>
                <c:pt idx="5">
                  <c:v>#N/A</c:v>
                </c:pt>
                <c:pt idx="6">
                  <c:v>#N/A</c:v>
                </c:pt>
                <c:pt idx="7">
                  <c:v>12639</c:v>
                </c:pt>
                <c:pt idx="8">
                  <c:v>#N/A</c:v>
                </c:pt>
                <c:pt idx="9">
                  <c:v>#N/A</c:v>
                </c:pt>
                <c:pt idx="10">
                  <c:v>11500</c:v>
                </c:pt>
                <c:pt idx="11">
                  <c:v>#N/A</c:v>
                </c:pt>
                <c:pt idx="12">
                  <c:v>#N/A</c:v>
                </c:pt>
                <c:pt idx="13">
                  <c:v>12257</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0334976"/>
        <c:axId val="120361728"/>
      </c:lineChart>
      <c:catAx>
        <c:axId val="120334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61728"/>
        <c:crosses val="autoZero"/>
        <c:auto val="1"/>
        <c:lblAlgn val="ctr"/>
        <c:lblOffset val="100"/>
        <c:tickLblSkip val="1"/>
        <c:tickMarkSkip val="1"/>
      </c:catAx>
      <c:valAx>
        <c:axId val="1203617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34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84"/>
          <c:h val="0.589182127738551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124837</c:v>
                </c:pt>
                <c:pt idx="5">
                  <c:v>127854</c:v>
                </c:pt>
                <c:pt idx="8">
                  <c:v>133736</c:v>
                </c:pt>
                <c:pt idx="11">
                  <c:v>140380</c:v>
                </c:pt>
                <c:pt idx="14">
                  <c:v>142136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55617</c:v>
                </c:pt>
                <c:pt idx="5">
                  <c:v>50693</c:v>
                </c:pt>
                <c:pt idx="8">
                  <c:v>47597</c:v>
                </c:pt>
                <c:pt idx="11">
                  <c:v>44579</c:v>
                </c:pt>
                <c:pt idx="14">
                  <c:v>43752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16803</c:v>
                </c:pt>
                <c:pt idx="5">
                  <c:v>17289</c:v>
                </c:pt>
                <c:pt idx="8">
                  <c:v>16894</c:v>
                </c:pt>
                <c:pt idx="11">
                  <c:v>18876</c:v>
                </c:pt>
                <c:pt idx="14">
                  <c:v>21838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6224</c:v>
                </c:pt>
                <c:pt idx="3">
                  <c:v>3889</c:v>
                </c:pt>
                <c:pt idx="6">
                  <c:v>1298</c:v>
                </c:pt>
                <c:pt idx="9">
                  <c:v>522</c:v>
                </c:pt>
                <c:pt idx="12">
                  <c:v>78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24009</c:v>
                </c:pt>
                <c:pt idx="3">
                  <c:v>22941</c:v>
                </c:pt>
                <c:pt idx="6">
                  <c:v>21222</c:v>
                </c:pt>
                <c:pt idx="9">
                  <c:v>19730</c:v>
                </c:pt>
                <c:pt idx="12">
                  <c:v>19708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656</c:v>
                </c:pt>
                <c:pt idx="3">
                  <c:v>424</c:v>
                </c:pt>
                <c:pt idx="6">
                  <c:v>229</c:v>
                </c:pt>
                <c:pt idx="9">
                  <c:v>146</c:v>
                </c:pt>
                <c:pt idx="12">
                  <c:v>105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28569</c:v>
                </c:pt>
                <c:pt idx="3">
                  <c:v>28657</c:v>
                </c:pt>
                <c:pt idx="6">
                  <c:v>27927</c:v>
                </c:pt>
                <c:pt idx="9">
                  <c:v>26603</c:v>
                </c:pt>
                <c:pt idx="12">
                  <c:v>25032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6154</c:v>
                </c:pt>
                <c:pt idx="3">
                  <c:v>5049</c:v>
                </c:pt>
                <c:pt idx="6">
                  <c:v>4555</c:v>
                </c:pt>
                <c:pt idx="9">
                  <c:v>3645</c:v>
                </c:pt>
                <c:pt idx="12">
                  <c:v>3036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267216</c:v>
                </c:pt>
                <c:pt idx="3">
                  <c:v>264433</c:v>
                </c:pt>
                <c:pt idx="6">
                  <c:v>260967</c:v>
                </c:pt>
                <c:pt idx="9">
                  <c:v>260234</c:v>
                </c:pt>
                <c:pt idx="12">
                  <c:v>257662</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0564352"/>
        <c:axId val="1205788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135572</c:v>
                </c:pt>
                <c:pt idx="2">
                  <c:v>#N/A</c:v>
                </c:pt>
                <c:pt idx="3">
                  <c:v>#N/A</c:v>
                </c:pt>
                <c:pt idx="4">
                  <c:v>129557</c:v>
                </c:pt>
                <c:pt idx="5">
                  <c:v>#N/A</c:v>
                </c:pt>
                <c:pt idx="6">
                  <c:v>#N/A</c:v>
                </c:pt>
                <c:pt idx="7">
                  <c:v>117972</c:v>
                </c:pt>
                <c:pt idx="8">
                  <c:v>#N/A</c:v>
                </c:pt>
                <c:pt idx="9">
                  <c:v>#N/A</c:v>
                </c:pt>
                <c:pt idx="10">
                  <c:v>107046</c:v>
                </c:pt>
                <c:pt idx="11">
                  <c:v>#N/A</c:v>
                </c:pt>
                <c:pt idx="12">
                  <c:v>#N/A</c:v>
                </c:pt>
                <c:pt idx="13">
                  <c:v>97895</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0564352"/>
        <c:axId val="120578816"/>
      </c:lineChart>
      <c:catAx>
        <c:axId val="120564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578816"/>
        <c:crosses val="autoZero"/>
        <c:auto val="1"/>
        <c:lblAlgn val="ctr"/>
        <c:lblOffset val="100"/>
        <c:tickLblSkip val="1"/>
        <c:tickMarkSkip val="1"/>
      </c:catAx>
      <c:valAx>
        <c:axId val="1205788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64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65.8</c:v>
                </c:pt>
              </c:numCache>
            </c:numRef>
          </c:xVal>
          <c:yVal>
            <c:numRef>
              <c:f>公会計指標分析・財政指標組合せ分析表!$K$51:$O$51</c:f>
              <c:numCache>
                <c:formatCode>#,##0.0;"▲ "#,##0.0</c:formatCode>
                <c:ptCount val="5"/>
                <c:pt idx="3">
                  <c:v>122.5</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extLst xmlns:c16r2="http://schemas.microsoft.com/office/drawing/2015/06/chart">
            <c:ext xmlns:c16="http://schemas.microsoft.com/office/drawing/2014/chart" uri="{C3380CC4-5D6E-409C-BE32-E72D297353CC}">
              <c16:uniqueId val="{0000000B-D65D-4AFE-A0C6-16FFB4B1F805}"/>
            </c:ext>
          </c:extLst>
        </c:ser>
        <c:axId val="156363776"/>
        <c:axId val="156443776"/>
      </c:scatterChart>
      <c:valAx>
        <c:axId val="156363776"/>
        <c:scaling>
          <c:orientation val="minMax"/>
          <c:max val="66.3"/>
          <c:min val="59.8"/>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43776"/>
        <c:crosses val="autoZero"/>
        <c:crossBetween val="midCat"/>
      </c:valAx>
      <c:valAx>
        <c:axId val="156443776"/>
        <c:scaling>
          <c:orientation val="minMax"/>
          <c:max val="137"/>
          <c:min val="3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63637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13</c:v>
                </c:pt>
                <c:pt idx="2">
                  <c:v>13.5</c:v>
                </c:pt>
                <c:pt idx="3">
                  <c:v>13.8</c:v>
                </c:pt>
                <c:pt idx="4">
                  <c:v>13.9</c:v>
                </c:pt>
              </c:numCache>
            </c:numRef>
          </c:xVal>
          <c:yVal>
            <c:numRef>
              <c:f>公会計指標分析・財政指標組合せ分析表!$K$73:$O$73</c:f>
              <c:numCache>
                <c:formatCode>#,##0.0;"▲ "#,##0.0</c:formatCode>
                <c:ptCount val="5"/>
                <c:pt idx="0">
                  <c:v>155.6</c:v>
                </c:pt>
                <c:pt idx="1">
                  <c:v>147.69999999999999</c:v>
                </c:pt>
                <c:pt idx="2">
                  <c:v>136</c:v>
                </c:pt>
                <c:pt idx="3">
                  <c:v>122.5</c:v>
                </c:pt>
                <c:pt idx="4">
                  <c:v>112.3</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extLst xmlns:c16r2="http://schemas.microsoft.com/office/drawing/2015/06/chart">
            <c:ext xmlns:c16="http://schemas.microsoft.com/office/drawing/2014/chart" uri="{C3380CC4-5D6E-409C-BE32-E72D297353CC}">
              <c16:uniqueId val="{0000000B-76FE-40FB-9462-AE14C7AF5793}"/>
            </c:ext>
          </c:extLst>
        </c:ser>
        <c:axId val="156498560"/>
        <c:axId val="156525312"/>
      </c:scatterChart>
      <c:valAx>
        <c:axId val="156498560"/>
        <c:scaling>
          <c:orientation val="minMax"/>
          <c:max val="14.6"/>
          <c:min val="5.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525312"/>
        <c:crosses val="autoZero"/>
        <c:crossBetween val="midCat"/>
      </c:valAx>
      <c:valAx>
        <c:axId val="156525312"/>
        <c:scaling>
          <c:orientation val="minMax"/>
          <c:max val="18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649856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実質公債費比率は、土地開発公社経営健全化に伴う市債や、過去に財源対策として発行した退職手当債、行政改革推進債等の市債の償還が本格化を迎えていることなどにより、前年度から</a:t>
          </a:r>
          <a:r>
            <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ポイントの悪化となった。今後も、公債費は高い水準で推移する一方で市債償還が進むため、ゆるやかに下降していくものと見込まれる。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地方債残高の減</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や、第三セクター等に係る負債等の負担見込額の減</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などにより、前年度から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改善となった。しかし、土地開発公社経営健全化に伴う市債や、過去に財源対策として発行した退職手当債、行政改革推進債等の市債残高が大きいことなどにより、類似団体と比較して高い数値となっており、引き続き、行財政改革計画「あまがさ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未来へつなぐ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プロジェクト」に基づき、計画的な負債の縮減に努めていく。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本市の有形固定資産減価償却率は、類似団体内平均値</a:t>
          </a:r>
          <a:r>
            <a:rPr kumimoji="1" lang="en-US" altLang="ja-JP" sz="1100">
              <a:solidFill>
                <a:schemeClr val="dk1"/>
              </a:solidFill>
              <a:latin typeface="+mn-lt"/>
              <a:ea typeface="+mn-ea"/>
              <a:cs typeface="+mn-cs"/>
            </a:rPr>
            <a:t>60.2</a:t>
          </a:r>
          <a:r>
            <a:rPr kumimoji="1" lang="ja-JP" altLang="ja-JP" sz="1100">
              <a:solidFill>
                <a:schemeClr val="dk1"/>
              </a:solidFill>
              <a:latin typeface="+mn-lt"/>
              <a:ea typeface="+mn-ea"/>
              <a:cs typeface="+mn-cs"/>
            </a:rPr>
            <a:t>％と比較して、</a:t>
          </a:r>
          <a:r>
            <a:rPr kumimoji="1" lang="en-US" altLang="ja-JP" sz="1100">
              <a:solidFill>
                <a:schemeClr val="dk1"/>
              </a:solidFill>
              <a:latin typeface="+mn-lt"/>
              <a:ea typeface="+mn-ea"/>
              <a:cs typeface="+mn-cs"/>
            </a:rPr>
            <a:t>5.6</a:t>
          </a:r>
          <a:r>
            <a:rPr kumimoji="1" lang="ja-JP" altLang="ja-JP" sz="1100">
              <a:solidFill>
                <a:schemeClr val="dk1"/>
              </a:solidFill>
              <a:latin typeface="+mn-lt"/>
              <a:ea typeface="+mn-ea"/>
              <a:cs typeface="+mn-cs"/>
            </a:rPr>
            <a:t>ポイント高い</a:t>
          </a:r>
          <a:r>
            <a:rPr kumimoji="1" lang="en-US" altLang="ja-JP" sz="1100">
              <a:solidFill>
                <a:schemeClr val="dk1"/>
              </a:solidFill>
              <a:latin typeface="+mn-lt"/>
              <a:ea typeface="+mn-ea"/>
              <a:cs typeface="+mn-cs"/>
            </a:rPr>
            <a:t>65.8</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一般的には</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％を超えると資産の老朽化が進んでいるとみなされること、類似団体と比較して高い水準にあることから、本市の資産は耐用年数に対して資産の取得からの期間が長くなっている状況にある。</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22606</xdr:rowOff>
    </xdr:from>
    <xdr:to>
      <xdr:col>3</xdr:col>
      <xdr:colOff>511175</xdr:colOff>
      <xdr:row>30</xdr:row>
      <xdr:rowOff>124206</xdr:rowOff>
    </xdr:to>
    <xdr:sp macro="" textlink="">
      <xdr:nvSpPr>
        <xdr:cNvPr id="75" name="円/楕円 74"/>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14241</xdr:rowOff>
    </xdr:from>
    <xdr:ext cx="405111" cy="259045"/>
    <xdr:sp macro="" textlink="">
      <xdr:nvSpPr>
        <xdr:cNvPr id="76"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140733</xdr:rowOff>
    </xdr:from>
    <xdr:ext cx="405111" cy="259045"/>
    <xdr:sp macro="" textlink="">
      <xdr:nvSpPr>
        <xdr:cNvPr id="77" name="n_1main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144272</xdr:rowOff>
    </xdr:from>
    <xdr:to>
      <xdr:col>5</xdr:col>
      <xdr:colOff>409575</xdr:colOff>
      <xdr:row>35</xdr:row>
      <xdr:rowOff>74422</xdr:rowOff>
    </xdr:to>
    <xdr:sp macro="" textlink="">
      <xdr:nvSpPr>
        <xdr:cNvPr id="68" name="円/楕円 67"/>
        <xdr:cNvSpPr/>
      </xdr:nvSpPr>
      <xdr:spPr>
        <a:xfrm>
          <a:off x="3746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8399</xdr:rowOff>
    </xdr:from>
    <xdr:ext cx="405111" cy="259045"/>
    <xdr:sp macro="" textlink="">
      <xdr:nvSpPr>
        <xdr:cNvPr id="69"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90949</xdr:rowOff>
    </xdr:from>
    <xdr:ext cx="405111" cy="259045"/>
    <xdr:sp macro="" textlink="">
      <xdr:nvSpPr>
        <xdr:cNvPr id="70" name="n_1mainValue【道路】&#10;有形固定資産減価償却率"/>
        <xdr:cNvSpPr txBox="1"/>
      </xdr:nvSpPr>
      <xdr:spPr>
        <a:xfrm>
          <a:off x="3582043"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17127</xdr:rowOff>
    </xdr:from>
    <xdr:to>
      <xdr:col>14</xdr:col>
      <xdr:colOff>79375</xdr:colOff>
      <xdr:row>41</xdr:row>
      <xdr:rowOff>118727</xdr:rowOff>
    </xdr:to>
    <xdr:sp macro="" textlink="">
      <xdr:nvSpPr>
        <xdr:cNvPr id="109" name="円/楕円 108"/>
        <xdr:cNvSpPr/>
      </xdr:nvSpPr>
      <xdr:spPr>
        <a:xfrm>
          <a:off x="9588500" y="7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47733</xdr:rowOff>
    </xdr:from>
    <xdr:ext cx="469744" cy="259045"/>
    <xdr:sp macro="" textlink="">
      <xdr:nvSpPr>
        <xdr:cNvPr id="110"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109854</xdr:rowOff>
    </xdr:from>
    <xdr:ext cx="469744" cy="259045"/>
    <xdr:sp macro="" textlink="">
      <xdr:nvSpPr>
        <xdr:cNvPr id="111" name="n_1mainValue【道路】&#10;一人当たり延長"/>
        <xdr:cNvSpPr txBox="1"/>
      </xdr:nvSpPr>
      <xdr:spPr>
        <a:xfrm>
          <a:off x="9391727" y="713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33782</xdr:rowOff>
    </xdr:from>
    <xdr:to>
      <xdr:col>5</xdr:col>
      <xdr:colOff>409575</xdr:colOff>
      <xdr:row>60</xdr:row>
      <xdr:rowOff>135382</xdr:rowOff>
    </xdr:to>
    <xdr:sp macro="" textlink="">
      <xdr:nvSpPr>
        <xdr:cNvPr id="147" name="円/楕円 146"/>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7891</xdr:rowOff>
    </xdr:from>
    <xdr:ext cx="405111" cy="259045"/>
    <xdr:sp macro="" textlink="">
      <xdr:nvSpPr>
        <xdr:cNvPr id="148"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126509</xdr:rowOff>
    </xdr:from>
    <xdr:ext cx="405111" cy="259045"/>
    <xdr:sp macro="" textlink="">
      <xdr:nvSpPr>
        <xdr:cNvPr id="149" name="n_1mainValue【橋りょう・トンネル】&#10;有形固定資産減価償却率"/>
        <xdr:cNvSpPr txBox="1"/>
      </xdr:nvSpPr>
      <xdr:spPr>
        <a:xfrm>
          <a:off x="3582043"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7576</xdr:rowOff>
    </xdr:from>
    <xdr:to>
      <xdr:col>14</xdr:col>
      <xdr:colOff>79375</xdr:colOff>
      <xdr:row>62</xdr:row>
      <xdr:rowOff>109176</xdr:rowOff>
    </xdr:to>
    <xdr:sp macro="" textlink="">
      <xdr:nvSpPr>
        <xdr:cNvPr id="184" name="円/楕円 183"/>
        <xdr:cNvSpPr/>
      </xdr:nvSpPr>
      <xdr:spPr>
        <a:xfrm>
          <a:off x="9588500" y="10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138970</xdr:rowOff>
    </xdr:from>
    <xdr:ext cx="534377" cy="259045"/>
    <xdr:sp macro="" textlink="">
      <xdr:nvSpPr>
        <xdr:cNvPr id="185"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100303</xdr:rowOff>
    </xdr:from>
    <xdr:ext cx="534377" cy="259045"/>
    <xdr:sp macro="" textlink="">
      <xdr:nvSpPr>
        <xdr:cNvPr id="186" name="n_1mainValue【橋りょう・トンネル】&#10;一人当たり有形固定資産（償却資産）額"/>
        <xdr:cNvSpPr txBox="1"/>
      </xdr:nvSpPr>
      <xdr:spPr>
        <a:xfrm>
          <a:off x="9359411" y="10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96701</xdr:rowOff>
    </xdr:from>
    <xdr:to>
      <xdr:col>5</xdr:col>
      <xdr:colOff>409575</xdr:colOff>
      <xdr:row>80</xdr:row>
      <xdr:rowOff>26851</xdr:rowOff>
    </xdr:to>
    <xdr:sp macro="" textlink="">
      <xdr:nvSpPr>
        <xdr:cNvPr id="226" name="円/楕円 225"/>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71863</xdr:rowOff>
    </xdr:from>
    <xdr:ext cx="405111" cy="259045"/>
    <xdr:sp macro="" textlink="">
      <xdr:nvSpPr>
        <xdr:cNvPr id="227"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43378</xdr:rowOff>
    </xdr:from>
    <xdr:ext cx="405111" cy="259045"/>
    <xdr:sp macro="" textlink="">
      <xdr:nvSpPr>
        <xdr:cNvPr id="228" name="n_1mainValue【公営住宅】&#10;有形固定資産減価償却率"/>
        <xdr:cNvSpPr txBox="1"/>
      </xdr:nvSpPr>
      <xdr:spPr>
        <a:xfrm>
          <a:off x="3582043"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92508</xdr:rowOff>
    </xdr:from>
    <xdr:to>
      <xdr:col>15</xdr:col>
      <xdr:colOff>180340</xdr:colOff>
      <xdr:row>86</xdr:row>
      <xdr:rowOff>33528</xdr:rowOff>
    </xdr:to>
    <xdr:cxnSp macro="">
      <xdr:nvCxnSpPr>
        <xdr:cNvPr id="250" name="直線コネクタ 249"/>
        <xdr:cNvCxnSpPr/>
      </xdr:nvCxnSpPr>
      <xdr:spPr>
        <a:xfrm flipV="1">
          <a:off x="10476865" y="13637058"/>
          <a:ext cx="0" cy="114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251" name="【公営住宅】&#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252" name="直線コネクタ 25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39185</xdr:rowOff>
    </xdr:from>
    <xdr:ext cx="469744" cy="259045"/>
    <xdr:sp macro="" textlink="">
      <xdr:nvSpPr>
        <xdr:cNvPr id="253" name="【公営住宅】&#10;一人当たり面積最大値テキスト"/>
        <xdr:cNvSpPr txBox="1"/>
      </xdr:nvSpPr>
      <xdr:spPr>
        <a:xfrm>
          <a:off x="10566400" y="1341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79</xdr:row>
      <xdr:rowOff>92508</xdr:rowOff>
    </xdr:from>
    <xdr:to>
      <xdr:col>15</xdr:col>
      <xdr:colOff>269875</xdr:colOff>
      <xdr:row>79</xdr:row>
      <xdr:rowOff>92508</xdr:rowOff>
    </xdr:to>
    <xdr:cxnSp macro="">
      <xdr:nvCxnSpPr>
        <xdr:cNvPr id="254" name="直線コネクタ 253"/>
        <xdr:cNvCxnSpPr/>
      </xdr:nvCxnSpPr>
      <xdr:spPr>
        <a:xfrm>
          <a:off x="10388600" y="1363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101973</xdr:rowOff>
    </xdr:from>
    <xdr:ext cx="469744" cy="259045"/>
    <xdr:sp macro="" textlink="">
      <xdr:nvSpPr>
        <xdr:cNvPr id="255" name="【公営住宅】&#10;一人当たり面積平均値テキスト"/>
        <xdr:cNvSpPr txBox="1"/>
      </xdr:nvSpPr>
      <xdr:spPr>
        <a:xfrm>
          <a:off x="10566400" y="14160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123546</xdr:rowOff>
    </xdr:from>
    <xdr:to>
      <xdr:col>15</xdr:col>
      <xdr:colOff>231775</xdr:colOff>
      <xdr:row>83</xdr:row>
      <xdr:rowOff>53696</xdr:rowOff>
    </xdr:to>
    <xdr:sp macro="" textlink="">
      <xdr:nvSpPr>
        <xdr:cNvPr id="256" name="フローチャート : 判断 255"/>
        <xdr:cNvSpPr/>
      </xdr:nvSpPr>
      <xdr:spPr>
        <a:xfrm>
          <a:off x="10426700" y="1418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61367</xdr:rowOff>
    </xdr:from>
    <xdr:to>
      <xdr:col>14</xdr:col>
      <xdr:colOff>79375</xdr:colOff>
      <xdr:row>82</xdr:row>
      <xdr:rowOff>162967</xdr:rowOff>
    </xdr:to>
    <xdr:sp macro="" textlink="">
      <xdr:nvSpPr>
        <xdr:cNvPr id="257" name="フローチャート : 判断 256"/>
        <xdr:cNvSpPr/>
      </xdr:nvSpPr>
      <xdr:spPr>
        <a:xfrm>
          <a:off x="9588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131318</xdr:rowOff>
    </xdr:from>
    <xdr:to>
      <xdr:col>14</xdr:col>
      <xdr:colOff>79375</xdr:colOff>
      <xdr:row>78</xdr:row>
      <xdr:rowOff>61468</xdr:rowOff>
    </xdr:to>
    <xdr:sp macro="" textlink="">
      <xdr:nvSpPr>
        <xdr:cNvPr id="263" name="円/楕円 262"/>
        <xdr:cNvSpPr/>
      </xdr:nvSpPr>
      <xdr:spPr>
        <a:xfrm>
          <a:off x="9588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154094</xdr:rowOff>
    </xdr:from>
    <xdr:ext cx="469744" cy="259045"/>
    <xdr:sp macro="" textlink="">
      <xdr:nvSpPr>
        <xdr:cNvPr id="264" name="n_1aveValue【公営住宅】&#10;一人当たり面積"/>
        <xdr:cNvSpPr txBox="1"/>
      </xdr:nvSpPr>
      <xdr:spPr>
        <a:xfrm>
          <a:off x="93917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77995</xdr:rowOff>
    </xdr:from>
    <xdr:ext cx="469744" cy="259045"/>
    <xdr:sp macro="" textlink="">
      <xdr:nvSpPr>
        <xdr:cNvPr id="265" name="n_1mainValue【公営住宅】&#10;一人当たり面積"/>
        <xdr:cNvSpPr txBox="1"/>
      </xdr:nvSpPr>
      <xdr:spPr>
        <a:xfrm>
          <a:off x="9391727" y="131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4" name="テキスト ボックス 29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4" name="テキスト ボックス 30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08" name="直線コネクタ 30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0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0" name="直線コネクタ 30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2" name="直線コネクタ 31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3"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4" name="フローチャート : 判断 31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5" name="フローチャート : 判断 31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108676</xdr:rowOff>
    </xdr:from>
    <xdr:to>
      <xdr:col>22</xdr:col>
      <xdr:colOff>415925</xdr:colOff>
      <xdr:row>34</xdr:row>
      <xdr:rowOff>38826</xdr:rowOff>
    </xdr:to>
    <xdr:sp macro="" textlink="">
      <xdr:nvSpPr>
        <xdr:cNvPr id="321" name="円/楕円 320"/>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114861</xdr:rowOff>
    </xdr:from>
    <xdr:ext cx="405111" cy="259045"/>
    <xdr:sp macro="" textlink="">
      <xdr:nvSpPr>
        <xdr:cNvPr id="322"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55353</xdr:rowOff>
    </xdr:from>
    <xdr:ext cx="405111" cy="259045"/>
    <xdr:sp macro="" textlink="">
      <xdr:nvSpPr>
        <xdr:cNvPr id="323" name="n_1mainValue【認定こども園・幼稚園・保育所】&#10;有形固定資産減価償却率"/>
        <xdr:cNvSpPr txBox="1"/>
      </xdr:nvSpPr>
      <xdr:spPr>
        <a:xfrm>
          <a:off x="15266043"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7" name="直線コネクタ 34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48"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49" name="直線コネクタ 34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0"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1" name="直線コネクタ 35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2"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3" name="フローチャート : 判断 35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4" name="フローチャート : 判断 35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44450</xdr:rowOff>
    </xdr:from>
    <xdr:to>
      <xdr:col>31</xdr:col>
      <xdr:colOff>85725</xdr:colOff>
      <xdr:row>39</xdr:row>
      <xdr:rowOff>146050</xdr:rowOff>
    </xdr:to>
    <xdr:sp macro="" textlink="">
      <xdr:nvSpPr>
        <xdr:cNvPr id="360" name="円/楕円 359"/>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154957</xdr:rowOff>
    </xdr:from>
    <xdr:ext cx="469744" cy="259045"/>
    <xdr:sp macro="" textlink="">
      <xdr:nvSpPr>
        <xdr:cNvPr id="361"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137177</xdr:rowOff>
    </xdr:from>
    <xdr:ext cx="469744" cy="259045"/>
    <xdr:sp macro="" textlink="">
      <xdr:nvSpPr>
        <xdr:cNvPr id="362"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5" name="直線コネクタ 384"/>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6"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7" name="直線コネクタ 386"/>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88"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89" name="直線コネクタ 388"/>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0"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1" name="フローチャート : 判断 390"/>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2" name="フローチャート : 判断 391"/>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136652</xdr:rowOff>
    </xdr:from>
    <xdr:to>
      <xdr:col>22</xdr:col>
      <xdr:colOff>415925</xdr:colOff>
      <xdr:row>63</xdr:row>
      <xdr:rowOff>66802</xdr:rowOff>
    </xdr:to>
    <xdr:sp macro="" textlink="">
      <xdr:nvSpPr>
        <xdr:cNvPr id="398" name="円/楕円 397"/>
        <xdr:cNvSpPr/>
      </xdr:nvSpPr>
      <xdr:spPr>
        <a:xfrm>
          <a:off x="15430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76471</xdr:rowOff>
    </xdr:from>
    <xdr:ext cx="405111" cy="259045"/>
    <xdr:sp macro="" textlink="">
      <xdr:nvSpPr>
        <xdr:cNvPr id="399"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57929</xdr:rowOff>
    </xdr:from>
    <xdr:ext cx="405111" cy="259045"/>
    <xdr:sp macro="" textlink="">
      <xdr:nvSpPr>
        <xdr:cNvPr id="400" name="n_1mainValue【学校施設】&#10;有形固定資産減価償却率"/>
        <xdr:cNvSpPr txBox="1"/>
      </xdr:nvSpPr>
      <xdr:spPr>
        <a:xfrm>
          <a:off x="15266043"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5" name="直線コネクタ 4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7" name="直線コネクタ 4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29" name="直線コネクタ 4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0"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1" name="フローチャート : 判断 4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2" name="フローチャート : 判断 4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29210</xdr:rowOff>
    </xdr:from>
    <xdr:to>
      <xdr:col>31</xdr:col>
      <xdr:colOff>85725</xdr:colOff>
      <xdr:row>60</xdr:row>
      <xdr:rowOff>130810</xdr:rowOff>
    </xdr:to>
    <xdr:sp macro="" textlink="">
      <xdr:nvSpPr>
        <xdr:cNvPr id="438" name="円/楕円 437"/>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9"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121937</xdr:rowOff>
    </xdr:from>
    <xdr:ext cx="469744" cy="259045"/>
    <xdr:sp macro="" textlink="">
      <xdr:nvSpPr>
        <xdr:cNvPr id="440" name="n_1mainValue【学校施設】&#10;一人当たり面積"/>
        <xdr:cNvSpPr txBox="1"/>
      </xdr:nvSpPr>
      <xdr:spPr>
        <a:xfrm>
          <a:off x="21075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7" name="テキスト ボックス 4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8" name="直線コネクタ 4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9" name="テキスト ボックス 4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0" name="直線コネクタ 4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1" name="テキスト ボックス 4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2" name="直線コネクタ 4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3" name="テキスト ボックス 4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4" name="直線コネクタ 4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5" name="テキスト ボックス 4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6" name="直線コネクタ 4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7" name="テキスト ボックス 4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481" name="直線コネクタ 480"/>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82"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83" name="直線コネクタ 48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484"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485" name="直線コネクタ 484"/>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486"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487" name="フローチャート : 判断 486"/>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488" name="フローチャート : 判断 487"/>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86361</xdr:rowOff>
    </xdr:from>
    <xdr:to>
      <xdr:col>22</xdr:col>
      <xdr:colOff>415925</xdr:colOff>
      <xdr:row>105</xdr:row>
      <xdr:rowOff>16511</xdr:rowOff>
    </xdr:to>
    <xdr:sp macro="" textlink="">
      <xdr:nvSpPr>
        <xdr:cNvPr id="494" name="円/楕円 493"/>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76216</xdr:rowOff>
    </xdr:from>
    <xdr:ext cx="405111" cy="259045"/>
    <xdr:sp macro="" textlink="">
      <xdr:nvSpPr>
        <xdr:cNvPr id="495"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33038</xdr:rowOff>
    </xdr:from>
    <xdr:ext cx="405111" cy="259045"/>
    <xdr:sp macro="" textlink="">
      <xdr:nvSpPr>
        <xdr:cNvPr id="496" name="n_1mainValue【公民館】&#10;有形固定資産減価償却率"/>
        <xdr:cNvSpPr txBox="1"/>
      </xdr:nvSpPr>
      <xdr:spPr>
        <a:xfrm>
          <a:off x="15266043"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22" name="直線コネクタ 521"/>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23"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24" name="直線コネクタ 523"/>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25"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26" name="直線コネクタ 525"/>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27"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28" name="フローチャート : 判断 527"/>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29" name="フローチャート : 判断 528"/>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66221</xdr:rowOff>
    </xdr:from>
    <xdr:to>
      <xdr:col>31</xdr:col>
      <xdr:colOff>85725</xdr:colOff>
      <xdr:row>107</xdr:row>
      <xdr:rowOff>167821</xdr:rowOff>
    </xdr:to>
    <xdr:sp macro="" textlink="">
      <xdr:nvSpPr>
        <xdr:cNvPr id="535" name="円/楕円 534"/>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157134</xdr:rowOff>
    </xdr:from>
    <xdr:ext cx="469744" cy="259045"/>
    <xdr:sp macro="" textlink="">
      <xdr:nvSpPr>
        <xdr:cNvPr id="536"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158948</xdr:rowOff>
    </xdr:from>
    <xdr:ext cx="469744" cy="259045"/>
    <xdr:sp macro="" textlink="">
      <xdr:nvSpPr>
        <xdr:cNvPr id="537" name="n_1mainValue【公民館】&#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有形固定資産減価償却率について、類似団体内平均値と比較して、全体的に高い水準になっている。中でも、道路、認定こども園・幼稚園・保育所が特に高い状況である。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0" name="円/楕円 69"/>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29227</xdr:rowOff>
    </xdr:from>
    <xdr:ext cx="405111" cy="259045"/>
    <xdr:sp macro="" textlink="">
      <xdr:nvSpPr>
        <xdr:cNvPr id="71" name="n_1mainValue【図書館】&#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3"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63500</xdr:rowOff>
    </xdr:from>
    <xdr:to>
      <xdr:col>14</xdr:col>
      <xdr:colOff>79375</xdr:colOff>
      <xdr:row>38</xdr:row>
      <xdr:rowOff>165100</xdr:rowOff>
    </xdr:to>
    <xdr:sp macro="" textlink="">
      <xdr:nvSpPr>
        <xdr:cNvPr id="109" name="円/楕円 108"/>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10"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1"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xdr:rowOff>
    </xdr:from>
    <xdr:to>
      <xdr:col>5</xdr:col>
      <xdr:colOff>409575</xdr:colOff>
      <xdr:row>58</xdr:row>
      <xdr:rowOff>114808</xdr:rowOff>
    </xdr:to>
    <xdr:sp macro="" textlink="">
      <xdr:nvSpPr>
        <xdr:cNvPr id="147" name="円/楕円 146"/>
        <xdr:cNvSpPr/>
      </xdr:nvSpPr>
      <xdr:spPr>
        <a:xfrm>
          <a:off x="3746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131335</xdr:rowOff>
    </xdr:from>
    <xdr:ext cx="405111" cy="259045"/>
    <xdr:sp macro="" textlink="">
      <xdr:nvSpPr>
        <xdr:cNvPr id="148" name="n_1mainValue【体育館・プール】&#10;有形固定資産減価償却率"/>
        <xdr:cNvSpPr txBox="1"/>
      </xdr:nvSpPr>
      <xdr:spPr>
        <a:xfrm>
          <a:off x="3582043"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78"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58928</xdr:rowOff>
    </xdr:from>
    <xdr:to>
      <xdr:col>14</xdr:col>
      <xdr:colOff>79375</xdr:colOff>
      <xdr:row>62</xdr:row>
      <xdr:rowOff>160528</xdr:rowOff>
    </xdr:to>
    <xdr:sp macro="" textlink="">
      <xdr:nvSpPr>
        <xdr:cNvPr id="184" name="円/楕円 183"/>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151655</xdr:rowOff>
    </xdr:from>
    <xdr:ext cx="469744" cy="259045"/>
    <xdr:sp macro="" textlink="">
      <xdr:nvSpPr>
        <xdr:cNvPr id="185"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20"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160382</xdr:rowOff>
    </xdr:from>
    <xdr:to>
      <xdr:col>5</xdr:col>
      <xdr:colOff>409575</xdr:colOff>
      <xdr:row>79</xdr:row>
      <xdr:rowOff>90532</xdr:rowOff>
    </xdr:to>
    <xdr:sp macro="" textlink="">
      <xdr:nvSpPr>
        <xdr:cNvPr id="226" name="円/楕円 225"/>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107059</xdr:rowOff>
    </xdr:from>
    <xdr:ext cx="405111" cy="259045"/>
    <xdr:sp macro="" textlink="">
      <xdr:nvSpPr>
        <xdr:cNvPr id="227" name="n_1mainValue【福祉施設】&#10;有形固定資産減価償却率"/>
        <xdr:cNvSpPr txBox="1"/>
      </xdr:nvSpPr>
      <xdr:spPr>
        <a:xfrm>
          <a:off x="3582043"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111777</xdr:rowOff>
    </xdr:from>
    <xdr:ext cx="469744" cy="259045"/>
    <xdr:sp macro="" textlink="">
      <xdr:nvSpPr>
        <xdr:cNvPr id="259"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107950</xdr:rowOff>
    </xdr:from>
    <xdr:to>
      <xdr:col>14</xdr:col>
      <xdr:colOff>79375</xdr:colOff>
      <xdr:row>84</xdr:row>
      <xdr:rowOff>38100</xdr:rowOff>
    </xdr:to>
    <xdr:sp macro="" textlink="">
      <xdr:nvSpPr>
        <xdr:cNvPr id="265" name="円/楕円 264"/>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29227</xdr:rowOff>
    </xdr:from>
    <xdr:ext cx="469744" cy="259045"/>
    <xdr:sp macro="" textlink="">
      <xdr:nvSpPr>
        <xdr:cNvPr id="266"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9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50164</xdr:rowOff>
    </xdr:from>
    <xdr:to>
      <xdr:col>5</xdr:col>
      <xdr:colOff>409575</xdr:colOff>
      <xdr:row>102</xdr:row>
      <xdr:rowOff>151764</xdr:rowOff>
    </xdr:to>
    <xdr:sp macro="" textlink="">
      <xdr:nvSpPr>
        <xdr:cNvPr id="305" name="円/楕円 304"/>
        <xdr:cNvSpPr/>
      </xdr:nvSpPr>
      <xdr:spPr>
        <a:xfrm>
          <a:off x="3746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168291</xdr:rowOff>
    </xdr:from>
    <xdr:ext cx="405111" cy="259045"/>
    <xdr:sp macro="" textlink="">
      <xdr:nvSpPr>
        <xdr:cNvPr id="306" name="n_1mainValue【市民会館】&#10;有形固定資産減価償却率"/>
        <xdr:cNvSpPr txBox="1"/>
      </xdr:nvSpPr>
      <xdr:spPr>
        <a:xfrm>
          <a:off x="3582043"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3827</xdr:rowOff>
    </xdr:from>
    <xdr:ext cx="469744" cy="259045"/>
    <xdr:sp macro="" textlink="">
      <xdr:nvSpPr>
        <xdr:cNvPr id="33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38100</xdr:rowOff>
    </xdr:from>
    <xdr:to>
      <xdr:col>14</xdr:col>
      <xdr:colOff>79375</xdr:colOff>
      <xdr:row>108</xdr:row>
      <xdr:rowOff>139700</xdr:rowOff>
    </xdr:to>
    <xdr:sp macro="" textlink="">
      <xdr:nvSpPr>
        <xdr:cNvPr id="344" name="円/楕円 343"/>
        <xdr:cNvSpPr/>
      </xdr:nvSpPr>
      <xdr:spPr>
        <a:xfrm>
          <a:off x="9588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130827</xdr:rowOff>
    </xdr:from>
    <xdr:ext cx="469744" cy="259045"/>
    <xdr:sp macro="" textlink="">
      <xdr:nvSpPr>
        <xdr:cNvPr id="345" name="n_1mainValue【市民会館】&#10;一人当たり面積"/>
        <xdr:cNvSpPr txBox="1"/>
      </xdr:nvSpPr>
      <xdr:spPr>
        <a:xfrm>
          <a:off x="93917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136415</xdr:rowOff>
    </xdr:from>
    <xdr:ext cx="405111" cy="259045"/>
    <xdr:sp macro="" textlink="">
      <xdr:nvSpPr>
        <xdr:cNvPr id="376"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109982</xdr:rowOff>
    </xdr:from>
    <xdr:to>
      <xdr:col>22</xdr:col>
      <xdr:colOff>415925</xdr:colOff>
      <xdr:row>36</xdr:row>
      <xdr:rowOff>40132</xdr:rowOff>
    </xdr:to>
    <xdr:sp macro="" textlink="">
      <xdr:nvSpPr>
        <xdr:cNvPr id="382" name="円/楕円 381"/>
        <xdr:cNvSpPr/>
      </xdr:nvSpPr>
      <xdr:spPr>
        <a:xfrm>
          <a:off x="15430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56659</xdr:rowOff>
    </xdr:from>
    <xdr:ext cx="405111" cy="259045"/>
    <xdr:sp macro="" textlink="">
      <xdr:nvSpPr>
        <xdr:cNvPr id="383" name="n_1mainValue【一般廃棄物処理施設】&#10;有形固定資産減価償却率"/>
        <xdr:cNvSpPr txBox="1"/>
      </xdr:nvSpPr>
      <xdr:spPr>
        <a:xfrm>
          <a:off x="15266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15"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32418</xdr:rowOff>
    </xdr:from>
    <xdr:to>
      <xdr:col>31</xdr:col>
      <xdr:colOff>85725</xdr:colOff>
      <xdr:row>37</xdr:row>
      <xdr:rowOff>134018</xdr:rowOff>
    </xdr:to>
    <xdr:sp macro="" textlink="">
      <xdr:nvSpPr>
        <xdr:cNvPr id="421" name="円/楕円 420"/>
        <xdr:cNvSpPr/>
      </xdr:nvSpPr>
      <xdr:spPr>
        <a:xfrm>
          <a:off x="21272500" y="63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150545</xdr:rowOff>
    </xdr:from>
    <xdr:ext cx="599010" cy="259045"/>
    <xdr:sp macro="" textlink="">
      <xdr:nvSpPr>
        <xdr:cNvPr id="422" name="n_1mainValue【一般廃棄物処理施設】&#10;一人当たり有形固定資産（償却資産）額"/>
        <xdr:cNvSpPr txBox="1"/>
      </xdr:nvSpPr>
      <xdr:spPr>
        <a:xfrm>
          <a:off x="21011094" y="615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455"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61" name="円/楕円 46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162577</xdr:rowOff>
    </xdr:from>
    <xdr:ext cx="405111" cy="259045"/>
    <xdr:sp macro="" textlink="">
      <xdr:nvSpPr>
        <xdr:cNvPr id="462"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9"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92"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498" name="円/楕円 497"/>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499"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31"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31041</xdr:rowOff>
    </xdr:from>
    <xdr:ext cx="405111" cy="259045"/>
    <xdr:sp macro="" textlink="">
      <xdr:nvSpPr>
        <xdr:cNvPr id="534"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132624</xdr:rowOff>
    </xdr:from>
    <xdr:to>
      <xdr:col>22</xdr:col>
      <xdr:colOff>415925</xdr:colOff>
      <xdr:row>80</xdr:row>
      <xdr:rowOff>62774</xdr:rowOff>
    </xdr:to>
    <xdr:sp macro="" textlink="">
      <xdr:nvSpPr>
        <xdr:cNvPr id="540" name="円/楕円 539"/>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79301</xdr:rowOff>
    </xdr:from>
    <xdr:ext cx="405111" cy="259045"/>
    <xdr:sp macro="" textlink="">
      <xdr:nvSpPr>
        <xdr:cNvPr id="541" name="n_1mainValue【消防施設】&#10;有形固定資産減価償却率"/>
        <xdr:cNvSpPr txBox="1"/>
      </xdr:nvSpPr>
      <xdr:spPr>
        <a:xfrm>
          <a:off x="15266043"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7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7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79" name="円/楕円 578"/>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80"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8"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136414</xdr:rowOff>
    </xdr:from>
    <xdr:ext cx="405111" cy="259045"/>
    <xdr:sp macro="" textlink="">
      <xdr:nvSpPr>
        <xdr:cNvPr id="611"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25400</xdr:rowOff>
    </xdr:from>
    <xdr:to>
      <xdr:col>22</xdr:col>
      <xdr:colOff>415925</xdr:colOff>
      <xdr:row>103</xdr:row>
      <xdr:rowOff>127000</xdr:rowOff>
    </xdr:to>
    <xdr:sp macro="" textlink="">
      <xdr:nvSpPr>
        <xdr:cNvPr id="617" name="円/楕円 616"/>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143527</xdr:rowOff>
    </xdr:from>
    <xdr:ext cx="405111" cy="259045"/>
    <xdr:sp macro="" textlink="">
      <xdr:nvSpPr>
        <xdr:cNvPr id="618" name="n_1mainValue【庁舎】&#10;有形固定資産減価償却率"/>
        <xdr:cNvSpPr txBox="1"/>
      </xdr:nvSpPr>
      <xdr:spPr>
        <a:xfrm>
          <a:off x="15266043"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15620</xdr:rowOff>
    </xdr:from>
    <xdr:ext cx="469744" cy="259045"/>
    <xdr:sp macro="" textlink="">
      <xdr:nvSpPr>
        <xdr:cNvPr id="653"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156029</xdr:rowOff>
    </xdr:from>
    <xdr:to>
      <xdr:col>31</xdr:col>
      <xdr:colOff>85725</xdr:colOff>
      <xdr:row>109</xdr:row>
      <xdr:rowOff>86179</xdr:rowOff>
    </xdr:to>
    <xdr:sp macro="" textlink="">
      <xdr:nvSpPr>
        <xdr:cNvPr id="659" name="円/楕円 658"/>
        <xdr:cNvSpPr/>
      </xdr:nvSpPr>
      <xdr:spPr>
        <a:xfrm>
          <a:off x="2127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77306</xdr:rowOff>
    </xdr:from>
    <xdr:ext cx="469744" cy="259045"/>
    <xdr:sp macro="" textlink="">
      <xdr:nvSpPr>
        <xdr:cNvPr id="660" name="n_1mainValue【庁舎】&#10;一人当たり面積"/>
        <xdr:cNvSpPr txBox="1"/>
      </xdr:nvSpPr>
      <xdr:spPr>
        <a:xfrm>
          <a:off x="21075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有形固定資産減価償却率について、類似団体内平均値と比較して、全体的に高い水準になっている。中でも、福祉施設、市民会館、庁舎が特に高い状況にある。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前年度と同水準であるが、社会保障関係費や公債費が高い水準で推移しており、収支面では今後もなお厳しい状況が見込まれることから、より一層の税源の涵養と公債費負担の抑制に向けて取り組んでいく。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地方消費税交付金等の経常一般財源が減少したことや、公債費に係る経常的な一般財源が増となったこと等により、前年度から</a:t>
          </a:r>
          <a:r>
            <a:rPr kumimoji="1" lang="en-US" altLang="ja-JP" sz="1300">
              <a:latin typeface="ＭＳ Ｐゴシック"/>
            </a:rPr>
            <a:t>1.9</a:t>
          </a:r>
          <a:r>
            <a:rPr kumimoji="1" lang="ja-JP" altLang="en-US" sz="1300">
              <a:latin typeface="ＭＳ Ｐゴシック"/>
            </a:rPr>
            <a:t>ポイントの悪化となった。また、</a:t>
          </a:r>
          <a:r>
            <a:rPr kumimoji="1" lang="ja-JP" altLang="ja-JP" sz="1300">
              <a:solidFill>
                <a:schemeClr val="dk1"/>
              </a:solidFill>
              <a:latin typeface="+mn-lt"/>
              <a:ea typeface="+mn-ea"/>
              <a:cs typeface="+mn-cs"/>
            </a:rPr>
            <a:t>全国平均等と比較すると依然として極めて硬直化した財政構造になっており、今後も、扶助費をはじめとする社会保障関係費や公債費は高い水準で推移することが予測されることから、構造改善に向けた取組みをさらに推し進めることにより身の丈に合った財政運営を行い、引き続き数値の改善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98637</xdr:rowOff>
    </xdr:from>
    <xdr:to>
      <xdr:col>7</xdr:col>
      <xdr:colOff>152400</xdr:colOff>
      <xdr:row>67</xdr:row>
      <xdr:rowOff>3598</xdr:rowOff>
    </xdr:to>
    <xdr:cxnSp macro="">
      <xdr:nvCxnSpPr>
        <xdr:cNvPr id="133" name="直線コネクタ 132"/>
        <xdr:cNvCxnSpPr/>
      </xdr:nvCxnSpPr>
      <xdr:spPr>
        <a:xfrm>
          <a:off x="4114800" y="1141433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98637</xdr:rowOff>
    </xdr:from>
    <xdr:to>
      <xdr:col>6</xdr:col>
      <xdr:colOff>0</xdr:colOff>
      <xdr:row>66</xdr:row>
      <xdr:rowOff>130810</xdr:rowOff>
    </xdr:to>
    <xdr:cxnSp macro="">
      <xdr:nvCxnSpPr>
        <xdr:cNvPr id="136" name="直線コネクタ 135"/>
        <xdr:cNvCxnSpPr/>
      </xdr:nvCxnSpPr>
      <xdr:spPr>
        <a:xfrm flipV="1">
          <a:off x="3225800" y="1141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90594</xdr:rowOff>
    </xdr:from>
    <xdr:to>
      <xdr:col>4</xdr:col>
      <xdr:colOff>482600</xdr:colOff>
      <xdr:row>66</xdr:row>
      <xdr:rowOff>130810</xdr:rowOff>
    </xdr:to>
    <xdr:cxnSp macro="">
      <xdr:nvCxnSpPr>
        <xdr:cNvPr id="139" name="直線コネクタ 138"/>
        <xdr:cNvCxnSpPr/>
      </xdr:nvCxnSpPr>
      <xdr:spPr>
        <a:xfrm>
          <a:off x="2336800" y="1140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66</xdr:row>
      <xdr:rowOff>90594</xdr:rowOff>
    </xdr:to>
    <xdr:cxnSp macro="">
      <xdr:nvCxnSpPr>
        <xdr:cNvPr id="142" name="直線コネクタ 141"/>
        <xdr:cNvCxnSpPr/>
      </xdr:nvCxnSpPr>
      <xdr:spPr>
        <a:xfrm>
          <a:off x="1447800" y="1134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124248</xdr:rowOff>
    </xdr:from>
    <xdr:to>
      <xdr:col>7</xdr:col>
      <xdr:colOff>203200</xdr:colOff>
      <xdr:row>67</xdr:row>
      <xdr:rowOff>54398</xdr:rowOff>
    </xdr:to>
    <xdr:sp macro="" textlink="">
      <xdr:nvSpPr>
        <xdr:cNvPr id="152" name="円/楕円 151"/>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96325</xdr:rowOff>
    </xdr:from>
    <xdr:ext cx="762000" cy="259045"/>
    <xdr:sp macro="" textlink="">
      <xdr:nvSpPr>
        <xdr:cNvPr id="153" name="財政構造の弾力性該当値テキスト"/>
        <xdr:cNvSpPr txBox="1"/>
      </xdr:nvSpPr>
      <xdr:spPr>
        <a:xfrm>
          <a:off x="5041900" y="114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47837</xdr:rowOff>
    </xdr:from>
    <xdr:to>
      <xdr:col>6</xdr:col>
      <xdr:colOff>50800</xdr:colOff>
      <xdr:row>66</xdr:row>
      <xdr:rowOff>149437</xdr:rowOff>
    </xdr:to>
    <xdr:sp macro="" textlink="">
      <xdr:nvSpPr>
        <xdr:cNvPr id="154" name="円/楕円 153"/>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134214</xdr:rowOff>
    </xdr:from>
    <xdr:ext cx="736600" cy="259045"/>
    <xdr:sp macro="" textlink="">
      <xdr:nvSpPr>
        <xdr:cNvPr id="155" name="テキスト ボックス 154"/>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39794</xdr:rowOff>
    </xdr:from>
    <xdr:to>
      <xdr:col>3</xdr:col>
      <xdr:colOff>330200</xdr:colOff>
      <xdr:row>66</xdr:row>
      <xdr:rowOff>141394</xdr:rowOff>
    </xdr:to>
    <xdr:sp macro="" textlink="">
      <xdr:nvSpPr>
        <xdr:cNvPr id="158" name="円/楕円 157"/>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126171</xdr:rowOff>
    </xdr:from>
    <xdr:ext cx="762000" cy="259045"/>
    <xdr:sp macro="" textlink="">
      <xdr:nvSpPr>
        <xdr:cNvPr id="159" name="テキスト ボックス 158"/>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60" name="円/楕円 159"/>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61" name="テキスト ボックス 160"/>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兵庫県平均よりも低額となっていることに加え、類似団体との比較においても下回ることとなった。これまでから職員定数削減や給与等の抑制を行ってきたことによるものである。今後も引き続き職員定数及び給与水準の適正化に努めるとともに、事務事業の見直しや積極的なアウトソーシングなどによる執行体制の見直しを行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11734</xdr:rowOff>
    </xdr:from>
    <xdr:to>
      <xdr:col>7</xdr:col>
      <xdr:colOff>152400</xdr:colOff>
      <xdr:row>81</xdr:row>
      <xdr:rowOff>16118</xdr:rowOff>
    </xdr:to>
    <xdr:cxnSp macro="">
      <xdr:nvCxnSpPr>
        <xdr:cNvPr id="196" name="直線コネクタ 195"/>
        <xdr:cNvCxnSpPr/>
      </xdr:nvCxnSpPr>
      <xdr:spPr>
        <a:xfrm>
          <a:off x="4114800" y="13899184"/>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160193</xdr:rowOff>
    </xdr:from>
    <xdr:to>
      <xdr:col>6</xdr:col>
      <xdr:colOff>0</xdr:colOff>
      <xdr:row>81</xdr:row>
      <xdr:rowOff>11734</xdr:rowOff>
    </xdr:to>
    <xdr:cxnSp macro="">
      <xdr:nvCxnSpPr>
        <xdr:cNvPr id="199" name="直線コネクタ 198"/>
        <xdr:cNvCxnSpPr/>
      </xdr:nvCxnSpPr>
      <xdr:spPr>
        <a:xfrm>
          <a:off x="3225800" y="1387619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132900</xdr:rowOff>
    </xdr:from>
    <xdr:to>
      <xdr:col>4</xdr:col>
      <xdr:colOff>482600</xdr:colOff>
      <xdr:row>80</xdr:row>
      <xdr:rowOff>160193</xdr:rowOff>
    </xdr:to>
    <xdr:cxnSp macro="">
      <xdr:nvCxnSpPr>
        <xdr:cNvPr id="202" name="直線コネクタ 201"/>
        <xdr:cNvCxnSpPr/>
      </xdr:nvCxnSpPr>
      <xdr:spPr>
        <a:xfrm>
          <a:off x="2336800" y="13848900"/>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132618</xdr:rowOff>
    </xdr:from>
    <xdr:to>
      <xdr:col>3</xdr:col>
      <xdr:colOff>279400</xdr:colOff>
      <xdr:row>80</xdr:row>
      <xdr:rowOff>132900</xdr:rowOff>
    </xdr:to>
    <xdr:cxnSp macro="">
      <xdr:nvCxnSpPr>
        <xdr:cNvPr id="205" name="直線コネクタ 204"/>
        <xdr:cNvCxnSpPr/>
      </xdr:nvCxnSpPr>
      <xdr:spPr>
        <a:xfrm>
          <a:off x="1447800" y="1384861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136768</xdr:rowOff>
    </xdr:from>
    <xdr:to>
      <xdr:col>7</xdr:col>
      <xdr:colOff>203200</xdr:colOff>
      <xdr:row>81</xdr:row>
      <xdr:rowOff>66918</xdr:rowOff>
    </xdr:to>
    <xdr:sp macro="" textlink="">
      <xdr:nvSpPr>
        <xdr:cNvPr id="215" name="円/楕円 214"/>
        <xdr:cNvSpPr/>
      </xdr:nvSpPr>
      <xdr:spPr>
        <a:xfrm>
          <a:off x="4902200" y="13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153295</xdr:rowOff>
    </xdr:from>
    <xdr:ext cx="762000" cy="259045"/>
    <xdr:sp macro="" textlink="">
      <xdr:nvSpPr>
        <xdr:cNvPr id="216" name="人件費・物件費等の状況該当値テキスト"/>
        <xdr:cNvSpPr txBox="1"/>
      </xdr:nvSpPr>
      <xdr:spPr>
        <a:xfrm>
          <a:off x="5041900" y="1369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132384</xdr:rowOff>
    </xdr:from>
    <xdr:to>
      <xdr:col>6</xdr:col>
      <xdr:colOff>50800</xdr:colOff>
      <xdr:row>81</xdr:row>
      <xdr:rowOff>62534</xdr:rowOff>
    </xdr:to>
    <xdr:sp macro="" textlink="">
      <xdr:nvSpPr>
        <xdr:cNvPr id="217" name="円/楕円 216"/>
        <xdr:cNvSpPr/>
      </xdr:nvSpPr>
      <xdr:spPr>
        <a:xfrm>
          <a:off x="4064000" y="138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72711</xdr:rowOff>
    </xdr:from>
    <xdr:ext cx="736600" cy="259045"/>
    <xdr:sp macro="" textlink="">
      <xdr:nvSpPr>
        <xdr:cNvPr id="218" name="テキスト ボックス 217"/>
        <xdr:cNvSpPr txBox="1"/>
      </xdr:nvSpPr>
      <xdr:spPr>
        <a:xfrm>
          <a:off x="3733800" y="1361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109393</xdr:rowOff>
    </xdr:from>
    <xdr:to>
      <xdr:col>4</xdr:col>
      <xdr:colOff>533400</xdr:colOff>
      <xdr:row>81</xdr:row>
      <xdr:rowOff>39543</xdr:rowOff>
    </xdr:to>
    <xdr:sp macro="" textlink="">
      <xdr:nvSpPr>
        <xdr:cNvPr id="219" name="円/楕円 218"/>
        <xdr:cNvSpPr/>
      </xdr:nvSpPr>
      <xdr:spPr>
        <a:xfrm>
          <a:off x="3175000" y="13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49720</xdr:rowOff>
    </xdr:from>
    <xdr:ext cx="762000" cy="259045"/>
    <xdr:sp macro="" textlink="">
      <xdr:nvSpPr>
        <xdr:cNvPr id="220" name="テキスト ボックス 219"/>
        <xdr:cNvSpPr txBox="1"/>
      </xdr:nvSpPr>
      <xdr:spPr>
        <a:xfrm>
          <a:off x="2844800" y="135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82100</xdr:rowOff>
    </xdr:from>
    <xdr:to>
      <xdr:col>3</xdr:col>
      <xdr:colOff>330200</xdr:colOff>
      <xdr:row>81</xdr:row>
      <xdr:rowOff>12250</xdr:rowOff>
    </xdr:to>
    <xdr:sp macro="" textlink="">
      <xdr:nvSpPr>
        <xdr:cNvPr id="221" name="円/楕円 220"/>
        <xdr:cNvSpPr/>
      </xdr:nvSpPr>
      <xdr:spPr>
        <a:xfrm>
          <a:off x="2286000" y="137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22427</xdr:rowOff>
    </xdr:from>
    <xdr:ext cx="762000" cy="259045"/>
    <xdr:sp macro="" textlink="">
      <xdr:nvSpPr>
        <xdr:cNvPr id="222" name="テキスト ボックス 221"/>
        <xdr:cNvSpPr txBox="1"/>
      </xdr:nvSpPr>
      <xdr:spPr>
        <a:xfrm>
          <a:off x="1955800" y="135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81818</xdr:rowOff>
    </xdr:from>
    <xdr:to>
      <xdr:col>2</xdr:col>
      <xdr:colOff>127000</xdr:colOff>
      <xdr:row>81</xdr:row>
      <xdr:rowOff>11968</xdr:rowOff>
    </xdr:to>
    <xdr:sp macro="" textlink="">
      <xdr:nvSpPr>
        <xdr:cNvPr id="223" name="円/楕円 222"/>
        <xdr:cNvSpPr/>
      </xdr:nvSpPr>
      <xdr:spPr>
        <a:xfrm>
          <a:off x="1397000" y="137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22145</xdr:rowOff>
    </xdr:from>
    <xdr:ext cx="762000" cy="259045"/>
    <xdr:sp macro="" textlink="">
      <xdr:nvSpPr>
        <xdr:cNvPr id="224" name="テキスト ボックス 223"/>
        <xdr:cNvSpPr txBox="1"/>
      </xdr:nvSpPr>
      <xdr:spPr>
        <a:xfrm>
          <a:off x="1066800" y="135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50">
              <a:solidFill>
                <a:schemeClr val="dk1"/>
              </a:solidFill>
              <a:latin typeface="+mn-lt"/>
              <a:ea typeface="+mn-ea"/>
              <a:cs typeface="+mn-cs"/>
            </a:rPr>
            <a:t>　</a:t>
          </a:r>
          <a:r>
            <a:rPr lang="ja-JP" altLang="ja-JP" sz="950">
              <a:solidFill>
                <a:schemeClr val="dk1"/>
              </a:solidFill>
              <a:latin typeface="+mn-lt"/>
              <a:ea typeface="+mn-ea"/>
              <a:cs typeface="+mn-cs"/>
            </a:rPr>
            <a:t>これまでの職員給与適正化の計画的な実施や職員給与の削減措置により、近年の本市のライスパイレス指数は国家公務員の時限的な給与改定特例法による削減時期（Ｈ</a:t>
          </a:r>
          <a:r>
            <a:rPr lang="en-US" altLang="ja-JP" sz="950">
              <a:solidFill>
                <a:schemeClr val="dk1"/>
              </a:solidFill>
              <a:latin typeface="+mn-lt"/>
              <a:ea typeface="+mn-ea"/>
              <a:cs typeface="+mn-cs"/>
            </a:rPr>
            <a:t>24</a:t>
          </a:r>
          <a:r>
            <a:rPr lang="ja-JP" altLang="ja-JP" sz="950">
              <a:solidFill>
                <a:schemeClr val="dk1"/>
              </a:solidFill>
              <a:latin typeface="+mn-lt"/>
              <a:ea typeface="+mn-ea"/>
              <a:cs typeface="+mn-cs"/>
            </a:rPr>
            <a:t>・</a:t>
          </a:r>
          <a:r>
            <a:rPr lang="en-US" altLang="ja-JP" sz="950">
              <a:solidFill>
                <a:schemeClr val="dk1"/>
              </a:solidFill>
              <a:latin typeface="+mn-lt"/>
              <a:ea typeface="+mn-ea"/>
              <a:cs typeface="+mn-cs"/>
            </a:rPr>
            <a:t>25</a:t>
          </a:r>
          <a:r>
            <a:rPr lang="ja-JP" altLang="ja-JP" sz="950">
              <a:solidFill>
                <a:schemeClr val="dk1"/>
              </a:solidFill>
              <a:latin typeface="+mn-lt"/>
              <a:ea typeface="+mn-ea"/>
              <a:cs typeface="+mn-cs"/>
            </a:rPr>
            <a:t>年度）を除き、</a:t>
          </a:r>
          <a:r>
            <a:rPr lang="en-US" altLang="ja-JP" sz="950">
              <a:solidFill>
                <a:schemeClr val="dk1"/>
              </a:solidFill>
              <a:latin typeface="+mn-lt"/>
              <a:ea typeface="+mn-ea"/>
              <a:cs typeface="+mn-cs"/>
            </a:rPr>
            <a:t>100</a:t>
          </a:r>
          <a:r>
            <a:rPr lang="ja-JP" altLang="ja-JP" sz="950">
              <a:solidFill>
                <a:schemeClr val="dk1"/>
              </a:solidFill>
              <a:latin typeface="+mn-lt"/>
              <a:ea typeface="+mn-ea"/>
              <a:cs typeface="+mn-cs"/>
            </a:rPr>
            <a:t>を下回る状況となっている。</a:t>
          </a:r>
          <a:br>
            <a:rPr lang="ja-JP" altLang="ja-JP" sz="950">
              <a:solidFill>
                <a:schemeClr val="dk1"/>
              </a:solidFill>
              <a:latin typeface="+mn-lt"/>
              <a:ea typeface="+mn-ea"/>
              <a:cs typeface="+mn-cs"/>
            </a:rPr>
          </a:br>
          <a:r>
            <a:rPr lang="ja-JP" altLang="ja-JP" sz="950">
              <a:solidFill>
                <a:schemeClr val="dk1"/>
              </a:solidFill>
              <a:latin typeface="+mn-lt"/>
              <a:ea typeface="+mn-ea"/>
              <a:cs typeface="+mn-cs"/>
            </a:rPr>
            <a:t>　また、平成</a:t>
          </a:r>
          <a:r>
            <a:rPr lang="en-US" altLang="ja-JP" sz="950">
              <a:solidFill>
                <a:schemeClr val="dk1"/>
              </a:solidFill>
              <a:latin typeface="+mn-lt"/>
              <a:ea typeface="+mn-ea"/>
              <a:cs typeface="+mn-cs"/>
            </a:rPr>
            <a:t>28</a:t>
          </a:r>
          <a:r>
            <a:rPr lang="ja-JP" altLang="ja-JP" sz="950">
              <a:solidFill>
                <a:schemeClr val="dk1"/>
              </a:solidFill>
              <a:latin typeface="+mn-lt"/>
              <a:ea typeface="+mn-ea"/>
              <a:cs typeface="+mn-cs"/>
            </a:rPr>
            <a:t>年度に向けて新たに実施した給与制度の総合的見直しにより、一時的な削減措置をせずともラスパイレス指数が</a:t>
          </a:r>
          <a:r>
            <a:rPr lang="en-US" altLang="ja-JP" sz="950">
              <a:solidFill>
                <a:schemeClr val="dk1"/>
              </a:solidFill>
              <a:latin typeface="+mn-lt"/>
              <a:ea typeface="+mn-ea"/>
              <a:cs typeface="+mn-cs"/>
            </a:rPr>
            <a:t>100</a:t>
          </a:r>
          <a:r>
            <a:rPr lang="ja-JP" altLang="ja-JP" sz="950">
              <a:solidFill>
                <a:schemeClr val="dk1"/>
              </a:solidFill>
              <a:latin typeface="+mn-lt"/>
              <a:ea typeface="+mn-ea"/>
              <a:cs typeface="+mn-cs"/>
            </a:rPr>
            <a:t>を下回る給与水準を実現している。</a:t>
          </a:r>
          <a:br>
            <a:rPr lang="ja-JP" altLang="ja-JP" sz="950">
              <a:solidFill>
                <a:schemeClr val="dk1"/>
              </a:solidFill>
              <a:latin typeface="+mn-lt"/>
              <a:ea typeface="+mn-ea"/>
              <a:cs typeface="+mn-cs"/>
            </a:rPr>
          </a:br>
          <a:r>
            <a:rPr lang="ja-JP" altLang="ja-JP" sz="950" b="0" i="0" baseline="0">
              <a:solidFill>
                <a:schemeClr val="dk1"/>
              </a:solidFill>
              <a:latin typeface="+mn-lt"/>
              <a:ea typeface="+mn-ea"/>
              <a:cs typeface="+mn-cs"/>
            </a:rPr>
            <a:t>≪本市の給与削減措置の概要≫</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H14</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15</a:t>
          </a:r>
          <a:r>
            <a:rPr lang="ja-JP" altLang="ja-JP" sz="950" b="0" i="0" baseline="0">
              <a:solidFill>
                <a:schemeClr val="dk1"/>
              </a:solidFill>
              <a:latin typeface="+mn-lt"/>
              <a:ea typeface="+mn-ea"/>
              <a:cs typeface="+mn-cs"/>
            </a:rPr>
            <a:t>年度：給料削減（△</a:t>
          </a:r>
          <a:r>
            <a:rPr lang="en-US" altLang="ja-JP" sz="950" b="0" i="0" baseline="0">
              <a:solidFill>
                <a:schemeClr val="dk1"/>
              </a:solidFill>
              <a:latin typeface="+mn-lt"/>
              <a:ea typeface="+mn-ea"/>
              <a:cs typeface="+mn-cs"/>
            </a:rPr>
            <a:t>15</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H16</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19</a:t>
          </a:r>
          <a:r>
            <a:rPr lang="ja-JP" altLang="ja-JP" sz="950" b="0" i="0" baseline="0">
              <a:solidFill>
                <a:schemeClr val="dk1"/>
              </a:solidFill>
              <a:latin typeface="+mn-lt"/>
              <a:ea typeface="+mn-ea"/>
              <a:cs typeface="+mn-cs"/>
            </a:rPr>
            <a:t>年度：給料削減（△</a:t>
          </a:r>
          <a:r>
            <a:rPr lang="en-US" altLang="ja-JP" sz="950" b="0" i="0" baseline="0">
              <a:solidFill>
                <a:schemeClr val="dk1"/>
              </a:solidFill>
              <a:latin typeface="+mn-lt"/>
              <a:ea typeface="+mn-ea"/>
              <a:cs typeface="+mn-cs"/>
            </a:rPr>
            <a:t>10</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a:t>
          </a:r>
          <a:r>
            <a:rPr lang="ja-JP" altLang="ja-JP" sz="950" b="0" i="0" baseline="0">
              <a:solidFill>
                <a:schemeClr val="dk1"/>
              </a:solidFill>
              <a:latin typeface="+mn-lt"/>
              <a:ea typeface="+mn-ea"/>
              <a:cs typeface="+mn-cs"/>
            </a:rPr>
            <a:t>％）、管理職手当削減（△</a:t>
          </a:r>
          <a:r>
            <a:rPr lang="en-US" altLang="ja-JP" sz="950" b="0" i="0" baseline="0">
              <a:solidFill>
                <a:schemeClr val="dk1"/>
              </a:solidFill>
              <a:latin typeface="+mn-lt"/>
              <a:ea typeface="+mn-ea"/>
              <a:cs typeface="+mn-cs"/>
            </a:rPr>
            <a:t>20</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10</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H20</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22</a:t>
          </a:r>
          <a:r>
            <a:rPr lang="ja-JP" altLang="ja-JP" sz="950" b="0" i="0" baseline="0">
              <a:solidFill>
                <a:schemeClr val="dk1"/>
              </a:solidFill>
              <a:latin typeface="+mn-lt"/>
              <a:ea typeface="+mn-ea"/>
              <a:cs typeface="+mn-cs"/>
            </a:rPr>
            <a:t>年度：地域手当削減措置（△</a:t>
          </a:r>
          <a:r>
            <a:rPr lang="en-US" altLang="ja-JP" sz="950" b="0" i="0" baseline="0">
              <a:solidFill>
                <a:schemeClr val="dk1"/>
              </a:solidFill>
              <a:latin typeface="+mn-lt"/>
              <a:ea typeface="+mn-ea"/>
              <a:cs typeface="+mn-cs"/>
            </a:rPr>
            <a:t>20</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85</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H23</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24</a:t>
          </a:r>
          <a:r>
            <a:rPr lang="ja-JP" altLang="ja-JP" sz="950" b="0" i="0" baseline="0">
              <a:solidFill>
                <a:schemeClr val="dk1"/>
              </a:solidFill>
              <a:latin typeface="+mn-lt"/>
              <a:ea typeface="+mn-ea"/>
              <a:cs typeface="+mn-cs"/>
            </a:rPr>
            <a:t>年度：給料削減（△</a:t>
          </a:r>
          <a:r>
            <a:rPr lang="en-US" altLang="ja-JP" sz="950" b="0" i="0" baseline="0">
              <a:solidFill>
                <a:schemeClr val="dk1"/>
              </a:solidFill>
              <a:latin typeface="+mn-lt"/>
              <a:ea typeface="+mn-ea"/>
              <a:cs typeface="+mn-cs"/>
            </a:rPr>
            <a:t>8</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1</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H22</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24</a:t>
          </a:r>
          <a:r>
            <a:rPr lang="ja-JP" altLang="ja-JP" sz="950" b="0" i="0" baseline="0">
              <a:solidFill>
                <a:schemeClr val="dk1"/>
              </a:solidFill>
              <a:latin typeface="+mn-lt"/>
              <a:ea typeface="+mn-ea"/>
              <a:cs typeface="+mn-cs"/>
            </a:rPr>
            <a:t>年度：期末・勤勉手当削減（△</a:t>
          </a:r>
          <a:r>
            <a:rPr lang="en-US" altLang="ja-JP" sz="950" b="0" i="0" baseline="0">
              <a:solidFill>
                <a:schemeClr val="dk1"/>
              </a:solidFill>
              <a:latin typeface="+mn-lt"/>
              <a:ea typeface="+mn-ea"/>
              <a:cs typeface="+mn-cs"/>
            </a:rPr>
            <a:t>25</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18</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pPr rtl="0"/>
          <a:r>
            <a:rPr lang="en-US" altLang="ja-JP" sz="950" b="0" i="0" baseline="0">
              <a:solidFill>
                <a:schemeClr val="dk1"/>
              </a:solidFill>
              <a:latin typeface="+mn-lt"/>
              <a:ea typeface="+mn-ea"/>
              <a:cs typeface="+mn-cs"/>
            </a:rPr>
            <a:t>H25</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27</a:t>
          </a:r>
          <a:r>
            <a:rPr lang="ja-JP" altLang="ja-JP" sz="950" b="0" i="0" baseline="0">
              <a:solidFill>
                <a:schemeClr val="dk1"/>
              </a:solidFill>
              <a:latin typeface="+mn-lt"/>
              <a:ea typeface="+mn-ea"/>
              <a:cs typeface="+mn-cs"/>
            </a:rPr>
            <a:t>年度：給料削減（△</a:t>
          </a:r>
          <a:r>
            <a:rPr lang="en-US" altLang="ja-JP" sz="950" b="0" i="0" baseline="0">
              <a:solidFill>
                <a:schemeClr val="dk1"/>
              </a:solidFill>
              <a:latin typeface="+mn-lt"/>
              <a:ea typeface="+mn-ea"/>
              <a:cs typeface="+mn-cs"/>
            </a:rPr>
            <a:t>5</a:t>
          </a:r>
          <a:r>
            <a:rPr lang="ja-JP" altLang="ja-JP" sz="950" b="0" i="0" baseline="0">
              <a:solidFill>
                <a:schemeClr val="dk1"/>
              </a:solidFill>
              <a:latin typeface="+mn-lt"/>
              <a:ea typeface="+mn-ea"/>
              <a:cs typeface="+mn-cs"/>
            </a:rPr>
            <a:t>％～△</a:t>
          </a:r>
          <a:r>
            <a:rPr lang="en-US" altLang="ja-JP" sz="950" b="0" i="0" baseline="0">
              <a:solidFill>
                <a:schemeClr val="dk1"/>
              </a:solidFill>
              <a:latin typeface="+mn-lt"/>
              <a:ea typeface="+mn-ea"/>
              <a:cs typeface="+mn-cs"/>
            </a:rPr>
            <a:t>2</a:t>
          </a:r>
          <a:r>
            <a:rPr lang="ja-JP" altLang="ja-JP" sz="950" b="0" i="0" baseline="0">
              <a:solidFill>
                <a:schemeClr val="dk1"/>
              </a:solidFill>
              <a:latin typeface="+mn-lt"/>
              <a:ea typeface="+mn-ea"/>
              <a:cs typeface="+mn-cs"/>
            </a:rPr>
            <a:t>％）</a:t>
          </a:r>
          <a:endParaRPr lang="ja-JP" altLang="ja-JP" sz="95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99786</xdr:rowOff>
    </xdr:to>
    <xdr:cxnSp macro="">
      <xdr:nvCxnSpPr>
        <xdr:cNvPr id="260" name="直線コネクタ 259"/>
        <xdr:cNvCxnSpPr/>
      </xdr:nvCxnSpPr>
      <xdr:spPr>
        <a:xfrm flipV="1">
          <a:off x="16179800" y="14421152"/>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84</xdr:row>
      <xdr:rowOff>99786</xdr:rowOff>
    </xdr:to>
    <xdr:cxnSp macro="">
      <xdr:nvCxnSpPr>
        <xdr:cNvPr id="263" name="直線コネクタ 262"/>
        <xdr:cNvCxnSpPr/>
      </xdr:nvCxnSpPr>
      <xdr:spPr>
        <a:xfrm>
          <a:off x="15290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75898</xdr:rowOff>
    </xdr:to>
    <xdr:cxnSp macro="">
      <xdr:nvCxnSpPr>
        <xdr:cNvPr id="266" name="直線コネクタ 265"/>
        <xdr:cNvCxnSpPr/>
      </xdr:nvCxnSpPr>
      <xdr:spPr>
        <a:xfrm flipV="1">
          <a:off x="14401800" y="142258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12398</xdr:rowOff>
    </xdr:to>
    <xdr:cxnSp macro="">
      <xdr:nvCxnSpPr>
        <xdr:cNvPr id="269" name="直線コネクタ 268"/>
        <xdr:cNvCxnSpPr/>
      </xdr:nvCxnSpPr>
      <xdr:spPr>
        <a:xfrm flipV="1">
          <a:off x="13512800" y="1430624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9" name="円/楕円 278"/>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80"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1" name="円/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3" name="円/楕円 282"/>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4" name="テキスト ボックス 28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25098</xdr:rowOff>
    </xdr:from>
    <xdr:to>
      <xdr:col>21</xdr:col>
      <xdr:colOff>50800</xdr:colOff>
      <xdr:row>83</xdr:row>
      <xdr:rowOff>126698</xdr:rowOff>
    </xdr:to>
    <xdr:sp macro="" textlink="">
      <xdr:nvSpPr>
        <xdr:cNvPr id="285" name="円/楕円 284"/>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86" name="テキスト ボックス 285"/>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7" name="円/楕円 286"/>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8" name="テキスト ボックス 287"/>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概ね同水準で推移して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年度から類似団体</a:t>
          </a:r>
          <a:r>
            <a:rPr kumimoji="0" lang="ja-JP" altLang="en-US" sz="1100" b="0" i="0" u="none" strike="noStrike" kern="0" cap="none" spc="0" normalizeH="0" baseline="0" noProof="0">
              <a:ln>
                <a:noFill/>
              </a:ln>
              <a:solidFill>
                <a:prstClr val="black"/>
              </a:solidFill>
              <a:effectLst/>
              <a:uLnTx/>
              <a:uFillTx/>
              <a:latin typeface="+mn-lt"/>
              <a:ea typeface="+mn-ea"/>
              <a:cs typeface="+mn-cs"/>
            </a:rPr>
            <a:t>（中核市）</a:t>
          </a:r>
          <a:r>
            <a:rPr kumimoji="0" lang="ja-JP" altLang="ja-JP" sz="1100" b="0" i="0" u="none" strike="noStrike" kern="0" cap="none" spc="0" normalizeH="0" baseline="0" noProof="0">
              <a:ln>
                <a:noFill/>
              </a:ln>
              <a:solidFill>
                <a:prstClr val="black"/>
              </a:solidFill>
              <a:effectLst/>
              <a:uLnTx/>
              <a:uFillTx/>
              <a:latin typeface="+mn-lt"/>
              <a:ea typeface="+mn-ea"/>
              <a:cs typeface="+mn-cs"/>
            </a:rPr>
            <a:t>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を下回っており、</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年間を計画期間とした</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あまがさき”行財政構造改革推進プラン</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において</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職員定数の削減に取り組んでき</a:t>
          </a:r>
          <a:r>
            <a:rPr kumimoji="0" lang="ja-JP" altLang="en-US" sz="1100" b="0" i="0" u="none" strike="noStrike" kern="0" cap="none" spc="0" normalizeH="0" baseline="0" noProof="0">
              <a:ln>
                <a:noFill/>
              </a:ln>
              <a:solidFill>
                <a:prstClr val="black"/>
              </a:solidFill>
              <a:effectLst/>
              <a:uLnTx/>
              <a:uFillTx/>
              <a:latin typeface="+mn-lt"/>
              <a:ea typeface="+mn-ea"/>
              <a:cs typeface="+mn-cs"/>
            </a:rPr>
            <a:t>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年度からも</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年間を計画期間とする</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あまがさき「未来へつなぐ」プロジェクト</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において事務事業の見直しを行うとともに、</a:t>
          </a:r>
          <a:r>
            <a:rPr kumimoji="0" lang="ja-JP" altLang="en-US" sz="1100" b="0" i="0" u="none" strike="noStrike" kern="0" cap="none" spc="0" normalizeH="0" baseline="0" noProof="0">
              <a:ln>
                <a:noFill/>
              </a:ln>
              <a:solidFill>
                <a:prstClr val="black"/>
              </a:solidFill>
              <a:effectLst/>
              <a:uLnTx/>
              <a:uFillTx/>
              <a:latin typeface="+mn-lt"/>
              <a:ea typeface="+mn-ea"/>
              <a:cs typeface="+mn-cs"/>
            </a:rPr>
            <a:t>今後、少子高齢化の進展に伴い増加・多様化する行政ニーズに対応していくため、業務の効率化や</a:t>
          </a:r>
          <a:r>
            <a:rPr kumimoji="0" lang="ja-JP" altLang="ja-JP" sz="1100" b="0" i="0" u="none" strike="noStrike" kern="0" cap="none" spc="0" normalizeH="0" baseline="0" noProof="0">
              <a:ln>
                <a:noFill/>
              </a:ln>
              <a:solidFill>
                <a:prstClr val="black"/>
              </a:solidFill>
              <a:effectLst/>
              <a:uLnTx/>
              <a:uFillTx/>
              <a:latin typeface="+mn-lt"/>
              <a:ea typeface="+mn-ea"/>
              <a:cs typeface="+mn-cs"/>
            </a:rPr>
            <a:t>民間事業者の活用等</a:t>
          </a:r>
          <a:r>
            <a:rPr kumimoji="0" lang="ja-JP" altLang="en-US" sz="1100" b="0" i="0" u="none" strike="noStrike" kern="0" cap="none" spc="0" normalizeH="0" baseline="0" noProof="0">
              <a:ln>
                <a:noFill/>
              </a:ln>
              <a:solidFill>
                <a:prstClr val="black"/>
              </a:solidFill>
              <a:effectLst/>
              <a:uLnTx/>
              <a:uFillTx/>
              <a:latin typeface="+mn-lt"/>
              <a:ea typeface="+mn-ea"/>
              <a:cs typeface="+mn-cs"/>
            </a:rPr>
            <a:t>、業務執行体制の見直し</a:t>
          </a:r>
          <a:r>
            <a:rPr kumimoji="0" lang="ja-JP" altLang="ja-JP" sz="1100" b="0" i="0" u="none" strike="noStrike" kern="0" cap="none" spc="0" normalizeH="0" baseline="0" noProof="0">
              <a:ln>
                <a:noFill/>
              </a:ln>
              <a:solidFill>
                <a:prstClr val="black"/>
              </a:solidFill>
              <a:effectLst/>
              <a:uLnTx/>
              <a:uFillTx/>
              <a:latin typeface="+mn-lt"/>
              <a:ea typeface="+mn-ea"/>
              <a:cs typeface="+mn-cs"/>
            </a:rPr>
            <a:t>を図る</a:t>
          </a:r>
          <a:r>
            <a:rPr kumimoji="0" lang="ja-JP" altLang="en-US" sz="1100" b="0" i="0" u="none" strike="noStrike" kern="0" cap="none" spc="0" normalizeH="0" baseline="0" noProof="0">
              <a:ln>
                <a:noFill/>
              </a:ln>
              <a:solidFill>
                <a:prstClr val="black"/>
              </a:solidFill>
              <a:effectLst/>
              <a:uLnTx/>
              <a:uFillTx/>
              <a:latin typeface="+mn-lt"/>
              <a:ea typeface="+mn-ea"/>
              <a:cs typeface="+mn-cs"/>
            </a:rPr>
            <a:t>中</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適正な</a:t>
          </a:r>
          <a:r>
            <a:rPr kumimoji="0" lang="ja-JP" altLang="en-US" sz="1100" b="0" i="0" u="none" strike="noStrike" kern="0" cap="none" spc="0" normalizeH="0" baseline="0" noProof="0">
              <a:ln>
                <a:noFill/>
              </a:ln>
              <a:solidFill>
                <a:prstClr val="black"/>
              </a:solidFill>
              <a:effectLst/>
              <a:uLnTx/>
              <a:uFillTx/>
              <a:latin typeface="+mn-lt"/>
              <a:ea typeface="+mn-ea"/>
              <a:cs typeface="+mn-cs"/>
            </a:rPr>
            <a:t>定員</a:t>
          </a:r>
          <a:r>
            <a:rPr kumimoji="0" lang="ja-JP" altLang="ja-JP" sz="1100" b="0" i="0" u="none" strike="noStrike" kern="0" cap="none" spc="0" normalizeH="0" baseline="0" noProof="0">
              <a:ln>
                <a:noFill/>
              </a:ln>
              <a:solidFill>
                <a:prstClr val="black"/>
              </a:solidFill>
              <a:effectLst/>
              <a:uLnTx/>
              <a:uFillTx/>
              <a:latin typeface="+mn-lt"/>
              <a:ea typeface="+mn-ea"/>
              <a:cs typeface="+mn-cs"/>
            </a:rPr>
            <a:t>管理に努めていく。</a:t>
          </a:r>
          <a:endParaRPr kumimoji="1" lang="ja-JP" altLang="en-US" sz="11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101812</xdr:rowOff>
    </xdr:to>
    <xdr:cxnSp macro="">
      <xdr:nvCxnSpPr>
        <xdr:cNvPr id="323" name="直線コネクタ 322"/>
        <xdr:cNvCxnSpPr/>
      </xdr:nvCxnSpPr>
      <xdr:spPr>
        <a:xfrm>
          <a:off x="16179800" y="1034457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21379</xdr:rowOff>
    </xdr:from>
    <xdr:to>
      <xdr:col>23</xdr:col>
      <xdr:colOff>406400</xdr:colOff>
      <xdr:row>60</xdr:row>
      <xdr:rowOff>57573</xdr:rowOff>
    </xdr:to>
    <xdr:cxnSp macro="">
      <xdr:nvCxnSpPr>
        <xdr:cNvPr id="326" name="直線コネクタ 325"/>
        <xdr:cNvCxnSpPr/>
      </xdr:nvCxnSpPr>
      <xdr:spPr>
        <a:xfrm>
          <a:off x="15290800" y="103083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5292</xdr:rowOff>
    </xdr:from>
    <xdr:to>
      <xdr:col>22</xdr:col>
      <xdr:colOff>203200</xdr:colOff>
      <xdr:row>60</xdr:row>
      <xdr:rowOff>21379</xdr:rowOff>
    </xdr:to>
    <xdr:cxnSp macro="">
      <xdr:nvCxnSpPr>
        <xdr:cNvPr id="329" name="直線コネクタ 328"/>
        <xdr:cNvCxnSpPr/>
      </xdr:nvCxnSpPr>
      <xdr:spPr>
        <a:xfrm>
          <a:off x="14401800" y="102922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60</xdr:row>
      <xdr:rowOff>5292</xdr:rowOff>
    </xdr:to>
    <xdr:cxnSp macro="">
      <xdr:nvCxnSpPr>
        <xdr:cNvPr id="332" name="直線コネクタ 331"/>
        <xdr:cNvCxnSpPr/>
      </xdr:nvCxnSpPr>
      <xdr:spPr>
        <a:xfrm>
          <a:off x="13512800" y="102681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51012</xdr:rowOff>
    </xdr:from>
    <xdr:to>
      <xdr:col>24</xdr:col>
      <xdr:colOff>609600</xdr:colOff>
      <xdr:row>60</xdr:row>
      <xdr:rowOff>152612</xdr:rowOff>
    </xdr:to>
    <xdr:sp macro="" textlink="">
      <xdr:nvSpPr>
        <xdr:cNvPr id="342" name="円/楕円 341"/>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67539</xdr:rowOff>
    </xdr:from>
    <xdr:ext cx="762000" cy="259045"/>
    <xdr:sp macro="" textlink="">
      <xdr:nvSpPr>
        <xdr:cNvPr id="343"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44" name="円/楕円 343"/>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45" name="テキスト ボックス 344"/>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142029</xdr:rowOff>
    </xdr:from>
    <xdr:to>
      <xdr:col>22</xdr:col>
      <xdr:colOff>254000</xdr:colOff>
      <xdr:row>60</xdr:row>
      <xdr:rowOff>72179</xdr:rowOff>
    </xdr:to>
    <xdr:sp macro="" textlink="">
      <xdr:nvSpPr>
        <xdr:cNvPr id="346" name="円/楕円 345"/>
        <xdr:cNvSpPr/>
      </xdr:nvSpPr>
      <xdr:spPr>
        <a:xfrm>
          <a:off x="15240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82356</xdr:rowOff>
    </xdr:from>
    <xdr:ext cx="762000" cy="259045"/>
    <xdr:sp macro="" textlink="">
      <xdr:nvSpPr>
        <xdr:cNvPr id="347" name="テキスト ボックス 346"/>
        <xdr:cNvSpPr txBox="1"/>
      </xdr:nvSpPr>
      <xdr:spPr>
        <a:xfrm>
          <a:off x="14909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125942</xdr:rowOff>
    </xdr:from>
    <xdr:to>
      <xdr:col>21</xdr:col>
      <xdr:colOff>50800</xdr:colOff>
      <xdr:row>60</xdr:row>
      <xdr:rowOff>56092</xdr:rowOff>
    </xdr:to>
    <xdr:sp macro="" textlink="">
      <xdr:nvSpPr>
        <xdr:cNvPr id="348" name="円/楕円 347"/>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66269</xdr:rowOff>
    </xdr:from>
    <xdr:ext cx="762000" cy="259045"/>
    <xdr:sp macro="" textlink="">
      <xdr:nvSpPr>
        <xdr:cNvPr id="349" name="テキスト ボックス 348"/>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101812</xdr:rowOff>
    </xdr:from>
    <xdr:to>
      <xdr:col>19</xdr:col>
      <xdr:colOff>533400</xdr:colOff>
      <xdr:row>60</xdr:row>
      <xdr:rowOff>31962</xdr:rowOff>
    </xdr:to>
    <xdr:sp macro="" textlink="">
      <xdr:nvSpPr>
        <xdr:cNvPr id="350" name="円/楕円 349"/>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42139</xdr:rowOff>
    </xdr:from>
    <xdr:ext cx="762000" cy="259045"/>
    <xdr:sp macro="" textlink="">
      <xdr:nvSpPr>
        <xdr:cNvPr id="351" name="テキスト ボックス 350"/>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土地開発公社経営健全化に伴う市債や、</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過去に財源対策として発行した退職手当債、行政改革推進債等の市債の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償還が本格化を迎えていることなどにより、前年度から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ポイントの悪化となった。今後も、公債費は高い水準で推移する一方で市債償還が進むため、ゆるやかに下降していくものと見込まれる。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49276</xdr:rowOff>
    </xdr:from>
    <xdr:to>
      <xdr:col>24</xdr:col>
      <xdr:colOff>558800</xdr:colOff>
      <xdr:row>44</xdr:row>
      <xdr:rowOff>58928</xdr:rowOff>
    </xdr:to>
    <xdr:cxnSp macro="">
      <xdr:nvCxnSpPr>
        <xdr:cNvPr id="383" name="直線コネクタ 382"/>
        <xdr:cNvCxnSpPr/>
      </xdr:nvCxnSpPr>
      <xdr:spPr>
        <a:xfrm>
          <a:off x="16179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49276</xdr:rowOff>
    </xdr:to>
    <xdr:cxnSp macro="">
      <xdr:nvCxnSpPr>
        <xdr:cNvPr id="386" name="直線コネクタ 385"/>
        <xdr:cNvCxnSpPr/>
      </xdr:nvCxnSpPr>
      <xdr:spPr>
        <a:xfrm>
          <a:off x="15290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20320</xdr:rowOff>
    </xdr:to>
    <xdr:cxnSp macro="">
      <xdr:nvCxnSpPr>
        <xdr:cNvPr id="389" name="直線コネクタ 388"/>
        <xdr:cNvCxnSpPr/>
      </xdr:nvCxnSpPr>
      <xdr:spPr>
        <a:xfrm>
          <a:off x="14401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43</xdr:row>
      <xdr:rowOff>143510</xdr:rowOff>
    </xdr:to>
    <xdr:cxnSp macro="">
      <xdr:nvCxnSpPr>
        <xdr:cNvPr id="392" name="直線コネクタ 391"/>
        <xdr:cNvCxnSpPr/>
      </xdr:nvCxnSpPr>
      <xdr:spPr>
        <a:xfrm>
          <a:off x="13512800" y="74869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8128</xdr:rowOff>
    </xdr:from>
    <xdr:to>
      <xdr:col>24</xdr:col>
      <xdr:colOff>609600</xdr:colOff>
      <xdr:row>44</xdr:row>
      <xdr:rowOff>109728</xdr:rowOff>
    </xdr:to>
    <xdr:sp macro="" textlink="">
      <xdr:nvSpPr>
        <xdr:cNvPr id="402" name="円/楕円 401"/>
        <xdr:cNvSpPr/>
      </xdr:nvSpPr>
      <xdr:spPr>
        <a:xfrm>
          <a:off x="16967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75455</xdr:rowOff>
    </xdr:from>
    <xdr:ext cx="762000" cy="259045"/>
    <xdr:sp macro="" textlink="">
      <xdr:nvSpPr>
        <xdr:cNvPr id="403" name="公債費負担の状況該当値テキスト"/>
        <xdr:cNvSpPr txBox="1"/>
      </xdr:nvSpPr>
      <xdr:spPr>
        <a:xfrm>
          <a:off x="17106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4" name="円/楕円 403"/>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5" name="テキスト ボックス 404"/>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6" name="円/楕円 405"/>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7" name="テキスト ボックス 406"/>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8" name="円/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10" name="円/楕円 409"/>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11" name="テキスト ボックス 410"/>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地方債残高の減や、第三セクターに係る負債等の負担見込額の減などにより、前年度から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ポイントの改善となった。し</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かし、土地開発公社経営健全化に伴う市債や、過去に財源対策として発行した退職手当債、行政改革推進債等の市債残高が大きいことなどにより、類似団体と比較</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して高い数値となっており、引き続き、行財政改革計画「あまがさき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未来へつなぐ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プロジェクト」に基づき、計画的な負債の縮減に努めていく。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16383</xdr:rowOff>
    </xdr:from>
    <xdr:to>
      <xdr:col>24</xdr:col>
      <xdr:colOff>558800</xdr:colOff>
      <xdr:row>19</xdr:row>
      <xdr:rowOff>98425</xdr:rowOff>
    </xdr:to>
    <xdr:cxnSp macro="">
      <xdr:nvCxnSpPr>
        <xdr:cNvPr id="445" name="直線コネクタ 444"/>
        <xdr:cNvCxnSpPr/>
      </xdr:nvCxnSpPr>
      <xdr:spPr>
        <a:xfrm flipV="1">
          <a:off x="16179800" y="327393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98425</xdr:rowOff>
    </xdr:from>
    <xdr:to>
      <xdr:col>23</xdr:col>
      <xdr:colOff>406400</xdr:colOff>
      <xdr:row>20</xdr:row>
      <xdr:rowOff>35560</xdr:rowOff>
    </xdr:to>
    <xdr:cxnSp macro="">
      <xdr:nvCxnSpPr>
        <xdr:cNvPr id="448" name="直線コネクタ 447"/>
        <xdr:cNvCxnSpPr/>
      </xdr:nvCxnSpPr>
      <xdr:spPr>
        <a:xfrm flipV="1">
          <a:off x="15290800" y="3355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35560</xdr:rowOff>
    </xdr:from>
    <xdr:to>
      <xdr:col>22</xdr:col>
      <xdr:colOff>203200</xdr:colOff>
      <xdr:row>20</xdr:row>
      <xdr:rowOff>129667</xdr:rowOff>
    </xdr:to>
    <xdr:cxnSp macro="">
      <xdr:nvCxnSpPr>
        <xdr:cNvPr id="451" name="直線コネクタ 450"/>
        <xdr:cNvCxnSpPr/>
      </xdr:nvCxnSpPr>
      <xdr:spPr>
        <a:xfrm flipV="1">
          <a:off x="14401800" y="346456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129667</xdr:rowOff>
    </xdr:from>
    <xdr:to>
      <xdr:col>21</xdr:col>
      <xdr:colOff>0</xdr:colOff>
      <xdr:row>21</xdr:row>
      <xdr:rowOff>21760</xdr:rowOff>
    </xdr:to>
    <xdr:cxnSp macro="">
      <xdr:nvCxnSpPr>
        <xdr:cNvPr id="454" name="直線コネクタ 453"/>
        <xdr:cNvCxnSpPr/>
      </xdr:nvCxnSpPr>
      <xdr:spPr>
        <a:xfrm flipV="1">
          <a:off x="13512800" y="3558667"/>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137033</xdr:rowOff>
    </xdr:from>
    <xdr:to>
      <xdr:col>24</xdr:col>
      <xdr:colOff>609600</xdr:colOff>
      <xdr:row>19</xdr:row>
      <xdr:rowOff>67183</xdr:rowOff>
    </xdr:to>
    <xdr:sp macro="" textlink="">
      <xdr:nvSpPr>
        <xdr:cNvPr id="464" name="円/楕円 463"/>
        <xdr:cNvSpPr/>
      </xdr:nvSpPr>
      <xdr:spPr>
        <a:xfrm>
          <a:off x="169672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109110</xdr:rowOff>
    </xdr:from>
    <xdr:ext cx="762000" cy="259045"/>
    <xdr:sp macro="" textlink="">
      <xdr:nvSpPr>
        <xdr:cNvPr id="465" name="将来負担の状況該当値テキスト"/>
        <xdr:cNvSpPr txBox="1"/>
      </xdr:nvSpPr>
      <xdr:spPr>
        <a:xfrm>
          <a:off x="17106900" y="319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47625</xdr:rowOff>
    </xdr:from>
    <xdr:to>
      <xdr:col>23</xdr:col>
      <xdr:colOff>457200</xdr:colOff>
      <xdr:row>19</xdr:row>
      <xdr:rowOff>149225</xdr:rowOff>
    </xdr:to>
    <xdr:sp macro="" textlink="">
      <xdr:nvSpPr>
        <xdr:cNvPr id="466" name="円/楕円 465"/>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134002</xdr:rowOff>
    </xdr:from>
    <xdr:ext cx="736600" cy="259045"/>
    <xdr:sp macro="" textlink="">
      <xdr:nvSpPr>
        <xdr:cNvPr id="467" name="テキスト ボックス 466"/>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156210</xdr:rowOff>
    </xdr:from>
    <xdr:to>
      <xdr:col>22</xdr:col>
      <xdr:colOff>254000</xdr:colOff>
      <xdr:row>20</xdr:row>
      <xdr:rowOff>86360</xdr:rowOff>
    </xdr:to>
    <xdr:sp macro="" textlink="">
      <xdr:nvSpPr>
        <xdr:cNvPr id="468" name="円/楕円 467"/>
        <xdr:cNvSpPr/>
      </xdr:nvSpPr>
      <xdr:spPr>
        <a:xfrm>
          <a:off x="15240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71137</xdr:rowOff>
    </xdr:from>
    <xdr:ext cx="762000" cy="259045"/>
    <xdr:sp macro="" textlink="">
      <xdr:nvSpPr>
        <xdr:cNvPr id="469" name="テキスト ボックス 468"/>
        <xdr:cNvSpPr txBox="1"/>
      </xdr:nvSpPr>
      <xdr:spPr>
        <a:xfrm>
          <a:off x="14909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78867</xdr:rowOff>
    </xdr:from>
    <xdr:to>
      <xdr:col>21</xdr:col>
      <xdr:colOff>50800</xdr:colOff>
      <xdr:row>21</xdr:row>
      <xdr:rowOff>9017</xdr:rowOff>
    </xdr:to>
    <xdr:sp macro="" textlink="">
      <xdr:nvSpPr>
        <xdr:cNvPr id="470" name="円/楕円 469"/>
        <xdr:cNvSpPr/>
      </xdr:nvSpPr>
      <xdr:spPr>
        <a:xfrm>
          <a:off x="14351000" y="3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165244</xdr:rowOff>
    </xdr:from>
    <xdr:ext cx="762000" cy="259045"/>
    <xdr:sp macro="" textlink="">
      <xdr:nvSpPr>
        <xdr:cNvPr id="471" name="テキスト ボックス 470"/>
        <xdr:cNvSpPr txBox="1"/>
      </xdr:nvSpPr>
      <xdr:spPr>
        <a:xfrm>
          <a:off x="14020800" y="359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142410</xdr:rowOff>
    </xdr:from>
    <xdr:to>
      <xdr:col>19</xdr:col>
      <xdr:colOff>533400</xdr:colOff>
      <xdr:row>21</xdr:row>
      <xdr:rowOff>72560</xdr:rowOff>
    </xdr:to>
    <xdr:sp macro="" textlink="">
      <xdr:nvSpPr>
        <xdr:cNvPr id="472" name="円/楕円 471"/>
        <xdr:cNvSpPr/>
      </xdr:nvSpPr>
      <xdr:spPr>
        <a:xfrm>
          <a:off x="13462000" y="3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57337</xdr:rowOff>
    </xdr:from>
    <xdr:ext cx="762000" cy="259045"/>
    <xdr:sp macro="" textlink="">
      <xdr:nvSpPr>
        <xdr:cNvPr id="473" name="テキスト ボックス 472"/>
        <xdr:cNvSpPr txBox="1"/>
      </xdr:nvSpPr>
      <xdr:spPr>
        <a:xfrm>
          <a:off x="13131800" y="36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これまでから定数削減や給与等の抑制を行ってきた結果、類似団体との比較においては人件費に係る経常収支比率が</a:t>
          </a:r>
          <a:r>
            <a:rPr kumimoji="0" lang="en-US" altLang="ja-JP" sz="1200" b="0" i="0" u="none" strike="noStrike" kern="0" cap="none" spc="0" normalizeH="0" baseline="0" noProof="0">
              <a:ln>
                <a:noFill/>
              </a:ln>
              <a:solidFill>
                <a:prstClr val="black"/>
              </a:solidFill>
              <a:effectLst/>
              <a:uLnTx/>
              <a:uFillTx/>
              <a:latin typeface="+mn-lt"/>
              <a:ea typeface="+mn-ea"/>
              <a:cs typeface="+mn-cs"/>
            </a:rPr>
            <a:t>1.5</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ポイント低くなっている。平成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22</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年度までは、厳しい財政状況に対応するため、地域手当の削減に加え、期末勤勉手当の削減を行</a:t>
          </a:r>
          <a:r>
            <a:rPr kumimoji="0" lang="ja-JP" altLang="en-US" sz="1200" b="0" i="0" u="none" strike="noStrike" kern="0" cap="none" spc="0" normalizeH="0" baseline="0" noProof="0">
              <a:ln>
                <a:noFill/>
              </a:ln>
              <a:solidFill>
                <a:prstClr val="black"/>
              </a:solidFill>
              <a:effectLst/>
              <a:uLnTx/>
              <a:uFillTx/>
              <a:latin typeface="+mn-lt"/>
              <a:ea typeface="+mn-ea"/>
              <a:cs typeface="+mn-cs"/>
            </a:rPr>
            <a:t>い</a:t>
          </a:r>
          <a:r>
            <a:rPr kumimoji="0" lang="ja-JP" altLang="ja-JP" sz="1200" b="0" i="0" u="none" strike="noStrike" kern="0" cap="none" spc="0" normalizeH="0" baseline="0" noProof="0">
              <a:ln>
                <a:noFill/>
              </a:ln>
              <a:solidFill>
                <a:prstClr val="black"/>
              </a:solidFill>
              <a:effectLst/>
              <a:uLnTx/>
              <a:uFillTx/>
              <a:latin typeface="+mn-lt"/>
              <a:ea typeface="+mn-ea"/>
              <a:cs typeface="+mn-cs"/>
            </a:rPr>
            <a:t>、また、平成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25</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年度においては、給料月額の削減を行っ</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ところである。今後とも、国の給与水準や本市の財政状況を勘案する中で適正な水準の維持に努めるとともに、事務事業の見直しやアウトソーシングによる執行体制の見直しを行っていく。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97282</xdr:rowOff>
    </xdr:to>
    <xdr:cxnSp macro="">
      <xdr:nvCxnSpPr>
        <xdr:cNvPr id="64" name="直線コネクタ 63"/>
        <xdr:cNvCxnSpPr/>
      </xdr:nvCxnSpPr>
      <xdr:spPr>
        <a:xfrm flipV="1">
          <a:off x="3987800" y="6395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97282</xdr:rowOff>
    </xdr:to>
    <xdr:cxnSp macro="">
      <xdr:nvCxnSpPr>
        <xdr:cNvPr id="67" name="直線コネクタ 66"/>
        <xdr:cNvCxnSpPr/>
      </xdr:nvCxnSpPr>
      <xdr:spPr>
        <a:xfrm>
          <a:off x="3098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88138</xdr:rowOff>
    </xdr:to>
    <xdr:cxnSp macro="">
      <xdr:nvCxnSpPr>
        <xdr:cNvPr id="70" name="直線コネクタ 69"/>
        <xdr:cNvCxnSpPr/>
      </xdr:nvCxnSpPr>
      <xdr:spPr>
        <a:xfrm>
          <a:off x="2209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97282</xdr:rowOff>
    </xdr:to>
    <xdr:cxnSp macro="">
      <xdr:nvCxnSpPr>
        <xdr:cNvPr id="73" name="直線コネクタ 72"/>
        <xdr:cNvCxnSpPr/>
      </xdr:nvCxnSpPr>
      <xdr:spPr>
        <a:xfrm flipV="1">
          <a:off x="1320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17289</xdr:rowOff>
    </xdr:from>
    <xdr:ext cx="762000" cy="259045"/>
    <xdr:sp macro="" textlink="">
      <xdr:nvSpPr>
        <xdr:cNvPr id="84" name="人件費該当値テキスト"/>
        <xdr:cNvSpPr txBox="1"/>
      </xdr:nvSpPr>
      <xdr:spPr>
        <a:xfrm>
          <a:off x="4914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86" name="テキスト ボックス 85"/>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7" name="円/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9" name="円/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139971</xdr:rowOff>
    </xdr:from>
    <xdr:ext cx="762000" cy="259045"/>
    <xdr:sp macro="" textlink="">
      <xdr:nvSpPr>
        <xdr:cNvPr id="90" name="テキスト ボックス 89"/>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2" name="テキスト ボックス 91"/>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これまで</a:t>
          </a:r>
          <a:r>
            <a:rPr kumimoji="0" lang="ja-JP" altLang="ja-JP" sz="1200" b="0" i="0" u="none" strike="noStrike" kern="0" cap="none" spc="0" normalizeH="0" baseline="0" noProof="0">
              <a:ln>
                <a:noFill/>
              </a:ln>
              <a:solidFill>
                <a:prstClr val="black"/>
              </a:solidFill>
              <a:effectLst/>
              <a:uLnTx/>
              <a:uFillTx/>
              <a:latin typeface="+mn-lt"/>
              <a:ea typeface="+mn-ea"/>
              <a:cs typeface="+mn-cs"/>
            </a:rPr>
            <a:t>財政の健全化に向けた様々な節減努力を行ってきており、近年事務のアウトソーシングを進めていること等により微増傾向にはあるが、物件費に係る経常収支比率は類似団体平均を下回っている。今後も、新たな視点・仕組みを取り入れて、コスト削減に取り組んで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82550</xdr:rowOff>
    </xdr:to>
    <xdr:cxnSp macro="">
      <xdr:nvCxnSpPr>
        <xdr:cNvPr id="125" name="直線コネクタ 124"/>
        <xdr:cNvCxnSpPr/>
      </xdr:nvCxnSpPr>
      <xdr:spPr>
        <a:xfrm>
          <a:off x="15671800" y="261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44450</xdr:rowOff>
    </xdr:to>
    <xdr:cxnSp macro="">
      <xdr:nvCxnSpPr>
        <xdr:cNvPr id="128" name="直線コネクタ 127"/>
        <xdr:cNvCxnSpPr/>
      </xdr:nvCxnSpPr>
      <xdr:spPr>
        <a:xfrm>
          <a:off x="14782800" y="261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44450</xdr:rowOff>
    </xdr:to>
    <xdr:cxnSp macro="">
      <xdr:nvCxnSpPr>
        <xdr:cNvPr id="131" name="直線コネクタ 130"/>
        <xdr:cNvCxnSpPr/>
      </xdr:nvCxnSpPr>
      <xdr:spPr>
        <a:xfrm>
          <a:off x="13893800" y="260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15</xdr:row>
      <xdr:rowOff>31750</xdr:rowOff>
    </xdr:to>
    <xdr:cxnSp macro="">
      <xdr:nvCxnSpPr>
        <xdr:cNvPr id="134" name="直線コネクタ 133"/>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4" name="円/楕円 143"/>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5"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6" name="円/楕円 145"/>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47" name="テキスト ボックス 146"/>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48" name="円/楕円 147"/>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49" name="テキスト ボックス 148"/>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2" name="円/楕円 151"/>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3" name="テキスト ボックス 152"/>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本市は類似団体と比較し、特に生活保護受給者の割合（保護率）が高いことによって、扶助費に係る経常収支比率が突出して高くなっており、本市の財政状況の硬直化の大きな要因となっている。生活保護医療扶助費等、引き続き適正な執行に向けた見直しを行っ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38100</xdr:rowOff>
    </xdr:to>
    <xdr:cxnSp macro="">
      <xdr:nvCxnSpPr>
        <xdr:cNvPr id="186" name="直線コネクタ 185"/>
        <xdr:cNvCxnSpPr/>
      </xdr:nvCxnSpPr>
      <xdr:spPr>
        <a:xfrm>
          <a:off x="39878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38100</xdr:rowOff>
    </xdr:from>
    <xdr:to>
      <xdr:col>5</xdr:col>
      <xdr:colOff>549275</xdr:colOff>
      <xdr:row>60</xdr:row>
      <xdr:rowOff>38100</xdr:rowOff>
    </xdr:to>
    <xdr:cxnSp macro="">
      <xdr:nvCxnSpPr>
        <xdr:cNvPr id="189" name="直線コネクタ 188"/>
        <xdr:cNvCxnSpPr/>
      </xdr:nvCxnSpPr>
      <xdr:spPr>
        <a:xfrm>
          <a:off x="3098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38100</xdr:rowOff>
    </xdr:to>
    <xdr:cxnSp macro="">
      <xdr:nvCxnSpPr>
        <xdr:cNvPr id="192" name="直線コネクタ 191"/>
        <xdr:cNvCxnSpPr/>
      </xdr:nvCxnSpPr>
      <xdr:spPr>
        <a:xfrm>
          <a:off x="2209800" y="1029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0</xdr:rowOff>
    </xdr:from>
    <xdr:to>
      <xdr:col>3</xdr:col>
      <xdr:colOff>142875</xdr:colOff>
      <xdr:row>60</xdr:row>
      <xdr:rowOff>12700</xdr:rowOff>
    </xdr:to>
    <xdr:cxnSp macro="">
      <xdr:nvCxnSpPr>
        <xdr:cNvPr id="195" name="直線コネクタ 194"/>
        <xdr:cNvCxnSpPr/>
      </xdr:nvCxnSpPr>
      <xdr:spPr>
        <a:xfrm>
          <a:off x="1320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158750</xdr:rowOff>
    </xdr:from>
    <xdr:to>
      <xdr:col>7</xdr:col>
      <xdr:colOff>66675</xdr:colOff>
      <xdr:row>60</xdr:row>
      <xdr:rowOff>88900</xdr:rowOff>
    </xdr:to>
    <xdr:sp macro="" textlink="">
      <xdr:nvSpPr>
        <xdr:cNvPr id="205" name="円/楕円 204"/>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130827</xdr:rowOff>
    </xdr:from>
    <xdr:ext cx="762000" cy="259045"/>
    <xdr:sp macro="" textlink="">
      <xdr:nvSpPr>
        <xdr:cNvPr id="206" name="扶助費該当値テキスト"/>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07" name="円/楕円 206"/>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08" name="テキスト ボックス 207"/>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158750</xdr:rowOff>
    </xdr:from>
    <xdr:to>
      <xdr:col>4</xdr:col>
      <xdr:colOff>396875</xdr:colOff>
      <xdr:row>60</xdr:row>
      <xdr:rowOff>88900</xdr:rowOff>
    </xdr:to>
    <xdr:sp macro="" textlink="">
      <xdr:nvSpPr>
        <xdr:cNvPr id="209" name="円/楕円 208"/>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73677</xdr:rowOff>
    </xdr:from>
    <xdr:ext cx="762000" cy="259045"/>
    <xdr:sp macro="" textlink="">
      <xdr:nvSpPr>
        <xdr:cNvPr id="210" name="テキスト ボックス 209"/>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1" name="円/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120650</xdr:rowOff>
    </xdr:from>
    <xdr:to>
      <xdr:col>1</xdr:col>
      <xdr:colOff>676275</xdr:colOff>
      <xdr:row>60</xdr:row>
      <xdr:rowOff>50800</xdr:rowOff>
    </xdr:to>
    <xdr:sp macro="" textlink="">
      <xdr:nvSpPr>
        <xdr:cNvPr id="213" name="円/楕円 212"/>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35577</xdr:rowOff>
    </xdr:from>
    <xdr:ext cx="762000" cy="259045"/>
    <xdr:sp macro="" textlink="">
      <xdr:nvSpPr>
        <xdr:cNvPr id="214" name="テキスト ボックス 213"/>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その他の大部分を占める、国民健康保険事業費などの特別会計への繰出金が増となっていることにより、経常収支比率は</a:t>
          </a:r>
          <a:r>
            <a:rPr kumimoji="0" lang="en-US" altLang="ja-JP" sz="1200" b="0" i="0" u="none" strike="noStrike" kern="0" cap="none" spc="0" normalizeH="0" baseline="0" noProof="0">
              <a:ln>
                <a:noFill/>
              </a:ln>
              <a:solidFill>
                <a:prstClr val="black"/>
              </a:solidFill>
              <a:effectLst/>
              <a:uLnTx/>
              <a:uFillTx/>
              <a:latin typeface="+mn-lt"/>
              <a:ea typeface="+mn-ea"/>
              <a:cs typeface="+mn-cs"/>
            </a:rPr>
            <a:t>0.4</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ポイント悪化している。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73660</xdr:rowOff>
    </xdr:to>
    <xdr:cxnSp macro="">
      <xdr:nvCxnSpPr>
        <xdr:cNvPr id="247" name="直線コネクタ 246"/>
        <xdr:cNvCxnSpPr/>
      </xdr:nvCxnSpPr>
      <xdr:spPr>
        <a:xfrm>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43180</xdr:rowOff>
    </xdr:to>
    <xdr:cxnSp macro="">
      <xdr:nvCxnSpPr>
        <xdr:cNvPr id="250" name="直線コネクタ 249"/>
        <xdr:cNvCxnSpPr/>
      </xdr:nvCxnSpPr>
      <xdr:spPr>
        <a:xfrm>
          <a:off x="14782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3" name="直線コネクタ 252"/>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138430</xdr:rowOff>
    </xdr:to>
    <xdr:cxnSp macro="">
      <xdr:nvCxnSpPr>
        <xdr:cNvPr id="256" name="直線コネクタ 255"/>
        <xdr:cNvCxnSpPr/>
      </xdr:nvCxnSpPr>
      <xdr:spPr>
        <a:xfrm>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2" name="円/楕円 271"/>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3" name="テキスト ボックス 272"/>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下水道事業会計補助金の減などにより減少しており、補助費等に係る経常収支比率は類似団体を下回っている。なお、企業債償還額の減少などにより、今後</a:t>
          </a:r>
          <a:r>
            <a:rPr kumimoji="0" lang="ja-JP" altLang="ja-JP" sz="1200" b="0" i="0" u="none" strike="noStrike" kern="0" cap="none" spc="0" normalizeH="0" baseline="0" noProof="0">
              <a:ln>
                <a:noFill/>
              </a:ln>
              <a:solidFill>
                <a:schemeClr val="tx1"/>
              </a:solidFill>
              <a:effectLst/>
              <a:uLnTx/>
              <a:uFillTx/>
              <a:latin typeface="+mn-lt"/>
              <a:ea typeface="+mn-ea"/>
              <a:cs typeface="+mn-cs"/>
            </a:rPr>
            <a:t>の</a:t>
          </a:r>
          <a:r>
            <a:rPr kumimoji="0" lang="ja-JP" altLang="en-US" sz="1200" b="0" i="0" u="none" strike="noStrike" kern="0" cap="none" spc="0" normalizeH="0" baseline="0" noProof="0">
              <a:ln>
                <a:noFill/>
              </a:ln>
              <a:solidFill>
                <a:schemeClr val="tx1"/>
              </a:solidFill>
              <a:effectLst/>
              <a:uLnTx/>
              <a:uFillTx/>
              <a:latin typeface="+mn-lt"/>
              <a:ea typeface="+mn-ea"/>
              <a:cs typeface="+mn-cs"/>
            </a:rPr>
            <a:t>補助費等</a:t>
          </a:r>
          <a:r>
            <a:rPr kumimoji="0" lang="ja-JP" altLang="ja-JP" sz="1200" b="0" i="0" u="none" strike="noStrike" kern="0" cap="none" spc="0" normalizeH="0" baseline="0" noProof="0">
              <a:ln>
                <a:noFill/>
              </a:ln>
              <a:solidFill>
                <a:prstClr val="black"/>
              </a:solidFill>
              <a:effectLst/>
              <a:uLnTx/>
              <a:uFillTx/>
              <a:latin typeface="+mn-lt"/>
              <a:ea typeface="+mn-ea"/>
              <a:cs typeface="+mn-cs"/>
            </a:rPr>
            <a:t>は減少するものと見込まれる。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170543</xdr:rowOff>
    </xdr:from>
    <xdr:to>
      <xdr:col>24</xdr:col>
      <xdr:colOff>31750</xdr:colOff>
      <xdr:row>35</xdr:row>
      <xdr:rowOff>64407</xdr:rowOff>
    </xdr:to>
    <xdr:cxnSp macro="">
      <xdr:nvCxnSpPr>
        <xdr:cNvPr id="310" name="直線コネクタ 309"/>
        <xdr:cNvCxnSpPr/>
      </xdr:nvCxnSpPr>
      <xdr:spPr>
        <a:xfrm>
          <a:off x="15671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170543</xdr:rowOff>
    </xdr:from>
    <xdr:to>
      <xdr:col>22</xdr:col>
      <xdr:colOff>565150</xdr:colOff>
      <xdr:row>35</xdr:row>
      <xdr:rowOff>31750</xdr:rowOff>
    </xdr:to>
    <xdr:cxnSp macro="">
      <xdr:nvCxnSpPr>
        <xdr:cNvPr id="313" name="直線コネクタ 312"/>
        <xdr:cNvCxnSpPr/>
      </xdr:nvCxnSpPr>
      <xdr:spPr>
        <a:xfrm flipV="1">
          <a:off x="14782800" y="599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64407</xdr:rowOff>
    </xdr:to>
    <xdr:cxnSp macro="">
      <xdr:nvCxnSpPr>
        <xdr:cNvPr id="316" name="直線コネクタ 315"/>
        <xdr:cNvCxnSpPr/>
      </xdr:nvCxnSpPr>
      <xdr:spPr>
        <a:xfrm flipV="1">
          <a:off x="13893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64407</xdr:rowOff>
    </xdr:from>
    <xdr:to>
      <xdr:col>20</xdr:col>
      <xdr:colOff>158750</xdr:colOff>
      <xdr:row>35</xdr:row>
      <xdr:rowOff>75293</xdr:rowOff>
    </xdr:to>
    <xdr:cxnSp macro="">
      <xdr:nvCxnSpPr>
        <xdr:cNvPr id="319" name="直線コネクタ 318"/>
        <xdr:cNvCxnSpPr/>
      </xdr:nvCxnSpPr>
      <xdr:spPr>
        <a:xfrm flipV="1">
          <a:off x="13004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13607</xdr:rowOff>
    </xdr:from>
    <xdr:to>
      <xdr:col>24</xdr:col>
      <xdr:colOff>82550</xdr:colOff>
      <xdr:row>35</xdr:row>
      <xdr:rowOff>115207</xdr:rowOff>
    </xdr:to>
    <xdr:sp macro="" textlink="">
      <xdr:nvSpPr>
        <xdr:cNvPr id="329" name="円/楕円 328"/>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30134</xdr:rowOff>
    </xdr:from>
    <xdr:ext cx="762000" cy="259045"/>
    <xdr:sp macro="" textlink="">
      <xdr:nvSpPr>
        <xdr:cNvPr id="330"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119743</xdr:rowOff>
    </xdr:from>
    <xdr:to>
      <xdr:col>22</xdr:col>
      <xdr:colOff>615950</xdr:colOff>
      <xdr:row>35</xdr:row>
      <xdr:rowOff>49893</xdr:rowOff>
    </xdr:to>
    <xdr:sp macro="" textlink="">
      <xdr:nvSpPr>
        <xdr:cNvPr id="331" name="円/楕円 330"/>
        <xdr:cNvSpPr/>
      </xdr:nvSpPr>
      <xdr:spPr>
        <a:xfrm>
          <a:off x="15621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60070</xdr:rowOff>
    </xdr:from>
    <xdr:ext cx="736600" cy="259045"/>
    <xdr:sp macro="" textlink="">
      <xdr:nvSpPr>
        <xdr:cNvPr id="332" name="テキスト ボックス 331"/>
        <xdr:cNvSpPr txBox="1"/>
      </xdr:nvSpPr>
      <xdr:spPr>
        <a:xfrm>
          <a:off x="15290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3" name="円/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13607</xdr:rowOff>
    </xdr:from>
    <xdr:to>
      <xdr:col>20</xdr:col>
      <xdr:colOff>209550</xdr:colOff>
      <xdr:row>35</xdr:row>
      <xdr:rowOff>115207</xdr:rowOff>
    </xdr:to>
    <xdr:sp macro="" textlink="">
      <xdr:nvSpPr>
        <xdr:cNvPr id="335" name="円/楕円 334"/>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125384</xdr:rowOff>
    </xdr:from>
    <xdr:ext cx="762000" cy="259045"/>
    <xdr:sp macro="" textlink="">
      <xdr:nvSpPr>
        <xdr:cNvPr id="336" name="テキスト ボックス 335"/>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24493</xdr:rowOff>
    </xdr:from>
    <xdr:to>
      <xdr:col>19</xdr:col>
      <xdr:colOff>6350</xdr:colOff>
      <xdr:row>35</xdr:row>
      <xdr:rowOff>126093</xdr:rowOff>
    </xdr:to>
    <xdr:sp macro="" textlink="">
      <xdr:nvSpPr>
        <xdr:cNvPr id="337" name="円/楕円 336"/>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136270</xdr:rowOff>
    </xdr:from>
    <xdr:ext cx="762000" cy="259045"/>
    <xdr:sp macro="" textlink="">
      <xdr:nvSpPr>
        <xdr:cNvPr id="338" name="テキスト ボックス 337"/>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経営健全化</a:t>
          </a:r>
          <a:r>
            <a:rPr kumimoji="0" lang="ja-JP" altLang="en-US" sz="1200" b="0" i="0" u="none" strike="noStrike" kern="0" cap="none" spc="0" normalizeH="0" baseline="0" noProof="0">
              <a:ln>
                <a:noFill/>
              </a:ln>
              <a:solidFill>
                <a:prstClr val="black"/>
              </a:solidFill>
              <a:effectLst/>
              <a:uLnTx/>
              <a:uFillTx/>
              <a:latin typeface="+mn-lt"/>
              <a:ea typeface="+mn-ea"/>
              <a:cs typeface="+mn-cs"/>
            </a:rPr>
            <a:t>に伴う市債や、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過去に財源対策として退職手当債、行政改革推進債等の市債</a:t>
          </a:r>
          <a:r>
            <a:rPr kumimoji="0" lang="ja-JP" altLang="ja-JP" sz="1200" b="0" i="0" u="none" strike="noStrike" kern="0" cap="none" spc="0" normalizeH="0" baseline="0" noProof="0">
              <a:ln>
                <a:noFill/>
              </a:ln>
              <a:solidFill>
                <a:prstClr val="black"/>
              </a:solidFill>
              <a:effectLst/>
              <a:uLnTx/>
              <a:uFillTx/>
              <a:latin typeface="+mn-lt"/>
              <a:ea typeface="+mn-ea"/>
              <a:cs typeface="+mn-cs"/>
            </a:rPr>
            <a:t>を発行したことなどから、公債費が増嵩しており、類似団体よりも高くなっている。今後も公債費は高い水準で推移することが見込まれる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、構造改善に向けた取組を推し進めていく中で、投資的経費を圧縮する</a:t>
          </a:r>
          <a:r>
            <a:rPr kumimoji="0" lang="ja-JP" altLang="en-US" sz="1200" b="0" i="0" u="none" strike="noStrike" kern="0" cap="none" spc="0" normalizeH="0" baseline="0" noProof="0">
              <a:ln>
                <a:noFill/>
              </a:ln>
              <a:solidFill>
                <a:prstClr val="black"/>
              </a:solidFill>
              <a:effectLst/>
              <a:uLnTx/>
              <a:uFillTx/>
              <a:latin typeface="+mn-lt"/>
              <a:ea typeface="+mn-ea"/>
              <a:cs typeface="+mn-cs"/>
            </a:rPr>
            <a:t>ほか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市債の早期償還を行うなど、</a:t>
          </a:r>
          <a:r>
            <a:rPr kumimoji="0" lang="ja-JP" altLang="ja-JP" sz="1200" b="0" i="0" u="none" strike="noStrike" kern="0" cap="none" spc="0" normalizeH="0" baseline="0" noProof="0">
              <a:ln>
                <a:noFill/>
              </a:ln>
              <a:solidFill>
                <a:prstClr val="black"/>
              </a:solidFill>
              <a:effectLst/>
              <a:uLnTx/>
              <a:uFillTx/>
              <a:latin typeface="+mn-lt"/>
              <a:ea typeface="+mn-ea"/>
              <a:cs typeface="+mn-cs"/>
            </a:rPr>
            <a:t>市債</a:t>
          </a:r>
          <a:r>
            <a:rPr kumimoji="0" lang="ja-JP" altLang="en-US" sz="1200" b="0" i="0" u="none" strike="noStrike" kern="0" cap="none" spc="0" normalizeH="0" baseline="0" noProof="0">
              <a:ln>
                <a:noFill/>
              </a:ln>
              <a:solidFill>
                <a:prstClr val="black"/>
              </a:solidFill>
              <a:effectLst/>
              <a:uLnTx/>
              <a:uFillTx/>
              <a:latin typeface="+mn-lt"/>
              <a:ea typeface="+mn-ea"/>
              <a:cs typeface="+mn-cs"/>
            </a:rPr>
            <a:t>残高</a:t>
          </a:r>
          <a:r>
            <a:rPr kumimoji="0" lang="ja-JP" altLang="ja-JP" sz="1200" b="0" i="0" u="none" strike="noStrike" kern="0" cap="none" spc="0" normalizeH="0" baseline="0" noProof="0">
              <a:ln>
                <a:noFill/>
              </a:ln>
              <a:solidFill>
                <a:prstClr val="black"/>
              </a:solidFill>
              <a:effectLst/>
              <a:uLnTx/>
              <a:uFillTx/>
              <a:latin typeface="+mn-lt"/>
              <a:ea typeface="+mn-ea"/>
              <a:cs typeface="+mn-cs"/>
            </a:rPr>
            <a:t>の抑制に努めつつ公債費の適正な管理を行っていく。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134620</xdr:rowOff>
    </xdr:from>
    <xdr:to>
      <xdr:col>7</xdr:col>
      <xdr:colOff>15875</xdr:colOff>
      <xdr:row>81</xdr:row>
      <xdr:rowOff>46989</xdr:rowOff>
    </xdr:to>
    <xdr:cxnSp macro="">
      <xdr:nvCxnSpPr>
        <xdr:cNvPr id="371" name="直線コネクタ 370"/>
        <xdr:cNvCxnSpPr/>
      </xdr:nvCxnSpPr>
      <xdr:spPr>
        <a:xfrm>
          <a:off x="3987800" y="13850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81</xdr:row>
      <xdr:rowOff>54611</xdr:rowOff>
    </xdr:to>
    <xdr:cxnSp macro="">
      <xdr:nvCxnSpPr>
        <xdr:cNvPr id="374" name="直線コネクタ 373"/>
        <xdr:cNvCxnSpPr/>
      </xdr:nvCxnSpPr>
      <xdr:spPr>
        <a:xfrm flipV="1">
          <a:off x="3098800" y="13850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16511</xdr:rowOff>
    </xdr:from>
    <xdr:to>
      <xdr:col>4</xdr:col>
      <xdr:colOff>346075</xdr:colOff>
      <xdr:row>81</xdr:row>
      <xdr:rowOff>54611</xdr:rowOff>
    </xdr:to>
    <xdr:cxnSp macro="">
      <xdr:nvCxnSpPr>
        <xdr:cNvPr id="377" name="直線コネクタ 376"/>
        <xdr:cNvCxnSpPr/>
      </xdr:nvCxnSpPr>
      <xdr:spPr>
        <a:xfrm>
          <a:off x="2209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81</xdr:row>
      <xdr:rowOff>16511</xdr:rowOff>
    </xdr:to>
    <xdr:cxnSp macro="">
      <xdr:nvCxnSpPr>
        <xdr:cNvPr id="380" name="直線コネクタ 379"/>
        <xdr:cNvCxnSpPr/>
      </xdr:nvCxnSpPr>
      <xdr:spPr>
        <a:xfrm>
          <a:off x="1320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167639</xdr:rowOff>
    </xdr:from>
    <xdr:to>
      <xdr:col>7</xdr:col>
      <xdr:colOff>66675</xdr:colOff>
      <xdr:row>81</xdr:row>
      <xdr:rowOff>97789</xdr:rowOff>
    </xdr:to>
    <xdr:sp macro="" textlink="">
      <xdr:nvSpPr>
        <xdr:cNvPr id="390" name="円/楕円 389"/>
        <xdr:cNvSpPr/>
      </xdr:nvSpPr>
      <xdr:spPr>
        <a:xfrm>
          <a:off x="4775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76216</xdr:rowOff>
    </xdr:from>
    <xdr:ext cx="762000" cy="259045"/>
    <xdr:sp macro="" textlink="">
      <xdr:nvSpPr>
        <xdr:cNvPr id="391" name="公債費該当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83820</xdr:rowOff>
    </xdr:from>
    <xdr:to>
      <xdr:col>5</xdr:col>
      <xdr:colOff>600075</xdr:colOff>
      <xdr:row>81</xdr:row>
      <xdr:rowOff>13970</xdr:rowOff>
    </xdr:to>
    <xdr:sp macro="" textlink="">
      <xdr:nvSpPr>
        <xdr:cNvPr id="392" name="円/楕円 391"/>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170197</xdr:rowOff>
    </xdr:from>
    <xdr:ext cx="736600" cy="259045"/>
    <xdr:sp macro="" textlink="">
      <xdr:nvSpPr>
        <xdr:cNvPr id="393" name="テキスト ボックス 392"/>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3811</xdr:rowOff>
    </xdr:from>
    <xdr:to>
      <xdr:col>4</xdr:col>
      <xdr:colOff>396875</xdr:colOff>
      <xdr:row>81</xdr:row>
      <xdr:rowOff>105411</xdr:rowOff>
    </xdr:to>
    <xdr:sp macro="" textlink="">
      <xdr:nvSpPr>
        <xdr:cNvPr id="394" name="円/楕円 393"/>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90188</xdr:rowOff>
    </xdr:from>
    <xdr:ext cx="762000" cy="259045"/>
    <xdr:sp macro="" textlink="">
      <xdr:nvSpPr>
        <xdr:cNvPr id="395" name="テキスト ボックス 394"/>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137161</xdr:rowOff>
    </xdr:from>
    <xdr:to>
      <xdr:col>3</xdr:col>
      <xdr:colOff>193675</xdr:colOff>
      <xdr:row>81</xdr:row>
      <xdr:rowOff>67311</xdr:rowOff>
    </xdr:to>
    <xdr:sp macro="" textlink="">
      <xdr:nvSpPr>
        <xdr:cNvPr id="396" name="円/楕円 395"/>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52088</xdr:rowOff>
    </xdr:from>
    <xdr:ext cx="762000" cy="259045"/>
    <xdr:sp macro="" textlink="">
      <xdr:nvSpPr>
        <xdr:cNvPr id="397" name="テキスト ボックス 396"/>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8" name="円/楕円 397"/>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9" name="テキスト ボックス 398"/>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定数削減や給与等の抑制などにより人件費は減少傾向にあり、類似団体と比較すると</a:t>
          </a:r>
          <a:r>
            <a:rPr kumimoji="0" lang="en-US" altLang="ja-JP" sz="1200" b="0" i="0" u="none" strike="noStrike" kern="0" cap="none" spc="0" normalizeH="0" baseline="0" noProof="0">
              <a:ln>
                <a:noFill/>
              </a:ln>
              <a:solidFill>
                <a:prstClr val="black"/>
              </a:solidFill>
              <a:effectLst/>
              <a:uLnTx/>
              <a:uFillTx/>
              <a:latin typeface="+mn-lt"/>
              <a:ea typeface="+mn-ea"/>
              <a:cs typeface="+mn-cs"/>
            </a:rPr>
            <a:t>1.3</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ポイント下回っている状況である。しかし、</a:t>
          </a:r>
          <a:r>
            <a:rPr kumimoji="0" lang="ja-JP" altLang="ja-JP" sz="1200" b="0" i="0" u="none" strike="noStrike" kern="0" cap="none" spc="0" normalizeH="0" baseline="0" noProof="0">
              <a:ln>
                <a:noFill/>
              </a:ln>
              <a:solidFill>
                <a:prstClr val="black"/>
              </a:solidFill>
              <a:effectLst/>
              <a:uLnTx/>
              <a:uFillTx/>
              <a:latin typeface="+mn-lt"/>
              <a:ea typeface="+mn-ea"/>
              <a:cs typeface="+mn-cs"/>
            </a:rPr>
            <a:t>特に生活保護受給者の割合（保護率）が高いこと</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、本市の財政状況の硬直化の大きな要因となっているため、引き続き適正な執行に向けた見直しを行っていく。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77</xdr:row>
      <xdr:rowOff>5842</xdr:rowOff>
    </xdr:to>
    <xdr:cxnSp macro="">
      <xdr:nvCxnSpPr>
        <xdr:cNvPr id="430" name="直線コネクタ 429"/>
        <xdr:cNvCxnSpPr/>
      </xdr:nvCxnSpPr>
      <xdr:spPr>
        <a:xfrm>
          <a:off x="15671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140715</xdr:rowOff>
    </xdr:to>
    <xdr:cxnSp macro="">
      <xdr:nvCxnSpPr>
        <xdr:cNvPr id="433" name="直線コネクタ 432"/>
        <xdr:cNvCxnSpPr/>
      </xdr:nvCxnSpPr>
      <xdr:spPr>
        <a:xfrm>
          <a:off x="14782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122428</xdr:rowOff>
    </xdr:to>
    <xdr:cxnSp macro="">
      <xdr:nvCxnSpPr>
        <xdr:cNvPr id="436" name="直線コネクタ 435"/>
        <xdr:cNvCxnSpPr/>
      </xdr:nvCxnSpPr>
      <xdr:spPr>
        <a:xfrm>
          <a:off x="13893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99568</xdr:rowOff>
    </xdr:to>
    <xdr:cxnSp macro="">
      <xdr:nvCxnSpPr>
        <xdr:cNvPr id="439" name="直線コネクタ 438"/>
        <xdr:cNvCxnSpPr/>
      </xdr:nvCxnSpPr>
      <xdr:spPr>
        <a:xfrm>
          <a:off x="13004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9" name="円/楕円 448"/>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50"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1" name="円/楕円 450"/>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2" name="テキスト ボックス 451"/>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53" name="円/楕円 452"/>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54" name="テキスト ボックス 453"/>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5" name="円/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6" name="テキスト ボックス 455"/>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7" name="円/楕円 456"/>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8" name="テキスト ボックス 457"/>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兵庫県尼崎市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11039</xdr:rowOff>
    </xdr:from>
    <xdr:to>
      <xdr:col>4</xdr:col>
      <xdr:colOff>1117600</xdr:colOff>
      <xdr:row>17</xdr:row>
      <xdr:rowOff>11268</xdr:rowOff>
    </xdr:to>
    <xdr:cxnSp macro="">
      <xdr:nvCxnSpPr>
        <xdr:cNvPr id="48" name="直線コネクタ 47"/>
        <xdr:cNvCxnSpPr/>
      </xdr:nvCxnSpPr>
      <xdr:spPr bwMode="auto">
        <a:xfrm flipV="1">
          <a:off x="5003800" y="2973314"/>
          <a:ext cx="6477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167266</xdr:rowOff>
    </xdr:from>
    <xdr:ext cx="762000" cy="259045"/>
    <xdr:sp macro="" textlink="">
      <xdr:nvSpPr>
        <xdr:cNvPr id="49" name="人口1人当たり決算額の推移平均値テキスト130"/>
        <xdr:cNvSpPr txBox="1"/>
      </xdr:nvSpPr>
      <xdr:spPr>
        <a:xfrm>
          <a:off x="5740400" y="29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11268</xdr:rowOff>
    </xdr:from>
    <xdr:to>
      <xdr:col>4</xdr:col>
      <xdr:colOff>469900</xdr:colOff>
      <xdr:row>17</xdr:row>
      <xdr:rowOff>52507</xdr:rowOff>
    </xdr:to>
    <xdr:cxnSp macro="">
      <xdr:nvCxnSpPr>
        <xdr:cNvPr id="51" name="直線コネクタ 50"/>
        <xdr:cNvCxnSpPr/>
      </xdr:nvCxnSpPr>
      <xdr:spPr bwMode="auto">
        <a:xfrm flipV="1">
          <a:off x="4305300" y="2973543"/>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52507</xdr:rowOff>
    </xdr:from>
    <xdr:to>
      <xdr:col>3</xdr:col>
      <xdr:colOff>904875</xdr:colOff>
      <xdr:row>17</xdr:row>
      <xdr:rowOff>93152</xdr:rowOff>
    </xdr:to>
    <xdr:cxnSp macro="">
      <xdr:nvCxnSpPr>
        <xdr:cNvPr id="54" name="直線コネクタ 53"/>
        <xdr:cNvCxnSpPr/>
      </xdr:nvCxnSpPr>
      <xdr:spPr bwMode="auto">
        <a:xfrm flipV="1">
          <a:off x="3606800" y="3014782"/>
          <a:ext cx="698500" cy="4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93152</xdr:rowOff>
    </xdr:from>
    <xdr:to>
      <xdr:col>3</xdr:col>
      <xdr:colOff>206375</xdr:colOff>
      <xdr:row>17</xdr:row>
      <xdr:rowOff>115966</xdr:rowOff>
    </xdr:to>
    <xdr:cxnSp macro="">
      <xdr:nvCxnSpPr>
        <xdr:cNvPr id="57" name="直線コネクタ 56"/>
        <xdr:cNvCxnSpPr/>
      </xdr:nvCxnSpPr>
      <xdr:spPr bwMode="auto">
        <a:xfrm flipV="1">
          <a:off x="2908300" y="3055427"/>
          <a:ext cx="698500" cy="2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131689</xdr:rowOff>
    </xdr:from>
    <xdr:to>
      <xdr:col>5</xdr:col>
      <xdr:colOff>34925</xdr:colOff>
      <xdr:row>17</xdr:row>
      <xdr:rowOff>61839</xdr:rowOff>
    </xdr:to>
    <xdr:sp macro="" textlink="">
      <xdr:nvSpPr>
        <xdr:cNvPr id="67" name="円/楕円 66"/>
        <xdr:cNvSpPr/>
      </xdr:nvSpPr>
      <xdr:spPr bwMode="auto">
        <a:xfrm>
          <a:off x="56007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148216</xdr:rowOff>
    </xdr:from>
    <xdr:ext cx="762000" cy="259045"/>
    <xdr:sp macro="" textlink="">
      <xdr:nvSpPr>
        <xdr:cNvPr id="68" name="人口1人当たり決算額の推移該当値テキスト130"/>
        <xdr:cNvSpPr txBox="1"/>
      </xdr:nvSpPr>
      <xdr:spPr>
        <a:xfrm>
          <a:off x="5740400" y="27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131918</xdr:rowOff>
    </xdr:from>
    <xdr:to>
      <xdr:col>4</xdr:col>
      <xdr:colOff>520700</xdr:colOff>
      <xdr:row>17</xdr:row>
      <xdr:rowOff>62068</xdr:rowOff>
    </xdr:to>
    <xdr:sp macro="" textlink="">
      <xdr:nvSpPr>
        <xdr:cNvPr id="69" name="円/楕円 68"/>
        <xdr:cNvSpPr/>
      </xdr:nvSpPr>
      <xdr:spPr bwMode="auto">
        <a:xfrm>
          <a:off x="49530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72245</xdr:rowOff>
    </xdr:from>
    <xdr:ext cx="736600" cy="259045"/>
    <xdr:sp macro="" textlink="">
      <xdr:nvSpPr>
        <xdr:cNvPr id="70" name="テキスト ボックス 69"/>
        <xdr:cNvSpPr txBox="1"/>
      </xdr:nvSpPr>
      <xdr:spPr>
        <a:xfrm>
          <a:off x="4622800" y="269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1707</xdr:rowOff>
    </xdr:from>
    <xdr:to>
      <xdr:col>3</xdr:col>
      <xdr:colOff>955675</xdr:colOff>
      <xdr:row>17</xdr:row>
      <xdr:rowOff>103307</xdr:rowOff>
    </xdr:to>
    <xdr:sp macro="" textlink="">
      <xdr:nvSpPr>
        <xdr:cNvPr id="71" name="円/楕円 70"/>
        <xdr:cNvSpPr/>
      </xdr:nvSpPr>
      <xdr:spPr bwMode="auto">
        <a:xfrm>
          <a:off x="4254500" y="296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88084</xdr:rowOff>
    </xdr:from>
    <xdr:ext cx="762000" cy="259045"/>
    <xdr:sp macro="" textlink="">
      <xdr:nvSpPr>
        <xdr:cNvPr id="72" name="テキスト ボックス 71"/>
        <xdr:cNvSpPr txBox="1"/>
      </xdr:nvSpPr>
      <xdr:spPr>
        <a:xfrm>
          <a:off x="3924300" y="305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42352</xdr:rowOff>
    </xdr:from>
    <xdr:to>
      <xdr:col>3</xdr:col>
      <xdr:colOff>257175</xdr:colOff>
      <xdr:row>17</xdr:row>
      <xdr:rowOff>143952</xdr:rowOff>
    </xdr:to>
    <xdr:sp macro="" textlink="">
      <xdr:nvSpPr>
        <xdr:cNvPr id="73" name="円/楕円 72"/>
        <xdr:cNvSpPr/>
      </xdr:nvSpPr>
      <xdr:spPr bwMode="auto">
        <a:xfrm>
          <a:off x="3556000" y="300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154129</xdr:rowOff>
    </xdr:from>
    <xdr:ext cx="762000" cy="259045"/>
    <xdr:sp macro="" textlink="">
      <xdr:nvSpPr>
        <xdr:cNvPr id="74" name="テキスト ボックス 73"/>
        <xdr:cNvSpPr txBox="1"/>
      </xdr:nvSpPr>
      <xdr:spPr>
        <a:xfrm>
          <a:off x="3225800" y="2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65166</xdr:rowOff>
    </xdr:from>
    <xdr:to>
      <xdr:col>2</xdr:col>
      <xdr:colOff>692150</xdr:colOff>
      <xdr:row>17</xdr:row>
      <xdr:rowOff>166766</xdr:rowOff>
    </xdr:to>
    <xdr:sp macro="" textlink="">
      <xdr:nvSpPr>
        <xdr:cNvPr id="75" name="円/楕円 74"/>
        <xdr:cNvSpPr/>
      </xdr:nvSpPr>
      <xdr:spPr bwMode="auto">
        <a:xfrm>
          <a:off x="2857500" y="302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151543</xdr:rowOff>
    </xdr:from>
    <xdr:ext cx="762000" cy="259045"/>
    <xdr:sp macro="" textlink="">
      <xdr:nvSpPr>
        <xdr:cNvPr id="76" name="テキスト ボックス 75"/>
        <xdr:cNvSpPr txBox="1"/>
      </xdr:nvSpPr>
      <xdr:spPr>
        <a:xfrm>
          <a:off x="2527300" y="311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2733</xdr:rowOff>
    </xdr:from>
    <xdr:to>
      <xdr:col>4</xdr:col>
      <xdr:colOff>1117600</xdr:colOff>
      <xdr:row>34</xdr:row>
      <xdr:rowOff>79725</xdr:rowOff>
    </xdr:to>
    <xdr:cxnSp macro="">
      <xdr:nvCxnSpPr>
        <xdr:cNvPr id="108" name="直線コネクタ 107"/>
        <xdr:cNvCxnSpPr/>
      </xdr:nvCxnSpPr>
      <xdr:spPr bwMode="auto">
        <a:xfrm flipV="1">
          <a:off x="5003800" y="6270183"/>
          <a:ext cx="6477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313766</xdr:rowOff>
    </xdr:from>
    <xdr:to>
      <xdr:col>4</xdr:col>
      <xdr:colOff>469900</xdr:colOff>
      <xdr:row>34</xdr:row>
      <xdr:rowOff>79725</xdr:rowOff>
    </xdr:to>
    <xdr:cxnSp macro="">
      <xdr:nvCxnSpPr>
        <xdr:cNvPr id="111" name="直線コネクタ 110"/>
        <xdr:cNvCxnSpPr/>
      </xdr:nvCxnSpPr>
      <xdr:spPr bwMode="auto">
        <a:xfrm>
          <a:off x="4305300" y="6238316"/>
          <a:ext cx="698500" cy="10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313766</xdr:rowOff>
    </xdr:from>
    <xdr:to>
      <xdr:col>3</xdr:col>
      <xdr:colOff>904875</xdr:colOff>
      <xdr:row>34</xdr:row>
      <xdr:rowOff>27010</xdr:rowOff>
    </xdr:to>
    <xdr:cxnSp macro="">
      <xdr:nvCxnSpPr>
        <xdr:cNvPr id="114" name="直線コネクタ 113"/>
        <xdr:cNvCxnSpPr/>
      </xdr:nvCxnSpPr>
      <xdr:spPr bwMode="auto">
        <a:xfrm flipV="1">
          <a:off x="3606800" y="6238316"/>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27010</xdr:rowOff>
    </xdr:from>
    <xdr:to>
      <xdr:col>3</xdr:col>
      <xdr:colOff>206375</xdr:colOff>
      <xdr:row>34</xdr:row>
      <xdr:rowOff>159095</xdr:rowOff>
    </xdr:to>
    <xdr:cxnSp macro="">
      <xdr:nvCxnSpPr>
        <xdr:cNvPr id="117" name="直線コネクタ 116"/>
        <xdr:cNvCxnSpPr/>
      </xdr:nvCxnSpPr>
      <xdr:spPr bwMode="auto">
        <a:xfrm flipV="1">
          <a:off x="2908300" y="6294460"/>
          <a:ext cx="698500" cy="1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294833</xdr:rowOff>
    </xdr:from>
    <xdr:to>
      <xdr:col>5</xdr:col>
      <xdr:colOff>34925</xdr:colOff>
      <xdr:row>34</xdr:row>
      <xdr:rowOff>53533</xdr:rowOff>
    </xdr:to>
    <xdr:sp macro="" textlink="">
      <xdr:nvSpPr>
        <xdr:cNvPr id="127" name="円/楕円 126"/>
        <xdr:cNvSpPr/>
      </xdr:nvSpPr>
      <xdr:spPr bwMode="auto">
        <a:xfrm>
          <a:off x="5600700" y="62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139910</xdr:rowOff>
    </xdr:from>
    <xdr:ext cx="762000" cy="259045"/>
    <xdr:sp macro="" textlink="">
      <xdr:nvSpPr>
        <xdr:cNvPr id="128" name="人口1人当たり決算額の推移該当値テキスト445"/>
        <xdr:cNvSpPr txBox="1"/>
      </xdr:nvSpPr>
      <xdr:spPr>
        <a:xfrm>
          <a:off x="5740400" y="60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28925</xdr:rowOff>
    </xdr:from>
    <xdr:to>
      <xdr:col>4</xdr:col>
      <xdr:colOff>520700</xdr:colOff>
      <xdr:row>34</xdr:row>
      <xdr:rowOff>130525</xdr:rowOff>
    </xdr:to>
    <xdr:sp macro="" textlink="">
      <xdr:nvSpPr>
        <xdr:cNvPr id="129" name="円/楕円 128"/>
        <xdr:cNvSpPr/>
      </xdr:nvSpPr>
      <xdr:spPr bwMode="auto">
        <a:xfrm>
          <a:off x="49530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140702</xdr:rowOff>
    </xdr:from>
    <xdr:ext cx="736600" cy="259045"/>
    <xdr:sp macro="" textlink="">
      <xdr:nvSpPr>
        <xdr:cNvPr id="130" name="テキスト ボックス 129"/>
        <xdr:cNvSpPr txBox="1"/>
      </xdr:nvSpPr>
      <xdr:spPr>
        <a:xfrm>
          <a:off x="4622800" y="606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262966</xdr:rowOff>
    </xdr:from>
    <xdr:to>
      <xdr:col>3</xdr:col>
      <xdr:colOff>955675</xdr:colOff>
      <xdr:row>34</xdr:row>
      <xdr:rowOff>21666</xdr:rowOff>
    </xdr:to>
    <xdr:sp macro="" textlink="">
      <xdr:nvSpPr>
        <xdr:cNvPr id="131" name="円/楕円 130"/>
        <xdr:cNvSpPr/>
      </xdr:nvSpPr>
      <xdr:spPr bwMode="auto">
        <a:xfrm>
          <a:off x="4254500" y="61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31843</xdr:rowOff>
    </xdr:from>
    <xdr:ext cx="762000" cy="259045"/>
    <xdr:sp macro="" textlink="">
      <xdr:nvSpPr>
        <xdr:cNvPr id="132" name="テキスト ボックス 131"/>
        <xdr:cNvSpPr txBox="1"/>
      </xdr:nvSpPr>
      <xdr:spPr>
        <a:xfrm>
          <a:off x="3924300" y="59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319110</xdr:rowOff>
    </xdr:from>
    <xdr:to>
      <xdr:col>3</xdr:col>
      <xdr:colOff>257175</xdr:colOff>
      <xdr:row>34</xdr:row>
      <xdr:rowOff>77810</xdr:rowOff>
    </xdr:to>
    <xdr:sp macro="" textlink="">
      <xdr:nvSpPr>
        <xdr:cNvPr id="133" name="円/楕円 132"/>
        <xdr:cNvSpPr/>
      </xdr:nvSpPr>
      <xdr:spPr bwMode="auto">
        <a:xfrm>
          <a:off x="3556000" y="624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87987</xdr:rowOff>
    </xdr:from>
    <xdr:ext cx="762000" cy="259045"/>
    <xdr:sp macro="" textlink="">
      <xdr:nvSpPr>
        <xdr:cNvPr id="134" name="テキスト ボックス 133"/>
        <xdr:cNvSpPr txBox="1"/>
      </xdr:nvSpPr>
      <xdr:spPr>
        <a:xfrm>
          <a:off x="3225800" y="601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108295</xdr:rowOff>
    </xdr:from>
    <xdr:to>
      <xdr:col>2</xdr:col>
      <xdr:colOff>692150</xdr:colOff>
      <xdr:row>34</xdr:row>
      <xdr:rowOff>209895</xdr:rowOff>
    </xdr:to>
    <xdr:sp macro="" textlink="">
      <xdr:nvSpPr>
        <xdr:cNvPr id="135" name="円/楕円 134"/>
        <xdr:cNvSpPr/>
      </xdr:nvSpPr>
      <xdr:spPr bwMode="auto">
        <a:xfrm>
          <a:off x="2857500" y="637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220072</xdr:rowOff>
    </xdr:from>
    <xdr:ext cx="762000" cy="259045"/>
    <xdr:sp macro="" textlink="">
      <xdr:nvSpPr>
        <xdr:cNvPr id="136" name="テキスト ボックス 135"/>
        <xdr:cNvSpPr txBox="1"/>
      </xdr:nvSpPr>
      <xdr:spPr>
        <a:xfrm>
          <a:off x="2527300" y="6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150635</xdr:rowOff>
    </xdr:from>
    <xdr:to>
      <xdr:col>6</xdr:col>
      <xdr:colOff>511175</xdr:colOff>
      <xdr:row>35</xdr:row>
      <xdr:rowOff>3683</xdr:rowOff>
    </xdr:to>
    <xdr:cxnSp macro="">
      <xdr:nvCxnSpPr>
        <xdr:cNvPr id="61" name="直線コネクタ 60"/>
        <xdr:cNvCxnSpPr/>
      </xdr:nvCxnSpPr>
      <xdr:spPr>
        <a:xfrm flipV="1">
          <a:off x="3797300" y="5979935"/>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3683</xdr:rowOff>
    </xdr:from>
    <xdr:to>
      <xdr:col>5</xdr:col>
      <xdr:colOff>358775</xdr:colOff>
      <xdr:row>35</xdr:row>
      <xdr:rowOff>25629</xdr:rowOff>
    </xdr:to>
    <xdr:cxnSp macro="">
      <xdr:nvCxnSpPr>
        <xdr:cNvPr id="64" name="直線コネクタ 63"/>
        <xdr:cNvCxnSpPr/>
      </xdr:nvCxnSpPr>
      <xdr:spPr>
        <a:xfrm flipV="1">
          <a:off x="2908300" y="600443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25629</xdr:rowOff>
    </xdr:from>
    <xdr:to>
      <xdr:col>4</xdr:col>
      <xdr:colOff>155575</xdr:colOff>
      <xdr:row>35</xdr:row>
      <xdr:rowOff>75502</xdr:rowOff>
    </xdr:to>
    <xdr:cxnSp macro="">
      <xdr:nvCxnSpPr>
        <xdr:cNvPr id="67" name="直線コネクタ 66"/>
        <xdr:cNvCxnSpPr/>
      </xdr:nvCxnSpPr>
      <xdr:spPr>
        <a:xfrm flipV="1">
          <a:off x="2019300" y="6026379"/>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34734</xdr:rowOff>
    </xdr:from>
    <xdr:to>
      <xdr:col>2</xdr:col>
      <xdr:colOff>638175</xdr:colOff>
      <xdr:row>35</xdr:row>
      <xdr:rowOff>75502</xdr:rowOff>
    </xdr:to>
    <xdr:cxnSp macro="">
      <xdr:nvCxnSpPr>
        <xdr:cNvPr id="70" name="直線コネクタ 69"/>
        <xdr:cNvCxnSpPr/>
      </xdr:nvCxnSpPr>
      <xdr:spPr>
        <a:xfrm>
          <a:off x="1130300" y="6035484"/>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99835</xdr:rowOff>
    </xdr:from>
    <xdr:to>
      <xdr:col>6</xdr:col>
      <xdr:colOff>561975</xdr:colOff>
      <xdr:row>35</xdr:row>
      <xdr:rowOff>29985</xdr:rowOff>
    </xdr:to>
    <xdr:sp macro="" textlink="">
      <xdr:nvSpPr>
        <xdr:cNvPr id="80" name="円/楕円 79"/>
        <xdr:cNvSpPr/>
      </xdr:nvSpPr>
      <xdr:spPr>
        <a:xfrm>
          <a:off x="45847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122712</xdr:rowOff>
    </xdr:from>
    <xdr:ext cx="534377" cy="259045"/>
    <xdr:sp macro="" textlink="">
      <xdr:nvSpPr>
        <xdr:cNvPr id="81" name="人件費該当値テキスト"/>
        <xdr:cNvSpPr txBox="1"/>
      </xdr:nvSpPr>
      <xdr:spPr>
        <a:xfrm>
          <a:off x="4686300" y="57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124333</xdr:rowOff>
    </xdr:from>
    <xdr:to>
      <xdr:col>5</xdr:col>
      <xdr:colOff>409575</xdr:colOff>
      <xdr:row>35</xdr:row>
      <xdr:rowOff>54483</xdr:rowOff>
    </xdr:to>
    <xdr:sp macro="" textlink="">
      <xdr:nvSpPr>
        <xdr:cNvPr id="82" name="円/楕円 81"/>
        <xdr:cNvSpPr/>
      </xdr:nvSpPr>
      <xdr:spPr>
        <a:xfrm>
          <a:off x="3746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71010</xdr:rowOff>
    </xdr:from>
    <xdr:ext cx="534377" cy="259045"/>
    <xdr:sp macro="" textlink="">
      <xdr:nvSpPr>
        <xdr:cNvPr id="83" name="テキスト ボックス 82"/>
        <xdr:cNvSpPr txBox="1"/>
      </xdr:nvSpPr>
      <xdr:spPr>
        <a:xfrm>
          <a:off x="3530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146279</xdr:rowOff>
    </xdr:from>
    <xdr:to>
      <xdr:col>4</xdr:col>
      <xdr:colOff>206375</xdr:colOff>
      <xdr:row>35</xdr:row>
      <xdr:rowOff>76429</xdr:rowOff>
    </xdr:to>
    <xdr:sp macro="" textlink="">
      <xdr:nvSpPr>
        <xdr:cNvPr id="84" name="円/楕円 83"/>
        <xdr:cNvSpPr/>
      </xdr:nvSpPr>
      <xdr:spPr>
        <a:xfrm>
          <a:off x="2857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92956</xdr:rowOff>
    </xdr:from>
    <xdr:ext cx="534377" cy="259045"/>
    <xdr:sp macro="" textlink="">
      <xdr:nvSpPr>
        <xdr:cNvPr id="85" name="テキスト ボックス 84"/>
        <xdr:cNvSpPr txBox="1"/>
      </xdr:nvSpPr>
      <xdr:spPr>
        <a:xfrm>
          <a:off x="2641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24702</xdr:rowOff>
    </xdr:from>
    <xdr:to>
      <xdr:col>3</xdr:col>
      <xdr:colOff>3175</xdr:colOff>
      <xdr:row>35</xdr:row>
      <xdr:rowOff>126302</xdr:rowOff>
    </xdr:to>
    <xdr:sp macro="" textlink="">
      <xdr:nvSpPr>
        <xdr:cNvPr id="86" name="円/楕円 85"/>
        <xdr:cNvSpPr/>
      </xdr:nvSpPr>
      <xdr:spPr>
        <a:xfrm>
          <a:off x="1968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142829</xdr:rowOff>
    </xdr:from>
    <xdr:ext cx="534377" cy="259045"/>
    <xdr:sp macro="" textlink="">
      <xdr:nvSpPr>
        <xdr:cNvPr id="87" name="テキスト ボックス 86"/>
        <xdr:cNvSpPr txBox="1"/>
      </xdr:nvSpPr>
      <xdr:spPr>
        <a:xfrm>
          <a:off x="1752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155384</xdr:rowOff>
    </xdr:from>
    <xdr:to>
      <xdr:col>1</xdr:col>
      <xdr:colOff>485775</xdr:colOff>
      <xdr:row>35</xdr:row>
      <xdr:rowOff>85534</xdr:rowOff>
    </xdr:to>
    <xdr:sp macro="" textlink="">
      <xdr:nvSpPr>
        <xdr:cNvPr id="88" name="円/楕円 87"/>
        <xdr:cNvSpPr/>
      </xdr:nvSpPr>
      <xdr:spPr>
        <a:xfrm>
          <a:off x="10795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76661</xdr:rowOff>
    </xdr:from>
    <xdr:ext cx="534377" cy="259045"/>
    <xdr:sp macro="" textlink="">
      <xdr:nvSpPr>
        <xdr:cNvPr id="89" name="テキスト ボックス 88"/>
        <xdr:cNvSpPr txBox="1"/>
      </xdr:nvSpPr>
      <xdr:spPr>
        <a:xfrm>
          <a:off x="863111" y="6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86664</xdr:rowOff>
    </xdr:from>
    <xdr:to>
      <xdr:col>6</xdr:col>
      <xdr:colOff>511175</xdr:colOff>
      <xdr:row>58</xdr:row>
      <xdr:rowOff>90894</xdr:rowOff>
    </xdr:to>
    <xdr:cxnSp macro="">
      <xdr:nvCxnSpPr>
        <xdr:cNvPr id="119" name="直線コネクタ 118"/>
        <xdr:cNvCxnSpPr/>
      </xdr:nvCxnSpPr>
      <xdr:spPr>
        <a:xfrm flipV="1">
          <a:off x="3797300" y="10030764"/>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90894</xdr:rowOff>
    </xdr:from>
    <xdr:to>
      <xdr:col>5</xdr:col>
      <xdr:colOff>358775</xdr:colOff>
      <xdr:row>58</xdr:row>
      <xdr:rowOff>105435</xdr:rowOff>
    </xdr:to>
    <xdr:cxnSp macro="">
      <xdr:nvCxnSpPr>
        <xdr:cNvPr id="122" name="直線コネクタ 121"/>
        <xdr:cNvCxnSpPr/>
      </xdr:nvCxnSpPr>
      <xdr:spPr>
        <a:xfrm flipV="1">
          <a:off x="2908300" y="10034994"/>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105435</xdr:rowOff>
    </xdr:from>
    <xdr:to>
      <xdr:col>4</xdr:col>
      <xdr:colOff>155575</xdr:colOff>
      <xdr:row>58</xdr:row>
      <xdr:rowOff>119596</xdr:rowOff>
    </xdr:to>
    <xdr:cxnSp macro="">
      <xdr:nvCxnSpPr>
        <xdr:cNvPr id="125" name="直線コネクタ 124"/>
        <xdr:cNvCxnSpPr/>
      </xdr:nvCxnSpPr>
      <xdr:spPr>
        <a:xfrm flipV="1">
          <a:off x="2019300" y="10049535"/>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113017</xdr:rowOff>
    </xdr:from>
    <xdr:to>
      <xdr:col>2</xdr:col>
      <xdr:colOff>638175</xdr:colOff>
      <xdr:row>58</xdr:row>
      <xdr:rowOff>119596</xdr:rowOff>
    </xdr:to>
    <xdr:cxnSp macro="">
      <xdr:nvCxnSpPr>
        <xdr:cNvPr id="128" name="直線コネクタ 127"/>
        <xdr:cNvCxnSpPr/>
      </xdr:nvCxnSpPr>
      <xdr:spPr>
        <a:xfrm>
          <a:off x="1130300" y="10057117"/>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35864</xdr:rowOff>
    </xdr:from>
    <xdr:to>
      <xdr:col>6</xdr:col>
      <xdr:colOff>561975</xdr:colOff>
      <xdr:row>58</xdr:row>
      <xdr:rowOff>137464</xdr:rowOff>
    </xdr:to>
    <xdr:sp macro="" textlink="">
      <xdr:nvSpPr>
        <xdr:cNvPr id="138" name="円/楕円 137"/>
        <xdr:cNvSpPr/>
      </xdr:nvSpPr>
      <xdr:spPr>
        <a:xfrm>
          <a:off x="45847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122241</xdr:rowOff>
    </xdr:from>
    <xdr:ext cx="534377" cy="259045"/>
    <xdr:sp macro="" textlink="">
      <xdr:nvSpPr>
        <xdr:cNvPr id="139" name="物件費該当値テキスト"/>
        <xdr:cNvSpPr txBox="1"/>
      </xdr:nvSpPr>
      <xdr:spPr>
        <a:xfrm>
          <a:off x="4686300" y="98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40094</xdr:rowOff>
    </xdr:from>
    <xdr:to>
      <xdr:col>5</xdr:col>
      <xdr:colOff>409575</xdr:colOff>
      <xdr:row>58</xdr:row>
      <xdr:rowOff>141694</xdr:rowOff>
    </xdr:to>
    <xdr:sp macro="" textlink="">
      <xdr:nvSpPr>
        <xdr:cNvPr id="140" name="円/楕円 139"/>
        <xdr:cNvSpPr/>
      </xdr:nvSpPr>
      <xdr:spPr>
        <a:xfrm>
          <a:off x="3746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132821</xdr:rowOff>
    </xdr:from>
    <xdr:ext cx="534377" cy="259045"/>
    <xdr:sp macro="" textlink="">
      <xdr:nvSpPr>
        <xdr:cNvPr id="141" name="テキスト ボックス 140"/>
        <xdr:cNvSpPr txBox="1"/>
      </xdr:nvSpPr>
      <xdr:spPr>
        <a:xfrm>
          <a:off x="3530111" y="100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54635</xdr:rowOff>
    </xdr:from>
    <xdr:to>
      <xdr:col>4</xdr:col>
      <xdr:colOff>206375</xdr:colOff>
      <xdr:row>58</xdr:row>
      <xdr:rowOff>156235</xdr:rowOff>
    </xdr:to>
    <xdr:sp macro="" textlink="">
      <xdr:nvSpPr>
        <xdr:cNvPr id="142" name="円/楕円 141"/>
        <xdr:cNvSpPr/>
      </xdr:nvSpPr>
      <xdr:spPr>
        <a:xfrm>
          <a:off x="2857500" y="99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147362</xdr:rowOff>
    </xdr:from>
    <xdr:ext cx="534377" cy="259045"/>
    <xdr:sp macro="" textlink="">
      <xdr:nvSpPr>
        <xdr:cNvPr id="143" name="テキスト ボックス 142"/>
        <xdr:cNvSpPr txBox="1"/>
      </xdr:nvSpPr>
      <xdr:spPr>
        <a:xfrm>
          <a:off x="2641111" y="100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68796</xdr:rowOff>
    </xdr:from>
    <xdr:to>
      <xdr:col>3</xdr:col>
      <xdr:colOff>3175</xdr:colOff>
      <xdr:row>58</xdr:row>
      <xdr:rowOff>170396</xdr:rowOff>
    </xdr:to>
    <xdr:sp macro="" textlink="">
      <xdr:nvSpPr>
        <xdr:cNvPr id="144" name="円/楕円 143"/>
        <xdr:cNvSpPr/>
      </xdr:nvSpPr>
      <xdr:spPr>
        <a:xfrm>
          <a:off x="1968500" y="100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161523</xdr:rowOff>
    </xdr:from>
    <xdr:ext cx="534377" cy="259045"/>
    <xdr:sp macro="" textlink="">
      <xdr:nvSpPr>
        <xdr:cNvPr id="145" name="テキスト ボックス 144"/>
        <xdr:cNvSpPr txBox="1"/>
      </xdr:nvSpPr>
      <xdr:spPr>
        <a:xfrm>
          <a:off x="1752111" y="101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62217</xdr:rowOff>
    </xdr:from>
    <xdr:to>
      <xdr:col>1</xdr:col>
      <xdr:colOff>485775</xdr:colOff>
      <xdr:row>58</xdr:row>
      <xdr:rowOff>163817</xdr:rowOff>
    </xdr:to>
    <xdr:sp macro="" textlink="">
      <xdr:nvSpPr>
        <xdr:cNvPr id="146" name="円/楕円 145"/>
        <xdr:cNvSpPr/>
      </xdr:nvSpPr>
      <xdr:spPr>
        <a:xfrm>
          <a:off x="1079500" y="100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154944</xdr:rowOff>
    </xdr:from>
    <xdr:ext cx="534377" cy="259045"/>
    <xdr:sp macro="" textlink="">
      <xdr:nvSpPr>
        <xdr:cNvPr id="147" name="テキスト ボックス 146"/>
        <xdr:cNvSpPr txBox="1"/>
      </xdr:nvSpPr>
      <xdr:spPr>
        <a:xfrm>
          <a:off x="863111" y="100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65787</xdr:rowOff>
    </xdr:from>
    <xdr:to>
      <xdr:col>6</xdr:col>
      <xdr:colOff>511175</xdr:colOff>
      <xdr:row>77</xdr:row>
      <xdr:rowOff>92838</xdr:rowOff>
    </xdr:to>
    <xdr:cxnSp macro="">
      <xdr:nvCxnSpPr>
        <xdr:cNvPr id="176" name="直線コネクタ 175"/>
        <xdr:cNvCxnSpPr/>
      </xdr:nvCxnSpPr>
      <xdr:spPr>
        <a:xfrm flipV="1">
          <a:off x="3797300" y="13267437"/>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92838</xdr:rowOff>
    </xdr:from>
    <xdr:to>
      <xdr:col>5</xdr:col>
      <xdr:colOff>358775</xdr:colOff>
      <xdr:row>77</xdr:row>
      <xdr:rowOff>103251</xdr:rowOff>
    </xdr:to>
    <xdr:cxnSp macro="">
      <xdr:nvCxnSpPr>
        <xdr:cNvPr id="179" name="直線コネクタ 178"/>
        <xdr:cNvCxnSpPr/>
      </xdr:nvCxnSpPr>
      <xdr:spPr>
        <a:xfrm flipV="1">
          <a:off x="2908300" y="13294488"/>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103251</xdr:rowOff>
    </xdr:from>
    <xdr:to>
      <xdr:col>4</xdr:col>
      <xdr:colOff>155575</xdr:colOff>
      <xdr:row>77</xdr:row>
      <xdr:rowOff>109601</xdr:rowOff>
    </xdr:to>
    <xdr:cxnSp macro="">
      <xdr:nvCxnSpPr>
        <xdr:cNvPr id="182" name="直線コネクタ 181"/>
        <xdr:cNvCxnSpPr/>
      </xdr:nvCxnSpPr>
      <xdr:spPr>
        <a:xfrm flipV="1">
          <a:off x="2019300" y="1330490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109601</xdr:rowOff>
    </xdr:from>
    <xdr:to>
      <xdr:col>2</xdr:col>
      <xdr:colOff>638175</xdr:colOff>
      <xdr:row>77</xdr:row>
      <xdr:rowOff>119253</xdr:rowOff>
    </xdr:to>
    <xdr:cxnSp macro="">
      <xdr:nvCxnSpPr>
        <xdr:cNvPr id="185" name="直線コネクタ 184"/>
        <xdr:cNvCxnSpPr/>
      </xdr:nvCxnSpPr>
      <xdr:spPr>
        <a:xfrm flipV="1">
          <a:off x="1130300" y="133112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14987</xdr:rowOff>
    </xdr:from>
    <xdr:to>
      <xdr:col>6</xdr:col>
      <xdr:colOff>561975</xdr:colOff>
      <xdr:row>77</xdr:row>
      <xdr:rowOff>116587</xdr:rowOff>
    </xdr:to>
    <xdr:sp macro="" textlink="">
      <xdr:nvSpPr>
        <xdr:cNvPr id="195" name="円/楕円 194"/>
        <xdr:cNvSpPr/>
      </xdr:nvSpPr>
      <xdr:spPr>
        <a:xfrm>
          <a:off x="45847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164864</xdr:rowOff>
    </xdr:from>
    <xdr:ext cx="469744" cy="259045"/>
    <xdr:sp macro="" textlink="">
      <xdr:nvSpPr>
        <xdr:cNvPr id="196" name="維持補修費該当値テキスト"/>
        <xdr:cNvSpPr txBox="1"/>
      </xdr:nvSpPr>
      <xdr:spPr>
        <a:xfrm>
          <a:off x="4686300" y="131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42038</xdr:rowOff>
    </xdr:from>
    <xdr:to>
      <xdr:col>5</xdr:col>
      <xdr:colOff>409575</xdr:colOff>
      <xdr:row>77</xdr:row>
      <xdr:rowOff>143638</xdr:rowOff>
    </xdr:to>
    <xdr:sp macro="" textlink="">
      <xdr:nvSpPr>
        <xdr:cNvPr id="197" name="円/楕円 196"/>
        <xdr:cNvSpPr/>
      </xdr:nvSpPr>
      <xdr:spPr>
        <a:xfrm>
          <a:off x="3746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134765</xdr:rowOff>
    </xdr:from>
    <xdr:ext cx="469744" cy="259045"/>
    <xdr:sp macro="" textlink="">
      <xdr:nvSpPr>
        <xdr:cNvPr id="198" name="テキスト ボックス 197"/>
        <xdr:cNvSpPr txBox="1"/>
      </xdr:nvSpPr>
      <xdr:spPr>
        <a:xfrm>
          <a:off x="3562427"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52451</xdr:rowOff>
    </xdr:from>
    <xdr:to>
      <xdr:col>4</xdr:col>
      <xdr:colOff>206375</xdr:colOff>
      <xdr:row>77</xdr:row>
      <xdr:rowOff>154051</xdr:rowOff>
    </xdr:to>
    <xdr:sp macro="" textlink="">
      <xdr:nvSpPr>
        <xdr:cNvPr id="199" name="円/楕円 198"/>
        <xdr:cNvSpPr/>
      </xdr:nvSpPr>
      <xdr:spPr>
        <a:xfrm>
          <a:off x="2857500" y="132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145178</xdr:rowOff>
    </xdr:from>
    <xdr:ext cx="469744" cy="259045"/>
    <xdr:sp macro="" textlink="">
      <xdr:nvSpPr>
        <xdr:cNvPr id="200" name="テキスト ボックス 199"/>
        <xdr:cNvSpPr txBox="1"/>
      </xdr:nvSpPr>
      <xdr:spPr>
        <a:xfrm>
          <a:off x="2673427" y="133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58801</xdr:rowOff>
    </xdr:from>
    <xdr:to>
      <xdr:col>3</xdr:col>
      <xdr:colOff>3175</xdr:colOff>
      <xdr:row>77</xdr:row>
      <xdr:rowOff>160401</xdr:rowOff>
    </xdr:to>
    <xdr:sp macro="" textlink="">
      <xdr:nvSpPr>
        <xdr:cNvPr id="201" name="円/楕円 200"/>
        <xdr:cNvSpPr/>
      </xdr:nvSpPr>
      <xdr:spPr>
        <a:xfrm>
          <a:off x="1968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151528</xdr:rowOff>
    </xdr:from>
    <xdr:ext cx="469744" cy="259045"/>
    <xdr:sp macro="" textlink="">
      <xdr:nvSpPr>
        <xdr:cNvPr id="202" name="テキスト ボックス 201"/>
        <xdr:cNvSpPr txBox="1"/>
      </xdr:nvSpPr>
      <xdr:spPr>
        <a:xfrm>
          <a:off x="1784427" y="133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68453</xdr:rowOff>
    </xdr:from>
    <xdr:to>
      <xdr:col>1</xdr:col>
      <xdr:colOff>485775</xdr:colOff>
      <xdr:row>77</xdr:row>
      <xdr:rowOff>170053</xdr:rowOff>
    </xdr:to>
    <xdr:sp macro="" textlink="">
      <xdr:nvSpPr>
        <xdr:cNvPr id="203" name="円/楕円 202"/>
        <xdr:cNvSpPr/>
      </xdr:nvSpPr>
      <xdr:spPr>
        <a:xfrm>
          <a:off x="1079500" y="132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161180</xdr:rowOff>
    </xdr:from>
    <xdr:ext cx="469744" cy="259045"/>
    <xdr:sp macro="" textlink="">
      <xdr:nvSpPr>
        <xdr:cNvPr id="204" name="テキスト ボックス 203"/>
        <xdr:cNvSpPr txBox="1"/>
      </xdr:nvSpPr>
      <xdr:spPr>
        <a:xfrm>
          <a:off x="895427" y="133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163055</xdr:rowOff>
    </xdr:from>
    <xdr:to>
      <xdr:col>6</xdr:col>
      <xdr:colOff>511175</xdr:colOff>
      <xdr:row>92</xdr:row>
      <xdr:rowOff>69456</xdr:rowOff>
    </xdr:to>
    <xdr:cxnSp macro="">
      <xdr:nvCxnSpPr>
        <xdr:cNvPr id="234" name="直線コネクタ 233"/>
        <xdr:cNvCxnSpPr/>
      </xdr:nvCxnSpPr>
      <xdr:spPr>
        <a:xfrm flipV="1">
          <a:off x="3797300" y="15765005"/>
          <a:ext cx="8382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69456</xdr:rowOff>
    </xdr:from>
    <xdr:to>
      <xdr:col>5</xdr:col>
      <xdr:colOff>358775</xdr:colOff>
      <xdr:row>92</xdr:row>
      <xdr:rowOff>130848</xdr:rowOff>
    </xdr:to>
    <xdr:cxnSp macro="">
      <xdr:nvCxnSpPr>
        <xdr:cNvPr id="237" name="直線コネクタ 236"/>
        <xdr:cNvCxnSpPr/>
      </xdr:nvCxnSpPr>
      <xdr:spPr>
        <a:xfrm flipV="1">
          <a:off x="2908300" y="158428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130848</xdr:rowOff>
    </xdr:from>
    <xdr:to>
      <xdr:col>4</xdr:col>
      <xdr:colOff>155575</xdr:colOff>
      <xdr:row>93</xdr:row>
      <xdr:rowOff>47016</xdr:rowOff>
    </xdr:to>
    <xdr:cxnSp macro="">
      <xdr:nvCxnSpPr>
        <xdr:cNvPr id="240" name="直線コネクタ 239"/>
        <xdr:cNvCxnSpPr/>
      </xdr:nvCxnSpPr>
      <xdr:spPr>
        <a:xfrm flipV="1">
          <a:off x="2019300" y="15904248"/>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47016</xdr:rowOff>
    </xdr:from>
    <xdr:to>
      <xdr:col>2</xdr:col>
      <xdr:colOff>638175</xdr:colOff>
      <xdr:row>93</xdr:row>
      <xdr:rowOff>78093</xdr:rowOff>
    </xdr:to>
    <xdr:cxnSp macro="">
      <xdr:nvCxnSpPr>
        <xdr:cNvPr id="243" name="直線コネクタ 242"/>
        <xdr:cNvCxnSpPr/>
      </xdr:nvCxnSpPr>
      <xdr:spPr>
        <a:xfrm flipV="1">
          <a:off x="1130300" y="15991866"/>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112255</xdr:rowOff>
    </xdr:from>
    <xdr:to>
      <xdr:col>6</xdr:col>
      <xdr:colOff>561975</xdr:colOff>
      <xdr:row>92</xdr:row>
      <xdr:rowOff>42405</xdr:rowOff>
    </xdr:to>
    <xdr:sp macro="" textlink="">
      <xdr:nvSpPr>
        <xdr:cNvPr id="253" name="円/楕円 252"/>
        <xdr:cNvSpPr/>
      </xdr:nvSpPr>
      <xdr:spPr>
        <a:xfrm>
          <a:off x="45847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135132</xdr:rowOff>
    </xdr:from>
    <xdr:ext cx="599010" cy="259045"/>
    <xdr:sp macro="" textlink="">
      <xdr:nvSpPr>
        <xdr:cNvPr id="254" name="扶助費該当値テキスト"/>
        <xdr:cNvSpPr txBox="1"/>
      </xdr:nvSpPr>
      <xdr:spPr>
        <a:xfrm>
          <a:off x="4686300" y="155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158,661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18656</xdr:rowOff>
    </xdr:from>
    <xdr:to>
      <xdr:col>5</xdr:col>
      <xdr:colOff>409575</xdr:colOff>
      <xdr:row>92</xdr:row>
      <xdr:rowOff>120256</xdr:rowOff>
    </xdr:to>
    <xdr:sp macro="" textlink="">
      <xdr:nvSpPr>
        <xdr:cNvPr id="255" name="円/楕円 254"/>
        <xdr:cNvSpPr/>
      </xdr:nvSpPr>
      <xdr:spPr>
        <a:xfrm>
          <a:off x="3746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136783</xdr:rowOff>
    </xdr:from>
    <xdr:ext cx="599010" cy="259045"/>
    <xdr:sp macro="" textlink="">
      <xdr:nvSpPr>
        <xdr:cNvPr id="256" name="テキスト ボックス 255"/>
        <xdr:cNvSpPr txBox="1"/>
      </xdr:nvSpPr>
      <xdr:spPr>
        <a:xfrm>
          <a:off x="3497794"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80048</xdr:rowOff>
    </xdr:from>
    <xdr:to>
      <xdr:col>4</xdr:col>
      <xdr:colOff>206375</xdr:colOff>
      <xdr:row>93</xdr:row>
      <xdr:rowOff>10198</xdr:rowOff>
    </xdr:to>
    <xdr:sp macro="" textlink="">
      <xdr:nvSpPr>
        <xdr:cNvPr id="257" name="円/楕円 256"/>
        <xdr:cNvSpPr/>
      </xdr:nvSpPr>
      <xdr:spPr>
        <a:xfrm>
          <a:off x="2857500" y="15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26725</xdr:rowOff>
    </xdr:from>
    <xdr:ext cx="599010" cy="259045"/>
    <xdr:sp macro="" textlink="">
      <xdr:nvSpPr>
        <xdr:cNvPr id="258" name="テキスト ボックス 257"/>
        <xdr:cNvSpPr txBox="1"/>
      </xdr:nvSpPr>
      <xdr:spPr>
        <a:xfrm>
          <a:off x="2608794" y="156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167666</xdr:rowOff>
    </xdr:from>
    <xdr:to>
      <xdr:col>3</xdr:col>
      <xdr:colOff>3175</xdr:colOff>
      <xdr:row>93</xdr:row>
      <xdr:rowOff>97816</xdr:rowOff>
    </xdr:to>
    <xdr:sp macro="" textlink="">
      <xdr:nvSpPr>
        <xdr:cNvPr id="259" name="円/楕円 258"/>
        <xdr:cNvSpPr/>
      </xdr:nvSpPr>
      <xdr:spPr>
        <a:xfrm>
          <a:off x="1968500" y="159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114343</xdr:rowOff>
    </xdr:from>
    <xdr:ext cx="599010" cy="259045"/>
    <xdr:sp macro="" textlink="">
      <xdr:nvSpPr>
        <xdr:cNvPr id="260" name="テキスト ボックス 259"/>
        <xdr:cNvSpPr txBox="1"/>
      </xdr:nvSpPr>
      <xdr:spPr>
        <a:xfrm>
          <a:off x="1719794" y="157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27293</xdr:rowOff>
    </xdr:from>
    <xdr:to>
      <xdr:col>1</xdr:col>
      <xdr:colOff>485775</xdr:colOff>
      <xdr:row>93</xdr:row>
      <xdr:rowOff>128893</xdr:rowOff>
    </xdr:to>
    <xdr:sp macro="" textlink="">
      <xdr:nvSpPr>
        <xdr:cNvPr id="261" name="円/楕円 260"/>
        <xdr:cNvSpPr/>
      </xdr:nvSpPr>
      <xdr:spPr>
        <a:xfrm>
          <a:off x="1079500" y="15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145420</xdr:rowOff>
    </xdr:from>
    <xdr:ext cx="599010" cy="259045"/>
    <xdr:sp macro="" textlink="">
      <xdr:nvSpPr>
        <xdr:cNvPr id="262" name="テキスト ボックス 261"/>
        <xdr:cNvSpPr txBox="1"/>
      </xdr:nvSpPr>
      <xdr:spPr>
        <a:xfrm>
          <a:off x="830794" y="1574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58936</xdr:rowOff>
    </xdr:from>
    <xdr:to>
      <xdr:col>15</xdr:col>
      <xdr:colOff>180975</xdr:colOff>
      <xdr:row>35</xdr:row>
      <xdr:rowOff>145141</xdr:rowOff>
    </xdr:to>
    <xdr:cxnSp macro="">
      <xdr:nvCxnSpPr>
        <xdr:cNvPr id="289" name="直線コネクタ 288"/>
        <xdr:cNvCxnSpPr/>
      </xdr:nvCxnSpPr>
      <xdr:spPr>
        <a:xfrm>
          <a:off x="9639300" y="6059686"/>
          <a:ext cx="8382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58936</xdr:rowOff>
    </xdr:from>
    <xdr:to>
      <xdr:col>14</xdr:col>
      <xdr:colOff>28575</xdr:colOff>
      <xdr:row>35</xdr:row>
      <xdr:rowOff>119423</xdr:rowOff>
    </xdr:to>
    <xdr:cxnSp macro="">
      <xdr:nvCxnSpPr>
        <xdr:cNvPr id="292" name="直線コネクタ 291"/>
        <xdr:cNvCxnSpPr/>
      </xdr:nvCxnSpPr>
      <xdr:spPr>
        <a:xfrm flipV="1">
          <a:off x="8750300" y="6059686"/>
          <a:ext cx="889000" cy="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97386</xdr:rowOff>
    </xdr:from>
    <xdr:to>
      <xdr:col>12</xdr:col>
      <xdr:colOff>511175</xdr:colOff>
      <xdr:row>35</xdr:row>
      <xdr:rowOff>119423</xdr:rowOff>
    </xdr:to>
    <xdr:cxnSp macro="">
      <xdr:nvCxnSpPr>
        <xdr:cNvPr id="295" name="直線コネクタ 294"/>
        <xdr:cNvCxnSpPr/>
      </xdr:nvCxnSpPr>
      <xdr:spPr>
        <a:xfrm>
          <a:off x="7861300" y="6098136"/>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97386</xdr:rowOff>
    </xdr:from>
    <xdr:to>
      <xdr:col>11</xdr:col>
      <xdr:colOff>307975</xdr:colOff>
      <xdr:row>35</xdr:row>
      <xdr:rowOff>116429</xdr:rowOff>
    </xdr:to>
    <xdr:cxnSp macro="">
      <xdr:nvCxnSpPr>
        <xdr:cNvPr id="298" name="直線コネクタ 297"/>
        <xdr:cNvCxnSpPr/>
      </xdr:nvCxnSpPr>
      <xdr:spPr>
        <a:xfrm flipV="1">
          <a:off x="6972300" y="6098136"/>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94341</xdr:rowOff>
    </xdr:from>
    <xdr:to>
      <xdr:col>15</xdr:col>
      <xdr:colOff>231775</xdr:colOff>
      <xdr:row>36</xdr:row>
      <xdr:rowOff>24491</xdr:rowOff>
    </xdr:to>
    <xdr:sp macro="" textlink="">
      <xdr:nvSpPr>
        <xdr:cNvPr id="308" name="円/楕円 307"/>
        <xdr:cNvSpPr/>
      </xdr:nvSpPr>
      <xdr:spPr>
        <a:xfrm>
          <a:off x="10426700" y="60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72768</xdr:rowOff>
    </xdr:from>
    <xdr:ext cx="534377" cy="259045"/>
    <xdr:sp macro="" textlink="">
      <xdr:nvSpPr>
        <xdr:cNvPr id="309" name="補助費等該当値テキスト"/>
        <xdr:cNvSpPr txBox="1"/>
      </xdr:nvSpPr>
      <xdr:spPr>
        <a:xfrm>
          <a:off x="10528300" y="60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8136</xdr:rowOff>
    </xdr:from>
    <xdr:to>
      <xdr:col>14</xdr:col>
      <xdr:colOff>79375</xdr:colOff>
      <xdr:row>35</xdr:row>
      <xdr:rowOff>109736</xdr:rowOff>
    </xdr:to>
    <xdr:sp macro="" textlink="">
      <xdr:nvSpPr>
        <xdr:cNvPr id="310" name="円/楕円 309"/>
        <xdr:cNvSpPr/>
      </xdr:nvSpPr>
      <xdr:spPr>
        <a:xfrm>
          <a:off x="9588500" y="60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100863</xdr:rowOff>
    </xdr:from>
    <xdr:ext cx="534377" cy="259045"/>
    <xdr:sp macro="" textlink="">
      <xdr:nvSpPr>
        <xdr:cNvPr id="311" name="テキスト ボックス 310"/>
        <xdr:cNvSpPr txBox="1"/>
      </xdr:nvSpPr>
      <xdr:spPr>
        <a:xfrm>
          <a:off x="9372111" y="61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68623</xdr:rowOff>
    </xdr:from>
    <xdr:to>
      <xdr:col>12</xdr:col>
      <xdr:colOff>561975</xdr:colOff>
      <xdr:row>35</xdr:row>
      <xdr:rowOff>170223</xdr:rowOff>
    </xdr:to>
    <xdr:sp macro="" textlink="">
      <xdr:nvSpPr>
        <xdr:cNvPr id="312" name="円/楕円 311"/>
        <xdr:cNvSpPr/>
      </xdr:nvSpPr>
      <xdr:spPr>
        <a:xfrm>
          <a:off x="8699500" y="60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161350</xdr:rowOff>
    </xdr:from>
    <xdr:ext cx="534377" cy="259045"/>
    <xdr:sp macro="" textlink="">
      <xdr:nvSpPr>
        <xdr:cNvPr id="313" name="テキスト ボックス 312"/>
        <xdr:cNvSpPr txBox="1"/>
      </xdr:nvSpPr>
      <xdr:spPr>
        <a:xfrm>
          <a:off x="8483111" y="61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46586</xdr:rowOff>
    </xdr:from>
    <xdr:to>
      <xdr:col>11</xdr:col>
      <xdr:colOff>358775</xdr:colOff>
      <xdr:row>35</xdr:row>
      <xdr:rowOff>148186</xdr:rowOff>
    </xdr:to>
    <xdr:sp macro="" textlink="">
      <xdr:nvSpPr>
        <xdr:cNvPr id="314" name="円/楕円 313"/>
        <xdr:cNvSpPr/>
      </xdr:nvSpPr>
      <xdr:spPr>
        <a:xfrm>
          <a:off x="7810500" y="60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139313</xdr:rowOff>
    </xdr:from>
    <xdr:ext cx="534377" cy="259045"/>
    <xdr:sp macro="" textlink="">
      <xdr:nvSpPr>
        <xdr:cNvPr id="315" name="テキスト ボックス 314"/>
        <xdr:cNvSpPr txBox="1"/>
      </xdr:nvSpPr>
      <xdr:spPr>
        <a:xfrm>
          <a:off x="7594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65629</xdr:rowOff>
    </xdr:from>
    <xdr:to>
      <xdr:col>10</xdr:col>
      <xdr:colOff>155575</xdr:colOff>
      <xdr:row>35</xdr:row>
      <xdr:rowOff>167229</xdr:rowOff>
    </xdr:to>
    <xdr:sp macro="" textlink="">
      <xdr:nvSpPr>
        <xdr:cNvPr id="316" name="円/楕円 315"/>
        <xdr:cNvSpPr/>
      </xdr:nvSpPr>
      <xdr:spPr>
        <a:xfrm>
          <a:off x="6921500" y="60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158356</xdr:rowOff>
    </xdr:from>
    <xdr:ext cx="534377" cy="259045"/>
    <xdr:sp macro="" textlink="">
      <xdr:nvSpPr>
        <xdr:cNvPr id="317" name="テキスト ボックス 316"/>
        <xdr:cNvSpPr txBox="1"/>
      </xdr:nvSpPr>
      <xdr:spPr>
        <a:xfrm>
          <a:off x="6705111" y="61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56318</xdr:rowOff>
    </xdr:from>
    <xdr:to>
      <xdr:col>15</xdr:col>
      <xdr:colOff>180975</xdr:colOff>
      <xdr:row>56</xdr:row>
      <xdr:rowOff>32925</xdr:rowOff>
    </xdr:to>
    <xdr:cxnSp macro="">
      <xdr:nvCxnSpPr>
        <xdr:cNvPr id="347" name="直線コネクタ 346"/>
        <xdr:cNvCxnSpPr/>
      </xdr:nvCxnSpPr>
      <xdr:spPr>
        <a:xfrm>
          <a:off x="9639300" y="9486068"/>
          <a:ext cx="8382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56318</xdr:rowOff>
    </xdr:from>
    <xdr:to>
      <xdr:col>14</xdr:col>
      <xdr:colOff>28575</xdr:colOff>
      <xdr:row>56</xdr:row>
      <xdr:rowOff>38202</xdr:rowOff>
    </xdr:to>
    <xdr:cxnSp macro="">
      <xdr:nvCxnSpPr>
        <xdr:cNvPr id="350" name="直線コネクタ 349"/>
        <xdr:cNvCxnSpPr/>
      </xdr:nvCxnSpPr>
      <xdr:spPr>
        <a:xfrm flipV="1">
          <a:off x="8750300" y="9486068"/>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38202</xdr:rowOff>
    </xdr:from>
    <xdr:to>
      <xdr:col>12</xdr:col>
      <xdr:colOff>511175</xdr:colOff>
      <xdr:row>56</xdr:row>
      <xdr:rowOff>53194</xdr:rowOff>
    </xdr:to>
    <xdr:cxnSp macro="">
      <xdr:nvCxnSpPr>
        <xdr:cNvPr id="353" name="直線コネクタ 352"/>
        <xdr:cNvCxnSpPr/>
      </xdr:nvCxnSpPr>
      <xdr:spPr>
        <a:xfrm flipV="1">
          <a:off x="7861300" y="9639402"/>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53194</xdr:rowOff>
    </xdr:from>
    <xdr:to>
      <xdr:col>11</xdr:col>
      <xdr:colOff>307975</xdr:colOff>
      <xdr:row>57</xdr:row>
      <xdr:rowOff>160789</xdr:rowOff>
    </xdr:to>
    <xdr:cxnSp macro="">
      <xdr:nvCxnSpPr>
        <xdr:cNvPr id="356" name="直線コネクタ 355"/>
        <xdr:cNvCxnSpPr/>
      </xdr:nvCxnSpPr>
      <xdr:spPr>
        <a:xfrm flipV="1">
          <a:off x="6972300" y="9654394"/>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153575</xdr:rowOff>
    </xdr:from>
    <xdr:to>
      <xdr:col>15</xdr:col>
      <xdr:colOff>231775</xdr:colOff>
      <xdr:row>56</xdr:row>
      <xdr:rowOff>83725</xdr:rowOff>
    </xdr:to>
    <xdr:sp macro="" textlink="">
      <xdr:nvSpPr>
        <xdr:cNvPr id="366" name="円/楕円 365"/>
        <xdr:cNvSpPr/>
      </xdr:nvSpPr>
      <xdr:spPr>
        <a:xfrm>
          <a:off x="10426700" y="95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5002</xdr:rowOff>
    </xdr:from>
    <xdr:ext cx="534377" cy="259045"/>
    <xdr:sp macro="" textlink="">
      <xdr:nvSpPr>
        <xdr:cNvPr id="367" name="普通建設事業費該当値テキスト"/>
        <xdr:cNvSpPr txBox="1"/>
      </xdr:nvSpPr>
      <xdr:spPr>
        <a:xfrm>
          <a:off x="10528300" y="9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5518</xdr:rowOff>
    </xdr:from>
    <xdr:to>
      <xdr:col>14</xdr:col>
      <xdr:colOff>79375</xdr:colOff>
      <xdr:row>55</xdr:row>
      <xdr:rowOff>107118</xdr:rowOff>
    </xdr:to>
    <xdr:sp macro="" textlink="">
      <xdr:nvSpPr>
        <xdr:cNvPr id="368" name="円/楕円 367"/>
        <xdr:cNvSpPr/>
      </xdr:nvSpPr>
      <xdr:spPr>
        <a:xfrm>
          <a:off x="9588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123645</xdr:rowOff>
    </xdr:from>
    <xdr:ext cx="534377" cy="259045"/>
    <xdr:sp macro="" textlink="">
      <xdr:nvSpPr>
        <xdr:cNvPr id="369" name="テキスト ボックス 368"/>
        <xdr:cNvSpPr txBox="1"/>
      </xdr:nvSpPr>
      <xdr:spPr>
        <a:xfrm>
          <a:off x="9372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158852</xdr:rowOff>
    </xdr:from>
    <xdr:to>
      <xdr:col>12</xdr:col>
      <xdr:colOff>561975</xdr:colOff>
      <xdr:row>56</xdr:row>
      <xdr:rowOff>89002</xdr:rowOff>
    </xdr:to>
    <xdr:sp macro="" textlink="">
      <xdr:nvSpPr>
        <xdr:cNvPr id="370" name="円/楕円 369"/>
        <xdr:cNvSpPr/>
      </xdr:nvSpPr>
      <xdr:spPr>
        <a:xfrm>
          <a:off x="86995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80129</xdr:rowOff>
    </xdr:from>
    <xdr:ext cx="534377" cy="259045"/>
    <xdr:sp macro="" textlink="">
      <xdr:nvSpPr>
        <xdr:cNvPr id="371" name="テキスト ボックス 370"/>
        <xdr:cNvSpPr txBox="1"/>
      </xdr:nvSpPr>
      <xdr:spPr>
        <a:xfrm>
          <a:off x="8483111" y="9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2394</xdr:rowOff>
    </xdr:from>
    <xdr:to>
      <xdr:col>11</xdr:col>
      <xdr:colOff>358775</xdr:colOff>
      <xdr:row>56</xdr:row>
      <xdr:rowOff>103994</xdr:rowOff>
    </xdr:to>
    <xdr:sp macro="" textlink="">
      <xdr:nvSpPr>
        <xdr:cNvPr id="372" name="円/楕円 371"/>
        <xdr:cNvSpPr/>
      </xdr:nvSpPr>
      <xdr:spPr>
        <a:xfrm>
          <a:off x="7810500" y="96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95121</xdr:rowOff>
    </xdr:from>
    <xdr:ext cx="534377" cy="259045"/>
    <xdr:sp macro="" textlink="">
      <xdr:nvSpPr>
        <xdr:cNvPr id="373" name="テキスト ボックス 372"/>
        <xdr:cNvSpPr txBox="1"/>
      </xdr:nvSpPr>
      <xdr:spPr>
        <a:xfrm>
          <a:off x="7594111" y="96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109989</xdr:rowOff>
    </xdr:from>
    <xdr:to>
      <xdr:col>10</xdr:col>
      <xdr:colOff>155575</xdr:colOff>
      <xdr:row>58</xdr:row>
      <xdr:rowOff>40139</xdr:rowOff>
    </xdr:to>
    <xdr:sp macro="" textlink="">
      <xdr:nvSpPr>
        <xdr:cNvPr id="374" name="円/楕円 373"/>
        <xdr:cNvSpPr/>
      </xdr:nvSpPr>
      <xdr:spPr>
        <a:xfrm>
          <a:off x="6921500" y="9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31266</xdr:rowOff>
    </xdr:from>
    <xdr:ext cx="534377" cy="259045"/>
    <xdr:sp macro="" textlink="">
      <xdr:nvSpPr>
        <xdr:cNvPr id="375" name="テキスト ボックス 374"/>
        <xdr:cNvSpPr txBox="1"/>
      </xdr:nvSpPr>
      <xdr:spPr>
        <a:xfrm>
          <a:off x="6705111" y="99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144135</xdr:rowOff>
    </xdr:from>
    <xdr:to>
      <xdr:col>15</xdr:col>
      <xdr:colOff>180975</xdr:colOff>
      <xdr:row>78</xdr:row>
      <xdr:rowOff>127974</xdr:rowOff>
    </xdr:to>
    <xdr:cxnSp macro="">
      <xdr:nvCxnSpPr>
        <xdr:cNvPr id="402" name="直線コネクタ 401"/>
        <xdr:cNvCxnSpPr/>
      </xdr:nvCxnSpPr>
      <xdr:spPr>
        <a:xfrm>
          <a:off x="9639300" y="13345785"/>
          <a:ext cx="838200" cy="1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63667</xdr:rowOff>
    </xdr:from>
    <xdr:to>
      <xdr:col>14</xdr:col>
      <xdr:colOff>28575</xdr:colOff>
      <xdr:row>77</xdr:row>
      <xdr:rowOff>144135</xdr:rowOff>
    </xdr:to>
    <xdr:cxnSp macro="">
      <xdr:nvCxnSpPr>
        <xdr:cNvPr id="405" name="直線コネクタ 404"/>
        <xdr:cNvCxnSpPr/>
      </xdr:nvCxnSpPr>
      <xdr:spPr>
        <a:xfrm>
          <a:off x="8750300" y="13265317"/>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77174</xdr:rowOff>
    </xdr:from>
    <xdr:to>
      <xdr:col>15</xdr:col>
      <xdr:colOff>231775</xdr:colOff>
      <xdr:row>79</xdr:row>
      <xdr:rowOff>7324</xdr:rowOff>
    </xdr:to>
    <xdr:sp macro="" textlink="">
      <xdr:nvSpPr>
        <xdr:cNvPr id="415" name="円/楕円 414"/>
        <xdr:cNvSpPr/>
      </xdr:nvSpPr>
      <xdr:spPr>
        <a:xfrm>
          <a:off x="104267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163551</xdr:rowOff>
    </xdr:from>
    <xdr:ext cx="378565" cy="259045"/>
    <xdr:sp macro="" textlink="">
      <xdr:nvSpPr>
        <xdr:cNvPr id="416" name="普通建設事業費 （ うち新規整備　）該当値テキスト"/>
        <xdr:cNvSpPr txBox="1"/>
      </xdr:nvSpPr>
      <xdr:spPr>
        <a:xfrm>
          <a:off x="10528300" y="1336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93335</xdr:rowOff>
    </xdr:from>
    <xdr:to>
      <xdr:col>14</xdr:col>
      <xdr:colOff>79375</xdr:colOff>
      <xdr:row>78</xdr:row>
      <xdr:rowOff>23485</xdr:rowOff>
    </xdr:to>
    <xdr:sp macro="" textlink="">
      <xdr:nvSpPr>
        <xdr:cNvPr id="417" name="円/楕円 416"/>
        <xdr:cNvSpPr/>
      </xdr:nvSpPr>
      <xdr:spPr>
        <a:xfrm>
          <a:off x="9588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14612</xdr:rowOff>
    </xdr:from>
    <xdr:ext cx="469744" cy="259045"/>
    <xdr:sp macro="" textlink="">
      <xdr:nvSpPr>
        <xdr:cNvPr id="418" name="テキスト ボックス 417"/>
        <xdr:cNvSpPr txBox="1"/>
      </xdr:nvSpPr>
      <xdr:spPr>
        <a:xfrm>
          <a:off x="9404427" y="133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12867</xdr:rowOff>
    </xdr:from>
    <xdr:to>
      <xdr:col>12</xdr:col>
      <xdr:colOff>561975</xdr:colOff>
      <xdr:row>77</xdr:row>
      <xdr:rowOff>114467</xdr:rowOff>
    </xdr:to>
    <xdr:sp macro="" textlink="">
      <xdr:nvSpPr>
        <xdr:cNvPr id="419" name="円/楕円 418"/>
        <xdr:cNvSpPr/>
      </xdr:nvSpPr>
      <xdr:spPr>
        <a:xfrm>
          <a:off x="8699500" y="132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105594</xdr:rowOff>
    </xdr:from>
    <xdr:ext cx="534377" cy="259045"/>
    <xdr:sp macro="" textlink="">
      <xdr:nvSpPr>
        <xdr:cNvPr id="420" name="テキスト ボックス 419"/>
        <xdr:cNvSpPr txBox="1"/>
      </xdr:nvSpPr>
      <xdr:spPr>
        <a:xfrm>
          <a:off x="8483111" y="133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64883</xdr:rowOff>
    </xdr:from>
    <xdr:to>
      <xdr:col>15</xdr:col>
      <xdr:colOff>180975</xdr:colOff>
      <xdr:row>95</xdr:row>
      <xdr:rowOff>1462</xdr:rowOff>
    </xdr:to>
    <xdr:cxnSp macro="">
      <xdr:nvCxnSpPr>
        <xdr:cNvPr id="452" name="直線コネクタ 451"/>
        <xdr:cNvCxnSpPr/>
      </xdr:nvCxnSpPr>
      <xdr:spPr>
        <a:xfrm>
          <a:off x="9639300" y="16009733"/>
          <a:ext cx="838200" cy="27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64883</xdr:rowOff>
    </xdr:from>
    <xdr:to>
      <xdr:col>14</xdr:col>
      <xdr:colOff>28575</xdr:colOff>
      <xdr:row>96</xdr:row>
      <xdr:rowOff>14329</xdr:rowOff>
    </xdr:to>
    <xdr:cxnSp macro="">
      <xdr:nvCxnSpPr>
        <xdr:cNvPr id="455" name="直線コネクタ 454"/>
        <xdr:cNvCxnSpPr/>
      </xdr:nvCxnSpPr>
      <xdr:spPr>
        <a:xfrm flipV="1">
          <a:off x="8750300" y="16009733"/>
          <a:ext cx="889000" cy="4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122112</xdr:rowOff>
    </xdr:from>
    <xdr:to>
      <xdr:col>15</xdr:col>
      <xdr:colOff>231775</xdr:colOff>
      <xdr:row>95</xdr:row>
      <xdr:rowOff>52262</xdr:rowOff>
    </xdr:to>
    <xdr:sp macro="" textlink="">
      <xdr:nvSpPr>
        <xdr:cNvPr id="465" name="円/楕円 464"/>
        <xdr:cNvSpPr/>
      </xdr:nvSpPr>
      <xdr:spPr>
        <a:xfrm>
          <a:off x="10426700" y="162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144989</xdr:rowOff>
    </xdr:from>
    <xdr:ext cx="534377" cy="259045"/>
    <xdr:sp macro="" textlink="">
      <xdr:nvSpPr>
        <xdr:cNvPr id="466" name="普通建設事業費 （ うち更新整備　）該当値テキスト"/>
        <xdr:cNvSpPr txBox="1"/>
      </xdr:nvSpPr>
      <xdr:spPr>
        <a:xfrm>
          <a:off x="10528300" y="1608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14083</xdr:rowOff>
    </xdr:from>
    <xdr:to>
      <xdr:col>14</xdr:col>
      <xdr:colOff>79375</xdr:colOff>
      <xdr:row>93</xdr:row>
      <xdr:rowOff>115683</xdr:rowOff>
    </xdr:to>
    <xdr:sp macro="" textlink="">
      <xdr:nvSpPr>
        <xdr:cNvPr id="467" name="円/楕円 466"/>
        <xdr:cNvSpPr/>
      </xdr:nvSpPr>
      <xdr:spPr>
        <a:xfrm>
          <a:off x="9588500" y="159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132210</xdr:rowOff>
    </xdr:from>
    <xdr:ext cx="534377" cy="259045"/>
    <xdr:sp macro="" textlink="">
      <xdr:nvSpPr>
        <xdr:cNvPr id="468" name="テキスト ボックス 467"/>
        <xdr:cNvSpPr txBox="1"/>
      </xdr:nvSpPr>
      <xdr:spPr>
        <a:xfrm>
          <a:off x="9372111" y="157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134979</xdr:rowOff>
    </xdr:from>
    <xdr:to>
      <xdr:col>12</xdr:col>
      <xdr:colOff>561975</xdr:colOff>
      <xdr:row>96</xdr:row>
      <xdr:rowOff>65129</xdr:rowOff>
    </xdr:to>
    <xdr:sp macro="" textlink="">
      <xdr:nvSpPr>
        <xdr:cNvPr id="469" name="円/楕円 468"/>
        <xdr:cNvSpPr/>
      </xdr:nvSpPr>
      <xdr:spPr>
        <a:xfrm>
          <a:off x="8699500" y="164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81656</xdr:rowOff>
    </xdr:from>
    <xdr:ext cx="534377" cy="259045"/>
    <xdr:sp macro="" textlink="">
      <xdr:nvSpPr>
        <xdr:cNvPr id="470" name="テキスト ボックス 469"/>
        <xdr:cNvSpPr txBox="1"/>
      </xdr:nvSpPr>
      <xdr:spPr>
        <a:xfrm>
          <a:off x="8483111" y="161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97964</xdr:rowOff>
    </xdr:from>
    <xdr:to>
      <xdr:col>23</xdr:col>
      <xdr:colOff>517525</xdr:colOff>
      <xdr:row>39</xdr:row>
      <xdr:rowOff>98878</xdr:rowOff>
    </xdr:to>
    <xdr:cxnSp macro="">
      <xdr:nvCxnSpPr>
        <xdr:cNvPr id="501" name="直線コネクタ 500"/>
        <xdr:cNvCxnSpPr/>
      </xdr:nvCxnSpPr>
      <xdr:spPr>
        <a:xfrm>
          <a:off x="15481300" y="67845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95874</xdr:rowOff>
    </xdr:from>
    <xdr:to>
      <xdr:col>22</xdr:col>
      <xdr:colOff>365125</xdr:colOff>
      <xdr:row>39</xdr:row>
      <xdr:rowOff>97964</xdr:rowOff>
    </xdr:to>
    <xdr:cxnSp macro="">
      <xdr:nvCxnSpPr>
        <xdr:cNvPr id="504" name="直線コネクタ 503"/>
        <xdr:cNvCxnSpPr/>
      </xdr:nvCxnSpPr>
      <xdr:spPr>
        <a:xfrm>
          <a:off x="14592300" y="678242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95874</xdr:rowOff>
    </xdr:from>
    <xdr:to>
      <xdr:col>21</xdr:col>
      <xdr:colOff>161925</xdr:colOff>
      <xdr:row>39</xdr:row>
      <xdr:rowOff>98878</xdr:rowOff>
    </xdr:to>
    <xdr:cxnSp macro="">
      <xdr:nvCxnSpPr>
        <xdr:cNvPr id="507" name="直線コネクタ 506"/>
        <xdr:cNvCxnSpPr/>
      </xdr:nvCxnSpPr>
      <xdr:spPr>
        <a:xfrm flipV="1">
          <a:off x="13703300" y="678242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47164</xdr:rowOff>
    </xdr:from>
    <xdr:to>
      <xdr:col>22</xdr:col>
      <xdr:colOff>415925</xdr:colOff>
      <xdr:row>39</xdr:row>
      <xdr:rowOff>148764</xdr:rowOff>
    </xdr:to>
    <xdr:sp macro="" textlink="">
      <xdr:nvSpPr>
        <xdr:cNvPr id="522" name="円/楕円 521"/>
        <xdr:cNvSpPr/>
      </xdr:nvSpPr>
      <xdr:spPr>
        <a:xfrm>
          <a:off x="15430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139891</xdr:rowOff>
    </xdr:from>
    <xdr:ext cx="313932" cy="259045"/>
    <xdr:sp macro="" textlink="">
      <xdr:nvSpPr>
        <xdr:cNvPr id="523" name="テキスト ボックス 522"/>
        <xdr:cNvSpPr txBox="1"/>
      </xdr:nvSpPr>
      <xdr:spPr>
        <a:xfrm>
          <a:off x="15324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45074</xdr:rowOff>
    </xdr:from>
    <xdr:to>
      <xdr:col>21</xdr:col>
      <xdr:colOff>212725</xdr:colOff>
      <xdr:row>39</xdr:row>
      <xdr:rowOff>146674</xdr:rowOff>
    </xdr:to>
    <xdr:sp macro="" textlink="">
      <xdr:nvSpPr>
        <xdr:cNvPr id="524" name="円/楕円 523"/>
        <xdr:cNvSpPr/>
      </xdr:nvSpPr>
      <xdr:spPr>
        <a:xfrm>
          <a:off x="145415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137801</xdr:rowOff>
    </xdr:from>
    <xdr:ext cx="313932" cy="259045"/>
    <xdr:sp macro="" textlink="">
      <xdr:nvSpPr>
        <xdr:cNvPr id="525" name="テキスト ボックス 524"/>
        <xdr:cNvSpPr txBox="1"/>
      </xdr:nvSpPr>
      <xdr:spPr>
        <a:xfrm>
          <a:off x="14435333" y="682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139700</xdr:rowOff>
    </xdr:from>
    <xdr:to>
      <xdr:col>24</xdr:col>
      <xdr:colOff>644525</xdr:colOff>
      <xdr:row>79</xdr:row>
      <xdr:rowOff>139700</xdr:rowOff>
    </xdr:to>
    <xdr:cxnSp macro="">
      <xdr:nvCxnSpPr>
        <xdr:cNvPr id="590" name="直線コネクタ 58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168927</xdr:rowOff>
    </xdr:from>
    <xdr:ext cx="531299" cy="259045"/>
    <xdr:sp macro="" textlink="">
      <xdr:nvSpPr>
        <xdr:cNvPr id="591" name="テキスト ボックス 590"/>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93" name="テキスト ボックス 59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94" name="直線コネクタ 59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95" name="テキスト ボックス 59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8" name="直線コネクタ 59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9" name="テキスト ボックス 598"/>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00" name="直線コネクタ 59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01" name="テキスト ボックス 60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602" name="直線コネクタ 60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168927</xdr:rowOff>
    </xdr:from>
    <xdr:ext cx="531299" cy="259045"/>
    <xdr:sp macro="" textlink="">
      <xdr:nvSpPr>
        <xdr:cNvPr id="603" name="テキスト ボックス 602"/>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17599</xdr:rowOff>
    </xdr:from>
    <xdr:to>
      <xdr:col>23</xdr:col>
      <xdr:colOff>516889</xdr:colOff>
      <xdr:row>78</xdr:row>
      <xdr:rowOff>112610</xdr:rowOff>
    </xdr:to>
    <xdr:cxnSp macro="">
      <xdr:nvCxnSpPr>
        <xdr:cNvPr id="607" name="直線コネクタ 606"/>
        <xdr:cNvCxnSpPr/>
      </xdr:nvCxnSpPr>
      <xdr:spPr>
        <a:xfrm flipV="1">
          <a:off x="16317595" y="12190549"/>
          <a:ext cx="1269" cy="129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116437</xdr:rowOff>
    </xdr:from>
    <xdr:ext cx="534377" cy="259045"/>
    <xdr:sp macro="" textlink="">
      <xdr:nvSpPr>
        <xdr:cNvPr id="608" name="公債費最小値テキスト"/>
        <xdr:cNvSpPr txBox="1"/>
      </xdr:nvSpPr>
      <xdr:spPr>
        <a:xfrm>
          <a:off x="16370300"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112610</xdr:rowOff>
    </xdr:from>
    <xdr:to>
      <xdr:col>23</xdr:col>
      <xdr:colOff>606425</xdr:colOff>
      <xdr:row>78</xdr:row>
      <xdr:rowOff>112610</xdr:rowOff>
    </xdr:to>
    <xdr:cxnSp macro="">
      <xdr:nvCxnSpPr>
        <xdr:cNvPr id="609" name="直線コネクタ 608"/>
        <xdr:cNvCxnSpPr/>
      </xdr:nvCxnSpPr>
      <xdr:spPr>
        <a:xfrm>
          <a:off x="16230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135726</xdr:rowOff>
    </xdr:from>
    <xdr:ext cx="534377" cy="259045"/>
    <xdr:sp macro="" textlink="">
      <xdr:nvSpPr>
        <xdr:cNvPr id="610" name="公債費最大値テキスト"/>
        <xdr:cNvSpPr txBox="1"/>
      </xdr:nvSpPr>
      <xdr:spPr>
        <a:xfrm>
          <a:off x="16370300" y="11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71</xdr:row>
      <xdr:rowOff>17599</xdr:rowOff>
    </xdr:from>
    <xdr:to>
      <xdr:col>23</xdr:col>
      <xdr:colOff>606425</xdr:colOff>
      <xdr:row>71</xdr:row>
      <xdr:rowOff>17599</xdr:rowOff>
    </xdr:to>
    <xdr:cxnSp macro="">
      <xdr:nvCxnSpPr>
        <xdr:cNvPr id="611" name="直線コネクタ 610"/>
        <xdr:cNvCxnSpPr/>
      </xdr:nvCxnSpPr>
      <xdr:spPr>
        <a:xfrm>
          <a:off x="16230600" y="1219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158302</xdr:rowOff>
    </xdr:from>
    <xdr:to>
      <xdr:col>23</xdr:col>
      <xdr:colOff>517525</xdr:colOff>
      <xdr:row>71</xdr:row>
      <xdr:rowOff>168304</xdr:rowOff>
    </xdr:to>
    <xdr:cxnSp macro="">
      <xdr:nvCxnSpPr>
        <xdr:cNvPr id="612" name="直線コネクタ 611"/>
        <xdr:cNvCxnSpPr/>
      </xdr:nvCxnSpPr>
      <xdr:spPr>
        <a:xfrm>
          <a:off x="15481300" y="12331252"/>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112475</xdr:rowOff>
    </xdr:from>
    <xdr:ext cx="534377" cy="259045"/>
    <xdr:sp macro="" textlink="">
      <xdr:nvSpPr>
        <xdr:cNvPr id="613" name="公債費平均値テキスト"/>
        <xdr:cNvSpPr txBox="1"/>
      </xdr:nvSpPr>
      <xdr:spPr>
        <a:xfrm>
          <a:off x="16370300" y="12799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134048</xdr:rowOff>
    </xdr:from>
    <xdr:to>
      <xdr:col>23</xdr:col>
      <xdr:colOff>568325</xdr:colOff>
      <xdr:row>75</xdr:row>
      <xdr:rowOff>64198</xdr:rowOff>
    </xdr:to>
    <xdr:sp macro="" textlink="">
      <xdr:nvSpPr>
        <xdr:cNvPr id="614" name="フローチャート : 判断 613"/>
        <xdr:cNvSpPr/>
      </xdr:nvSpPr>
      <xdr:spPr>
        <a:xfrm>
          <a:off x="162687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92122</xdr:rowOff>
    </xdr:from>
    <xdr:to>
      <xdr:col>22</xdr:col>
      <xdr:colOff>365125</xdr:colOff>
      <xdr:row>71</xdr:row>
      <xdr:rowOff>158302</xdr:rowOff>
    </xdr:to>
    <xdr:cxnSp macro="">
      <xdr:nvCxnSpPr>
        <xdr:cNvPr id="615" name="直線コネクタ 614"/>
        <xdr:cNvCxnSpPr/>
      </xdr:nvCxnSpPr>
      <xdr:spPr>
        <a:xfrm>
          <a:off x="14592300" y="12265072"/>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129162</xdr:rowOff>
    </xdr:from>
    <xdr:to>
      <xdr:col>22</xdr:col>
      <xdr:colOff>415925</xdr:colOff>
      <xdr:row>75</xdr:row>
      <xdr:rowOff>59312</xdr:rowOff>
    </xdr:to>
    <xdr:sp macro="" textlink="">
      <xdr:nvSpPr>
        <xdr:cNvPr id="616" name="フローチャート : 判断 615"/>
        <xdr:cNvSpPr/>
      </xdr:nvSpPr>
      <xdr:spPr>
        <a:xfrm>
          <a:off x="15430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50439</xdr:rowOff>
    </xdr:from>
    <xdr:ext cx="534377" cy="259045"/>
    <xdr:sp macro="" textlink="">
      <xdr:nvSpPr>
        <xdr:cNvPr id="617" name="テキスト ボックス 616"/>
        <xdr:cNvSpPr txBox="1"/>
      </xdr:nvSpPr>
      <xdr:spPr>
        <a:xfrm>
          <a:off x="15214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92122</xdr:rowOff>
    </xdr:from>
    <xdr:to>
      <xdr:col>21</xdr:col>
      <xdr:colOff>161925</xdr:colOff>
      <xdr:row>71</xdr:row>
      <xdr:rowOff>162846</xdr:rowOff>
    </xdr:to>
    <xdr:cxnSp macro="">
      <xdr:nvCxnSpPr>
        <xdr:cNvPr id="618" name="直線コネクタ 617"/>
        <xdr:cNvCxnSpPr/>
      </xdr:nvCxnSpPr>
      <xdr:spPr>
        <a:xfrm flipV="1">
          <a:off x="13703300" y="12265072"/>
          <a:ext cx="889000" cy="7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65983</xdr:rowOff>
    </xdr:from>
    <xdr:to>
      <xdr:col>21</xdr:col>
      <xdr:colOff>212725</xdr:colOff>
      <xdr:row>74</xdr:row>
      <xdr:rowOff>167583</xdr:rowOff>
    </xdr:to>
    <xdr:sp macro="" textlink="">
      <xdr:nvSpPr>
        <xdr:cNvPr id="619" name="フローチャート : 判断 618"/>
        <xdr:cNvSpPr/>
      </xdr:nvSpPr>
      <xdr:spPr>
        <a:xfrm>
          <a:off x="14541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158710</xdr:rowOff>
    </xdr:from>
    <xdr:ext cx="534377" cy="259045"/>
    <xdr:sp macro="" textlink="">
      <xdr:nvSpPr>
        <xdr:cNvPr id="620" name="テキスト ボックス 619"/>
        <xdr:cNvSpPr txBox="1"/>
      </xdr:nvSpPr>
      <xdr:spPr>
        <a:xfrm>
          <a:off x="14325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149472</xdr:rowOff>
    </xdr:from>
    <xdr:to>
      <xdr:col>19</xdr:col>
      <xdr:colOff>644525</xdr:colOff>
      <xdr:row>71</xdr:row>
      <xdr:rowOff>162846</xdr:rowOff>
    </xdr:to>
    <xdr:cxnSp macro="">
      <xdr:nvCxnSpPr>
        <xdr:cNvPr id="621" name="直線コネクタ 620"/>
        <xdr:cNvCxnSpPr/>
      </xdr:nvCxnSpPr>
      <xdr:spPr>
        <a:xfrm>
          <a:off x="12814300" y="12150972"/>
          <a:ext cx="889000" cy="1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53381</xdr:rowOff>
    </xdr:from>
    <xdr:to>
      <xdr:col>20</xdr:col>
      <xdr:colOff>9525</xdr:colOff>
      <xdr:row>74</xdr:row>
      <xdr:rowOff>154981</xdr:rowOff>
    </xdr:to>
    <xdr:sp macro="" textlink="">
      <xdr:nvSpPr>
        <xdr:cNvPr id="622" name="フローチャート : 判断 621"/>
        <xdr:cNvSpPr/>
      </xdr:nvSpPr>
      <xdr:spPr>
        <a:xfrm>
          <a:off x="13652500" y="1274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146108</xdr:rowOff>
    </xdr:from>
    <xdr:ext cx="534377" cy="259045"/>
    <xdr:sp macro="" textlink="">
      <xdr:nvSpPr>
        <xdr:cNvPr id="623" name="テキスト ボックス 622"/>
        <xdr:cNvSpPr txBox="1"/>
      </xdr:nvSpPr>
      <xdr:spPr>
        <a:xfrm>
          <a:off x="13436111" y="128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37436</xdr:rowOff>
    </xdr:from>
    <xdr:to>
      <xdr:col>18</xdr:col>
      <xdr:colOff>492125</xdr:colOff>
      <xdr:row>74</xdr:row>
      <xdr:rowOff>139036</xdr:rowOff>
    </xdr:to>
    <xdr:sp macro="" textlink="">
      <xdr:nvSpPr>
        <xdr:cNvPr id="624" name="フローチャート : 判断 623"/>
        <xdr:cNvSpPr/>
      </xdr:nvSpPr>
      <xdr:spPr>
        <a:xfrm>
          <a:off x="12763500" y="127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130163</xdr:rowOff>
    </xdr:from>
    <xdr:ext cx="534377" cy="259045"/>
    <xdr:sp macro="" textlink="">
      <xdr:nvSpPr>
        <xdr:cNvPr id="625" name="テキスト ボックス 624"/>
        <xdr:cNvSpPr txBox="1"/>
      </xdr:nvSpPr>
      <xdr:spPr>
        <a:xfrm>
          <a:off x="12547111" y="128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117504</xdr:rowOff>
    </xdr:from>
    <xdr:to>
      <xdr:col>23</xdr:col>
      <xdr:colOff>568325</xdr:colOff>
      <xdr:row>72</xdr:row>
      <xdr:rowOff>47654</xdr:rowOff>
    </xdr:to>
    <xdr:sp macro="" textlink="">
      <xdr:nvSpPr>
        <xdr:cNvPr id="631" name="円/楕円 630"/>
        <xdr:cNvSpPr/>
      </xdr:nvSpPr>
      <xdr:spPr>
        <a:xfrm>
          <a:off x="16268700" y="122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140381</xdr:rowOff>
    </xdr:from>
    <xdr:ext cx="534377" cy="259045"/>
    <xdr:sp macro="" textlink="">
      <xdr:nvSpPr>
        <xdr:cNvPr id="632" name="公債費該当値テキスト"/>
        <xdr:cNvSpPr txBox="1"/>
      </xdr:nvSpPr>
      <xdr:spPr>
        <a:xfrm>
          <a:off x="16370300" y="121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56,999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107502</xdr:rowOff>
    </xdr:from>
    <xdr:to>
      <xdr:col>22</xdr:col>
      <xdr:colOff>415925</xdr:colOff>
      <xdr:row>72</xdr:row>
      <xdr:rowOff>37652</xdr:rowOff>
    </xdr:to>
    <xdr:sp macro="" textlink="">
      <xdr:nvSpPr>
        <xdr:cNvPr id="633" name="円/楕円 632"/>
        <xdr:cNvSpPr/>
      </xdr:nvSpPr>
      <xdr:spPr>
        <a:xfrm>
          <a:off x="15430500" y="12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54179</xdr:rowOff>
    </xdr:from>
    <xdr:ext cx="534377" cy="259045"/>
    <xdr:sp macro="" textlink="">
      <xdr:nvSpPr>
        <xdr:cNvPr id="634" name="テキスト ボックス 633"/>
        <xdr:cNvSpPr txBox="1"/>
      </xdr:nvSpPr>
      <xdr:spPr>
        <a:xfrm>
          <a:off x="15214111" y="12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41322</xdr:rowOff>
    </xdr:from>
    <xdr:to>
      <xdr:col>21</xdr:col>
      <xdr:colOff>212725</xdr:colOff>
      <xdr:row>71</xdr:row>
      <xdr:rowOff>142922</xdr:rowOff>
    </xdr:to>
    <xdr:sp macro="" textlink="">
      <xdr:nvSpPr>
        <xdr:cNvPr id="635" name="円/楕円 634"/>
        <xdr:cNvSpPr/>
      </xdr:nvSpPr>
      <xdr:spPr>
        <a:xfrm>
          <a:off x="14541500" y="122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159449</xdr:rowOff>
    </xdr:from>
    <xdr:ext cx="534377" cy="259045"/>
    <xdr:sp macro="" textlink="">
      <xdr:nvSpPr>
        <xdr:cNvPr id="636" name="テキスト ボックス 635"/>
        <xdr:cNvSpPr txBox="1"/>
      </xdr:nvSpPr>
      <xdr:spPr>
        <a:xfrm>
          <a:off x="14325111" y="119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112046</xdr:rowOff>
    </xdr:from>
    <xdr:to>
      <xdr:col>20</xdr:col>
      <xdr:colOff>9525</xdr:colOff>
      <xdr:row>72</xdr:row>
      <xdr:rowOff>42196</xdr:rowOff>
    </xdr:to>
    <xdr:sp macro="" textlink="">
      <xdr:nvSpPr>
        <xdr:cNvPr id="637" name="円/楕円 636"/>
        <xdr:cNvSpPr/>
      </xdr:nvSpPr>
      <xdr:spPr>
        <a:xfrm>
          <a:off x="13652500" y="122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58723</xdr:rowOff>
    </xdr:from>
    <xdr:ext cx="534377" cy="259045"/>
    <xdr:sp macro="" textlink="">
      <xdr:nvSpPr>
        <xdr:cNvPr id="638" name="テキスト ボックス 637"/>
        <xdr:cNvSpPr txBox="1"/>
      </xdr:nvSpPr>
      <xdr:spPr>
        <a:xfrm>
          <a:off x="13436111" y="120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98672</xdr:rowOff>
    </xdr:from>
    <xdr:to>
      <xdr:col>18</xdr:col>
      <xdr:colOff>492125</xdr:colOff>
      <xdr:row>71</xdr:row>
      <xdr:rowOff>28822</xdr:rowOff>
    </xdr:to>
    <xdr:sp macro="" textlink="">
      <xdr:nvSpPr>
        <xdr:cNvPr id="639" name="円/楕円 638"/>
        <xdr:cNvSpPr/>
      </xdr:nvSpPr>
      <xdr:spPr>
        <a:xfrm>
          <a:off x="12763500" y="121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45349</xdr:rowOff>
    </xdr:from>
    <xdr:ext cx="534377" cy="259045"/>
    <xdr:sp macro="" textlink="">
      <xdr:nvSpPr>
        <xdr:cNvPr id="640" name="テキスト ボックス 639"/>
        <xdr:cNvSpPr txBox="1"/>
      </xdr:nvSpPr>
      <xdr:spPr>
        <a:xfrm>
          <a:off x="12547111" y="118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2" name="直線コネクタ 661"/>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3"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4" name="直線コネクタ 663"/>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5"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6" name="直線コネクタ 665"/>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84241</xdr:rowOff>
    </xdr:from>
    <xdr:to>
      <xdr:col>23</xdr:col>
      <xdr:colOff>517525</xdr:colOff>
      <xdr:row>98</xdr:row>
      <xdr:rowOff>39481</xdr:rowOff>
    </xdr:to>
    <xdr:cxnSp macro="">
      <xdr:nvCxnSpPr>
        <xdr:cNvPr id="667" name="直線コネクタ 666"/>
        <xdr:cNvCxnSpPr/>
      </xdr:nvCxnSpPr>
      <xdr:spPr>
        <a:xfrm flipV="1">
          <a:off x="15481300" y="16543441"/>
          <a:ext cx="8382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8"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9" name="フローチャート : 判断 668"/>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39481</xdr:rowOff>
    </xdr:from>
    <xdr:to>
      <xdr:col>22</xdr:col>
      <xdr:colOff>365125</xdr:colOff>
      <xdr:row>98</xdr:row>
      <xdr:rowOff>84013</xdr:rowOff>
    </xdr:to>
    <xdr:cxnSp macro="">
      <xdr:nvCxnSpPr>
        <xdr:cNvPr id="670" name="直線コネクタ 669"/>
        <xdr:cNvCxnSpPr/>
      </xdr:nvCxnSpPr>
      <xdr:spPr>
        <a:xfrm flipV="1">
          <a:off x="14592300" y="16841581"/>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1" name="フローチャート : 判断 670"/>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2" name="テキスト ボックス 671"/>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66365</xdr:rowOff>
    </xdr:from>
    <xdr:to>
      <xdr:col>21</xdr:col>
      <xdr:colOff>161925</xdr:colOff>
      <xdr:row>98</xdr:row>
      <xdr:rowOff>84013</xdr:rowOff>
    </xdr:to>
    <xdr:cxnSp macro="">
      <xdr:nvCxnSpPr>
        <xdr:cNvPr id="673" name="直線コネクタ 672"/>
        <xdr:cNvCxnSpPr/>
      </xdr:nvCxnSpPr>
      <xdr:spPr>
        <a:xfrm>
          <a:off x="13703300" y="16868465"/>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4" name="フローチャート : 判断 673"/>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5" name="テキスト ボックス 674"/>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66365</xdr:rowOff>
    </xdr:from>
    <xdr:to>
      <xdr:col>19</xdr:col>
      <xdr:colOff>644525</xdr:colOff>
      <xdr:row>98</xdr:row>
      <xdr:rowOff>110485</xdr:rowOff>
    </xdr:to>
    <xdr:cxnSp macro="">
      <xdr:nvCxnSpPr>
        <xdr:cNvPr id="676" name="直線コネクタ 675"/>
        <xdr:cNvCxnSpPr/>
      </xdr:nvCxnSpPr>
      <xdr:spPr>
        <a:xfrm flipV="1">
          <a:off x="12814300" y="16868465"/>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7" name="フローチャート : 判断 676"/>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8" name="テキスト ボックス 677"/>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9" name="フローチャート : 判断 678"/>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80" name="テキスト ボックス 679"/>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33441</xdr:rowOff>
    </xdr:from>
    <xdr:to>
      <xdr:col>23</xdr:col>
      <xdr:colOff>568325</xdr:colOff>
      <xdr:row>96</xdr:row>
      <xdr:rowOff>135041</xdr:rowOff>
    </xdr:to>
    <xdr:sp macro="" textlink="">
      <xdr:nvSpPr>
        <xdr:cNvPr id="686" name="円/楕円 685"/>
        <xdr:cNvSpPr/>
      </xdr:nvSpPr>
      <xdr:spPr>
        <a:xfrm>
          <a:off x="162687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56318</xdr:rowOff>
    </xdr:from>
    <xdr:ext cx="469744" cy="259045"/>
    <xdr:sp macro="" textlink="">
      <xdr:nvSpPr>
        <xdr:cNvPr id="687" name="積立金該当値テキスト"/>
        <xdr:cNvSpPr txBox="1"/>
      </xdr:nvSpPr>
      <xdr:spPr>
        <a:xfrm>
          <a:off x="16370300" y="163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160131</xdr:rowOff>
    </xdr:from>
    <xdr:to>
      <xdr:col>22</xdr:col>
      <xdr:colOff>415925</xdr:colOff>
      <xdr:row>98</xdr:row>
      <xdr:rowOff>90281</xdr:rowOff>
    </xdr:to>
    <xdr:sp macro="" textlink="">
      <xdr:nvSpPr>
        <xdr:cNvPr id="688" name="円/楕円 687"/>
        <xdr:cNvSpPr/>
      </xdr:nvSpPr>
      <xdr:spPr>
        <a:xfrm>
          <a:off x="15430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81408</xdr:rowOff>
    </xdr:from>
    <xdr:ext cx="469744" cy="259045"/>
    <xdr:sp macro="" textlink="">
      <xdr:nvSpPr>
        <xdr:cNvPr id="689" name="テキスト ボックス 688"/>
        <xdr:cNvSpPr txBox="1"/>
      </xdr:nvSpPr>
      <xdr:spPr>
        <a:xfrm>
          <a:off x="15246427"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33213</xdr:rowOff>
    </xdr:from>
    <xdr:to>
      <xdr:col>21</xdr:col>
      <xdr:colOff>212725</xdr:colOff>
      <xdr:row>98</xdr:row>
      <xdr:rowOff>134813</xdr:rowOff>
    </xdr:to>
    <xdr:sp macro="" textlink="">
      <xdr:nvSpPr>
        <xdr:cNvPr id="690" name="円/楕円 689"/>
        <xdr:cNvSpPr/>
      </xdr:nvSpPr>
      <xdr:spPr>
        <a:xfrm>
          <a:off x="14541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125940</xdr:rowOff>
    </xdr:from>
    <xdr:ext cx="469744" cy="259045"/>
    <xdr:sp macro="" textlink="">
      <xdr:nvSpPr>
        <xdr:cNvPr id="691" name="テキスト ボックス 690"/>
        <xdr:cNvSpPr txBox="1"/>
      </xdr:nvSpPr>
      <xdr:spPr>
        <a:xfrm>
          <a:off x="14357427" y="1692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15565</xdr:rowOff>
    </xdr:from>
    <xdr:to>
      <xdr:col>20</xdr:col>
      <xdr:colOff>9525</xdr:colOff>
      <xdr:row>98</xdr:row>
      <xdr:rowOff>117165</xdr:rowOff>
    </xdr:to>
    <xdr:sp macro="" textlink="">
      <xdr:nvSpPr>
        <xdr:cNvPr id="692" name="円/楕円 691"/>
        <xdr:cNvSpPr/>
      </xdr:nvSpPr>
      <xdr:spPr>
        <a:xfrm>
          <a:off x="13652500" y="168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108292</xdr:rowOff>
    </xdr:from>
    <xdr:ext cx="469744" cy="259045"/>
    <xdr:sp macro="" textlink="">
      <xdr:nvSpPr>
        <xdr:cNvPr id="693" name="テキスト ボックス 692"/>
        <xdr:cNvSpPr txBox="1"/>
      </xdr:nvSpPr>
      <xdr:spPr>
        <a:xfrm>
          <a:off x="13468427" y="169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59685</xdr:rowOff>
    </xdr:from>
    <xdr:to>
      <xdr:col>18</xdr:col>
      <xdr:colOff>492125</xdr:colOff>
      <xdr:row>98</xdr:row>
      <xdr:rowOff>161285</xdr:rowOff>
    </xdr:to>
    <xdr:sp macro="" textlink="">
      <xdr:nvSpPr>
        <xdr:cNvPr id="694" name="円/楕円 693"/>
        <xdr:cNvSpPr/>
      </xdr:nvSpPr>
      <xdr:spPr>
        <a:xfrm>
          <a:off x="12763500" y="168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152412</xdr:rowOff>
    </xdr:from>
    <xdr:ext cx="378565" cy="259045"/>
    <xdr:sp macro="" textlink="">
      <xdr:nvSpPr>
        <xdr:cNvPr id="695" name="テキスト ボックス 694"/>
        <xdr:cNvSpPr txBox="1"/>
      </xdr:nvSpPr>
      <xdr:spPr>
        <a:xfrm>
          <a:off x="12625017" y="16954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1" name="直線コネクタ 720"/>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4"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5" name="直線コネクタ 724"/>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70793</xdr:rowOff>
    </xdr:from>
    <xdr:to>
      <xdr:col>32</xdr:col>
      <xdr:colOff>187325</xdr:colOff>
      <xdr:row>39</xdr:row>
      <xdr:rowOff>89081</xdr:rowOff>
    </xdr:to>
    <xdr:cxnSp macro="">
      <xdr:nvCxnSpPr>
        <xdr:cNvPr id="726" name="直線コネクタ 725"/>
        <xdr:cNvCxnSpPr/>
      </xdr:nvCxnSpPr>
      <xdr:spPr>
        <a:xfrm>
          <a:off x="21323300" y="675734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7"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8" name="フローチャート : 判断 727"/>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14623</xdr:rowOff>
    </xdr:from>
    <xdr:to>
      <xdr:col>31</xdr:col>
      <xdr:colOff>34925</xdr:colOff>
      <xdr:row>39</xdr:row>
      <xdr:rowOff>70793</xdr:rowOff>
    </xdr:to>
    <xdr:cxnSp macro="">
      <xdr:nvCxnSpPr>
        <xdr:cNvPr id="729" name="直線コネクタ 728"/>
        <xdr:cNvCxnSpPr/>
      </xdr:nvCxnSpPr>
      <xdr:spPr>
        <a:xfrm>
          <a:off x="20434300" y="670117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0" name="フローチャート : 判断 729"/>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31" name="テキスト ボックス 730"/>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14623</xdr:rowOff>
    </xdr:from>
    <xdr:to>
      <xdr:col>29</xdr:col>
      <xdr:colOff>517525</xdr:colOff>
      <xdr:row>39</xdr:row>
      <xdr:rowOff>17073</xdr:rowOff>
    </xdr:to>
    <xdr:cxnSp macro="">
      <xdr:nvCxnSpPr>
        <xdr:cNvPr id="732" name="直線コネクタ 731"/>
        <xdr:cNvCxnSpPr/>
      </xdr:nvCxnSpPr>
      <xdr:spPr>
        <a:xfrm flipV="1">
          <a:off x="19545300" y="670117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3" name="フローチャート : 判断 732"/>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4" name="テキスト ボックス 733"/>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17073</xdr:rowOff>
    </xdr:from>
    <xdr:to>
      <xdr:col>28</xdr:col>
      <xdr:colOff>314325</xdr:colOff>
      <xdr:row>39</xdr:row>
      <xdr:rowOff>17073</xdr:rowOff>
    </xdr:to>
    <xdr:cxnSp macro="">
      <xdr:nvCxnSpPr>
        <xdr:cNvPr id="735" name="直線コネクタ 734"/>
        <xdr:cNvCxnSpPr/>
      </xdr:nvCxnSpPr>
      <xdr:spPr>
        <a:xfrm>
          <a:off x="18656300" y="6703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6" name="フローチャート : 判断 735"/>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7" name="テキスト ボックス 736"/>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8" name="フローチャート : 判断 737"/>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9" name="テキスト ボックス 738"/>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38281</xdr:rowOff>
    </xdr:from>
    <xdr:to>
      <xdr:col>32</xdr:col>
      <xdr:colOff>238125</xdr:colOff>
      <xdr:row>39</xdr:row>
      <xdr:rowOff>139881</xdr:rowOff>
    </xdr:to>
    <xdr:sp macro="" textlink="">
      <xdr:nvSpPr>
        <xdr:cNvPr id="745" name="円/楕円 744"/>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124658</xdr:rowOff>
    </xdr:from>
    <xdr:ext cx="313932" cy="259045"/>
    <xdr:sp macro="" textlink="">
      <xdr:nvSpPr>
        <xdr:cNvPr id="746" name="投資及び出資金該当値テキスト"/>
        <xdr:cNvSpPr txBox="1"/>
      </xdr:nvSpPr>
      <xdr:spPr>
        <a:xfrm>
          <a:off x="22212300" y="663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19993</xdr:rowOff>
    </xdr:from>
    <xdr:to>
      <xdr:col>31</xdr:col>
      <xdr:colOff>85725</xdr:colOff>
      <xdr:row>39</xdr:row>
      <xdr:rowOff>121593</xdr:rowOff>
    </xdr:to>
    <xdr:sp macro="" textlink="">
      <xdr:nvSpPr>
        <xdr:cNvPr id="747" name="円/楕円 746"/>
        <xdr:cNvSpPr/>
      </xdr:nvSpPr>
      <xdr:spPr>
        <a:xfrm>
          <a:off x="21272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112720</xdr:rowOff>
    </xdr:from>
    <xdr:ext cx="378565" cy="259045"/>
    <xdr:sp macro="" textlink="">
      <xdr:nvSpPr>
        <xdr:cNvPr id="748" name="テキスト ボックス 747"/>
        <xdr:cNvSpPr txBox="1"/>
      </xdr:nvSpPr>
      <xdr:spPr>
        <a:xfrm>
          <a:off x="21134017" y="679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135273</xdr:rowOff>
    </xdr:from>
    <xdr:to>
      <xdr:col>29</xdr:col>
      <xdr:colOff>568325</xdr:colOff>
      <xdr:row>39</xdr:row>
      <xdr:rowOff>65423</xdr:rowOff>
    </xdr:to>
    <xdr:sp macro="" textlink="">
      <xdr:nvSpPr>
        <xdr:cNvPr id="749" name="円/楕円 748"/>
        <xdr:cNvSpPr/>
      </xdr:nvSpPr>
      <xdr:spPr>
        <a:xfrm>
          <a:off x="20383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56550</xdr:rowOff>
    </xdr:from>
    <xdr:ext cx="378565" cy="259045"/>
    <xdr:sp macro="" textlink="">
      <xdr:nvSpPr>
        <xdr:cNvPr id="750" name="テキスト ボックス 749"/>
        <xdr:cNvSpPr txBox="1"/>
      </xdr:nvSpPr>
      <xdr:spPr>
        <a:xfrm>
          <a:off x="20245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137723</xdr:rowOff>
    </xdr:from>
    <xdr:to>
      <xdr:col>28</xdr:col>
      <xdr:colOff>365125</xdr:colOff>
      <xdr:row>39</xdr:row>
      <xdr:rowOff>67873</xdr:rowOff>
    </xdr:to>
    <xdr:sp macro="" textlink="">
      <xdr:nvSpPr>
        <xdr:cNvPr id="751" name="円/楕円 750"/>
        <xdr:cNvSpPr/>
      </xdr:nvSpPr>
      <xdr:spPr>
        <a:xfrm>
          <a:off x="19494500" y="6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59000</xdr:rowOff>
    </xdr:from>
    <xdr:ext cx="378565" cy="259045"/>
    <xdr:sp macro="" textlink="">
      <xdr:nvSpPr>
        <xdr:cNvPr id="752" name="テキスト ボックス 751"/>
        <xdr:cNvSpPr txBox="1"/>
      </xdr:nvSpPr>
      <xdr:spPr>
        <a:xfrm>
          <a:off x="19356017" y="674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137723</xdr:rowOff>
    </xdr:from>
    <xdr:to>
      <xdr:col>27</xdr:col>
      <xdr:colOff>161925</xdr:colOff>
      <xdr:row>39</xdr:row>
      <xdr:rowOff>67873</xdr:rowOff>
    </xdr:to>
    <xdr:sp macro="" textlink="">
      <xdr:nvSpPr>
        <xdr:cNvPr id="753" name="円/楕円 752"/>
        <xdr:cNvSpPr/>
      </xdr:nvSpPr>
      <xdr:spPr>
        <a:xfrm>
          <a:off x="18605500" y="6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59000</xdr:rowOff>
    </xdr:from>
    <xdr:ext cx="378565" cy="259045"/>
    <xdr:sp macro="" textlink="">
      <xdr:nvSpPr>
        <xdr:cNvPr id="754" name="テキスト ボックス 753"/>
        <xdr:cNvSpPr txBox="1"/>
      </xdr:nvSpPr>
      <xdr:spPr>
        <a:xfrm>
          <a:off x="18467017" y="674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0" name="直線コネクタ 779"/>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1"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2" name="直線コネクタ 781"/>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3"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4" name="直線コネクタ 783"/>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2932</xdr:rowOff>
    </xdr:from>
    <xdr:to>
      <xdr:col>32</xdr:col>
      <xdr:colOff>187325</xdr:colOff>
      <xdr:row>59</xdr:row>
      <xdr:rowOff>21742</xdr:rowOff>
    </xdr:to>
    <xdr:cxnSp macro="">
      <xdr:nvCxnSpPr>
        <xdr:cNvPr id="785" name="直線コネクタ 784"/>
        <xdr:cNvCxnSpPr/>
      </xdr:nvCxnSpPr>
      <xdr:spPr>
        <a:xfrm>
          <a:off x="21323300" y="10118482"/>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6"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7" name="フローチャート : 判断 786"/>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143782</xdr:rowOff>
    </xdr:from>
    <xdr:to>
      <xdr:col>31</xdr:col>
      <xdr:colOff>34925</xdr:colOff>
      <xdr:row>59</xdr:row>
      <xdr:rowOff>2932</xdr:rowOff>
    </xdr:to>
    <xdr:cxnSp macro="">
      <xdr:nvCxnSpPr>
        <xdr:cNvPr id="788" name="直線コネクタ 787"/>
        <xdr:cNvCxnSpPr/>
      </xdr:nvCxnSpPr>
      <xdr:spPr>
        <a:xfrm>
          <a:off x="20434300" y="10087882"/>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9" name="フローチャート : 判断 788"/>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90" name="テキスト ボックス 789"/>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120857</xdr:rowOff>
    </xdr:from>
    <xdr:to>
      <xdr:col>29</xdr:col>
      <xdr:colOff>517525</xdr:colOff>
      <xdr:row>58</xdr:row>
      <xdr:rowOff>143782</xdr:rowOff>
    </xdr:to>
    <xdr:cxnSp macro="">
      <xdr:nvCxnSpPr>
        <xdr:cNvPr id="791" name="直線コネクタ 790"/>
        <xdr:cNvCxnSpPr/>
      </xdr:nvCxnSpPr>
      <xdr:spPr>
        <a:xfrm>
          <a:off x="19545300" y="10064957"/>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2" name="フローチャート : 判断 791"/>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3" name="テキスト ボックス 792"/>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78468</xdr:rowOff>
    </xdr:from>
    <xdr:to>
      <xdr:col>28</xdr:col>
      <xdr:colOff>314325</xdr:colOff>
      <xdr:row>58</xdr:row>
      <xdr:rowOff>120857</xdr:rowOff>
    </xdr:to>
    <xdr:cxnSp macro="">
      <xdr:nvCxnSpPr>
        <xdr:cNvPr id="794" name="直線コネクタ 793"/>
        <xdr:cNvCxnSpPr/>
      </xdr:nvCxnSpPr>
      <xdr:spPr>
        <a:xfrm>
          <a:off x="18656300" y="10022568"/>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5" name="フローチャート : 判断 794"/>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6" name="テキスト ボックス 795"/>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7" name="フローチャート : 判断 796"/>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8" name="テキスト ボックス 797"/>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142392</xdr:rowOff>
    </xdr:from>
    <xdr:to>
      <xdr:col>32</xdr:col>
      <xdr:colOff>238125</xdr:colOff>
      <xdr:row>59</xdr:row>
      <xdr:rowOff>72542</xdr:rowOff>
    </xdr:to>
    <xdr:sp macro="" textlink="">
      <xdr:nvSpPr>
        <xdr:cNvPr id="804" name="円/楕円 803"/>
        <xdr:cNvSpPr/>
      </xdr:nvSpPr>
      <xdr:spPr>
        <a:xfrm>
          <a:off x="221107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57319</xdr:rowOff>
    </xdr:from>
    <xdr:ext cx="469744" cy="259045"/>
    <xdr:sp macro="" textlink="">
      <xdr:nvSpPr>
        <xdr:cNvPr id="805" name="貸付金該当値テキスト"/>
        <xdr:cNvSpPr txBox="1"/>
      </xdr:nvSpPr>
      <xdr:spPr>
        <a:xfrm>
          <a:off x="22212300" y="100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123582</xdr:rowOff>
    </xdr:from>
    <xdr:to>
      <xdr:col>31</xdr:col>
      <xdr:colOff>85725</xdr:colOff>
      <xdr:row>59</xdr:row>
      <xdr:rowOff>53732</xdr:rowOff>
    </xdr:to>
    <xdr:sp macro="" textlink="">
      <xdr:nvSpPr>
        <xdr:cNvPr id="806" name="円/楕円 805"/>
        <xdr:cNvSpPr/>
      </xdr:nvSpPr>
      <xdr:spPr>
        <a:xfrm>
          <a:off x="21272500" y="100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44859</xdr:rowOff>
    </xdr:from>
    <xdr:ext cx="469744" cy="259045"/>
    <xdr:sp macro="" textlink="">
      <xdr:nvSpPr>
        <xdr:cNvPr id="807" name="テキスト ボックス 806"/>
        <xdr:cNvSpPr txBox="1"/>
      </xdr:nvSpPr>
      <xdr:spPr>
        <a:xfrm>
          <a:off x="21088427" y="101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92982</xdr:rowOff>
    </xdr:from>
    <xdr:to>
      <xdr:col>29</xdr:col>
      <xdr:colOff>568325</xdr:colOff>
      <xdr:row>59</xdr:row>
      <xdr:rowOff>23132</xdr:rowOff>
    </xdr:to>
    <xdr:sp macro="" textlink="">
      <xdr:nvSpPr>
        <xdr:cNvPr id="808" name="円/楕円 807"/>
        <xdr:cNvSpPr/>
      </xdr:nvSpPr>
      <xdr:spPr>
        <a:xfrm>
          <a:off x="20383500" y="100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14259</xdr:rowOff>
    </xdr:from>
    <xdr:ext cx="469744" cy="259045"/>
    <xdr:sp macro="" textlink="">
      <xdr:nvSpPr>
        <xdr:cNvPr id="809" name="テキスト ボックス 808"/>
        <xdr:cNvSpPr txBox="1"/>
      </xdr:nvSpPr>
      <xdr:spPr>
        <a:xfrm>
          <a:off x="20199427" y="101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70057</xdr:rowOff>
    </xdr:from>
    <xdr:to>
      <xdr:col>28</xdr:col>
      <xdr:colOff>365125</xdr:colOff>
      <xdr:row>59</xdr:row>
      <xdr:rowOff>207</xdr:rowOff>
    </xdr:to>
    <xdr:sp macro="" textlink="">
      <xdr:nvSpPr>
        <xdr:cNvPr id="810" name="円/楕円 809"/>
        <xdr:cNvSpPr/>
      </xdr:nvSpPr>
      <xdr:spPr>
        <a:xfrm>
          <a:off x="19494500" y="10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162784</xdr:rowOff>
    </xdr:from>
    <xdr:ext cx="469744" cy="259045"/>
    <xdr:sp macro="" textlink="">
      <xdr:nvSpPr>
        <xdr:cNvPr id="811" name="テキスト ボックス 810"/>
        <xdr:cNvSpPr txBox="1"/>
      </xdr:nvSpPr>
      <xdr:spPr>
        <a:xfrm>
          <a:off x="19310427" y="101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27668</xdr:rowOff>
    </xdr:from>
    <xdr:to>
      <xdr:col>27</xdr:col>
      <xdr:colOff>161925</xdr:colOff>
      <xdr:row>58</xdr:row>
      <xdr:rowOff>129268</xdr:rowOff>
    </xdr:to>
    <xdr:sp macro="" textlink="">
      <xdr:nvSpPr>
        <xdr:cNvPr id="812" name="円/楕円 811"/>
        <xdr:cNvSpPr/>
      </xdr:nvSpPr>
      <xdr:spPr>
        <a:xfrm>
          <a:off x="18605500" y="99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120395</xdr:rowOff>
    </xdr:from>
    <xdr:ext cx="469744" cy="259045"/>
    <xdr:sp macro="" textlink="">
      <xdr:nvSpPr>
        <xdr:cNvPr id="813" name="テキスト ボックス 812"/>
        <xdr:cNvSpPr txBox="1"/>
      </xdr:nvSpPr>
      <xdr:spPr>
        <a:xfrm>
          <a:off x="18421427" y="100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0" name="直線コネクタ 839"/>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1"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2" name="直線コネクタ 841"/>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3"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4" name="直線コネクタ 843"/>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24355</xdr:rowOff>
    </xdr:from>
    <xdr:to>
      <xdr:col>32</xdr:col>
      <xdr:colOff>187325</xdr:colOff>
      <xdr:row>76</xdr:row>
      <xdr:rowOff>35066</xdr:rowOff>
    </xdr:to>
    <xdr:cxnSp macro="">
      <xdr:nvCxnSpPr>
        <xdr:cNvPr id="845" name="直線コネクタ 844"/>
        <xdr:cNvCxnSpPr/>
      </xdr:nvCxnSpPr>
      <xdr:spPr>
        <a:xfrm flipV="1">
          <a:off x="21323300" y="13054555"/>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6"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7" name="フローチャート : 判断 846"/>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35066</xdr:rowOff>
    </xdr:from>
    <xdr:to>
      <xdr:col>31</xdr:col>
      <xdr:colOff>34925</xdr:colOff>
      <xdr:row>76</xdr:row>
      <xdr:rowOff>137871</xdr:rowOff>
    </xdr:to>
    <xdr:cxnSp macro="">
      <xdr:nvCxnSpPr>
        <xdr:cNvPr id="848" name="直線コネクタ 847"/>
        <xdr:cNvCxnSpPr/>
      </xdr:nvCxnSpPr>
      <xdr:spPr>
        <a:xfrm flipV="1">
          <a:off x="20434300" y="13065266"/>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9" name="フローチャート : 判断 848"/>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50" name="テキスト ボックス 849"/>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137871</xdr:rowOff>
    </xdr:from>
    <xdr:to>
      <xdr:col>29</xdr:col>
      <xdr:colOff>517525</xdr:colOff>
      <xdr:row>77</xdr:row>
      <xdr:rowOff>41239</xdr:rowOff>
    </xdr:to>
    <xdr:cxnSp macro="">
      <xdr:nvCxnSpPr>
        <xdr:cNvPr id="851" name="直線コネクタ 850"/>
        <xdr:cNvCxnSpPr/>
      </xdr:nvCxnSpPr>
      <xdr:spPr>
        <a:xfrm flipV="1">
          <a:off x="19545300" y="13168071"/>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2" name="フローチャート : 判断 851"/>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3" name="テキスト ボックス 852"/>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41239</xdr:rowOff>
    </xdr:from>
    <xdr:to>
      <xdr:col>28</xdr:col>
      <xdr:colOff>314325</xdr:colOff>
      <xdr:row>77</xdr:row>
      <xdr:rowOff>74254</xdr:rowOff>
    </xdr:to>
    <xdr:cxnSp macro="">
      <xdr:nvCxnSpPr>
        <xdr:cNvPr id="854" name="直線コネクタ 853"/>
        <xdr:cNvCxnSpPr/>
      </xdr:nvCxnSpPr>
      <xdr:spPr>
        <a:xfrm flipV="1">
          <a:off x="18656300" y="13242889"/>
          <a:ext cx="8890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5" name="フローチャート : 判断 854"/>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6" name="テキスト ボックス 855"/>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7" name="フローチャート : 判断 856"/>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8" name="テキスト ボックス 857"/>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145005</xdr:rowOff>
    </xdr:from>
    <xdr:to>
      <xdr:col>32</xdr:col>
      <xdr:colOff>238125</xdr:colOff>
      <xdr:row>76</xdr:row>
      <xdr:rowOff>75155</xdr:rowOff>
    </xdr:to>
    <xdr:sp macro="" textlink="">
      <xdr:nvSpPr>
        <xdr:cNvPr id="864" name="円/楕円 863"/>
        <xdr:cNvSpPr/>
      </xdr:nvSpPr>
      <xdr:spPr>
        <a:xfrm>
          <a:off x="221107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167882</xdr:rowOff>
    </xdr:from>
    <xdr:ext cx="534377" cy="259045"/>
    <xdr:sp macro="" textlink="">
      <xdr:nvSpPr>
        <xdr:cNvPr id="865" name="繰出金該当値テキスト"/>
        <xdr:cNvSpPr txBox="1"/>
      </xdr:nvSpPr>
      <xdr:spPr>
        <a:xfrm>
          <a:off x="22212300" y="128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155716</xdr:rowOff>
    </xdr:from>
    <xdr:to>
      <xdr:col>31</xdr:col>
      <xdr:colOff>85725</xdr:colOff>
      <xdr:row>76</xdr:row>
      <xdr:rowOff>85866</xdr:rowOff>
    </xdr:to>
    <xdr:sp macro="" textlink="">
      <xdr:nvSpPr>
        <xdr:cNvPr id="866" name="円/楕円 865"/>
        <xdr:cNvSpPr/>
      </xdr:nvSpPr>
      <xdr:spPr>
        <a:xfrm>
          <a:off x="212725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102394</xdr:rowOff>
    </xdr:from>
    <xdr:ext cx="534377" cy="259045"/>
    <xdr:sp macro="" textlink="">
      <xdr:nvSpPr>
        <xdr:cNvPr id="867" name="テキスト ボックス 866"/>
        <xdr:cNvSpPr txBox="1"/>
      </xdr:nvSpPr>
      <xdr:spPr>
        <a:xfrm>
          <a:off x="21056111" y="12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87071</xdr:rowOff>
    </xdr:from>
    <xdr:to>
      <xdr:col>29</xdr:col>
      <xdr:colOff>568325</xdr:colOff>
      <xdr:row>77</xdr:row>
      <xdr:rowOff>17221</xdr:rowOff>
    </xdr:to>
    <xdr:sp macro="" textlink="">
      <xdr:nvSpPr>
        <xdr:cNvPr id="868" name="円/楕円 867"/>
        <xdr:cNvSpPr/>
      </xdr:nvSpPr>
      <xdr:spPr>
        <a:xfrm>
          <a:off x="20383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33748</xdr:rowOff>
    </xdr:from>
    <xdr:ext cx="534377" cy="259045"/>
    <xdr:sp macro="" textlink="">
      <xdr:nvSpPr>
        <xdr:cNvPr id="869" name="テキスト ボックス 868"/>
        <xdr:cNvSpPr txBox="1"/>
      </xdr:nvSpPr>
      <xdr:spPr>
        <a:xfrm>
          <a:off x="20167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161889</xdr:rowOff>
    </xdr:from>
    <xdr:to>
      <xdr:col>28</xdr:col>
      <xdr:colOff>365125</xdr:colOff>
      <xdr:row>77</xdr:row>
      <xdr:rowOff>92039</xdr:rowOff>
    </xdr:to>
    <xdr:sp macro="" textlink="">
      <xdr:nvSpPr>
        <xdr:cNvPr id="870" name="円/楕円 869"/>
        <xdr:cNvSpPr/>
      </xdr:nvSpPr>
      <xdr:spPr>
        <a:xfrm>
          <a:off x="19494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83166</xdr:rowOff>
    </xdr:from>
    <xdr:ext cx="534377" cy="259045"/>
    <xdr:sp macro="" textlink="">
      <xdr:nvSpPr>
        <xdr:cNvPr id="871" name="テキスト ボックス 870"/>
        <xdr:cNvSpPr txBox="1"/>
      </xdr:nvSpPr>
      <xdr:spPr>
        <a:xfrm>
          <a:off x="19278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23454</xdr:rowOff>
    </xdr:from>
    <xdr:to>
      <xdr:col>27</xdr:col>
      <xdr:colOff>161925</xdr:colOff>
      <xdr:row>77</xdr:row>
      <xdr:rowOff>125054</xdr:rowOff>
    </xdr:to>
    <xdr:sp macro="" textlink="">
      <xdr:nvSpPr>
        <xdr:cNvPr id="872" name="円/楕円 871"/>
        <xdr:cNvSpPr/>
      </xdr:nvSpPr>
      <xdr:spPr>
        <a:xfrm>
          <a:off x="18605500" y="132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116181</xdr:rowOff>
    </xdr:from>
    <xdr:ext cx="534377" cy="259045"/>
    <xdr:sp macro="" textlink="">
      <xdr:nvSpPr>
        <xdr:cNvPr id="873" name="テキスト ボックス 872"/>
        <xdr:cNvSpPr txBox="1"/>
      </xdr:nvSpPr>
      <xdr:spPr>
        <a:xfrm>
          <a:off x="18389111" y="133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っている。主な構成項目は人件費、公債費、扶助費であり、特に公債費と扶助費が類似団体と比較して高い数値となっていることから、本市は他市と比較して、硬直化した財政構造となっていることが分か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56,999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土地開発公社の経営健全化に伴う市債や、過去に財源対策として退職手当債、行政改革推進債等の市債を発行したことなどから、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公債費が増嵩しており、類似団体よりも高くなっている。今後も</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公債費は高い水準で推移することが見込まれる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、構造改善に向けた取組を推し進めていく中で、投資的経費を圧縮する</a:t>
          </a:r>
          <a:r>
            <a:rPr kumimoji="0" lang="ja-JP" altLang="en-US" sz="1200" b="0" i="0" u="none" strike="noStrike" kern="0" cap="none" spc="0" normalizeH="0" baseline="0" noProof="0">
              <a:ln>
                <a:noFill/>
              </a:ln>
              <a:solidFill>
                <a:prstClr val="black"/>
              </a:solidFill>
              <a:effectLst/>
              <a:uLnTx/>
              <a:uFillTx/>
              <a:latin typeface="+mn-lt"/>
              <a:ea typeface="+mn-ea"/>
              <a:cs typeface="+mn-cs"/>
            </a:rPr>
            <a:t>ほか市債の早期償還を行うなど</a:t>
          </a:r>
          <a:r>
            <a:rPr kumimoji="0" lang="ja-JP" altLang="ja-JP" sz="1200" b="0" i="0" u="none" strike="noStrike" kern="0" cap="none" spc="0" normalizeH="0" baseline="0" noProof="0">
              <a:ln>
                <a:noFill/>
              </a:ln>
              <a:solidFill>
                <a:prstClr val="black"/>
              </a:solidFill>
              <a:effectLst/>
              <a:uLnTx/>
              <a:uFillTx/>
              <a:latin typeface="+mn-lt"/>
              <a:ea typeface="+mn-ea"/>
              <a:cs typeface="+mn-cs"/>
            </a:rPr>
            <a:t>、市債</a:t>
          </a:r>
          <a:r>
            <a:rPr kumimoji="0" lang="ja-JP" altLang="en-US" sz="1200" b="0" i="0" u="none" strike="noStrike" kern="0" cap="none" spc="0" normalizeH="0" baseline="0" noProof="0">
              <a:ln>
                <a:noFill/>
              </a:ln>
              <a:solidFill>
                <a:prstClr val="black"/>
              </a:solidFill>
              <a:effectLst/>
              <a:uLnTx/>
              <a:uFillTx/>
              <a:latin typeface="+mn-lt"/>
              <a:ea typeface="+mn-ea"/>
              <a:cs typeface="+mn-cs"/>
            </a:rPr>
            <a:t>残高</a:t>
          </a:r>
          <a:r>
            <a:rPr kumimoji="0" lang="ja-JP" altLang="ja-JP" sz="1200" b="0" i="0" u="none" strike="noStrike" kern="0" cap="none" spc="0" normalizeH="0" baseline="0" noProof="0">
              <a:ln>
                <a:noFill/>
              </a:ln>
              <a:solidFill>
                <a:prstClr val="black"/>
              </a:solidFill>
              <a:effectLst/>
              <a:uLnTx/>
              <a:uFillTx/>
              <a:latin typeface="+mn-lt"/>
              <a:ea typeface="+mn-ea"/>
              <a:cs typeface="+mn-cs"/>
            </a:rPr>
            <a:t>の抑制に努めつつ公債費の適正な管理を行っていく。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158,661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類似団体と比較して、特に生活保護受給者の割合（保護率）が高いことによって、突出して高い推移となっており、本市の財政状況の硬直化の大きな要因となっている。生活保護医療扶助費等、引き続き適正な執行に向けた見直し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兵庫県尼崎市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463,160
452,081
50.72
203,122,999
202,454,198
259,013
98,897,552
257,534,673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18324</xdr:rowOff>
    </xdr:from>
    <xdr:to>
      <xdr:col>6</xdr:col>
      <xdr:colOff>511175</xdr:colOff>
      <xdr:row>36</xdr:row>
      <xdr:rowOff>54792</xdr:rowOff>
    </xdr:to>
    <xdr:cxnSp macro="">
      <xdr:nvCxnSpPr>
        <xdr:cNvPr id="63" name="直線コネクタ 62"/>
        <xdr:cNvCxnSpPr/>
      </xdr:nvCxnSpPr>
      <xdr:spPr>
        <a:xfrm>
          <a:off x="3797300" y="6019074"/>
          <a:ext cx="8382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18324</xdr:rowOff>
    </xdr:from>
    <xdr:to>
      <xdr:col>5</xdr:col>
      <xdr:colOff>358775</xdr:colOff>
      <xdr:row>35</xdr:row>
      <xdr:rowOff>114119</xdr:rowOff>
    </xdr:to>
    <xdr:cxnSp macro="">
      <xdr:nvCxnSpPr>
        <xdr:cNvPr id="66" name="直線コネクタ 65"/>
        <xdr:cNvCxnSpPr/>
      </xdr:nvCxnSpPr>
      <xdr:spPr>
        <a:xfrm flipV="1">
          <a:off x="2908300" y="6019074"/>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114119</xdr:rowOff>
    </xdr:from>
    <xdr:to>
      <xdr:col>4</xdr:col>
      <xdr:colOff>155575</xdr:colOff>
      <xdr:row>36</xdr:row>
      <xdr:rowOff>13426</xdr:rowOff>
    </xdr:to>
    <xdr:cxnSp macro="">
      <xdr:nvCxnSpPr>
        <xdr:cNvPr id="69" name="直線コネクタ 68"/>
        <xdr:cNvCxnSpPr/>
      </xdr:nvCxnSpPr>
      <xdr:spPr>
        <a:xfrm flipV="1">
          <a:off x="2019300" y="6114869"/>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169636</xdr:rowOff>
    </xdr:from>
    <xdr:to>
      <xdr:col>2</xdr:col>
      <xdr:colOff>638175</xdr:colOff>
      <xdr:row>36</xdr:row>
      <xdr:rowOff>13426</xdr:rowOff>
    </xdr:to>
    <xdr:cxnSp macro="">
      <xdr:nvCxnSpPr>
        <xdr:cNvPr id="72" name="直線コネクタ 71"/>
        <xdr:cNvCxnSpPr/>
      </xdr:nvCxnSpPr>
      <xdr:spPr>
        <a:xfrm>
          <a:off x="1130300" y="6170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3992</xdr:rowOff>
    </xdr:from>
    <xdr:to>
      <xdr:col>6</xdr:col>
      <xdr:colOff>561975</xdr:colOff>
      <xdr:row>36</xdr:row>
      <xdr:rowOff>105592</xdr:rowOff>
    </xdr:to>
    <xdr:sp macro="" textlink="">
      <xdr:nvSpPr>
        <xdr:cNvPr id="82" name="円/楕円 81"/>
        <xdr:cNvSpPr/>
      </xdr:nvSpPr>
      <xdr:spPr>
        <a:xfrm>
          <a:off x="45847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153869</xdr:rowOff>
    </xdr:from>
    <xdr:ext cx="469744" cy="259045"/>
    <xdr:sp macro="" textlink="">
      <xdr:nvSpPr>
        <xdr:cNvPr id="83" name="議会費該当値テキスト"/>
        <xdr:cNvSpPr txBox="1"/>
      </xdr:nvSpPr>
      <xdr:spPr>
        <a:xfrm>
          <a:off x="4686300"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138974</xdr:rowOff>
    </xdr:from>
    <xdr:to>
      <xdr:col>5</xdr:col>
      <xdr:colOff>409575</xdr:colOff>
      <xdr:row>35</xdr:row>
      <xdr:rowOff>69124</xdr:rowOff>
    </xdr:to>
    <xdr:sp macro="" textlink="">
      <xdr:nvSpPr>
        <xdr:cNvPr id="84" name="円/楕円 83"/>
        <xdr:cNvSpPr/>
      </xdr:nvSpPr>
      <xdr:spPr>
        <a:xfrm>
          <a:off x="3746500" y="5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60251</xdr:rowOff>
    </xdr:from>
    <xdr:ext cx="469744" cy="259045"/>
    <xdr:sp macro="" textlink="">
      <xdr:nvSpPr>
        <xdr:cNvPr id="85" name="テキスト ボックス 84"/>
        <xdr:cNvSpPr txBox="1"/>
      </xdr:nvSpPr>
      <xdr:spPr>
        <a:xfrm>
          <a:off x="3562427"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63319</xdr:rowOff>
    </xdr:from>
    <xdr:to>
      <xdr:col>4</xdr:col>
      <xdr:colOff>206375</xdr:colOff>
      <xdr:row>35</xdr:row>
      <xdr:rowOff>164919</xdr:rowOff>
    </xdr:to>
    <xdr:sp macro="" textlink="">
      <xdr:nvSpPr>
        <xdr:cNvPr id="86" name="円/楕円 85"/>
        <xdr:cNvSpPr/>
      </xdr:nvSpPr>
      <xdr:spPr>
        <a:xfrm>
          <a:off x="2857500" y="60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156046</xdr:rowOff>
    </xdr:from>
    <xdr:ext cx="469744" cy="259045"/>
    <xdr:sp macro="" textlink="">
      <xdr:nvSpPr>
        <xdr:cNvPr id="87" name="テキスト ボックス 86"/>
        <xdr:cNvSpPr txBox="1"/>
      </xdr:nvSpPr>
      <xdr:spPr>
        <a:xfrm>
          <a:off x="2673427"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134076</xdr:rowOff>
    </xdr:from>
    <xdr:to>
      <xdr:col>3</xdr:col>
      <xdr:colOff>3175</xdr:colOff>
      <xdr:row>36</xdr:row>
      <xdr:rowOff>64226</xdr:rowOff>
    </xdr:to>
    <xdr:sp macro="" textlink="">
      <xdr:nvSpPr>
        <xdr:cNvPr id="88" name="円/楕円 87"/>
        <xdr:cNvSpPr/>
      </xdr:nvSpPr>
      <xdr:spPr>
        <a:xfrm>
          <a:off x="1968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55353</xdr:rowOff>
    </xdr:from>
    <xdr:ext cx="469744" cy="259045"/>
    <xdr:sp macro="" textlink="">
      <xdr:nvSpPr>
        <xdr:cNvPr id="89" name="テキスト ボックス 88"/>
        <xdr:cNvSpPr txBox="1"/>
      </xdr:nvSpPr>
      <xdr:spPr>
        <a:xfrm>
          <a:off x="1784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118836</xdr:rowOff>
    </xdr:from>
    <xdr:to>
      <xdr:col>1</xdr:col>
      <xdr:colOff>485775</xdr:colOff>
      <xdr:row>36</xdr:row>
      <xdr:rowOff>48986</xdr:rowOff>
    </xdr:to>
    <xdr:sp macro="" textlink="">
      <xdr:nvSpPr>
        <xdr:cNvPr id="90" name="円/楕円 89"/>
        <xdr:cNvSpPr/>
      </xdr:nvSpPr>
      <xdr:spPr>
        <a:xfrm>
          <a:off x="1079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40113</xdr:rowOff>
    </xdr:from>
    <xdr:ext cx="469744" cy="259045"/>
    <xdr:sp macro="" textlink="">
      <xdr:nvSpPr>
        <xdr:cNvPr id="91" name="テキスト ボックス 90"/>
        <xdr:cNvSpPr txBox="1"/>
      </xdr:nvSpPr>
      <xdr:spPr>
        <a:xfrm>
          <a:off x="8954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50187</xdr:rowOff>
    </xdr:from>
    <xdr:to>
      <xdr:col>6</xdr:col>
      <xdr:colOff>511175</xdr:colOff>
      <xdr:row>58</xdr:row>
      <xdr:rowOff>10770</xdr:rowOff>
    </xdr:to>
    <xdr:cxnSp macro="">
      <xdr:nvCxnSpPr>
        <xdr:cNvPr id="123" name="直線コネクタ 122"/>
        <xdr:cNvCxnSpPr/>
      </xdr:nvCxnSpPr>
      <xdr:spPr>
        <a:xfrm flipV="1">
          <a:off x="3797300" y="9651387"/>
          <a:ext cx="838200" cy="3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10770</xdr:rowOff>
    </xdr:from>
    <xdr:to>
      <xdr:col>5</xdr:col>
      <xdr:colOff>358775</xdr:colOff>
      <xdr:row>58</xdr:row>
      <xdr:rowOff>125331</xdr:rowOff>
    </xdr:to>
    <xdr:cxnSp macro="">
      <xdr:nvCxnSpPr>
        <xdr:cNvPr id="126" name="直線コネクタ 125"/>
        <xdr:cNvCxnSpPr/>
      </xdr:nvCxnSpPr>
      <xdr:spPr>
        <a:xfrm flipV="1">
          <a:off x="2908300" y="9954870"/>
          <a:ext cx="889000" cy="1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108610</xdr:rowOff>
    </xdr:from>
    <xdr:to>
      <xdr:col>4</xdr:col>
      <xdr:colOff>155575</xdr:colOff>
      <xdr:row>58</xdr:row>
      <xdr:rowOff>125331</xdr:rowOff>
    </xdr:to>
    <xdr:cxnSp macro="">
      <xdr:nvCxnSpPr>
        <xdr:cNvPr id="129" name="直線コネクタ 128"/>
        <xdr:cNvCxnSpPr/>
      </xdr:nvCxnSpPr>
      <xdr:spPr>
        <a:xfrm>
          <a:off x="2019300" y="10052710"/>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108610</xdr:rowOff>
    </xdr:from>
    <xdr:to>
      <xdr:col>2</xdr:col>
      <xdr:colOff>638175</xdr:colOff>
      <xdr:row>58</xdr:row>
      <xdr:rowOff>126866</xdr:rowOff>
    </xdr:to>
    <xdr:cxnSp macro="">
      <xdr:nvCxnSpPr>
        <xdr:cNvPr id="132" name="直線コネクタ 131"/>
        <xdr:cNvCxnSpPr/>
      </xdr:nvCxnSpPr>
      <xdr:spPr>
        <a:xfrm flipV="1">
          <a:off x="1130300" y="10052710"/>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170837</xdr:rowOff>
    </xdr:from>
    <xdr:to>
      <xdr:col>6</xdr:col>
      <xdr:colOff>561975</xdr:colOff>
      <xdr:row>56</xdr:row>
      <xdr:rowOff>100987</xdr:rowOff>
    </xdr:to>
    <xdr:sp macro="" textlink="">
      <xdr:nvSpPr>
        <xdr:cNvPr id="142" name="円/楕円 141"/>
        <xdr:cNvSpPr/>
      </xdr:nvSpPr>
      <xdr:spPr>
        <a:xfrm>
          <a:off x="4584700" y="96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22264</xdr:rowOff>
    </xdr:from>
    <xdr:ext cx="534377" cy="259045"/>
    <xdr:sp macro="" textlink="">
      <xdr:nvSpPr>
        <xdr:cNvPr id="143" name="総務費該当値テキスト"/>
        <xdr:cNvSpPr txBox="1"/>
      </xdr:nvSpPr>
      <xdr:spPr>
        <a:xfrm>
          <a:off x="4686300" y="94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131420</xdr:rowOff>
    </xdr:from>
    <xdr:to>
      <xdr:col>5</xdr:col>
      <xdr:colOff>409575</xdr:colOff>
      <xdr:row>58</xdr:row>
      <xdr:rowOff>61570</xdr:rowOff>
    </xdr:to>
    <xdr:sp macro="" textlink="">
      <xdr:nvSpPr>
        <xdr:cNvPr id="144" name="円/楕円 143"/>
        <xdr:cNvSpPr/>
      </xdr:nvSpPr>
      <xdr:spPr>
        <a:xfrm>
          <a:off x="3746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52697</xdr:rowOff>
    </xdr:from>
    <xdr:ext cx="534377" cy="259045"/>
    <xdr:sp macro="" textlink="">
      <xdr:nvSpPr>
        <xdr:cNvPr id="145" name="テキスト ボックス 144"/>
        <xdr:cNvSpPr txBox="1"/>
      </xdr:nvSpPr>
      <xdr:spPr>
        <a:xfrm>
          <a:off x="3530111"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74531</xdr:rowOff>
    </xdr:from>
    <xdr:to>
      <xdr:col>4</xdr:col>
      <xdr:colOff>206375</xdr:colOff>
      <xdr:row>59</xdr:row>
      <xdr:rowOff>4681</xdr:rowOff>
    </xdr:to>
    <xdr:sp macro="" textlink="">
      <xdr:nvSpPr>
        <xdr:cNvPr id="146" name="円/楕円 145"/>
        <xdr:cNvSpPr/>
      </xdr:nvSpPr>
      <xdr:spPr>
        <a:xfrm>
          <a:off x="2857500" y="10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167258</xdr:rowOff>
    </xdr:from>
    <xdr:ext cx="534377" cy="259045"/>
    <xdr:sp macro="" textlink="">
      <xdr:nvSpPr>
        <xdr:cNvPr id="147" name="テキスト ボックス 146"/>
        <xdr:cNvSpPr txBox="1"/>
      </xdr:nvSpPr>
      <xdr:spPr>
        <a:xfrm>
          <a:off x="2641111" y="101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57810</xdr:rowOff>
    </xdr:from>
    <xdr:to>
      <xdr:col>3</xdr:col>
      <xdr:colOff>3175</xdr:colOff>
      <xdr:row>58</xdr:row>
      <xdr:rowOff>159410</xdr:rowOff>
    </xdr:to>
    <xdr:sp macro="" textlink="">
      <xdr:nvSpPr>
        <xdr:cNvPr id="148" name="円/楕円 147"/>
        <xdr:cNvSpPr/>
      </xdr:nvSpPr>
      <xdr:spPr>
        <a:xfrm>
          <a:off x="1968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150537</xdr:rowOff>
    </xdr:from>
    <xdr:ext cx="534377" cy="259045"/>
    <xdr:sp macro="" textlink="">
      <xdr:nvSpPr>
        <xdr:cNvPr id="149" name="テキスト ボックス 148"/>
        <xdr:cNvSpPr txBox="1"/>
      </xdr:nvSpPr>
      <xdr:spPr>
        <a:xfrm>
          <a:off x="1752111" y="100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76066</xdr:rowOff>
    </xdr:from>
    <xdr:to>
      <xdr:col>1</xdr:col>
      <xdr:colOff>485775</xdr:colOff>
      <xdr:row>59</xdr:row>
      <xdr:rowOff>6216</xdr:rowOff>
    </xdr:to>
    <xdr:sp macro="" textlink="">
      <xdr:nvSpPr>
        <xdr:cNvPr id="150" name="円/楕円 149"/>
        <xdr:cNvSpPr/>
      </xdr:nvSpPr>
      <xdr:spPr>
        <a:xfrm>
          <a:off x="1079500" y="100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168793</xdr:rowOff>
    </xdr:from>
    <xdr:ext cx="534377" cy="259045"/>
    <xdr:sp macro="" textlink="">
      <xdr:nvSpPr>
        <xdr:cNvPr id="151" name="テキスト ボックス 150"/>
        <xdr:cNvSpPr txBox="1"/>
      </xdr:nvSpPr>
      <xdr:spPr>
        <a:xfrm>
          <a:off x="863111" y="101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68834</xdr:rowOff>
    </xdr:from>
    <xdr:to>
      <xdr:col>6</xdr:col>
      <xdr:colOff>511175</xdr:colOff>
      <xdr:row>72</xdr:row>
      <xdr:rowOff>160172</xdr:rowOff>
    </xdr:to>
    <xdr:cxnSp macro="">
      <xdr:nvCxnSpPr>
        <xdr:cNvPr id="181" name="直線コネクタ 180"/>
        <xdr:cNvCxnSpPr/>
      </xdr:nvCxnSpPr>
      <xdr:spPr>
        <a:xfrm flipV="1">
          <a:off x="3797300" y="12413234"/>
          <a:ext cx="8382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160172</xdr:rowOff>
    </xdr:from>
    <xdr:to>
      <xdr:col>5</xdr:col>
      <xdr:colOff>358775</xdr:colOff>
      <xdr:row>73</xdr:row>
      <xdr:rowOff>68237</xdr:rowOff>
    </xdr:to>
    <xdr:cxnSp macro="">
      <xdr:nvCxnSpPr>
        <xdr:cNvPr id="184" name="直線コネクタ 183"/>
        <xdr:cNvCxnSpPr/>
      </xdr:nvCxnSpPr>
      <xdr:spPr>
        <a:xfrm flipV="1">
          <a:off x="2908300" y="12504572"/>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68237</xdr:rowOff>
    </xdr:from>
    <xdr:to>
      <xdr:col>4</xdr:col>
      <xdr:colOff>155575</xdr:colOff>
      <xdr:row>74</xdr:row>
      <xdr:rowOff>14389</xdr:rowOff>
    </xdr:to>
    <xdr:cxnSp macro="">
      <xdr:nvCxnSpPr>
        <xdr:cNvPr id="187" name="直線コネクタ 186"/>
        <xdr:cNvCxnSpPr/>
      </xdr:nvCxnSpPr>
      <xdr:spPr>
        <a:xfrm flipV="1">
          <a:off x="2019300" y="12584087"/>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14389</xdr:rowOff>
    </xdr:from>
    <xdr:to>
      <xdr:col>2</xdr:col>
      <xdr:colOff>638175</xdr:colOff>
      <xdr:row>74</xdr:row>
      <xdr:rowOff>93155</xdr:rowOff>
    </xdr:to>
    <xdr:cxnSp macro="">
      <xdr:nvCxnSpPr>
        <xdr:cNvPr id="190" name="直線コネクタ 189"/>
        <xdr:cNvCxnSpPr/>
      </xdr:nvCxnSpPr>
      <xdr:spPr>
        <a:xfrm flipV="1">
          <a:off x="1130300" y="12701689"/>
          <a:ext cx="889000" cy="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18034</xdr:rowOff>
    </xdr:from>
    <xdr:to>
      <xdr:col>6</xdr:col>
      <xdr:colOff>561975</xdr:colOff>
      <xdr:row>72</xdr:row>
      <xdr:rowOff>119634</xdr:rowOff>
    </xdr:to>
    <xdr:sp macro="" textlink="">
      <xdr:nvSpPr>
        <xdr:cNvPr id="200" name="円/楕円 199"/>
        <xdr:cNvSpPr/>
      </xdr:nvSpPr>
      <xdr:spPr>
        <a:xfrm>
          <a:off x="45847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40911</xdr:rowOff>
    </xdr:from>
    <xdr:ext cx="599010" cy="259045"/>
    <xdr:sp macro="" textlink="">
      <xdr:nvSpPr>
        <xdr:cNvPr id="201" name="民生費該当値テキスト"/>
        <xdr:cNvSpPr txBox="1"/>
      </xdr:nvSpPr>
      <xdr:spPr>
        <a:xfrm>
          <a:off x="4686300" y="1221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212,580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109372</xdr:rowOff>
    </xdr:from>
    <xdr:to>
      <xdr:col>5</xdr:col>
      <xdr:colOff>409575</xdr:colOff>
      <xdr:row>73</xdr:row>
      <xdr:rowOff>39522</xdr:rowOff>
    </xdr:to>
    <xdr:sp macro="" textlink="">
      <xdr:nvSpPr>
        <xdr:cNvPr id="202" name="円/楕円 201"/>
        <xdr:cNvSpPr/>
      </xdr:nvSpPr>
      <xdr:spPr>
        <a:xfrm>
          <a:off x="3746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56049</xdr:rowOff>
    </xdr:from>
    <xdr:ext cx="599010" cy="259045"/>
    <xdr:sp macro="" textlink="">
      <xdr:nvSpPr>
        <xdr:cNvPr id="203" name="テキスト ボックス 202"/>
        <xdr:cNvSpPr txBox="1"/>
      </xdr:nvSpPr>
      <xdr:spPr>
        <a:xfrm>
          <a:off x="3497794"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17437</xdr:rowOff>
    </xdr:from>
    <xdr:to>
      <xdr:col>4</xdr:col>
      <xdr:colOff>206375</xdr:colOff>
      <xdr:row>73</xdr:row>
      <xdr:rowOff>119037</xdr:rowOff>
    </xdr:to>
    <xdr:sp macro="" textlink="">
      <xdr:nvSpPr>
        <xdr:cNvPr id="204" name="円/楕円 203"/>
        <xdr:cNvSpPr/>
      </xdr:nvSpPr>
      <xdr:spPr>
        <a:xfrm>
          <a:off x="2857500" y="12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135564</xdr:rowOff>
    </xdr:from>
    <xdr:ext cx="599010" cy="259045"/>
    <xdr:sp macro="" textlink="">
      <xdr:nvSpPr>
        <xdr:cNvPr id="205" name="テキスト ボックス 204"/>
        <xdr:cNvSpPr txBox="1"/>
      </xdr:nvSpPr>
      <xdr:spPr>
        <a:xfrm>
          <a:off x="2608794" y="123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135039</xdr:rowOff>
    </xdr:from>
    <xdr:to>
      <xdr:col>3</xdr:col>
      <xdr:colOff>3175</xdr:colOff>
      <xdr:row>74</xdr:row>
      <xdr:rowOff>65189</xdr:rowOff>
    </xdr:to>
    <xdr:sp macro="" textlink="">
      <xdr:nvSpPr>
        <xdr:cNvPr id="206" name="円/楕円 205"/>
        <xdr:cNvSpPr/>
      </xdr:nvSpPr>
      <xdr:spPr>
        <a:xfrm>
          <a:off x="1968500" y="126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81716</xdr:rowOff>
    </xdr:from>
    <xdr:ext cx="599010" cy="259045"/>
    <xdr:sp macro="" textlink="">
      <xdr:nvSpPr>
        <xdr:cNvPr id="207" name="テキスト ボックス 206"/>
        <xdr:cNvSpPr txBox="1"/>
      </xdr:nvSpPr>
      <xdr:spPr>
        <a:xfrm>
          <a:off x="1719794" y="1242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189,867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42355</xdr:rowOff>
    </xdr:from>
    <xdr:to>
      <xdr:col>1</xdr:col>
      <xdr:colOff>485775</xdr:colOff>
      <xdr:row>74</xdr:row>
      <xdr:rowOff>143955</xdr:rowOff>
    </xdr:to>
    <xdr:sp macro="" textlink="">
      <xdr:nvSpPr>
        <xdr:cNvPr id="208" name="円/楕円 207"/>
        <xdr:cNvSpPr/>
      </xdr:nvSpPr>
      <xdr:spPr>
        <a:xfrm>
          <a:off x="1079500" y="127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160482</xdr:rowOff>
    </xdr:from>
    <xdr:ext cx="599010" cy="259045"/>
    <xdr:sp macro="" textlink="">
      <xdr:nvSpPr>
        <xdr:cNvPr id="209" name="テキスト ボックス 208"/>
        <xdr:cNvSpPr txBox="1"/>
      </xdr:nvSpPr>
      <xdr:spPr>
        <a:xfrm>
          <a:off x="830794" y="125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69679</xdr:rowOff>
    </xdr:from>
    <xdr:to>
      <xdr:col>6</xdr:col>
      <xdr:colOff>511175</xdr:colOff>
      <xdr:row>97</xdr:row>
      <xdr:rowOff>85658</xdr:rowOff>
    </xdr:to>
    <xdr:cxnSp macro="">
      <xdr:nvCxnSpPr>
        <xdr:cNvPr id="237" name="直線コネクタ 236"/>
        <xdr:cNvCxnSpPr/>
      </xdr:nvCxnSpPr>
      <xdr:spPr>
        <a:xfrm flipV="1">
          <a:off x="3797300" y="16700329"/>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72811</xdr:rowOff>
    </xdr:from>
    <xdr:to>
      <xdr:col>5</xdr:col>
      <xdr:colOff>358775</xdr:colOff>
      <xdr:row>97</xdr:row>
      <xdr:rowOff>85658</xdr:rowOff>
    </xdr:to>
    <xdr:cxnSp macro="">
      <xdr:nvCxnSpPr>
        <xdr:cNvPr id="240" name="直線コネクタ 239"/>
        <xdr:cNvCxnSpPr/>
      </xdr:nvCxnSpPr>
      <xdr:spPr>
        <a:xfrm>
          <a:off x="2908300" y="16703461"/>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72811</xdr:rowOff>
    </xdr:from>
    <xdr:to>
      <xdr:col>4</xdr:col>
      <xdr:colOff>155575</xdr:colOff>
      <xdr:row>97</xdr:row>
      <xdr:rowOff>94780</xdr:rowOff>
    </xdr:to>
    <xdr:cxnSp macro="">
      <xdr:nvCxnSpPr>
        <xdr:cNvPr id="243" name="直線コネクタ 242"/>
        <xdr:cNvCxnSpPr/>
      </xdr:nvCxnSpPr>
      <xdr:spPr>
        <a:xfrm flipV="1">
          <a:off x="2019300" y="16703461"/>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88700</xdr:rowOff>
    </xdr:from>
    <xdr:to>
      <xdr:col>2</xdr:col>
      <xdr:colOff>638175</xdr:colOff>
      <xdr:row>97</xdr:row>
      <xdr:rowOff>94780</xdr:rowOff>
    </xdr:to>
    <xdr:cxnSp macro="">
      <xdr:nvCxnSpPr>
        <xdr:cNvPr id="246" name="直線コネクタ 245"/>
        <xdr:cNvCxnSpPr/>
      </xdr:nvCxnSpPr>
      <xdr:spPr>
        <a:xfrm>
          <a:off x="1130300" y="1671935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18879</xdr:rowOff>
    </xdr:from>
    <xdr:to>
      <xdr:col>6</xdr:col>
      <xdr:colOff>561975</xdr:colOff>
      <xdr:row>97</xdr:row>
      <xdr:rowOff>120479</xdr:rowOff>
    </xdr:to>
    <xdr:sp macro="" textlink="">
      <xdr:nvSpPr>
        <xdr:cNvPr id="256" name="円/楕円 255"/>
        <xdr:cNvSpPr/>
      </xdr:nvSpPr>
      <xdr:spPr>
        <a:xfrm>
          <a:off x="4584700" y="16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168756</xdr:rowOff>
    </xdr:from>
    <xdr:ext cx="534377" cy="259045"/>
    <xdr:sp macro="" textlink="">
      <xdr:nvSpPr>
        <xdr:cNvPr id="257" name="衛生費該当値テキスト"/>
        <xdr:cNvSpPr txBox="1"/>
      </xdr:nvSpPr>
      <xdr:spPr>
        <a:xfrm>
          <a:off x="4686300" y="166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34858</xdr:rowOff>
    </xdr:from>
    <xdr:to>
      <xdr:col>5</xdr:col>
      <xdr:colOff>409575</xdr:colOff>
      <xdr:row>97</xdr:row>
      <xdr:rowOff>136458</xdr:rowOff>
    </xdr:to>
    <xdr:sp macro="" textlink="">
      <xdr:nvSpPr>
        <xdr:cNvPr id="258" name="円/楕円 257"/>
        <xdr:cNvSpPr/>
      </xdr:nvSpPr>
      <xdr:spPr>
        <a:xfrm>
          <a:off x="3746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127585</xdr:rowOff>
    </xdr:from>
    <xdr:ext cx="534377" cy="259045"/>
    <xdr:sp macro="" textlink="">
      <xdr:nvSpPr>
        <xdr:cNvPr id="259" name="テキスト ボックス 258"/>
        <xdr:cNvSpPr txBox="1"/>
      </xdr:nvSpPr>
      <xdr:spPr>
        <a:xfrm>
          <a:off x="3530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22011</xdr:rowOff>
    </xdr:from>
    <xdr:to>
      <xdr:col>4</xdr:col>
      <xdr:colOff>206375</xdr:colOff>
      <xdr:row>97</xdr:row>
      <xdr:rowOff>123611</xdr:rowOff>
    </xdr:to>
    <xdr:sp macro="" textlink="">
      <xdr:nvSpPr>
        <xdr:cNvPr id="260" name="円/楕円 259"/>
        <xdr:cNvSpPr/>
      </xdr:nvSpPr>
      <xdr:spPr>
        <a:xfrm>
          <a:off x="2857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114738</xdr:rowOff>
    </xdr:from>
    <xdr:ext cx="534377" cy="259045"/>
    <xdr:sp macro="" textlink="">
      <xdr:nvSpPr>
        <xdr:cNvPr id="261" name="テキスト ボックス 260"/>
        <xdr:cNvSpPr txBox="1"/>
      </xdr:nvSpPr>
      <xdr:spPr>
        <a:xfrm>
          <a:off x="2641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43980</xdr:rowOff>
    </xdr:from>
    <xdr:to>
      <xdr:col>3</xdr:col>
      <xdr:colOff>3175</xdr:colOff>
      <xdr:row>97</xdr:row>
      <xdr:rowOff>145580</xdr:rowOff>
    </xdr:to>
    <xdr:sp macro="" textlink="">
      <xdr:nvSpPr>
        <xdr:cNvPr id="262" name="円/楕円 261"/>
        <xdr:cNvSpPr/>
      </xdr:nvSpPr>
      <xdr:spPr>
        <a:xfrm>
          <a:off x="1968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136707</xdr:rowOff>
    </xdr:from>
    <xdr:ext cx="534377" cy="259045"/>
    <xdr:sp macro="" textlink="">
      <xdr:nvSpPr>
        <xdr:cNvPr id="263" name="テキスト ボックス 262"/>
        <xdr:cNvSpPr txBox="1"/>
      </xdr:nvSpPr>
      <xdr:spPr>
        <a:xfrm>
          <a:off x="1752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37900</xdr:rowOff>
    </xdr:from>
    <xdr:to>
      <xdr:col>1</xdr:col>
      <xdr:colOff>485775</xdr:colOff>
      <xdr:row>97</xdr:row>
      <xdr:rowOff>139500</xdr:rowOff>
    </xdr:to>
    <xdr:sp macro="" textlink="">
      <xdr:nvSpPr>
        <xdr:cNvPr id="264" name="円/楕円 263"/>
        <xdr:cNvSpPr/>
      </xdr:nvSpPr>
      <xdr:spPr>
        <a:xfrm>
          <a:off x="1079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130627</xdr:rowOff>
    </xdr:from>
    <xdr:ext cx="534377" cy="259045"/>
    <xdr:sp macro="" textlink="">
      <xdr:nvSpPr>
        <xdr:cNvPr id="265" name="テキスト ボックス 264"/>
        <xdr:cNvSpPr txBox="1"/>
      </xdr:nvSpPr>
      <xdr:spPr>
        <a:xfrm>
          <a:off x="863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142901</xdr:rowOff>
    </xdr:from>
    <xdr:to>
      <xdr:col>15</xdr:col>
      <xdr:colOff>180975</xdr:colOff>
      <xdr:row>37</xdr:row>
      <xdr:rowOff>162103</xdr:rowOff>
    </xdr:to>
    <xdr:cxnSp macro="">
      <xdr:nvCxnSpPr>
        <xdr:cNvPr id="292" name="直線コネクタ 291"/>
        <xdr:cNvCxnSpPr/>
      </xdr:nvCxnSpPr>
      <xdr:spPr>
        <a:xfrm>
          <a:off x="9639300" y="648655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142901</xdr:rowOff>
    </xdr:from>
    <xdr:to>
      <xdr:col>14</xdr:col>
      <xdr:colOff>28575</xdr:colOff>
      <xdr:row>38</xdr:row>
      <xdr:rowOff>7112</xdr:rowOff>
    </xdr:to>
    <xdr:cxnSp macro="">
      <xdr:nvCxnSpPr>
        <xdr:cNvPr id="295" name="直線コネクタ 294"/>
        <xdr:cNvCxnSpPr/>
      </xdr:nvCxnSpPr>
      <xdr:spPr>
        <a:xfrm flipV="1">
          <a:off x="8750300" y="64865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128727</xdr:rowOff>
    </xdr:from>
    <xdr:to>
      <xdr:col>12</xdr:col>
      <xdr:colOff>511175</xdr:colOff>
      <xdr:row>38</xdr:row>
      <xdr:rowOff>7112</xdr:rowOff>
    </xdr:to>
    <xdr:cxnSp macro="">
      <xdr:nvCxnSpPr>
        <xdr:cNvPr id="298" name="直線コネクタ 297"/>
        <xdr:cNvCxnSpPr/>
      </xdr:nvCxnSpPr>
      <xdr:spPr>
        <a:xfrm>
          <a:off x="7861300" y="647237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128727</xdr:rowOff>
    </xdr:from>
    <xdr:to>
      <xdr:col>11</xdr:col>
      <xdr:colOff>307975</xdr:colOff>
      <xdr:row>37</xdr:row>
      <xdr:rowOff>144272</xdr:rowOff>
    </xdr:to>
    <xdr:cxnSp macro="">
      <xdr:nvCxnSpPr>
        <xdr:cNvPr id="301" name="直線コネクタ 300"/>
        <xdr:cNvCxnSpPr/>
      </xdr:nvCxnSpPr>
      <xdr:spPr>
        <a:xfrm flipV="1">
          <a:off x="6972300" y="647237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111303</xdr:rowOff>
    </xdr:from>
    <xdr:to>
      <xdr:col>15</xdr:col>
      <xdr:colOff>231775</xdr:colOff>
      <xdr:row>38</xdr:row>
      <xdr:rowOff>41453</xdr:rowOff>
    </xdr:to>
    <xdr:sp macro="" textlink="">
      <xdr:nvSpPr>
        <xdr:cNvPr id="311" name="円/楕円 310"/>
        <xdr:cNvSpPr/>
      </xdr:nvSpPr>
      <xdr:spPr>
        <a:xfrm>
          <a:off x="10426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89730</xdr:rowOff>
    </xdr:from>
    <xdr:ext cx="378565" cy="259045"/>
    <xdr:sp macro="" textlink="">
      <xdr:nvSpPr>
        <xdr:cNvPr id="312" name="労働費該当値テキスト"/>
        <xdr:cNvSpPr txBox="1"/>
      </xdr:nvSpPr>
      <xdr:spPr>
        <a:xfrm>
          <a:off x="10528300" y="64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92101</xdr:rowOff>
    </xdr:from>
    <xdr:to>
      <xdr:col>14</xdr:col>
      <xdr:colOff>79375</xdr:colOff>
      <xdr:row>38</xdr:row>
      <xdr:rowOff>22251</xdr:rowOff>
    </xdr:to>
    <xdr:sp macro="" textlink="">
      <xdr:nvSpPr>
        <xdr:cNvPr id="313" name="円/楕円 312"/>
        <xdr:cNvSpPr/>
      </xdr:nvSpPr>
      <xdr:spPr>
        <a:xfrm>
          <a:off x="9588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13378</xdr:rowOff>
    </xdr:from>
    <xdr:ext cx="378565" cy="259045"/>
    <xdr:sp macro="" textlink="">
      <xdr:nvSpPr>
        <xdr:cNvPr id="314" name="テキスト ボックス 313"/>
        <xdr:cNvSpPr txBox="1"/>
      </xdr:nvSpPr>
      <xdr:spPr>
        <a:xfrm>
          <a:off x="9450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127762</xdr:rowOff>
    </xdr:from>
    <xdr:to>
      <xdr:col>12</xdr:col>
      <xdr:colOff>561975</xdr:colOff>
      <xdr:row>38</xdr:row>
      <xdr:rowOff>57912</xdr:rowOff>
    </xdr:to>
    <xdr:sp macro="" textlink="">
      <xdr:nvSpPr>
        <xdr:cNvPr id="315" name="円/楕円 314"/>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49039</xdr:rowOff>
    </xdr:from>
    <xdr:ext cx="378565" cy="259045"/>
    <xdr:sp macro="" textlink="">
      <xdr:nvSpPr>
        <xdr:cNvPr id="316" name="テキスト ボックス 31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77927</xdr:rowOff>
    </xdr:from>
    <xdr:to>
      <xdr:col>11</xdr:col>
      <xdr:colOff>358775</xdr:colOff>
      <xdr:row>38</xdr:row>
      <xdr:rowOff>8077</xdr:rowOff>
    </xdr:to>
    <xdr:sp macro="" textlink="">
      <xdr:nvSpPr>
        <xdr:cNvPr id="317" name="円/楕円 316"/>
        <xdr:cNvSpPr/>
      </xdr:nvSpPr>
      <xdr:spPr>
        <a:xfrm>
          <a:off x="7810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170654</xdr:rowOff>
    </xdr:from>
    <xdr:ext cx="378565" cy="259045"/>
    <xdr:sp macro="" textlink="">
      <xdr:nvSpPr>
        <xdr:cNvPr id="318" name="テキスト ボックス 317"/>
        <xdr:cNvSpPr txBox="1"/>
      </xdr:nvSpPr>
      <xdr:spPr>
        <a:xfrm>
          <a:off x="7672017" y="651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93472</xdr:rowOff>
    </xdr:from>
    <xdr:to>
      <xdr:col>10</xdr:col>
      <xdr:colOff>155575</xdr:colOff>
      <xdr:row>38</xdr:row>
      <xdr:rowOff>23622</xdr:rowOff>
    </xdr:to>
    <xdr:sp macro="" textlink="">
      <xdr:nvSpPr>
        <xdr:cNvPr id="319" name="円/楕円 318"/>
        <xdr:cNvSpPr/>
      </xdr:nvSpPr>
      <xdr:spPr>
        <a:xfrm>
          <a:off x="6921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14749</xdr:rowOff>
    </xdr:from>
    <xdr:ext cx="378565" cy="259045"/>
    <xdr:sp macro="" textlink="">
      <xdr:nvSpPr>
        <xdr:cNvPr id="320" name="テキスト ボックス 319"/>
        <xdr:cNvSpPr txBox="1"/>
      </xdr:nvSpPr>
      <xdr:spPr>
        <a:xfrm>
          <a:off x="6783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71447</xdr:rowOff>
    </xdr:from>
    <xdr:to>
      <xdr:col>15</xdr:col>
      <xdr:colOff>180975</xdr:colOff>
      <xdr:row>59</xdr:row>
      <xdr:rowOff>71773</xdr:rowOff>
    </xdr:to>
    <xdr:cxnSp macro="">
      <xdr:nvCxnSpPr>
        <xdr:cNvPr id="351" name="直線コネクタ 350"/>
        <xdr:cNvCxnSpPr/>
      </xdr:nvCxnSpPr>
      <xdr:spPr>
        <a:xfrm>
          <a:off x="9639300" y="1018699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69269</xdr:rowOff>
    </xdr:from>
    <xdr:to>
      <xdr:col>14</xdr:col>
      <xdr:colOff>28575</xdr:colOff>
      <xdr:row>59</xdr:row>
      <xdr:rowOff>71447</xdr:rowOff>
    </xdr:to>
    <xdr:cxnSp macro="">
      <xdr:nvCxnSpPr>
        <xdr:cNvPr id="354" name="直線コネクタ 353"/>
        <xdr:cNvCxnSpPr/>
      </xdr:nvCxnSpPr>
      <xdr:spPr>
        <a:xfrm>
          <a:off x="8750300" y="10184819"/>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66874</xdr:rowOff>
    </xdr:from>
    <xdr:to>
      <xdr:col>12</xdr:col>
      <xdr:colOff>511175</xdr:colOff>
      <xdr:row>59</xdr:row>
      <xdr:rowOff>69269</xdr:rowOff>
    </xdr:to>
    <xdr:cxnSp macro="">
      <xdr:nvCxnSpPr>
        <xdr:cNvPr id="357" name="直線コネクタ 356"/>
        <xdr:cNvCxnSpPr/>
      </xdr:nvCxnSpPr>
      <xdr:spPr>
        <a:xfrm>
          <a:off x="7861300" y="1018242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66874</xdr:rowOff>
    </xdr:from>
    <xdr:to>
      <xdr:col>11</xdr:col>
      <xdr:colOff>307975</xdr:colOff>
      <xdr:row>59</xdr:row>
      <xdr:rowOff>66874</xdr:rowOff>
    </xdr:to>
    <xdr:cxnSp macro="">
      <xdr:nvCxnSpPr>
        <xdr:cNvPr id="360" name="直線コネクタ 359"/>
        <xdr:cNvCxnSpPr/>
      </xdr:nvCxnSpPr>
      <xdr:spPr>
        <a:xfrm>
          <a:off x="6972300" y="1018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20973</xdr:rowOff>
    </xdr:from>
    <xdr:to>
      <xdr:col>15</xdr:col>
      <xdr:colOff>231775</xdr:colOff>
      <xdr:row>59</xdr:row>
      <xdr:rowOff>122573</xdr:rowOff>
    </xdr:to>
    <xdr:sp macro="" textlink="">
      <xdr:nvSpPr>
        <xdr:cNvPr id="370" name="円/楕円 369"/>
        <xdr:cNvSpPr/>
      </xdr:nvSpPr>
      <xdr:spPr>
        <a:xfrm>
          <a:off x="10426700" y="101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107350</xdr:rowOff>
    </xdr:from>
    <xdr:ext cx="378565" cy="259045"/>
    <xdr:sp macro="" textlink="">
      <xdr:nvSpPr>
        <xdr:cNvPr id="371" name="農林水産業費該当値テキスト"/>
        <xdr:cNvSpPr txBox="1"/>
      </xdr:nvSpPr>
      <xdr:spPr>
        <a:xfrm>
          <a:off x="10528300" y="1005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20647</xdr:rowOff>
    </xdr:from>
    <xdr:to>
      <xdr:col>14</xdr:col>
      <xdr:colOff>79375</xdr:colOff>
      <xdr:row>59</xdr:row>
      <xdr:rowOff>122247</xdr:rowOff>
    </xdr:to>
    <xdr:sp macro="" textlink="">
      <xdr:nvSpPr>
        <xdr:cNvPr id="372" name="円/楕円 371"/>
        <xdr:cNvSpPr/>
      </xdr:nvSpPr>
      <xdr:spPr>
        <a:xfrm>
          <a:off x="9588500" y="101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113374</xdr:rowOff>
    </xdr:from>
    <xdr:ext cx="378565" cy="259045"/>
    <xdr:sp macro="" textlink="">
      <xdr:nvSpPr>
        <xdr:cNvPr id="373" name="テキスト ボックス 372"/>
        <xdr:cNvSpPr txBox="1"/>
      </xdr:nvSpPr>
      <xdr:spPr>
        <a:xfrm>
          <a:off x="9450017" y="1022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18469</xdr:rowOff>
    </xdr:from>
    <xdr:to>
      <xdr:col>12</xdr:col>
      <xdr:colOff>561975</xdr:colOff>
      <xdr:row>59</xdr:row>
      <xdr:rowOff>120069</xdr:rowOff>
    </xdr:to>
    <xdr:sp macro="" textlink="">
      <xdr:nvSpPr>
        <xdr:cNvPr id="374" name="円/楕円 373"/>
        <xdr:cNvSpPr/>
      </xdr:nvSpPr>
      <xdr:spPr>
        <a:xfrm>
          <a:off x="8699500" y="101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111196</xdr:rowOff>
    </xdr:from>
    <xdr:ext cx="378565" cy="259045"/>
    <xdr:sp macro="" textlink="">
      <xdr:nvSpPr>
        <xdr:cNvPr id="375" name="テキスト ボックス 374"/>
        <xdr:cNvSpPr txBox="1"/>
      </xdr:nvSpPr>
      <xdr:spPr>
        <a:xfrm>
          <a:off x="8561017" y="1022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16074</xdr:rowOff>
    </xdr:from>
    <xdr:to>
      <xdr:col>11</xdr:col>
      <xdr:colOff>358775</xdr:colOff>
      <xdr:row>59</xdr:row>
      <xdr:rowOff>117674</xdr:rowOff>
    </xdr:to>
    <xdr:sp macro="" textlink="">
      <xdr:nvSpPr>
        <xdr:cNvPr id="376" name="円/楕円 375"/>
        <xdr:cNvSpPr/>
      </xdr:nvSpPr>
      <xdr:spPr>
        <a:xfrm>
          <a:off x="7810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108801</xdr:rowOff>
    </xdr:from>
    <xdr:ext cx="378565" cy="259045"/>
    <xdr:sp macro="" textlink="">
      <xdr:nvSpPr>
        <xdr:cNvPr id="377" name="テキスト ボックス 376"/>
        <xdr:cNvSpPr txBox="1"/>
      </xdr:nvSpPr>
      <xdr:spPr>
        <a:xfrm>
          <a:off x="7672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16074</xdr:rowOff>
    </xdr:from>
    <xdr:to>
      <xdr:col>10</xdr:col>
      <xdr:colOff>155575</xdr:colOff>
      <xdr:row>59</xdr:row>
      <xdr:rowOff>117674</xdr:rowOff>
    </xdr:to>
    <xdr:sp macro="" textlink="">
      <xdr:nvSpPr>
        <xdr:cNvPr id="378" name="円/楕円 377"/>
        <xdr:cNvSpPr/>
      </xdr:nvSpPr>
      <xdr:spPr>
        <a:xfrm>
          <a:off x="6921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108801</xdr:rowOff>
    </xdr:from>
    <xdr:ext cx="378565" cy="259045"/>
    <xdr:sp macro="" textlink="">
      <xdr:nvSpPr>
        <xdr:cNvPr id="379" name="テキスト ボックス 378"/>
        <xdr:cNvSpPr txBox="1"/>
      </xdr:nvSpPr>
      <xdr:spPr>
        <a:xfrm>
          <a:off x="6783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26474</xdr:rowOff>
    </xdr:from>
    <xdr:to>
      <xdr:col>15</xdr:col>
      <xdr:colOff>180975</xdr:colOff>
      <xdr:row>78</xdr:row>
      <xdr:rowOff>60513</xdr:rowOff>
    </xdr:to>
    <xdr:cxnSp macro="">
      <xdr:nvCxnSpPr>
        <xdr:cNvPr id="406" name="直線コネクタ 405"/>
        <xdr:cNvCxnSpPr/>
      </xdr:nvCxnSpPr>
      <xdr:spPr>
        <a:xfrm>
          <a:off x="9639300" y="13399574"/>
          <a:ext cx="8382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26474</xdr:rowOff>
    </xdr:from>
    <xdr:to>
      <xdr:col>14</xdr:col>
      <xdr:colOff>28575</xdr:colOff>
      <xdr:row>78</xdr:row>
      <xdr:rowOff>27800</xdr:rowOff>
    </xdr:to>
    <xdr:cxnSp macro="">
      <xdr:nvCxnSpPr>
        <xdr:cNvPr id="409" name="直線コネクタ 408"/>
        <xdr:cNvCxnSpPr/>
      </xdr:nvCxnSpPr>
      <xdr:spPr>
        <a:xfrm flipV="1">
          <a:off x="8750300" y="133995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12255</xdr:rowOff>
    </xdr:from>
    <xdr:to>
      <xdr:col>12</xdr:col>
      <xdr:colOff>511175</xdr:colOff>
      <xdr:row>78</xdr:row>
      <xdr:rowOff>27800</xdr:rowOff>
    </xdr:to>
    <xdr:cxnSp macro="">
      <xdr:nvCxnSpPr>
        <xdr:cNvPr id="412" name="直線コネクタ 411"/>
        <xdr:cNvCxnSpPr/>
      </xdr:nvCxnSpPr>
      <xdr:spPr>
        <a:xfrm>
          <a:off x="7861300" y="133853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154696</xdr:rowOff>
    </xdr:from>
    <xdr:to>
      <xdr:col>11</xdr:col>
      <xdr:colOff>307975</xdr:colOff>
      <xdr:row>78</xdr:row>
      <xdr:rowOff>12255</xdr:rowOff>
    </xdr:to>
    <xdr:cxnSp macro="">
      <xdr:nvCxnSpPr>
        <xdr:cNvPr id="415" name="直線コネクタ 414"/>
        <xdr:cNvCxnSpPr/>
      </xdr:nvCxnSpPr>
      <xdr:spPr>
        <a:xfrm>
          <a:off x="6972300" y="13356346"/>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9713</xdr:rowOff>
    </xdr:from>
    <xdr:to>
      <xdr:col>15</xdr:col>
      <xdr:colOff>231775</xdr:colOff>
      <xdr:row>78</xdr:row>
      <xdr:rowOff>111313</xdr:rowOff>
    </xdr:to>
    <xdr:sp macro="" textlink="">
      <xdr:nvSpPr>
        <xdr:cNvPr id="425" name="円/楕円 424"/>
        <xdr:cNvSpPr/>
      </xdr:nvSpPr>
      <xdr:spPr>
        <a:xfrm>
          <a:off x="104267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96090</xdr:rowOff>
    </xdr:from>
    <xdr:ext cx="469744" cy="259045"/>
    <xdr:sp macro="" textlink="">
      <xdr:nvSpPr>
        <xdr:cNvPr id="426" name="商工費該当値テキスト"/>
        <xdr:cNvSpPr txBox="1"/>
      </xdr:nvSpPr>
      <xdr:spPr>
        <a:xfrm>
          <a:off x="10528300" y="1329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147124</xdr:rowOff>
    </xdr:from>
    <xdr:to>
      <xdr:col>14</xdr:col>
      <xdr:colOff>79375</xdr:colOff>
      <xdr:row>78</xdr:row>
      <xdr:rowOff>77274</xdr:rowOff>
    </xdr:to>
    <xdr:sp macro="" textlink="">
      <xdr:nvSpPr>
        <xdr:cNvPr id="427" name="円/楕円 426"/>
        <xdr:cNvSpPr/>
      </xdr:nvSpPr>
      <xdr:spPr>
        <a:xfrm>
          <a:off x="9588500" y="133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68401</xdr:rowOff>
    </xdr:from>
    <xdr:ext cx="469744" cy="259045"/>
    <xdr:sp macro="" textlink="">
      <xdr:nvSpPr>
        <xdr:cNvPr id="428" name="テキスト ボックス 427"/>
        <xdr:cNvSpPr txBox="1"/>
      </xdr:nvSpPr>
      <xdr:spPr>
        <a:xfrm>
          <a:off x="9404427" y="1344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148450</xdr:rowOff>
    </xdr:from>
    <xdr:to>
      <xdr:col>12</xdr:col>
      <xdr:colOff>561975</xdr:colOff>
      <xdr:row>78</xdr:row>
      <xdr:rowOff>78600</xdr:rowOff>
    </xdr:to>
    <xdr:sp macro="" textlink="">
      <xdr:nvSpPr>
        <xdr:cNvPr id="429" name="円/楕円 428"/>
        <xdr:cNvSpPr/>
      </xdr:nvSpPr>
      <xdr:spPr>
        <a:xfrm>
          <a:off x="8699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69727</xdr:rowOff>
    </xdr:from>
    <xdr:ext cx="469744" cy="259045"/>
    <xdr:sp macro="" textlink="">
      <xdr:nvSpPr>
        <xdr:cNvPr id="430" name="テキスト ボックス 429"/>
        <xdr:cNvSpPr txBox="1"/>
      </xdr:nvSpPr>
      <xdr:spPr>
        <a:xfrm>
          <a:off x="8515427" y="13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132905</xdr:rowOff>
    </xdr:from>
    <xdr:to>
      <xdr:col>11</xdr:col>
      <xdr:colOff>358775</xdr:colOff>
      <xdr:row>78</xdr:row>
      <xdr:rowOff>63055</xdr:rowOff>
    </xdr:to>
    <xdr:sp macro="" textlink="">
      <xdr:nvSpPr>
        <xdr:cNvPr id="431" name="円/楕円 430"/>
        <xdr:cNvSpPr/>
      </xdr:nvSpPr>
      <xdr:spPr>
        <a:xfrm>
          <a:off x="7810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54182</xdr:rowOff>
    </xdr:from>
    <xdr:ext cx="469744" cy="259045"/>
    <xdr:sp macro="" textlink="">
      <xdr:nvSpPr>
        <xdr:cNvPr id="432" name="テキスト ボックス 431"/>
        <xdr:cNvSpPr txBox="1"/>
      </xdr:nvSpPr>
      <xdr:spPr>
        <a:xfrm>
          <a:off x="7626427"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103896</xdr:rowOff>
    </xdr:from>
    <xdr:to>
      <xdr:col>10</xdr:col>
      <xdr:colOff>155575</xdr:colOff>
      <xdr:row>78</xdr:row>
      <xdr:rowOff>34046</xdr:rowOff>
    </xdr:to>
    <xdr:sp macro="" textlink="">
      <xdr:nvSpPr>
        <xdr:cNvPr id="433" name="円/楕円 432"/>
        <xdr:cNvSpPr/>
      </xdr:nvSpPr>
      <xdr:spPr>
        <a:xfrm>
          <a:off x="6921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25173</xdr:rowOff>
    </xdr:from>
    <xdr:ext cx="469744" cy="259045"/>
    <xdr:sp macro="" textlink="">
      <xdr:nvSpPr>
        <xdr:cNvPr id="434" name="テキスト ボックス 433"/>
        <xdr:cNvSpPr txBox="1"/>
      </xdr:nvSpPr>
      <xdr:spPr>
        <a:xfrm>
          <a:off x="6737427"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142633</xdr:rowOff>
    </xdr:from>
    <xdr:to>
      <xdr:col>15</xdr:col>
      <xdr:colOff>180975</xdr:colOff>
      <xdr:row>97</xdr:row>
      <xdr:rowOff>111792</xdr:rowOff>
    </xdr:to>
    <xdr:cxnSp macro="">
      <xdr:nvCxnSpPr>
        <xdr:cNvPr id="464" name="直線コネクタ 463"/>
        <xdr:cNvCxnSpPr/>
      </xdr:nvCxnSpPr>
      <xdr:spPr>
        <a:xfrm flipV="1">
          <a:off x="9639300" y="16601833"/>
          <a:ext cx="838200" cy="1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111792</xdr:rowOff>
    </xdr:from>
    <xdr:to>
      <xdr:col>14</xdr:col>
      <xdr:colOff>28575</xdr:colOff>
      <xdr:row>97</xdr:row>
      <xdr:rowOff>154845</xdr:rowOff>
    </xdr:to>
    <xdr:cxnSp macro="">
      <xdr:nvCxnSpPr>
        <xdr:cNvPr id="467" name="直線コネクタ 466"/>
        <xdr:cNvCxnSpPr/>
      </xdr:nvCxnSpPr>
      <xdr:spPr>
        <a:xfrm flipV="1">
          <a:off x="8750300" y="1674244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112288</xdr:rowOff>
    </xdr:from>
    <xdr:to>
      <xdr:col>12</xdr:col>
      <xdr:colOff>511175</xdr:colOff>
      <xdr:row>97</xdr:row>
      <xdr:rowOff>154845</xdr:rowOff>
    </xdr:to>
    <xdr:cxnSp macro="">
      <xdr:nvCxnSpPr>
        <xdr:cNvPr id="470" name="直線コネクタ 469"/>
        <xdr:cNvCxnSpPr/>
      </xdr:nvCxnSpPr>
      <xdr:spPr>
        <a:xfrm>
          <a:off x="7861300" y="16742938"/>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112288</xdr:rowOff>
    </xdr:from>
    <xdr:to>
      <xdr:col>11</xdr:col>
      <xdr:colOff>307975</xdr:colOff>
      <xdr:row>97</xdr:row>
      <xdr:rowOff>124689</xdr:rowOff>
    </xdr:to>
    <xdr:cxnSp macro="">
      <xdr:nvCxnSpPr>
        <xdr:cNvPr id="473" name="直線コネクタ 472"/>
        <xdr:cNvCxnSpPr/>
      </xdr:nvCxnSpPr>
      <xdr:spPr>
        <a:xfrm flipV="1">
          <a:off x="6972300" y="16742938"/>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91833</xdr:rowOff>
    </xdr:from>
    <xdr:to>
      <xdr:col>15</xdr:col>
      <xdr:colOff>231775</xdr:colOff>
      <xdr:row>97</xdr:row>
      <xdr:rowOff>21983</xdr:rowOff>
    </xdr:to>
    <xdr:sp macro="" textlink="">
      <xdr:nvSpPr>
        <xdr:cNvPr id="483" name="円/楕円 482"/>
        <xdr:cNvSpPr/>
      </xdr:nvSpPr>
      <xdr:spPr>
        <a:xfrm>
          <a:off x="104267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70260</xdr:rowOff>
    </xdr:from>
    <xdr:ext cx="534377" cy="259045"/>
    <xdr:sp macro="" textlink="">
      <xdr:nvSpPr>
        <xdr:cNvPr id="484" name="土木費該当値テキスト"/>
        <xdr:cNvSpPr txBox="1"/>
      </xdr:nvSpPr>
      <xdr:spPr>
        <a:xfrm>
          <a:off x="10528300" y="165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60992</xdr:rowOff>
    </xdr:from>
    <xdr:to>
      <xdr:col>14</xdr:col>
      <xdr:colOff>79375</xdr:colOff>
      <xdr:row>97</xdr:row>
      <xdr:rowOff>162592</xdr:rowOff>
    </xdr:to>
    <xdr:sp macro="" textlink="">
      <xdr:nvSpPr>
        <xdr:cNvPr id="485" name="円/楕円 484"/>
        <xdr:cNvSpPr/>
      </xdr:nvSpPr>
      <xdr:spPr>
        <a:xfrm>
          <a:off x="9588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153719</xdr:rowOff>
    </xdr:from>
    <xdr:ext cx="534377" cy="259045"/>
    <xdr:sp macro="" textlink="">
      <xdr:nvSpPr>
        <xdr:cNvPr id="486" name="テキスト ボックス 485"/>
        <xdr:cNvSpPr txBox="1"/>
      </xdr:nvSpPr>
      <xdr:spPr>
        <a:xfrm>
          <a:off x="9372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104045</xdr:rowOff>
    </xdr:from>
    <xdr:to>
      <xdr:col>12</xdr:col>
      <xdr:colOff>561975</xdr:colOff>
      <xdr:row>98</xdr:row>
      <xdr:rowOff>34195</xdr:rowOff>
    </xdr:to>
    <xdr:sp macro="" textlink="">
      <xdr:nvSpPr>
        <xdr:cNvPr id="487" name="円/楕円 486"/>
        <xdr:cNvSpPr/>
      </xdr:nvSpPr>
      <xdr:spPr>
        <a:xfrm>
          <a:off x="8699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25322</xdr:rowOff>
    </xdr:from>
    <xdr:ext cx="534377" cy="259045"/>
    <xdr:sp macro="" textlink="">
      <xdr:nvSpPr>
        <xdr:cNvPr id="488" name="テキスト ボックス 487"/>
        <xdr:cNvSpPr txBox="1"/>
      </xdr:nvSpPr>
      <xdr:spPr>
        <a:xfrm>
          <a:off x="8483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61488</xdr:rowOff>
    </xdr:from>
    <xdr:to>
      <xdr:col>11</xdr:col>
      <xdr:colOff>358775</xdr:colOff>
      <xdr:row>97</xdr:row>
      <xdr:rowOff>163088</xdr:rowOff>
    </xdr:to>
    <xdr:sp macro="" textlink="">
      <xdr:nvSpPr>
        <xdr:cNvPr id="489" name="円/楕円 488"/>
        <xdr:cNvSpPr/>
      </xdr:nvSpPr>
      <xdr:spPr>
        <a:xfrm>
          <a:off x="7810500" y="166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154215</xdr:rowOff>
    </xdr:from>
    <xdr:ext cx="534377" cy="259045"/>
    <xdr:sp macro="" textlink="">
      <xdr:nvSpPr>
        <xdr:cNvPr id="490" name="テキスト ボックス 489"/>
        <xdr:cNvSpPr txBox="1"/>
      </xdr:nvSpPr>
      <xdr:spPr>
        <a:xfrm>
          <a:off x="7594111" y="167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73889</xdr:rowOff>
    </xdr:from>
    <xdr:to>
      <xdr:col>10</xdr:col>
      <xdr:colOff>155575</xdr:colOff>
      <xdr:row>98</xdr:row>
      <xdr:rowOff>4039</xdr:rowOff>
    </xdr:to>
    <xdr:sp macro="" textlink="">
      <xdr:nvSpPr>
        <xdr:cNvPr id="491" name="円/楕円 490"/>
        <xdr:cNvSpPr/>
      </xdr:nvSpPr>
      <xdr:spPr>
        <a:xfrm>
          <a:off x="6921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166616</xdr:rowOff>
    </xdr:from>
    <xdr:ext cx="534377" cy="259045"/>
    <xdr:sp macro="" textlink="">
      <xdr:nvSpPr>
        <xdr:cNvPr id="492" name="テキスト ボックス 491"/>
        <xdr:cNvSpPr txBox="1"/>
      </xdr:nvSpPr>
      <xdr:spPr>
        <a:xfrm>
          <a:off x="6705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150314</xdr:rowOff>
    </xdr:from>
    <xdr:to>
      <xdr:col>23</xdr:col>
      <xdr:colOff>517525</xdr:colOff>
      <xdr:row>38</xdr:row>
      <xdr:rowOff>68181</xdr:rowOff>
    </xdr:to>
    <xdr:cxnSp macro="">
      <xdr:nvCxnSpPr>
        <xdr:cNvPr id="524" name="直線コネクタ 523"/>
        <xdr:cNvCxnSpPr/>
      </xdr:nvCxnSpPr>
      <xdr:spPr>
        <a:xfrm flipV="1">
          <a:off x="15481300" y="6493964"/>
          <a:ext cx="8382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102961</xdr:rowOff>
    </xdr:from>
    <xdr:to>
      <xdr:col>22</xdr:col>
      <xdr:colOff>365125</xdr:colOff>
      <xdr:row>38</xdr:row>
      <xdr:rowOff>68181</xdr:rowOff>
    </xdr:to>
    <xdr:cxnSp macro="">
      <xdr:nvCxnSpPr>
        <xdr:cNvPr id="527" name="直線コネクタ 526"/>
        <xdr:cNvCxnSpPr/>
      </xdr:nvCxnSpPr>
      <xdr:spPr>
        <a:xfrm>
          <a:off x="14592300" y="6275161"/>
          <a:ext cx="889000" cy="30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102961</xdr:rowOff>
    </xdr:from>
    <xdr:to>
      <xdr:col>21</xdr:col>
      <xdr:colOff>161925</xdr:colOff>
      <xdr:row>38</xdr:row>
      <xdr:rowOff>35687</xdr:rowOff>
    </xdr:to>
    <xdr:cxnSp macro="">
      <xdr:nvCxnSpPr>
        <xdr:cNvPr id="530" name="直線コネクタ 529"/>
        <xdr:cNvCxnSpPr/>
      </xdr:nvCxnSpPr>
      <xdr:spPr>
        <a:xfrm flipV="1">
          <a:off x="13703300" y="6275161"/>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35687</xdr:rowOff>
    </xdr:from>
    <xdr:to>
      <xdr:col>19</xdr:col>
      <xdr:colOff>644525</xdr:colOff>
      <xdr:row>38</xdr:row>
      <xdr:rowOff>124024</xdr:rowOff>
    </xdr:to>
    <xdr:cxnSp macro="">
      <xdr:nvCxnSpPr>
        <xdr:cNvPr id="533" name="直線コネクタ 532"/>
        <xdr:cNvCxnSpPr/>
      </xdr:nvCxnSpPr>
      <xdr:spPr>
        <a:xfrm flipV="1">
          <a:off x="12814300" y="6550787"/>
          <a:ext cx="889000" cy="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99514</xdr:rowOff>
    </xdr:from>
    <xdr:to>
      <xdr:col>23</xdr:col>
      <xdr:colOff>568325</xdr:colOff>
      <xdr:row>38</xdr:row>
      <xdr:rowOff>29663</xdr:rowOff>
    </xdr:to>
    <xdr:sp macro="" textlink="">
      <xdr:nvSpPr>
        <xdr:cNvPr id="543" name="円/楕円 542"/>
        <xdr:cNvSpPr/>
      </xdr:nvSpPr>
      <xdr:spPr>
        <a:xfrm>
          <a:off x="16268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77941</xdr:rowOff>
    </xdr:from>
    <xdr:ext cx="469744" cy="259045"/>
    <xdr:sp macro="" textlink="">
      <xdr:nvSpPr>
        <xdr:cNvPr id="544" name="消防費該当値テキスト"/>
        <xdr:cNvSpPr txBox="1"/>
      </xdr:nvSpPr>
      <xdr:spPr>
        <a:xfrm>
          <a:off x="16370300" y="64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17381</xdr:rowOff>
    </xdr:from>
    <xdr:to>
      <xdr:col>22</xdr:col>
      <xdr:colOff>415925</xdr:colOff>
      <xdr:row>38</xdr:row>
      <xdr:rowOff>118981</xdr:rowOff>
    </xdr:to>
    <xdr:sp macro="" textlink="">
      <xdr:nvSpPr>
        <xdr:cNvPr id="545" name="円/楕円 544"/>
        <xdr:cNvSpPr/>
      </xdr:nvSpPr>
      <xdr:spPr>
        <a:xfrm>
          <a:off x="15430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110108</xdr:rowOff>
    </xdr:from>
    <xdr:ext cx="469744" cy="259045"/>
    <xdr:sp macro="" textlink="">
      <xdr:nvSpPr>
        <xdr:cNvPr id="546" name="テキスト ボックス 545"/>
        <xdr:cNvSpPr txBox="1"/>
      </xdr:nvSpPr>
      <xdr:spPr>
        <a:xfrm>
          <a:off x="15246427"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52161</xdr:rowOff>
    </xdr:from>
    <xdr:to>
      <xdr:col>21</xdr:col>
      <xdr:colOff>212725</xdr:colOff>
      <xdr:row>36</xdr:row>
      <xdr:rowOff>153761</xdr:rowOff>
    </xdr:to>
    <xdr:sp macro="" textlink="">
      <xdr:nvSpPr>
        <xdr:cNvPr id="547" name="円/楕円 546"/>
        <xdr:cNvSpPr/>
      </xdr:nvSpPr>
      <xdr:spPr>
        <a:xfrm>
          <a:off x="14541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144888</xdr:rowOff>
    </xdr:from>
    <xdr:ext cx="534377" cy="259045"/>
    <xdr:sp macro="" textlink="">
      <xdr:nvSpPr>
        <xdr:cNvPr id="548" name="テキスト ボックス 547"/>
        <xdr:cNvSpPr txBox="1"/>
      </xdr:nvSpPr>
      <xdr:spPr>
        <a:xfrm>
          <a:off x="14325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156337</xdr:rowOff>
    </xdr:from>
    <xdr:to>
      <xdr:col>20</xdr:col>
      <xdr:colOff>9525</xdr:colOff>
      <xdr:row>38</xdr:row>
      <xdr:rowOff>86487</xdr:rowOff>
    </xdr:to>
    <xdr:sp macro="" textlink="">
      <xdr:nvSpPr>
        <xdr:cNvPr id="549" name="円/楕円 548"/>
        <xdr:cNvSpPr/>
      </xdr:nvSpPr>
      <xdr:spPr>
        <a:xfrm>
          <a:off x="13652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77614</xdr:rowOff>
    </xdr:from>
    <xdr:ext cx="469744" cy="259045"/>
    <xdr:sp macro="" textlink="">
      <xdr:nvSpPr>
        <xdr:cNvPr id="550" name="テキスト ボックス 549"/>
        <xdr:cNvSpPr txBox="1"/>
      </xdr:nvSpPr>
      <xdr:spPr>
        <a:xfrm>
          <a:off x="13468427" y="659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73224</xdr:rowOff>
    </xdr:from>
    <xdr:to>
      <xdr:col>18</xdr:col>
      <xdr:colOff>492125</xdr:colOff>
      <xdr:row>39</xdr:row>
      <xdr:rowOff>3374</xdr:rowOff>
    </xdr:to>
    <xdr:sp macro="" textlink="">
      <xdr:nvSpPr>
        <xdr:cNvPr id="551" name="円/楕円 550"/>
        <xdr:cNvSpPr/>
      </xdr:nvSpPr>
      <xdr:spPr>
        <a:xfrm>
          <a:off x="12763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165951</xdr:rowOff>
    </xdr:from>
    <xdr:ext cx="469744" cy="259045"/>
    <xdr:sp macro="" textlink="">
      <xdr:nvSpPr>
        <xdr:cNvPr id="552" name="テキスト ボックス 551"/>
        <xdr:cNvSpPr txBox="1"/>
      </xdr:nvSpPr>
      <xdr:spPr>
        <a:xfrm>
          <a:off x="12579427" y="668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101798</xdr:rowOff>
    </xdr:from>
    <xdr:to>
      <xdr:col>23</xdr:col>
      <xdr:colOff>517525</xdr:colOff>
      <xdr:row>55</xdr:row>
      <xdr:rowOff>143197</xdr:rowOff>
    </xdr:to>
    <xdr:cxnSp macro="">
      <xdr:nvCxnSpPr>
        <xdr:cNvPr id="580" name="直線コネクタ 579"/>
        <xdr:cNvCxnSpPr/>
      </xdr:nvCxnSpPr>
      <xdr:spPr>
        <a:xfrm>
          <a:off x="15481300" y="9188648"/>
          <a:ext cx="838200" cy="3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101798</xdr:rowOff>
    </xdr:from>
    <xdr:to>
      <xdr:col>22</xdr:col>
      <xdr:colOff>365125</xdr:colOff>
      <xdr:row>54</xdr:row>
      <xdr:rowOff>138923</xdr:rowOff>
    </xdr:to>
    <xdr:cxnSp macro="">
      <xdr:nvCxnSpPr>
        <xdr:cNvPr id="583" name="直線コネクタ 582"/>
        <xdr:cNvCxnSpPr/>
      </xdr:nvCxnSpPr>
      <xdr:spPr>
        <a:xfrm flipV="1">
          <a:off x="14592300" y="9188648"/>
          <a:ext cx="889000" cy="20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138923</xdr:rowOff>
    </xdr:from>
    <xdr:to>
      <xdr:col>21</xdr:col>
      <xdr:colOff>161925</xdr:colOff>
      <xdr:row>54</xdr:row>
      <xdr:rowOff>166949</xdr:rowOff>
    </xdr:to>
    <xdr:cxnSp macro="">
      <xdr:nvCxnSpPr>
        <xdr:cNvPr id="586" name="直線コネクタ 585"/>
        <xdr:cNvCxnSpPr/>
      </xdr:nvCxnSpPr>
      <xdr:spPr>
        <a:xfrm flipV="1">
          <a:off x="13703300" y="9397223"/>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166949</xdr:rowOff>
    </xdr:from>
    <xdr:to>
      <xdr:col>19</xdr:col>
      <xdr:colOff>644525</xdr:colOff>
      <xdr:row>56</xdr:row>
      <xdr:rowOff>63896</xdr:rowOff>
    </xdr:to>
    <xdr:cxnSp macro="">
      <xdr:nvCxnSpPr>
        <xdr:cNvPr id="589" name="直線コネクタ 588"/>
        <xdr:cNvCxnSpPr/>
      </xdr:nvCxnSpPr>
      <xdr:spPr>
        <a:xfrm flipV="1">
          <a:off x="12814300" y="9425249"/>
          <a:ext cx="8890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92397</xdr:rowOff>
    </xdr:from>
    <xdr:to>
      <xdr:col>23</xdr:col>
      <xdr:colOff>568325</xdr:colOff>
      <xdr:row>56</xdr:row>
      <xdr:rowOff>22547</xdr:rowOff>
    </xdr:to>
    <xdr:sp macro="" textlink="">
      <xdr:nvSpPr>
        <xdr:cNvPr id="599" name="円/楕円 598"/>
        <xdr:cNvSpPr/>
      </xdr:nvSpPr>
      <xdr:spPr>
        <a:xfrm>
          <a:off x="16268700" y="95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115274</xdr:rowOff>
    </xdr:from>
    <xdr:ext cx="534377" cy="259045"/>
    <xdr:sp macro="" textlink="">
      <xdr:nvSpPr>
        <xdr:cNvPr id="600" name="教育費該当値テキスト"/>
        <xdr:cNvSpPr txBox="1"/>
      </xdr:nvSpPr>
      <xdr:spPr>
        <a:xfrm>
          <a:off x="16370300" y="93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50998</xdr:rowOff>
    </xdr:from>
    <xdr:to>
      <xdr:col>22</xdr:col>
      <xdr:colOff>415925</xdr:colOff>
      <xdr:row>53</xdr:row>
      <xdr:rowOff>152598</xdr:rowOff>
    </xdr:to>
    <xdr:sp macro="" textlink="">
      <xdr:nvSpPr>
        <xdr:cNvPr id="601" name="円/楕円 600"/>
        <xdr:cNvSpPr/>
      </xdr:nvSpPr>
      <xdr:spPr>
        <a:xfrm>
          <a:off x="15430500" y="9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169125</xdr:rowOff>
    </xdr:from>
    <xdr:ext cx="534377" cy="259045"/>
    <xdr:sp macro="" textlink="">
      <xdr:nvSpPr>
        <xdr:cNvPr id="602" name="テキスト ボックス 601"/>
        <xdr:cNvSpPr txBox="1"/>
      </xdr:nvSpPr>
      <xdr:spPr>
        <a:xfrm>
          <a:off x="15214111" y="89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88123</xdr:rowOff>
    </xdr:from>
    <xdr:to>
      <xdr:col>21</xdr:col>
      <xdr:colOff>212725</xdr:colOff>
      <xdr:row>55</xdr:row>
      <xdr:rowOff>18273</xdr:rowOff>
    </xdr:to>
    <xdr:sp macro="" textlink="">
      <xdr:nvSpPr>
        <xdr:cNvPr id="603" name="円/楕円 602"/>
        <xdr:cNvSpPr/>
      </xdr:nvSpPr>
      <xdr:spPr>
        <a:xfrm>
          <a:off x="14541500" y="93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34800</xdr:rowOff>
    </xdr:from>
    <xdr:ext cx="534377" cy="259045"/>
    <xdr:sp macro="" textlink="">
      <xdr:nvSpPr>
        <xdr:cNvPr id="604" name="テキスト ボックス 603"/>
        <xdr:cNvSpPr txBox="1"/>
      </xdr:nvSpPr>
      <xdr:spPr>
        <a:xfrm>
          <a:off x="14325111" y="91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116149</xdr:rowOff>
    </xdr:from>
    <xdr:to>
      <xdr:col>20</xdr:col>
      <xdr:colOff>9525</xdr:colOff>
      <xdr:row>55</xdr:row>
      <xdr:rowOff>46299</xdr:rowOff>
    </xdr:to>
    <xdr:sp macro="" textlink="">
      <xdr:nvSpPr>
        <xdr:cNvPr id="605" name="円/楕円 604"/>
        <xdr:cNvSpPr/>
      </xdr:nvSpPr>
      <xdr:spPr>
        <a:xfrm>
          <a:off x="13652500" y="9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62826</xdr:rowOff>
    </xdr:from>
    <xdr:ext cx="534377" cy="259045"/>
    <xdr:sp macro="" textlink="">
      <xdr:nvSpPr>
        <xdr:cNvPr id="606" name="テキスト ボックス 605"/>
        <xdr:cNvSpPr txBox="1"/>
      </xdr:nvSpPr>
      <xdr:spPr>
        <a:xfrm>
          <a:off x="13436111" y="91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13096</xdr:rowOff>
    </xdr:from>
    <xdr:to>
      <xdr:col>18</xdr:col>
      <xdr:colOff>492125</xdr:colOff>
      <xdr:row>56</xdr:row>
      <xdr:rowOff>114696</xdr:rowOff>
    </xdr:to>
    <xdr:sp macro="" textlink="">
      <xdr:nvSpPr>
        <xdr:cNvPr id="607" name="円/楕円 606"/>
        <xdr:cNvSpPr/>
      </xdr:nvSpPr>
      <xdr:spPr>
        <a:xfrm>
          <a:off x="12763500" y="96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131223</xdr:rowOff>
    </xdr:from>
    <xdr:ext cx="534377" cy="259045"/>
    <xdr:sp macro="" textlink="">
      <xdr:nvSpPr>
        <xdr:cNvPr id="608" name="テキスト ボックス 607"/>
        <xdr:cNvSpPr txBox="1"/>
      </xdr:nvSpPr>
      <xdr:spPr>
        <a:xfrm>
          <a:off x="12547111" y="93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97965</xdr:rowOff>
    </xdr:from>
    <xdr:to>
      <xdr:col>23</xdr:col>
      <xdr:colOff>517525</xdr:colOff>
      <xdr:row>79</xdr:row>
      <xdr:rowOff>98879</xdr:rowOff>
    </xdr:to>
    <xdr:cxnSp macro="">
      <xdr:nvCxnSpPr>
        <xdr:cNvPr id="639" name="直線コネクタ 638"/>
        <xdr:cNvCxnSpPr/>
      </xdr:nvCxnSpPr>
      <xdr:spPr>
        <a:xfrm>
          <a:off x="15481300" y="1364251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95875</xdr:rowOff>
    </xdr:from>
    <xdr:to>
      <xdr:col>22</xdr:col>
      <xdr:colOff>365125</xdr:colOff>
      <xdr:row>79</xdr:row>
      <xdr:rowOff>97965</xdr:rowOff>
    </xdr:to>
    <xdr:cxnSp macro="">
      <xdr:nvCxnSpPr>
        <xdr:cNvPr id="642" name="直線コネクタ 641"/>
        <xdr:cNvCxnSpPr/>
      </xdr:nvCxnSpPr>
      <xdr:spPr>
        <a:xfrm>
          <a:off x="14592300" y="136404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95875</xdr:rowOff>
    </xdr:from>
    <xdr:to>
      <xdr:col>21</xdr:col>
      <xdr:colOff>161925</xdr:colOff>
      <xdr:row>79</xdr:row>
      <xdr:rowOff>98879</xdr:rowOff>
    </xdr:to>
    <xdr:cxnSp macro="">
      <xdr:nvCxnSpPr>
        <xdr:cNvPr id="645" name="直線コネクタ 644"/>
        <xdr:cNvCxnSpPr/>
      </xdr:nvCxnSpPr>
      <xdr:spPr>
        <a:xfrm flipV="1">
          <a:off x="13703300" y="13640425"/>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47165</xdr:rowOff>
    </xdr:from>
    <xdr:to>
      <xdr:col>22</xdr:col>
      <xdr:colOff>415925</xdr:colOff>
      <xdr:row>79</xdr:row>
      <xdr:rowOff>148765</xdr:rowOff>
    </xdr:to>
    <xdr:sp macro="" textlink="">
      <xdr:nvSpPr>
        <xdr:cNvPr id="660" name="円/楕円 659"/>
        <xdr:cNvSpPr/>
      </xdr:nvSpPr>
      <xdr:spPr>
        <a:xfrm>
          <a:off x="15430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139892</xdr:rowOff>
    </xdr:from>
    <xdr:ext cx="313932" cy="259045"/>
    <xdr:sp macro="" textlink="">
      <xdr:nvSpPr>
        <xdr:cNvPr id="661" name="テキスト ボックス 660"/>
        <xdr:cNvSpPr txBox="1"/>
      </xdr:nvSpPr>
      <xdr:spPr>
        <a:xfrm>
          <a:off x="15324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45075</xdr:rowOff>
    </xdr:from>
    <xdr:to>
      <xdr:col>21</xdr:col>
      <xdr:colOff>212725</xdr:colOff>
      <xdr:row>79</xdr:row>
      <xdr:rowOff>146675</xdr:rowOff>
    </xdr:to>
    <xdr:sp macro="" textlink="">
      <xdr:nvSpPr>
        <xdr:cNvPr id="662" name="円/楕円 661"/>
        <xdr:cNvSpPr/>
      </xdr:nvSpPr>
      <xdr:spPr>
        <a:xfrm>
          <a:off x="14541500" y="13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137802</xdr:rowOff>
    </xdr:from>
    <xdr:ext cx="313932" cy="259045"/>
    <xdr:sp macro="" textlink="">
      <xdr:nvSpPr>
        <xdr:cNvPr id="663" name="テキスト ボックス 662"/>
        <xdr:cNvSpPr txBox="1"/>
      </xdr:nvSpPr>
      <xdr:spPr>
        <a:xfrm>
          <a:off x="14435333" y="13682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139700</xdr:rowOff>
    </xdr:from>
    <xdr:to>
      <xdr:col>24</xdr:col>
      <xdr:colOff>644525</xdr:colOff>
      <xdr:row>99</xdr:row>
      <xdr:rowOff>139700</xdr:rowOff>
    </xdr:to>
    <xdr:cxnSp macro="">
      <xdr:nvCxnSpPr>
        <xdr:cNvPr id="679" name="直線コネクタ 67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168927</xdr:rowOff>
    </xdr:from>
    <xdr:ext cx="531299" cy="259045"/>
    <xdr:sp macro="" textlink="">
      <xdr:nvSpPr>
        <xdr:cNvPr id="680" name="テキスト ボックス 67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81" name="直線コネクタ 68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82" name="テキスト ボックス 68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83" name="直線コネクタ 68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84" name="テキスト ボックス 68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87" name="直線コネクタ 68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88" name="テキスト ボックス 68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89" name="直線コネクタ 68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90" name="テキスト ボックス 68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91" name="直線コネクタ 69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168927</xdr:rowOff>
    </xdr:from>
    <xdr:ext cx="531299" cy="259045"/>
    <xdr:sp macro="" textlink="">
      <xdr:nvSpPr>
        <xdr:cNvPr id="692" name="テキスト ボックス 691"/>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17599</xdr:rowOff>
    </xdr:from>
    <xdr:to>
      <xdr:col>23</xdr:col>
      <xdr:colOff>516889</xdr:colOff>
      <xdr:row>98</xdr:row>
      <xdr:rowOff>112610</xdr:rowOff>
    </xdr:to>
    <xdr:cxnSp macro="">
      <xdr:nvCxnSpPr>
        <xdr:cNvPr id="696" name="直線コネクタ 695"/>
        <xdr:cNvCxnSpPr/>
      </xdr:nvCxnSpPr>
      <xdr:spPr>
        <a:xfrm flipV="1">
          <a:off x="16317595" y="15619549"/>
          <a:ext cx="1269" cy="129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116437</xdr:rowOff>
    </xdr:from>
    <xdr:ext cx="534377" cy="259045"/>
    <xdr:sp macro="" textlink="">
      <xdr:nvSpPr>
        <xdr:cNvPr id="697" name="公債費最小値テキスト"/>
        <xdr:cNvSpPr txBox="1"/>
      </xdr:nvSpPr>
      <xdr:spPr>
        <a:xfrm>
          <a:off x="16370300" y="169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112610</xdr:rowOff>
    </xdr:from>
    <xdr:to>
      <xdr:col>23</xdr:col>
      <xdr:colOff>606425</xdr:colOff>
      <xdr:row>98</xdr:row>
      <xdr:rowOff>112610</xdr:rowOff>
    </xdr:to>
    <xdr:cxnSp macro="">
      <xdr:nvCxnSpPr>
        <xdr:cNvPr id="698" name="直線コネクタ 697"/>
        <xdr:cNvCxnSpPr/>
      </xdr:nvCxnSpPr>
      <xdr:spPr>
        <a:xfrm>
          <a:off x="16230600" y="169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135726</xdr:rowOff>
    </xdr:from>
    <xdr:ext cx="534377" cy="259045"/>
    <xdr:sp macro="" textlink="">
      <xdr:nvSpPr>
        <xdr:cNvPr id="699" name="公債費最大値テキスト"/>
        <xdr:cNvSpPr txBox="1"/>
      </xdr:nvSpPr>
      <xdr:spPr>
        <a:xfrm>
          <a:off x="16370300" y="153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91</xdr:row>
      <xdr:rowOff>17599</xdr:rowOff>
    </xdr:from>
    <xdr:to>
      <xdr:col>23</xdr:col>
      <xdr:colOff>606425</xdr:colOff>
      <xdr:row>91</xdr:row>
      <xdr:rowOff>17599</xdr:rowOff>
    </xdr:to>
    <xdr:cxnSp macro="">
      <xdr:nvCxnSpPr>
        <xdr:cNvPr id="700" name="直線コネクタ 699"/>
        <xdr:cNvCxnSpPr/>
      </xdr:nvCxnSpPr>
      <xdr:spPr>
        <a:xfrm>
          <a:off x="16230600" y="1561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158245</xdr:rowOff>
    </xdr:from>
    <xdr:to>
      <xdr:col>23</xdr:col>
      <xdr:colOff>517525</xdr:colOff>
      <xdr:row>91</xdr:row>
      <xdr:rowOff>168275</xdr:rowOff>
    </xdr:to>
    <xdr:cxnSp macro="">
      <xdr:nvCxnSpPr>
        <xdr:cNvPr id="701" name="直線コネクタ 700"/>
        <xdr:cNvCxnSpPr/>
      </xdr:nvCxnSpPr>
      <xdr:spPr>
        <a:xfrm>
          <a:off x="15481300" y="15760195"/>
          <a:ext cx="8382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112447</xdr:rowOff>
    </xdr:from>
    <xdr:ext cx="534377" cy="259045"/>
    <xdr:sp macro="" textlink="">
      <xdr:nvSpPr>
        <xdr:cNvPr id="702" name="公債費平均値テキスト"/>
        <xdr:cNvSpPr txBox="1"/>
      </xdr:nvSpPr>
      <xdr:spPr>
        <a:xfrm>
          <a:off x="16370300" y="16228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134020</xdr:rowOff>
    </xdr:from>
    <xdr:to>
      <xdr:col>23</xdr:col>
      <xdr:colOff>568325</xdr:colOff>
      <xdr:row>95</xdr:row>
      <xdr:rowOff>64170</xdr:rowOff>
    </xdr:to>
    <xdr:sp macro="" textlink="">
      <xdr:nvSpPr>
        <xdr:cNvPr id="703" name="フローチャート : 判断 702"/>
        <xdr:cNvSpPr/>
      </xdr:nvSpPr>
      <xdr:spPr>
        <a:xfrm>
          <a:off x="162687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92066</xdr:rowOff>
    </xdr:from>
    <xdr:to>
      <xdr:col>22</xdr:col>
      <xdr:colOff>365125</xdr:colOff>
      <xdr:row>91</xdr:row>
      <xdr:rowOff>158245</xdr:rowOff>
    </xdr:to>
    <xdr:cxnSp macro="">
      <xdr:nvCxnSpPr>
        <xdr:cNvPr id="704" name="直線コネクタ 703"/>
        <xdr:cNvCxnSpPr/>
      </xdr:nvCxnSpPr>
      <xdr:spPr>
        <a:xfrm>
          <a:off x="14592300" y="15694016"/>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129048</xdr:rowOff>
    </xdr:from>
    <xdr:to>
      <xdr:col>22</xdr:col>
      <xdr:colOff>415925</xdr:colOff>
      <xdr:row>95</xdr:row>
      <xdr:rowOff>59198</xdr:rowOff>
    </xdr:to>
    <xdr:sp macro="" textlink="">
      <xdr:nvSpPr>
        <xdr:cNvPr id="705" name="フローチャート : 判断 704"/>
        <xdr:cNvSpPr/>
      </xdr:nvSpPr>
      <xdr:spPr>
        <a:xfrm>
          <a:off x="15430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50325</xdr:rowOff>
    </xdr:from>
    <xdr:ext cx="534377" cy="259045"/>
    <xdr:sp macro="" textlink="">
      <xdr:nvSpPr>
        <xdr:cNvPr id="706" name="テキスト ボックス 705"/>
        <xdr:cNvSpPr txBox="1"/>
      </xdr:nvSpPr>
      <xdr:spPr>
        <a:xfrm>
          <a:off x="15214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92066</xdr:rowOff>
    </xdr:from>
    <xdr:to>
      <xdr:col>21</xdr:col>
      <xdr:colOff>161925</xdr:colOff>
      <xdr:row>91</xdr:row>
      <xdr:rowOff>162789</xdr:rowOff>
    </xdr:to>
    <xdr:cxnSp macro="">
      <xdr:nvCxnSpPr>
        <xdr:cNvPr id="707" name="直線コネクタ 706"/>
        <xdr:cNvCxnSpPr/>
      </xdr:nvCxnSpPr>
      <xdr:spPr>
        <a:xfrm flipV="1">
          <a:off x="13703300" y="15694016"/>
          <a:ext cx="889000" cy="7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65926</xdr:rowOff>
    </xdr:from>
    <xdr:to>
      <xdr:col>21</xdr:col>
      <xdr:colOff>212725</xdr:colOff>
      <xdr:row>94</xdr:row>
      <xdr:rowOff>167526</xdr:rowOff>
    </xdr:to>
    <xdr:sp macro="" textlink="">
      <xdr:nvSpPr>
        <xdr:cNvPr id="708" name="フローチャート : 判断 707"/>
        <xdr:cNvSpPr/>
      </xdr:nvSpPr>
      <xdr:spPr>
        <a:xfrm>
          <a:off x="14541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158653</xdr:rowOff>
    </xdr:from>
    <xdr:ext cx="534377" cy="259045"/>
    <xdr:sp macro="" textlink="">
      <xdr:nvSpPr>
        <xdr:cNvPr id="709" name="テキスト ボックス 708"/>
        <xdr:cNvSpPr txBox="1"/>
      </xdr:nvSpPr>
      <xdr:spPr>
        <a:xfrm>
          <a:off x="14325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149416</xdr:rowOff>
    </xdr:from>
    <xdr:to>
      <xdr:col>19</xdr:col>
      <xdr:colOff>644525</xdr:colOff>
      <xdr:row>91</xdr:row>
      <xdr:rowOff>162789</xdr:rowOff>
    </xdr:to>
    <xdr:cxnSp macro="">
      <xdr:nvCxnSpPr>
        <xdr:cNvPr id="710" name="直線コネクタ 709"/>
        <xdr:cNvCxnSpPr/>
      </xdr:nvCxnSpPr>
      <xdr:spPr>
        <a:xfrm>
          <a:off x="12814300" y="15579916"/>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53267</xdr:rowOff>
    </xdr:from>
    <xdr:to>
      <xdr:col>20</xdr:col>
      <xdr:colOff>9525</xdr:colOff>
      <xdr:row>94</xdr:row>
      <xdr:rowOff>154867</xdr:rowOff>
    </xdr:to>
    <xdr:sp macro="" textlink="">
      <xdr:nvSpPr>
        <xdr:cNvPr id="711" name="フローチャート : 判断 710"/>
        <xdr:cNvSpPr/>
      </xdr:nvSpPr>
      <xdr:spPr>
        <a:xfrm>
          <a:off x="13652500" y="161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145994</xdr:rowOff>
    </xdr:from>
    <xdr:ext cx="534377" cy="259045"/>
    <xdr:sp macro="" textlink="">
      <xdr:nvSpPr>
        <xdr:cNvPr id="712" name="テキスト ボックス 711"/>
        <xdr:cNvSpPr txBox="1"/>
      </xdr:nvSpPr>
      <xdr:spPr>
        <a:xfrm>
          <a:off x="13436111" y="162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37351</xdr:rowOff>
    </xdr:from>
    <xdr:to>
      <xdr:col>18</xdr:col>
      <xdr:colOff>492125</xdr:colOff>
      <xdr:row>94</xdr:row>
      <xdr:rowOff>138951</xdr:rowOff>
    </xdr:to>
    <xdr:sp macro="" textlink="">
      <xdr:nvSpPr>
        <xdr:cNvPr id="713" name="フローチャート : 判断 712"/>
        <xdr:cNvSpPr/>
      </xdr:nvSpPr>
      <xdr:spPr>
        <a:xfrm>
          <a:off x="12763500" y="1615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130078</xdr:rowOff>
    </xdr:from>
    <xdr:ext cx="534377" cy="259045"/>
    <xdr:sp macro="" textlink="">
      <xdr:nvSpPr>
        <xdr:cNvPr id="714" name="テキスト ボックス 713"/>
        <xdr:cNvSpPr txBox="1"/>
      </xdr:nvSpPr>
      <xdr:spPr>
        <a:xfrm>
          <a:off x="12547111" y="16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117475</xdr:rowOff>
    </xdr:from>
    <xdr:to>
      <xdr:col>23</xdr:col>
      <xdr:colOff>568325</xdr:colOff>
      <xdr:row>92</xdr:row>
      <xdr:rowOff>47625</xdr:rowOff>
    </xdr:to>
    <xdr:sp macro="" textlink="">
      <xdr:nvSpPr>
        <xdr:cNvPr id="720" name="円/楕円 719"/>
        <xdr:cNvSpPr/>
      </xdr:nvSpPr>
      <xdr:spPr>
        <a:xfrm>
          <a:off x="162687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140352</xdr:rowOff>
    </xdr:from>
    <xdr:ext cx="534377" cy="259045"/>
    <xdr:sp macro="" textlink="">
      <xdr:nvSpPr>
        <xdr:cNvPr id="721" name="公債費該当値テキスト"/>
        <xdr:cNvSpPr txBox="1"/>
      </xdr:nvSpPr>
      <xdr:spPr>
        <a:xfrm>
          <a:off x="16370300" y="155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107445</xdr:rowOff>
    </xdr:from>
    <xdr:to>
      <xdr:col>22</xdr:col>
      <xdr:colOff>415925</xdr:colOff>
      <xdr:row>92</xdr:row>
      <xdr:rowOff>37595</xdr:rowOff>
    </xdr:to>
    <xdr:sp macro="" textlink="">
      <xdr:nvSpPr>
        <xdr:cNvPr id="722" name="円/楕円 721"/>
        <xdr:cNvSpPr/>
      </xdr:nvSpPr>
      <xdr:spPr>
        <a:xfrm>
          <a:off x="15430500" y="157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54122</xdr:rowOff>
    </xdr:from>
    <xdr:ext cx="534377" cy="259045"/>
    <xdr:sp macro="" textlink="">
      <xdr:nvSpPr>
        <xdr:cNvPr id="723" name="テキスト ボックス 722"/>
        <xdr:cNvSpPr txBox="1"/>
      </xdr:nvSpPr>
      <xdr:spPr>
        <a:xfrm>
          <a:off x="15214111" y="154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41266</xdr:rowOff>
    </xdr:from>
    <xdr:to>
      <xdr:col>21</xdr:col>
      <xdr:colOff>212725</xdr:colOff>
      <xdr:row>91</xdr:row>
      <xdr:rowOff>142866</xdr:rowOff>
    </xdr:to>
    <xdr:sp macro="" textlink="">
      <xdr:nvSpPr>
        <xdr:cNvPr id="724" name="円/楕円 723"/>
        <xdr:cNvSpPr/>
      </xdr:nvSpPr>
      <xdr:spPr>
        <a:xfrm>
          <a:off x="14541500" y="156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159393</xdr:rowOff>
    </xdr:from>
    <xdr:ext cx="534377" cy="259045"/>
    <xdr:sp macro="" textlink="">
      <xdr:nvSpPr>
        <xdr:cNvPr id="725" name="テキスト ボックス 724"/>
        <xdr:cNvSpPr txBox="1"/>
      </xdr:nvSpPr>
      <xdr:spPr>
        <a:xfrm>
          <a:off x="14325111" y="154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111989</xdr:rowOff>
    </xdr:from>
    <xdr:to>
      <xdr:col>20</xdr:col>
      <xdr:colOff>9525</xdr:colOff>
      <xdr:row>92</xdr:row>
      <xdr:rowOff>42139</xdr:rowOff>
    </xdr:to>
    <xdr:sp macro="" textlink="">
      <xdr:nvSpPr>
        <xdr:cNvPr id="726" name="円/楕円 725"/>
        <xdr:cNvSpPr/>
      </xdr:nvSpPr>
      <xdr:spPr>
        <a:xfrm>
          <a:off x="13652500" y="157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58666</xdr:rowOff>
    </xdr:from>
    <xdr:ext cx="534377" cy="259045"/>
    <xdr:sp macro="" textlink="">
      <xdr:nvSpPr>
        <xdr:cNvPr id="727" name="テキスト ボックス 726"/>
        <xdr:cNvSpPr txBox="1"/>
      </xdr:nvSpPr>
      <xdr:spPr>
        <a:xfrm>
          <a:off x="13436111" y="154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98616</xdr:rowOff>
    </xdr:from>
    <xdr:to>
      <xdr:col>18</xdr:col>
      <xdr:colOff>492125</xdr:colOff>
      <xdr:row>91</xdr:row>
      <xdr:rowOff>28766</xdr:rowOff>
    </xdr:to>
    <xdr:sp macro="" textlink="">
      <xdr:nvSpPr>
        <xdr:cNvPr id="728" name="円/楕円 727"/>
        <xdr:cNvSpPr/>
      </xdr:nvSpPr>
      <xdr:spPr>
        <a:xfrm>
          <a:off x="12763500" y="155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45293</xdr:rowOff>
    </xdr:from>
    <xdr:ext cx="534377" cy="259045"/>
    <xdr:sp macro="" textlink="">
      <xdr:nvSpPr>
        <xdr:cNvPr id="729" name="テキスト ボックス 728"/>
        <xdr:cNvSpPr txBox="1"/>
      </xdr:nvSpPr>
      <xdr:spPr>
        <a:xfrm>
          <a:off x="12547111" y="153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126964</xdr:rowOff>
    </xdr:from>
    <xdr:to>
      <xdr:col>32</xdr:col>
      <xdr:colOff>187325</xdr:colOff>
      <xdr:row>39</xdr:row>
      <xdr:rowOff>98878</xdr:rowOff>
    </xdr:to>
    <xdr:cxnSp macro="">
      <xdr:nvCxnSpPr>
        <xdr:cNvPr id="760" name="直線コネクタ 759"/>
        <xdr:cNvCxnSpPr/>
      </xdr:nvCxnSpPr>
      <xdr:spPr>
        <a:xfrm>
          <a:off x="21323300" y="5270464"/>
          <a:ext cx="838200" cy="15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126964</xdr:rowOff>
    </xdr:from>
    <xdr:to>
      <xdr:col>31</xdr:col>
      <xdr:colOff>34925</xdr:colOff>
      <xdr:row>33</xdr:row>
      <xdr:rowOff>25727</xdr:rowOff>
    </xdr:to>
    <xdr:cxnSp macro="">
      <xdr:nvCxnSpPr>
        <xdr:cNvPr id="763" name="直線コネクタ 762"/>
        <xdr:cNvCxnSpPr/>
      </xdr:nvCxnSpPr>
      <xdr:spPr>
        <a:xfrm flipV="1">
          <a:off x="20434300" y="5270464"/>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5" name="テキスト ボックス 764"/>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25727</xdr:rowOff>
    </xdr:from>
    <xdr:to>
      <xdr:col>29</xdr:col>
      <xdr:colOff>517525</xdr:colOff>
      <xdr:row>34</xdr:row>
      <xdr:rowOff>107043</xdr:rowOff>
    </xdr:to>
    <xdr:cxnSp macro="">
      <xdr:nvCxnSpPr>
        <xdr:cNvPr id="766" name="直線コネクタ 765"/>
        <xdr:cNvCxnSpPr/>
      </xdr:nvCxnSpPr>
      <xdr:spPr>
        <a:xfrm flipV="1">
          <a:off x="19545300" y="5683577"/>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8" name="テキスト ボックス 767"/>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107043</xdr:rowOff>
    </xdr:from>
    <xdr:to>
      <xdr:col>28</xdr:col>
      <xdr:colOff>314325</xdr:colOff>
      <xdr:row>34</xdr:row>
      <xdr:rowOff>159948</xdr:rowOff>
    </xdr:to>
    <xdr:cxnSp macro="">
      <xdr:nvCxnSpPr>
        <xdr:cNvPr id="769" name="直線コネクタ 768"/>
        <xdr:cNvCxnSpPr/>
      </xdr:nvCxnSpPr>
      <xdr:spPr>
        <a:xfrm flipV="1">
          <a:off x="18656300" y="5936343"/>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71" name="テキスト ボックス 770"/>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3" name="テキスト ボックス 772"/>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76164</xdr:rowOff>
    </xdr:from>
    <xdr:to>
      <xdr:col>31</xdr:col>
      <xdr:colOff>85725</xdr:colOff>
      <xdr:row>31</xdr:row>
      <xdr:rowOff>6314</xdr:rowOff>
    </xdr:to>
    <xdr:sp macro="" textlink="">
      <xdr:nvSpPr>
        <xdr:cNvPr id="781" name="円/楕円 780"/>
        <xdr:cNvSpPr/>
      </xdr:nvSpPr>
      <xdr:spPr>
        <a:xfrm>
          <a:off x="212725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22841</xdr:rowOff>
    </xdr:from>
    <xdr:ext cx="469744" cy="259045"/>
    <xdr:sp macro="" textlink="">
      <xdr:nvSpPr>
        <xdr:cNvPr id="782" name="テキスト ボックス 781"/>
        <xdr:cNvSpPr txBox="1"/>
      </xdr:nvSpPr>
      <xdr:spPr>
        <a:xfrm>
          <a:off x="21088427" y="4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146377</xdr:rowOff>
    </xdr:from>
    <xdr:to>
      <xdr:col>29</xdr:col>
      <xdr:colOff>568325</xdr:colOff>
      <xdr:row>33</xdr:row>
      <xdr:rowOff>76527</xdr:rowOff>
    </xdr:to>
    <xdr:sp macro="" textlink="">
      <xdr:nvSpPr>
        <xdr:cNvPr id="783" name="円/楕円 782"/>
        <xdr:cNvSpPr/>
      </xdr:nvSpPr>
      <xdr:spPr>
        <a:xfrm>
          <a:off x="20383500" y="56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93054</xdr:rowOff>
    </xdr:from>
    <xdr:ext cx="469744" cy="259045"/>
    <xdr:sp macro="" textlink="">
      <xdr:nvSpPr>
        <xdr:cNvPr id="784" name="テキスト ボックス 783"/>
        <xdr:cNvSpPr txBox="1"/>
      </xdr:nvSpPr>
      <xdr:spPr>
        <a:xfrm>
          <a:off x="20199427" y="54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56243</xdr:rowOff>
    </xdr:from>
    <xdr:to>
      <xdr:col>28</xdr:col>
      <xdr:colOff>365125</xdr:colOff>
      <xdr:row>34</xdr:row>
      <xdr:rowOff>157843</xdr:rowOff>
    </xdr:to>
    <xdr:sp macro="" textlink="">
      <xdr:nvSpPr>
        <xdr:cNvPr id="785" name="円/楕円 784"/>
        <xdr:cNvSpPr/>
      </xdr:nvSpPr>
      <xdr:spPr>
        <a:xfrm>
          <a:off x="19494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2920</xdr:rowOff>
    </xdr:from>
    <xdr:ext cx="469744" cy="259045"/>
    <xdr:sp macro="" textlink="">
      <xdr:nvSpPr>
        <xdr:cNvPr id="786" name="テキスト ボックス 785"/>
        <xdr:cNvSpPr txBox="1"/>
      </xdr:nvSpPr>
      <xdr:spPr>
        <a:xfrm>
          <a:off x="19310427"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109148</xdr:rowOff>
    </xdr:from>
    <xdr:to>
      <xdr:col>27</xdr:col>
      <xdr:colOff>161925</xdr:colOff>
      <xdr:row>35</xdr:row>
      <xdr:rowOff>39298</xdr:rowOff>
    </xdr:to>
    <xdr:sp macro="" textlink="">
      <xdr:nvSpPr>
        <xdr:cNvPr id="787" name="円/楕円 786"/>
        <xdr:cNvSpPr/>
      </xdr:nvSpPr>
      <xdr:spPr>
        <a:xfrm>
          <a:off x="18605500" y="5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55825</xdr:rowOff>
    </xdr:from>
    <xdr:ext cx="469744" cy="259045"/>
    <xdr:sp macro="" textlink="">
      <xdr:nvSpPr>
        <xdr:cNvPr id="788" name="テキスト ボックス 787"/>
        <xdr:cNvSpPr txBox="1"/>
      </xdr:nvSpPr>
      <xdr:spPr>
        <a:xfrm>
          <a:off x="18421427" y="57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212,580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円となっている。特に生活保護受給者の割合（保護率）が高いことによって、類似団体と比較して突出して高い推移となっている状況である。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42,347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年度に学校耐震化事業がほぼ終了し、減となっているが、学校空調整備事業など学校環境の充実のための事業を実施していることにより、類似団体と比較して高い数値となっている。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財政調整基金残高は、除々に増加しており、標準財政規模比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％となっている。これは近年、財政調整基金の取崩しを行っていないことに加え、平成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で事業廃止した自動車運送事業会計で活用していた敷地等の売却相当額を積み立てたことなどによるものである。しかしながら、社会保障関係費の増等により、今後も厳しい財政状況が続くと見込まれることから、あまがさき「未来へつなぐ」プロジェクトに基づき、更なる収支改善に取り組むとともに、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年度に標準財政規模の概ね</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％を確保することを目標として積み立てていく。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連結実質赤字比率は、昨年度に引き続き、全体として黒字となっている。平成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年度まで赤字が続いていた自動車運送事業会計については、平成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日からの民営化により、廃止した。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203122999</v>
      </c>
      <c r="BO4" s="411"/>
      <c r="BP4" s="411"/>
      <c r="BQ4" s="411"/>
      <c r="BR4" s="411"/>
      <c r="BS4" s="411"/>
      <c r="BT4" s="411"/>
      <c r="BU4" s="412"/>
      <c r="BV4" s="410">
        <v>202608441</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0.3</v>
      </c>
      <c r="CU4" s="588"/>
      <c r="CV4" s="588"/>
      <c r="CW4" s="588"/>
      <c r="CX4" s="588"/>
      <c r="CY4" s="588"/>
      <c r="CZ4" s="588"/>
      <c r="DA4" s="589"/>
      <c r="DB4" s="587">
        <v>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202454198</v>
      </c>
      <c r="BO5" s="416"/>
      <c r="BP5" s="416"/>
      <c r="BQ5" s="416"/>
      <c r="BR5" s="416"/>
      <c r="BS5" s="416"/>
      <c r="BT5" s="416"/>
      <c r="BU5" s="417"/>
      <c r="BV5" s="415">
        <v>202072289</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97.3</v>
      </c>
      <c r="CU5" s="386"/>
      <c r="CV5" s="386"/>
      <c r="CW5" s="386"/>
      <c r="CX5" s="386"/>
      <c r="CY5" s="386"/>
      <c r="CZ5" s="386"/>
      <c r="DA5" s="387"/>
      <c r="DB5" s="385">
        <v>95.4</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668801</v>
      </c>
      <c r="BO6" s="416"/>
      <c r="BP6" s="416"/>
      <c r="BQ6" s="416"/>
      <c r="BR6" s="416"/>
      <c r="BS6" s="416"/>
      <c r="BT6" s="416"/>
      <c r="BU6" s="417"/>
      <c r="BV6" s="415">
        <v>536152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105.8</v>
      </c>
      <c r="CU6" s="562"/>
      <c r="CV6" s="562"/>
      <c r="CW6" s="562"/>
      <c r="CX6" s="562"/>
      <c r="CY6" s="562"/>
      <c r="CZ6" s="562"/>
      <c r="DA6" s="563"/>
      <c r="DB6" s="561">
        <v>104.2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409788</v>
      </c>
      <c r="BO7" s="416"/>
      <c r="BP7" s="416"/>
      <c r="BQ7" s="416"/>
      <c r="BR7" s="416"/>
      <c r="BS7" s="416"/>
      <c r="BT7" s="416"/>
      <c r="BU7" s="417"/>
      <c r="BV7" s="415">
        <v>283830</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98897552</v>
      </c>
      <c r="CU7" s="416"/>
      <c r="CV7" s="416"/>
      <c r="CW7" s="416"/>
      <c r="CX7" s="416"/>
      <c r="CY7" s="416"/>
      <c r="CZ7" s="416"/>
      <c r="DA7" s="417"/>
      <c r="DB7" s="415">
        <v>99052900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259013</v>
      </c>
      <c r="BO8" s="416"/>
      <c r="BP8" s="416"/>
      <c r="BQ8" s="416"/>
      <c r="BR8" s="416"/>
      <c r="BS8" s="416"/>
      <c r="BT8" s="416"/>
      <c r="BU8" s="417"/>
      <c r="BV8" s="415">
        <v>252322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452563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6691</v>
      </c>
      <c r="BO9" s="416"/>
      <c r="BP9" s="416"/>
      <c r="BQ9" s="416"/>
      <c r="BR9" s="416"/>
      <c r="BS9" s="416"/>
      <c r="BT9" s="416"/>
      <c r="BU9" s="417"/>
      <c r="BV9" s="415">
        <v>90776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20.9</v>
      </c>
      <c r="CU9" s="386"/>
      <c r="CV9" s="386"/>
      <c r="CW9" s="386"/>
      <c r="CX9" s="386"/>
      <c r="CY9" s="386"/>
      <c r="CZ9" s="386"/>
      <c r="DA9" s="387"/>
      <c r="DB9" s="385">
        <v>21.1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453748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3429442</v>
      </c>
      <c r="BO10" s="416"/>
      <c r="BP10" s="416"/>
      <c r="BQ10" s="416"/>
      <c r="BR10" s="416"/>
      <c r="BS10" s="416"/>
      <c r="BT10" s="416"/>
      <c r="BU10" s="417"/>
      <c r="BV10" s="415">
        <v>109583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463160</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452081</v>
      </c>
      <c r="S13" s="517"/>
      <c r="T13" s="517"/>
      <c r="U13" s="517"/>
      <c r="V13" s="518"/>
      <c r="W13" s="504" t="s">
        <v>122</v>
      </c>
      <c r="X13" s="428"/>
      <c r="Y13" s="428"/>
      <c r="Z13" s="428"/>
      <c r="AA13" s="428"/>
      <c r="AB13" s="429"/>
      <c r="AC13" s="391">
        <v>599</v>
      </c>
      <c r="AD13" s="392"/>
      <c r="AE13" s="392"/>
      <c r="AF13" s="392"/>
      <c r="AG13" s="393"/>
      <c r="AH13" s="391">
        <v>545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3436133</v>
      </c>
      <c r="BO13" s="416"/>
      <c r="BP13" s="416"/>
      <c r="BQ13" s="416"/>
      <c r="BR13" s="416"/>
      <c r="BS13" s="416"/>
      <c r="BT13" s="416"/>
      <c r="BU13" s="417"/>
      <c r="BV13" s="415">
        <v>200359</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13.9</v>
      </c>
      <c r="CU13" s="386"/>
      <c r="CV13" s="386"/>
      <c r="CW13" s="386"/>
      <c r="CX13" s="386"/>
      <c r="CY13" s="386"/>
      <c r="CZ13" s="386"/>
      <c r="DA13" s="387"/>
      <c r="DB13" s="385">
        <v>13.8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463940</v>
      </c>
      <c r="S14" s="517"/>
      <c r="T14" s="517"/>
      <c r="U14" s="517"/>
      <c r="V14" s="518"/>
      <c r="W14" s="519"/>
      <c r="X14" s="431"/>
      <c r="Y14" s="431"/>
      <c r="Z14" s="431"/>
      <c r="AA14" s="431"/>
      <c r="AB14" s="432"/>
      <c r="AC14" s="509">
        <v>0.3</v>
      </c>
      <c r="AD14" s="510"/>
      <c r="AE14" s="510"/>
      <c r="AF14" s="510"/>
      <c r="AG14" s="511"/>
      <c r="AH14" s="509">
        <v>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112.3</v>
      </c>
      <c r="CU14" s="488"/>
      <c r="CV14" s="488"/>
      <c r="CW14" s="488"/>
      <c r="CX14" s="488"/>
      <c r="CY14" s="488"/>
      <c r="CZ14" s="488"/>
      <c r="DA14" s="489"/>
      <c r="DB14" s="520">
        <v>122.5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453032</v>
      </c>
      <c r="S15" s="517"/>
      <c r="T15" s="517"/>
      <c r="U15" s="517"/>
      <c r="V15" s="518"/>
      <c r="W15" s="504" t="s">
        <v>129</v>
      </c>
      <c r="X15" s="428"/>
      <c r="Y15" s="428"/>
      <c r="Z15" s="428"/>
      <c r="AA15" s="428"/>
      <c r="AB15" s="429"/>
      <c r="AC15" s="391">
        <v>48807</v>
      </c>
      <c r="AD15" s="392"/>
      <c r="AE15" s="392"/>
      <c r="AF15" s="392"/>
      <c r="AG15" s="393"/>
      <c r="AH15" s="391">
        <v>50781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60155905</v>
      </c>
      <c r="BO15" s="411"/>
      <c r="BP15" s="411"/>
      <c r="BQ15" s="411"/>
      <c r="BR15" s="411"/>
      <c r="BS15" s="411"/>
      <c r="BT15" s="411"/>
      <c r="BU15" s="412"/>
      <c r="BV15" s="410">
        <v>60130138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26.9</v>
      </c>
      <c r="AD16" s="510"/>
      <c r="AE16" s="510"/>
      <c r="AF16" s="510"/>
      <c r="AG16" s="511"/>
      <c r="AH16" s="509">
        <v>27.2</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73392838</v>
      </c>
      <c r="BO16" s="416"/>
      <c r="BP16" s="416"/>
      <c r="BQ16" s="416"/>
      <c r="BR16" s="416"/>
      <c r="BS16" s="416"/>
      <c r="BT16" s="416"/>
      <c r="BU16" s="417"/>
      <c r="BV16" s="415">
        <v>73001496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131965</v>
      </c>
      <c r="AD17" s="392"/>
      <c r="AE17" s="392"/>
      <c r="AF17" s="392"/>
      <c r="AG17" s="393"/>
      <c r="AH17" s="391">
        <v>135388</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77473974</v>
      </c>
      <c r="BO17" s="416"/>
      <c r="BP17" s="416"/>
      <c r="BQ17" s="416"/>
      <c r="BR17" s="416"/>
      <c r="BS17" s="416"/>
      <c r="BT17" s="416"/>
      <c r="BU17" s="417"/>
      <c r="BV17" s="415">
        <v>77386566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50.72</v>
      </c>
      <c r="M18" s="480"/>
      <c r="N18" s="480"/>
      <c r="O18" s="480"/>
      <c r="P18" s="480"/>
      <c r="Q18" s="480"/>
      <c r="R18" s="481"/>
      <c r="S18" s="481"/>
      <c r="T18" s="481"/>
      <c r="U18" s="481"/>
      <c r="V18" s="482"/>
      <c r="W18" s="496"/>
      <c r="X18" s="497"/>
      <c r="Y18" s="497"/>
      <c r="Z18" s="497"/>
      <c r="AA18" s="497"/>
      <c r="AB18" s="505"/>
      <c r="AC18" s="379">
        <v>72.8</v>
      </c>
      <c r="AD18" s="380"/>
      <c r="AE18" s="380"/>
      <c r="AF18" s="380"/>
      <c r="AG18" s="483"/>
      <c r="AH18" s="379">
        <v>72.5</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100381758</v>
      </c>
      <c r="BO18" s="416"/>
      <c r="BP18" s="416"/>
      <c r="BQ18" s="416"/>
      <c r="BR18" s="416"/>
      <c r="BS18" s="416"/>
      <c r="BT18" s="416"/>
      <c r="BU18" s="417"/>
      <c r="BV18" s="415">
        <v>99743194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8923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116825261</v>
      </c>
      <c r="BO19" s="416"/>
      <c r="BP19" s="416"/>
      <c r="BQ19" s="416"/>
      <c r="BR19" s="416"/>
      <c r="BS19" s="416"/>
      <c r="BT19" s="416"/>
      <c r="BU19" s="417"/>
      <c r="BV19" s="415">
        <v>117122204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210433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257534673</v>
      </c>
      <c r="BO23" s="416"/>
      <c r="BP23" s="416"/>
      <c r="BQ23" s="416"/>
      <c r="BR23" s="416"/>
      <c r="BS23" s="416"/>
      <c r="BT23" s="416"/>
      <c r="BU23" s="417"/>
      <c r="BV23" s="415">
        <v>260094354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10593</v>
      </c>
      <c r="R24" s="392"/>
      <c r="S24" s="392"/>
      <c r="T24" s="392"/>
      <c r="U24" s="392"/>
      <c r="V24" s="393"/>
      <c r="W24" s="457"/>
      <c r="X24" s="448"/>
      <c r="Y24" s="449"/>
      <c r="Z24" s="388" t="s">
        <v>152</v>
      </c>
      <c r="AA24" s="389"/>
      <c r="AB24" s="389"/>
      <c r="AC24" s="389"/>
      <c r="AD24" s="389"/>
      <c r="AE24" s="389"/>
      <c r="AF24" s="389"/>
      <c r="AG24" s="390"/>
      <c r="AH24" s="391">
        <v>2540</v>
      </c>
      <c r="AI24" s="392"/>
      <c r="AJ24" s="392"/>
      <c r="AK24" s="392"/>
      <c r="AL24" s="393"/>
      <c r="AM24" s="391">
        <v>7713980</v>
      </c>
      <c r="AN24" s="392"/>
      <c r="AO24" s="392"/>
      <c r="AP24" s="392"/>
      <c r="AQ24" s="392"/>
      <c r="AR24" s="393"/>
      <c r="AS24" s="391">
        <v>3037</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145575566</v>
      </c>
      <c r="BO24" s="416"/>
      <c r="BP24" s="416"/>
      <c r="BQ24" s="416"/>
      <c r="BR24" s="416"/>
      <c r="BS24" s="416"/>
      <c r="BT24" s="416"/>
      <c r="BU24" s="417"/>
      <c r="BV24" s="415">
        <v>144508464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2</v>
      </c>
      <c r="M25" s="392"/>
      <c r="N25" s="392"/>
      <c r="O25" s="392"/>
      <c r="P25" s="393"/>
      <c r="Q25" s="391">
        <v>8478</v>
      </c>
      <c r="R25" s="392"/>
      <c r="S25" s="392"/>
      <c r="T25" s="392"/>
      <c r="U25" s="392"/>
      <c r="V25" s="393"/>
      <c r="W25" s="457"/>
      <c r="X25" s="448"/>
      <c r="Y25" s="449"/>
      <c r="Z25" s="388" t="s">
        <v>155</v>
      </c>
      <c r="AA25" s="389"/>
      <c r="AB25" s="389"/>
      <c r="AC25" s="389"/>
      <c r="AD25" s="389"/>
      <c r="AE25" s="389"/>
      <c r="AF25" s="389"/>
      <c r="AG25" s="390"/>
      <c r="AH25" s="391">
        <v>431</v>
      </c>
      <c r="AI25" s="392"/>
      <c r="AJ25" s="392"/>
      <c r="AK25" s="392"/>
      <c r="AL25" s="393"/>
      <c r="AM25" s="391">
        <v>1327911</v>
      </c>
      <c r="AN25" s="392"/>
      <c r="AO25" s="392"/>
      <c r="AP25" s="392"/>
      <c r="AQ25" s="392"/>
      <c r="AR25" s="393"/>
      <c r="AS25" s="391">
        <v>3081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22795825</v>
      </c>
      <c r="BO25" s="411"/>
      <c r="BP25" s="411"/>
      <c r="BQ25" s="411"/>
      <c r="BR25" s="411"/>
      <c r="BS25" s="411"/>
      <c r="BT25" s="411"/>
      <c r="BU25" s="412"/>
      <c r="BV25" s="410">
        <v>8951050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7648</v>
      </c>
      <c r="R26" s="392"/>
      <c r="S26" s="392"/>
      <c r="T26" s="392"/>
      <c r="U26" s="392"/>
      <c r="V26" s="393"/>
      <c r="W26" s="457"/>
      <c r="X26" s="448"/>
      <c r="Y26" s="449"/>
      <c r="Z26" s="388" t="s">
        <v>158</v>
      </c>
      <c r="AA26" s="470"/>
      <c r="AB26" s="470"/>
      <c r="AC26" s="470"/>
      <c r="AD26" s="470"/>
      <c r="AE26" s="470"/>
      <c r="AF26" s="470"/>
      <c r="AG26" s="471"/>
      <c r="AH26" s="391">
        <v>275</v>
      </c>
      <c r="AI26" s="392"/>
      <c r="AJ26" s="392"/>
      <c r="AK26" s="392"/>
      <c r="AL26" s="393"/>
      <c r="AM26" s="391">
        <v>911625</v>
      </c>
      <c r="AN26" s="392"/>
      <c r="AO26" s="392"/>
      <c r="AP26" s="392"/>
      <c r="AQ26" s="392"/>
      <c r="AR26" s="393"/>
      <c r="AS26" s="391">
        <v>3315</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v>300000</v>
      </c>
      <c r="BO26" s="416"/>
      <c r="BP26" s="416"/>
      <c r="BQ26" s="416"/>
      <c r="BR26" s="416"/>
      <c r="BS26" s="416"/>
      <c r="BT26" s="416"/>
      <c r="BU26" s="417"/>
      <c r="BV26" s="415">
        <v>130000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7970</v>
      </c>
      <c r="R27" s="392"/>
      <c r="S27" s="392"/>
      <c r="T27" s="392"/>
      <c r="U27" s="392"/>
      <c r="V27" s="393"/>
      <c r="W27" s="457"/>
      <c r="X27" s="448"/>
      <c r="Y27" s="449"/>
      <c r="Z27" s="388" t="s">
        <v>161</v>
      </c>
      <c r="AA27" s="389"/>
      <c r="AB27" s="389"/>
      <c r="AC27" s="389"/>
      <c r="AD27" s="389"/>
      <c r="AE27" s="389"/>
      <c r="AF27" s="389"/>
      <c r="AG27" s="390"/>
      <c r="AH27" s="391">
        <v>234</v>
      </c>
      <c r="AI27" s="392"/>
      <c r="AJ27" s="392"/>
      <c r="AK27" s="392"/>
      <c r="AL27" s="393"/>
      <c r="AM27" s="391">
        <v>887652</v>
      </c>
      <c r="AN27" s="392"/>
      <c r="AO27" s="392"/>
      <c r="AP27" s="392"/>
      <c r="AQ27" s="392"/>
      <c r="AR27" s="393"/>
      <c r="AS27" s="391">
        <v>3793</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7170</v>
      </c>
      <c r="R28" s="392"/>
      <c r="S28" s="392"/>
      <c r="T28" s="392"/>
      <c r="U28" s="392"/>
      <c r="V28" s="393"/>
      <c r="W28" s="457"/>
      <c r="X28" s="448"/>
      <c r="Y28" s="449"/>
      <c r="Z28" s="388" t="s">
        <v>164</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7410498</v>
      </c>
      <c r="BO28" s="411"/>
      <c r="BP28" s="411"/>
      <c r="BQ28" s="411"/>
      <c r="BR28" s="411"/>
      <c r="BS28" s="411"/>
      <c r="BT28" s="411"/>
      <c r="BU28" s="412"/>
      <c r="BV28" s="410">
        <v>3981056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40</v>
      </c>
      <c r="M29" s="392"/>
      <c r="N29" s="392"/>
      <c r="O29" s="392"/>
      <c r="P29" s="393"/>
      <c r="Q29" s="391">
        <v>6400</v>
      </c>
      <c r="R29" s="392"/>
      <c r="S29" s="392"/>
      <c r="T29" s="392"/>
      <c r="U29" s="392"/>
      <c r="V29" s="393"/>
      <c r="W29" s="458"/>
      <c r="X29" s="459"/>
      <c r="Y29" s="460"/>
      <c r="Z29" s="388" t="s">
        <v>168</v>
      </c>
      <c r="AA29" s="389"/>
      <c r="AB29" s="389"/>
      <c r="AC29" s="389"/>
      <c r="AD29" s="389"/>
      <c r="AE29" s="389"/>
      <c r="AF29" s="389"/>
      <c r="AG29" s="390"/>
      <c r="AH29" s="391">
        <v>2774</v>
      </c>
      <c r="AI29" s="392"/>
      <c r="AJ29" s="392"/>
      <c r="AK29" s="392"/>
      <c r="AL29" s="393"/>
      <c r="AM29" s="391">
        <v>8601632</v>
      </c>
      <c r="AN29" s="392"/>
      <c r="AO29" s="392"/>
      <c r="AP29" s="392"/>
      <c r="AQ29" s="392"/>
      <c r="AR29" s="393"/>
      <c r="AS29" s="391">
        <v>3101</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6230070</v>
      </c>
      <c r="BO29" s="416"/>
      <c r="BP29" s="416"/>
      <c r="BQ29" s="416"/>
      <c r="BR29" s="416"/>
      <c r="BS29" s="416"/>
      <c r="BT29" s="416"/>
      <c r="BU29" s="417"/>
      <c r="BV29" s="415">
        <v>6863058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7671869</v>
      </c>
      <c r="BO30" s="419"/>
      <c r="BP30" s="419"/>
      <c r="BQ30" s="419"/>
      <c r="BR30" s="419"/>
      <c r="BS30" s="419"/>
      <c r="BT30" s="419"/>
      <c r="BU30" s="420"/>
      <c r="BV30" s="418">
        <v>8249285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国民健康保険事業費会計</v>
      </c>
      <c r="X34" s="374"/>
      <c r="Y34" s="374"/>
      <c r="Z34" s="374"/>
      <c r="AA34" s="374"/>
      <c r="AB34" s="374"/>
      <c r="AC34" s="374"/>
      <c r="AD34" s="374"/>
      <c r="AE34" s="374"/>
      <c r="AF34" s="374"/>
      <c r="AG34" s="374"/>
      <c r="AH34" s="374"/>
      <c r="AI34" s="374"/>
      <c r="AJ34" s="374"/>
      <c r="AK34" s="374"/>
      <c r="AL34" s="167"/>
      <c r="AM34" s="375">
        <f>IF(AO34="","",MAX(C34:D43,U34:V43)+1)</f>
        <v>12</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16</v>
      </c>
      <c r="BF34" s="375"/>
      <c r="BG34" s="374" t="str">
        <f>IF('各会計、関係団体の財政状況及び健全化判断比率'!B37="","",'各会計、関係団体の財政状況及び健全化判断比率'!B37)</f>
        <v>地方卸売市場事業費会計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丹波少年自然の家事務組合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尼崎健康医療財団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育英事業費会計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介護保険事業費会計</v>
      </c>
      <c r="X35" s="374"/>
      <c r="Y35" s="374"/>
      <c r="Z35" s="374"/>
      <c r="AA35" s="374"/>
      <c r="AB35" s="374"/>
      <c r="AC35" s="374"/>
      <c r="AD35" s="374"/>
      <c r="AE35" s="374"/>
      <c r="AF35" s="374"/>
      <c r="AG35" s="374"/>
      <c r="AH35" s="374"/>
      <c r="AI35" s="374"/>
      <c r="AJ35" s="374"/>
      <c r="AK35" s="374"/>
      <c r="AL35" s="167"/>
      <c r="AM35" s="375">
        <f t="shared" ref="AM35:AM43" si="0">IF(AO35="","",AM34+1)</f>
        <v>13</v>
      </c>
      <c r="AN35" s="375"/>
      <c r="AO35" s="374" t="str">
        <f>IF('各会計、関係団体の財政状況及び健全化判断比率'!B34="","",'各会計、関係団体の財政状況及び健全化判断比率'!B34)</f>
        <v>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兵庫県後期高齢者広域連合（一般会計）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尼崎口腔衛生センター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公共用地先行取得事業費会計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後期高齢者医療事業費会計</v>
      </c>
      <c r="X36" s="374"/>
      <c r="Y36" s="374"/>
      <c r="Z36" s="374"/>
      <c r="AA36" s="374"/>
      <c r="AB36" s="374"/>
      <c r="AC36" s="374"/>
      <c r="AD36" s="374"/>
      <c r="AE36" s="374"/>
      <c r="AF36" s="374"/>
      <c r="AG36" s="374"/>
      <c r="AH36" s="374"/>
      <c r="AI36" s="374"/>
      <c r="AJ36" s="374"/>
      <c r="AK36" s="374"/>
      <c r="AL36" s="167"/>
      <c r="AM36" s="375">
        <f t="shared" si="0"/>
        <v>14</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兵庫県後期高齢者広域連合（特別会計）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尼崎環境財団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公害病認定患者救済事業費会計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農業共済事業費会計</v>
      </c>
      <c r="X37" s="374"/>
      <c r="Y37" s="374"/>
      <c r="Z37" s="374"/>
      <c r="AA37" s="374"/>
      <c r="AB37" s="374"/>
      <c r="AC37" s="374"/>
      <c r="AD37" s="374"/>
      <c r="AE37" s="374"/>
      <c r="AF37" s="374"/>
      <c r="AG37" s="374"/>
      <c r="AH37" s="374"/>
      <c r="AI37" s="374"/>
      <c r="AJ37" s="374"/>
      <c r="AK37" s="374"/>
      <c r="AL37" s="167"/>
      <c r="AM37" s="375">
        <f t="shared" si="0"/>
        <v>15</v>
      </c>
      <c r="AN37" s="375"/>
      <c r="AO37" s="374" t="str">
        <f>IF('各会計、関係団体の財政状況及び健全化判断比率'!B36="","",'各会計、関係団体の財政状況及び健全化判断比率'!B36)</f>
        <v>モーターボート競走事業会計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阪神水道企業団</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尼崎市総合文化センター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母子及び寡婦福祉資金貸付事業費会計</v>
      </c>
      <c r="F38" s="374"/>
      <c r="G38" s="374"/>
      <c r="H38" s="374"/>
      <c r="I38" s="374"/>
      <c r="J38" s="374"/>
      <c r="K38" s="374"/>
      <c r="L38" s="374"/>
      <c r="M38" s="374"/>
      <c r="N38" s="374"/>
      <c r="O38" s="374"/>
      <c r="P38" s="374"/>
      <c r="Q38" s="374"/>
      <c r="R38" s="374"/>
      <c r="S38" s="374"/>
      <c r="T38" s="167"/>
      <c r="U38" s="375">
        <f t="shared" si="4"/>
        <v>11</v>
      </c>
      <c r="V38" s="375"/>
      <c r="W38" s="374" t="str">
        <f>IF('各会計、関係団体の財政状況及び健全化判断比率'!B32="","",'各会計、関係団体の財政状況及び健全化判断比率'!B32)</f>
        <v>駐車場事業費会計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21</v>
      </c>
      <c r="BX38" s="375"/>
      <c r="BY38" s="374" t="str">
        <f>IF('各会計、関係団体の財政状況及び健全化判断比率'!B72="","",'各会計、関係団体の財政状況及び健全化判断比率'!B72)</f>
        <v>兵庫県競馬組合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尼崎市スポーツ振興事業団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青少年健全育成事業費会計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尼崎緑化公園協会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28</v>
      </c>
      <c r="CP40" s="375"/>
      <c r="CQ40" s="374" t="str">
        <f>IF('各会計、関係団体の財政状況及び健全化判断比率'!BS13="","",'各会計、関係団体の財政状況及び健全化判断比率'!BS13)</f>
        <v>尼崎都市開発</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29</v>
      </c>
      <c r="CP41" s="375"/>
      <c r="CQ41" s="374" t="str">
        <f>IF('各会計、関係団体の財政状況及び健全化判断比率'!BS14="","",'各会計、関係団体の財政状況及び健全化判断比率'!BS14)</f>
        <v>アミング開発</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30</v>
      </c>
      <c r="CP42" s="375"/>
      <c r="CQ42" s="374" t="str">
        <f>IF('各会計、関係団体の財政状況及び健全化判断比率'!BS15="","",'各会計、関係団体の財政状況及び健全化判断比率'!BS15)</f>
        <v>尼崎中高年事業</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31</v>
      </c>
      <c r="CP43" s="375"/>
      <c r="CQ43" s="374" t="str">
        <f>IF('各会計、関係団体の財政状況及び健全化判断比率'!BS16="","",'各会計、関係団体の財政状況及び健全化判断比率'!BS16)</f>
        <v>尼崎交通事業振興</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9" t="s">
        <v>530</v>
      </c>
      <c r="D34" s="1189"/>
      <c r="E34" s="1190"/>
      <c r="F34" s="32">
        <v>4.18</v>
      </c>
      <c r="G34" s="33">
        <v>5.44</v>
      </c>
      <c r="H34" s="33">
        <v>5.83</v>
      </c>
      <c r="I34" s="33">
        <v>8</v>
      </c>
      <c r="J34" s="34">
        <v>8.25</v>
      </c>
      <c r="K34" s="22"/>
      <c r="L34" s="22"/>
      <c r="M34" s="22"/>
      <c r="N34" s="22"/>
      <c r="O34" s="22"/>
      <c r="P34" s="22"/>
    </row>
    <row r="35" spans="1:16" ht="39" customHeight="1">
      <c r="A35" s="22"/>
      <c r="B35" s="35"/>
      <c r="C35" s="1183" t="s">
        <v>531</v>
      </c>
      <c r="D35" s="1184"/>
      <c r="E35" s="1185"/>
      <c r="F35" s="36">
        <v>3.87</v>
      </c>
      <c r="G35" s="37">
        <v>5.24</v>
      </c>
      <c r="H35" s="37">
        <v>6.89</v>
      </c>
      <c r="I35" s="37">
        <v>7.21</v>
      </c>
      <c r="J35" s="38">
        <v>7.76</v>
      </c>
      <c r="K35" s="22"/>
      <c r="L35" s="22"/>
      <c r="M35" s="22"/>
      <c r="N35" s="22"/>
      <c r="O35" s="22"/>
      <c r="P35" s="22"/>
    </row>
    <row r="36" spans="1:16" ht="39" customHeight="1">
      <c r="A36" s="22"/>
      <c r="B36" s="35"/>
      <c r="C36" s="1183" t="s">
        <v>532</v>
      </c>
      <c r="D36" s="1184"/>
      <c r="E36" s="1185"/>
      <c r="F36" s="36">
        <v>6.45</v>
      </c>
      <c r="G36" s="37">
        <v>6.86</v>
      </c>
      <c r="H36" s="37">
        <v>6.69</v>
      </c>
      <c r="I36" s="37">
        <v>6.3</v>
      </c>
      <c r="J36" s="38">
        <v>7.57</v>
      </c>
      <c r="K36" s="22"/>
      <c r="L36" s="22"/>
      <c r="M36" s="22"/>
      <c r="N36" s="22"/>
      <c r="O36" s="22"/>
      <c r="P36" s="22"/>
    </row>
    <row r="37" spans="1:16" ht="39" customHeight="1">
      <c r="A37" s="22"/>
      <c r="B37" s="35"/>
      <c r="C37" s="1183" t="s">
        <v>533</v>
      </c>
      <c r="D37" s="1184"/>
      <c r="E37" s="1185"/>
      <c r="F37" s="36">
        <v>1.55</v>
      </c>
      <c r="G37" s="37">
        <v>1.07</v>
      </c>
      <c r="H37" s="37">
        <v>0.75</v>
      </c>
      <c r="I37" s="37">
        <v>1.39</v>
      </c>
      <c r="J37" s="38">
        <v>3.03</v>
      </c>
      <c r="K37" s="22"/>
      <c r="L37" s="22"/>
      <c r="M37" s="22"/>
      <c r="N37" s="22"/>
      <c r="O37" s="22"/>
      <c r="P37" s="22"/>
    </row>
    <row r="38" spans="1:16" ht="39" customHeight="1">
      <c r="A38" s="22"/>
      <c r="B38" s="35"/>
      <c r="C38" s="1183" t="s">
        <v>534</v>
      </c>
      <c r="D38" s="1184"/>
      <c r="E38" s="1185"/>
      <c r="F38" s="36" t="s">
        <v>486</v>
      </c>
      <c r="G38" s="37" t="s">
        <v>486</v>
      </c>
      <c r="H38" s="37" t="s">
        <v>486</v>
      </c>
      <c r="I38" s="37" t="s">
        <v>486</v>
      </c>
      <c r="J38" s="38">
        <v>1.67</v>
      </c>
      <c r="K38" s="22"/>
      <c r="L38" s="22"/>
      <c r="M38" s="22"/>
      <c r="N38" s="22"/>
      <c r="O38" s="22"/>
      <c r="P38" s="22"/>
    </row>
    <row r="39" spans="1:16" ht="39" customHeight="1">
      <c r="A39" s="22"/>
      <c r="B39" s="35"/>
      <c r="C39" s="1183" t="s">
        <v>535</v>
      </c>
      <c r="D39" s="1184"/>
      <c r="E39" s="1185"/>
      <c r="F39" s="36">
        <v>0.54</v>
      </c>
      <c r="G39" s="37">
        <v>0.34</v>
      </c>
      <c r="H39" s="37">
        <v>0.57999999999999996</v>
      </c>
      <c r="I39" s="37">
        <v>0.71</v>
      </c>
      <c r="J39" s="38">
        <v>1.4</v>
      </c>
      <c r="K39" s="22"/>
      <c r="L39" s="22"/>
      <c r="M39" s="22"/>
      <c r="N39" s="22"/>
      <c r="O39" s="22"/>
      <c r="P39" s="22"/>
    </row>
    <row r="40" spans="1:16" ht="39" customHeight="1">
      <c r="A40" s="22"/>
      <c r="B40" s="35"/>
      <c r="C40" s="1183" t="s">
        <v>536</v>
      </c>
      <c r="D40" s="1184"/>
      <c r="E40" s="1185"/>
      <c r="F40" s="36">
        <v>0.11</v>
      </c>
      <c r="G40" s="37">
        <v>0.21</v>
      </c>
      <c r="H40" s="37">
        <v>0.16</v>
      </c>
      <c r="I40" s="37">
        <v>0.25</v>
      </c>
      <c r="J40" s="38">
        <v>0.26</v>
      </c>
      <c r="K40" s="22"/>
      <c r="L40" s="22"/>
      <c r="M40" s="22"/>
      <c r="N40" s="22"/>
      <c r="O40" s="22"/>
      <c r="P40" s="22"/>
    </row>
    <row r="41" spans="1:16" ht="39" customHeight="1">
      <c r="A41" s="22"/>
      <c r="B41" s="35"/>
      <c r="C41" s="1183" t="s">
        <v>537</v>
      </c>
      <c r="D41" s="1184"/>
      <c r="E41" s="1185"/>
      <c r="F41" s="36">
        <v>0.24</v>
      </c>
      <c r="G41" s="37">
        <v>0.19</v>
      </c>
      <c r="H41" s="37">
        <v>0.1</v>
      </c>
      <c r="I41" s="37">
        <v>0.13</v>
      </c>
      <c r="J41" s="38">
        <v>0.12</v>
      </c>
      <c r="K41" s="22"/>
      <c r="L41" s="22"/>
      <c r="M41" s="22"/>
      <c r="N41" s="22"/>
      <c r="O41" s="22"/>
      <c r="P41" s="22"/>
    </row>
    <row r="42" spans="1:16" ht="39" customHeight="1">
      <c r="A42" s="22"/>
      <c r="B42" s="39"/>
      <c r="C42" s="1183" t="s">
        <v>538</v>
      </c>
      <c r="D42" s="1184"/>
      <c r="E42" s="1185"/>
      <c r="F42" s="36" t="s">
        <v>539</v>
      </c>
      <c r="G42" s="37" t="s">
        <v>540</v>
      </c>
      <c r="H42" s="37" t="s">
        <v>486</v>
      </c>
      <c r="I42" s="37" t="s">
        <v>486</v>
      </c>
      <c r="J42" s="38" t="s">
        <v>486</v>
      </c>
      <c r="K42" s="22"/>
      <c r="L42" s="22"/>
      <c r="M42" s="22"/>
      <c r="N42" s="22"/>
      <c r="O42" s="22"/>
      <c r="P42" s="22"/>
    </row>
    <row r="43" spans="1:16" ht="39" customHeight="1" thickBot="1">
      <c r="A43" s="22"/>
      <c r="B43" s="40"/>
      <c r="C43" s="1186" t="s">
        <v>541</v>
      </c>
      <c r="D43" s="1187"/>
      <c r="E43" s="1188"/>
      <c r="F43" s="41">
        <v>0.65</v>
      </c>
      <c r="G43" s="42">
        <v>0.82</v>
      </c>
      <c r="H43" s="42">
        <v>0.32</v>
      </c>
      <c r="I43" s="42">
        <v>1.36</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9" t="s">
        <v>10</v>
      </c>
      <c r="C45" s="1200"/>
      <c r="D45" s="58"/>
      <c r="E45" s="1205" t="s">
        <v>11</v>
      </c>
      <c r="F45" s="1205"/>
      <c r="G45" s="1205"/>
      <c r="H45" s="1205"/>
      <c r="I45" s="1205"/>
      <c r="J45" s="1206"/>
      <c r="K45" s="59">
        <v>24048</v>
      </c>
      <c r="L45" s="60">
        <v>25516</v>
      </c>
      <c r="M45" s="60">
        <v>26575</v>
      </c>
      <c r="N45" s="60">
        <v>25472</v>
      </c>
      <c r="O45" s="61">
        <v>26349</v>
      </c>
      <c r="P45" s="48"/>
      <c r="Q45" s="48"/>
      <c r="R45" s="48"/>
      <c r="S45" s="48"/>
      <c r="T45" s="48"/>
      <c r="U45" s="48"/>
    </row>
    <row r="46" spans="1:21" ht="30.75" customHeight="1">
      <c r="A46" s="48"/>
      <c r="B46" s="1201"/>
      <c r="C46" s="1202"/>
      <c r="D46" s="62"/>
      <c r="E46" s="1193" t="s">
        <v>12</v>
      </c>
      <c r="F46" s="1193"/>
      <c r="G46" s="1193"/>
      <c r="H46" s="1193"/>
      <c r="I46" s="1193"/>
      <c r="J46" s="1194"/>
      <c r="K46" s="63" t="s">
        <v>486</v>
      </c>
      <c r="L46" s="64" t="s">
        <v>486</v>
      </c>
      <c r="M46" s="64" t="s">
        <v>486</v>
      </c>
      <c r="N46" s="64" t="s">
        <v>486</v>
      </c>
      <c r="O46" s="65" t="s">
        <v>486</v>
      </c>
      <c r="P46" s="48"/>
      <c r="Q46" s="48"/>
      <c r="R46" s="48"/>
      <c r="S46" s="48"/>
      <c r="T46" s="48"/>
      <c r="U46" s="48"/>
    </row>
    <row r="47" spans="1:21" ht="30.75" customHeight="1">
      <c r="A47" s="48"/>
      <c r="B47" s="1201"/>
      <c r="C47" s="1202"/>
      <c r="D47" s="62"/>
      <c r="E47" s="1193" t="s">
        <v>13</v>
      </c>
      <c r="F47" s="1193"/>
      <c r="G47" s="1193"/>
      <c r="H47" s="1193"/>
      <c r="I47" s="1193"/>
      <c r="J47" s="1194"/>
      <c r="K47" s="63">
        <v>87</v>
      </c>
      <c r="L47" s="64">
        <v>73</v>
      </c>
      <c r="M47" s="64">
        <v>60</v>
      </c>
      <c r="N47" s="64">
        <v>47</v>
      </c>
      <c r="O47" s="65">
        <v>33</v>
      </c>
      <c r="P47" s="48"/>
      <c r="Q47" s="48"/>
      <c r="R47" s="48"/>
      <c r="S47" s="48"/>
      <c r="T47" s="48"/>
      <c r="U47" s="48"/>
    </row>
    <row r="48" spans="1:21" ht="30.75" customHeight="1">
      <c r="A48" s="48"/>
      <c r="B48" s="1201"/>
      <c r="C48" s="1202"/>
      <c r="D48" s="62"/>
      <c r="E48" s="1193" t="s">
        <v>14</v>
      </c>
      <c r="F48" s="1193"/>
      <c r="G48" s="1193"/>
      <c r="H48" s="1193"/>
      <c r="I48" s="1193"/>
      <c r="J48" s="1194"/>
      <c r="K48" s="63">
        <v>4473</v>
      </c>
      <c r="L48" s="64">
        <v>4258</v>
      </c>
      <c r="M48" s="64">
        <v>3917</v>
      </c>
      <c r="N48" s="64">
        <v>3733</v>
      </c>
      <c r="O48" s="65">
        <v>3613</v>
      </c>
      <c r="P48" s="48"/>
      <c r="Q48" s="48"/>
      <c r="R48" s="48"/>
      <c r="S48" s="48"/>
      <c r="T48" s="48"/>
      <c r="U48" s="48"/>
    </row>
    <row r="49" spans="1:21" ht="30.75" customHeight="1">
      <c r="A49" s="48"/>
      <c r="B49" s="1201"/>
      <c r="C49" s="1202"/>
      <c r="D49" s="62"/>
      <c r="E49" s="1193" t="s">
        <v>15</v>
      </c>
      <c r="F49" s="1193"/>
      <c r="G49" s="1193"/>
      <c r="H49" s="1193"/>
      <c r="I49" s="1193"/>
      <c r="J49" s="1194"/>
      <c r="K49" s="63">
        <v>242</v>
      </c>
      <c r="L49" s="64">
        <v>241</v>
      </c>
      <c r="M49" s="64">
        <v>247</v>
      </c>
      <c r="N49" s="64">
        <v>87</v>
      </c>
      <c r="O49" s="65">
        <v>35</v>
      </c>
      <c r="P49" s="48"/>
      <c r="Q49" s="48"/>
      <c r="R49" s="48"/>
      <c r="S49" s="48"/>
      <c r="T49" s="48"/>
      <c r="U49" s="48"/>
    </row>
    <row r="50" spans="1:21" ht="30.75" customHeight="1">
      <c r="A50" s="48"/>
      <c r="B50" s="1201"/>
      <c r="C50" s="1202"/>
      <c r="D50" s="62"/>
      <c r="E50" s="1193" t="s">
        <v>16</v>
      </c>
      <c r="F50" s="1193"/>
      <c r="G50" s="1193"/>
      <c r="H50" s="1193"/>
      <c r="I50" s="1193"/>
      <c r="J50" s="1194"/>
      <c r="K50" s="63">
        <v>511</v>
      </c>
      <c r="L50" s="64">
        <v>467</v>
      </c>
      <c r="M50" s="64">
        <v>459</v>
      </c>
      <c r="N50" s="64">
        <v>452</v>
      </c>
      <c r="O50" s="65">
        <v>444</v>
      </c>
      <c r="P50" s="48"/>
      <c r="Q50" s="48"/>
      <c r="R50" s="48"/>
      <c r="S50" s="48"/>
      <c r="T50" s="48"/>
      <c r="U50" s="48"/>
    </row>
    <row r="51" spans="1:21" ht="30.75" customHeight="1">
      <c r="A51" s="48"/>
      <c r="B51" s="1203"/>
      <c r="C51" s="1204"/>
      <c r="D51" s="66"/>
      <c r="E51" s="1193" t="s">
        <v>17</v>
      </c>
      <c r="F51" s="1193"/>
      <c r="G51" s="1193"/>
      <c r="H51" s="1193"/>
      <c r="I51" s="1193"/>
      <c r="J51" s="1194"/>
      <c r="K51" s="63">
        <v>0</v>
      </c>
      <c r="L51" s="64" t="s">
        <v>486</v>
      </c>
      <c r="M51" s="64" t="s">
        <v>486</v>
      </c>
      <c r="N51" s="64" t="s">
        <v>486</v>
      </c>
      <c r="O51" s="65" t="s">
        <v>486</v>
      </c>
      <c r="P51" s="48"/>
      <c r="Q51" s="48"/>
      <c r="R51" s="48"/>
      <c r="S51" s="48"/>
      <c r="T51" s="48"/>
      <c r="U51" s="48"/>
    </row>
    <row r="52" spans="1:21" ht="30.75" customHeight="1">
      <c r="A52" s="48"/>
      <c r="B52" s="1191" t="s">
        <v>18</v>
      </c>
      <c r="C52" s="1192"/>
      <c r="D52" s="66"/>
      <c r="E52" s="1193" t="s">
        <v>19</v>
      </c>
      <c r="F52" s="1193"/>
      <c r="G52" s="1193"/>
      <c r="H52" s="1193"/>
      <c r="I52" s="1193"/>
      <c r="J52" s="1194"/>
      <c r="K52" s="63">
        <v>18582</v>
      </c>
      <c r="L52" s="64">
        <v>18437</v>
      </c>
      <c r="M52" s="64">
        <v>18619</v>
      </c>
      <c r="N52" s="64">
        <v>18291</v>
      </c>
      <c r="O52" s="65">
        <v>18217</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10779</v>
      </c>
      <c r="L53" s="69">
        <v>12118</v>
      </c>
      <c r="M53" s="69">
        <v>12639</v>
      </c>
      <c r="N53" s="69">
        <v>11500</v>
      </c>
      <c r="O53" s="70">
        <v>12257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9" t="s">
        <v>23</v>
      </c>
      <c r="C41" s="1220"/>
      <c r="D41" s="81"/>
      <c r="E41" s="1221" t="s">
        <v>24</v>
      </c>
      <c r="F41" s="1221"/>
      <c r="G41" s="1221"/>
      <c r="H41" s="1222"/>
      <c r="I41" s="82">
        <v>267216</v>
      </c>
      <c r="J41" s="83">
        <v>264433</v>
      </c>
      <c r="K41" s="83">
        <v>260967</v>
      </c>
      <c r="L41" s="83">
        <v>260234</v>
      </c>
      <c r="M41" s="84">
        <v>257662</v>
      </c>
    </row>
    <row r="42" spans="2:13" ht="27.75" customHeight="1">
      <c r="B42" s="1209"/>
      <c r="C42" s="1210"/>
      <c r="D42" s="85"/>
      <c r="E42" s="1213" t="s">
        <v>25</v>
      </c>
      <c r="F42" s="1213"/>
      <c r="G42" s="1213"/>
      <c r="H42" s="1214"/>
      <c r="I42" s="86">
        <v>6154</v>
      </c>
      <c r="J42" s="87">
        <v>5049</v>
      </c>
      <c r="K42" s="87">
        <v>4555</v>
      </c>
      <c r="L42" s="87">
        <v>3645</v>
      </c>
      <c r="M42" s="88">
        <v>3036</v>
      </c>
    </row>
    <row r="43" spans="2:13" ht="27.75" customHeight="1">
      <c r="B43" s="1209"/>
      <c r="C43" s="1210"/>
      <c r="D43" s="85"/>
      <c r="E43" s="1213" t="s">
        <v>26</v>
      </c>
      <c r="F43" s="1213"/>
      <c r="G43" s="1213"/>
      <c r="H43" s="1214"/>
      <c r="I43" s="86">
        <v>28569</v>
      </c>
      <c r="J43" s="87">
        <v>28657</v>
      </c>
      <c r="K43" s="87">
        <v>27927</v>
      </c>
      <c r="L43" s="87">
        <v>26603</v>
      </c>
      <c r="M43" s="88">
        <v>25032</v>
      </c>
    </row>
    <row r="44" spans="2:13" ht="27.75" customHeight="1">
      <c r="B44" s="1209"/>
      <c r="C44" s="1210"/>
      <c r="D44" s="85"/>
      <c r="E44" s="1213" t="s">
        <v>27</v>
      </c>
      <c r="F44" s="1213"/>
      <c r="G44" s="1213"/>
      <c r="H44" s="1214"/>
      <c r="I44" s="86">
        <v>656</v>
      </c>
      <c r="J44" s="87">
        <v>424</v>
      </c>
      <c r="K44" s="87">
        <v>229</v>
      </c>
      <c r="L44" s="87">
        <v>146</v>
      </c>
      <c r="M44" s="88">
        <v>105</v>
      </c>
    </row>
    <row r="45" spans="2:13" ht="27.75" customHeight="1">
      <c r="B45" s="1209"/>
      <c r="C45" s="1210"/>
      <c r="D45" s="85"/>
      <c r="E45" s="1213" t="s">
        <v>28</v>
      </c>
      <c r="F45" s="1213"/>
      <c r="G45" s="1213"/>
      <c r="H45" s="1214"/>
      <c r="I45" s="86">
        <v>24009</v>
      </c>
      <c r="J45" s="87">
        <v>22941</v>
      </c>
      <c r="K45" s="87">
        <v>21222</v>
      </c>
      <c r="L45" s="87">
        <v>19730</v>
      </c>
      <c r="M45" s="88">
        <v>19708</v>
      </c>
    </row>
    <row r="46" spans="2:13" ht="27.75" customHeight="1">
      <c r="B46" s="1209"/>
      <c r="C46" s="1210"/>
      <c r="D46" s="89"/>
      <c r="E46" s="1213" t="s">
        <v>29</v>
      </c>
      <c r="F46" s="1213"/>
      <c r="G46" s="1213"/>
      <c r="H46" s="1214"/>
      <c r="I46" s="86">
        <v>6224</v>
      </c>
      <c r="J46" s="87">
        <v>3889</v>
      </c>
      <c r="K46" s="87">
        <v>1298</v>
      </c>
      <c r="L46" s="87">
        <v>522</v>
      </c>
      <c r="M46" s="88">
        <v>78</v>
      </c>
    </row>
    <row r="47" spans="2:13" ht="27.75" customHeight="1">
      <c r="B47" s="1209"/>
      <c r="C47" s="1210"/>
      <c r="D47" s="90"/>
      <c r="E47" s="1223" t="s">
        <v>30</v>
      </c>
      <c r="F47" s="1224"/>
      <c r="G47" s="1224"/>
      <c r="H47" s="1225"/>
      <c r="I47" s="86" t="s">
        <v>486</v>
      </c>
      <c r="J47" s="87" t="s">
        <v>486</v>
      </c>
      <c r="K47" s="87" t="s">
        <v>486</v>
      </c>
      <c r="L47" s="87" t="s">
        <v>486</v>
      </c>
      <c r="M47" s="88" t="s">
        <v>486</v>
      </c>
    </row>
    <row r="48" spans="2:13" ht="27.75" customHeight="1">
      <c r="B48" s="1209"/>
      <c r="C48" s="1210"/>
      <c r="D48" s="85"/>
      <c r="E48" s="1213" t="s">
        <v>31</v>
      </c>
      <c r="F48" s="1213"/>
      <c r="G48" s="1213"/>
      <c r="H48" s="1214"/>
      <c r="I48" s="86" t="s">
        <v>486</v>
      </c>
      <c r="J48" s="87" t="s">
        <v>486</v>
      </c>
      <c r="K48" s="87" t="s">
        <v>486</v>
      </c>
      <c r="L48" s="87" t="s">
        <v>486</v>
      </c>
      <c r="M48" s="88" t="s">
        <v>486</v>
      </c>
    </row>
    <row r="49" spans="2:13" ht="27.75" customHeight="1">
      <c r="B49" s="1211"/>
      <c r="C49" s="1212"/>
      <c r="D49" s="85"/>
      <c r="E49" s="1213" t="s">
        <v>32</v>
      </c>
      <c r="F49" s="1213"/>
      <c r="G49" s="1213"/>
      <c r="H49" s="1214"/>
      <c r="I49" s="86" t="s">
        <v>486</v>
      </c>
      <c r="J49" s="87" t="s">
        <v>486</v>
      </c>
      <c r="K49" s="87" t="s">
        <v>486</v>
      </c>
      <c r="L49" s="87" t="s">
        <v>486</v>
      </c>
      <c r="M49" s="88" t="s">
        <v>486</v>
      </c>
    </row>
    <row r="50" spans="2:13" ht="27.75" customHeight="1">
      <c r="B50" s="1207" t="s">
        <v>33</v>
      </c>
      <c r="C50" s="1208"/>
      <c r="D50" s="91"/>
      <c r="E50" s="1213" t="s">
        <v>34</v>
      </c>
      <c r="F50" s="1213"/>
      <c r="G50" s="1213"/>
      <c r="H50" s="1214"/>
      <c r="I50" s="86">
        <v>16803</v>
      </c>
      <c r="J50" s="87">
        <v>17289</v>
      </c>
      <c r="K50" s="87">
        <v>16894</v>
      </c>
      <c r="L50" s="87">
        <v>18876</v>
      </c>
      <c r="M50" s="88">
        <v>21838</v>
      </c>
    </row>
    <row r="51" spans="2:13" ht="27.75" customHeight="1">
      <c r="B51" s="1209"/>
      <c r="C51" s="1210"/>
      <c r="D51" s="85"/>
      <c r="E51" s="1213" t="s">
        <v>35</v>
      </c>
      <c r="F51" s="1213"/>
      <c r="G51" s="1213"/>
      <c r="H51" s="1214"/>
      <c r="I51" s="86">
        <v>55617</v>
      </c>
      <c r="J51" s="87">
        <v>50693</v>
      </c>
      <c r="K51" s="87">
        <v>47597</v>
      </c>
      <c r="L51" s="87">
        <v>44579</v>
      </c>
      <c r="M51" s="88">
        <v>43752</v>
      </c>
    </row>
    <row r="52" spans="2:13" ht="27.75" customHeight="1">
      <c r="B52" s="1211"/>
      <c r="C52" s="1212"/>
      <c r="D52" s="85"/>
      <c r="E52" s="1213" t="s">
        <v>36</v>
      </c>
      <c r="F52" s="1213"/>
      <c r="G52" s="1213"/>
      <c r="H52" s="1214"/>
      <c r="I52" s="86">
        <v>124837</v>
      </c>
      <c r="J52" s="87">
        <v>127854</v>
      </c>
      <c r="K52" s="87">
        <v>133736</v>
      </c>
      <c r="L52" s="87">
        <v>140380</v>
      </c>
      <c r="M52" s="88">
        <v>142136</v>
      </c>
    </row>
    <row r="53" spans="2:13" ht="27.75" customHeight="1" thickBot="1">
      <c r="B53" s="1215" t="s">
        <v>20</v>
      </c>
      <c r="C53" s="1216"/>
      <c r="D53" s="92"/>
      <c r="E53" s="1217" t="s">
        <v>37</v>
      </c>
      <c r="F53" s="1217"/>
      <c r="G53" s="1217"/>
      <c r="H53" s="1218"/>
      <c r="I53" s="93">
        <v>135572</v>
      </c>
      <c r="J53" s="94">
        <v>129557</v>
      </c>
      <c r="K53" s="94">
        <v>117972</v>
      </c>
      <c r="L53" s="94">
        <v>107046</v>
      </c>
      <c r="M53" s="95">
        <v>97895</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A13" zoomScale="70" zoomScaleNormal="70" zoomScaleSheetLayoutView="55" workbookViewId="0">
      <selection activeCell="I63" sqref="I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40" t="s">
        <v>571</v>
      </c>
      <c r="H43" s="1241"/>
      <c r="I43" s="1241"/>
      <c r="J43" s="1241"/>
      <c r="K43" s="1241"/>
      <c r="L43" s="1241"/>
      <c r="M43" s="1241"/>
      <c r="N43" s="1241"/>
      <c r="O43" s="1242"/>
    </row>
    <row r="44" spans="2:17">
      <c r="B44" s="250"/>
      <c r="C44" s="246"/>
      <c r="D44" s="246"/>
      <c r="E44" s="246"/>
      <c r="F44" s="246"/>
      <c r="G44" s="1243"/>
      <c r="H44" s="1244"/>
      <c r="I44" s="1244"/>
      <c r="J44" s="1244"/>
      <c r="K44" s="1244"/>
      <c r="L44" s="1244"/>
      <c r="M44" s="1244"/>
      <c r="N44" s="1244"/>
      <c r="O44" s="1245"/>
    </row>
    <row r="45" spans="2:17">
      <c r="B45" s="250"/>
      <c r="C45" s="246"/>
      <c r="D45" s="246"/>
      <c r="E45" s="246"/>
      <c r="F45" s="246"/>
      <c r="G45" s="1243"/>
      <c r="H45" s="1244"/>
      <c r="I45" s="1244"/>
      <c r="J45" s="1244"/>
      <c r="K45" s="1244"/>
      <c r="L45" s="1244"/>
      <c r="M45" s="1244"/>
      <c r="N45" s="1244"/>
      <c r="O45" s="1245"/>
    </row>
    <row r="46" spans="2:17">
      <c r="B46" s="250"/>
      <c r="C46" s="246"/>
      <c r="D46" s="246"/>
      <c r="E46" s="246"/>
      <c r="F46" s="246"/>
      <c r="G46" s="1243"/>
      <c r="H46" s="1244"/>
      <c r="I46" s="1244"/>
      <c r="J46" s="1244"/>
      <c r="K46" s="1244"/>
      <c r="L46" s="1244"/>
      <c r="M46" s="1244"/>
      <c r="N46" s="1244"/>
      <c r="O46" s="1245"/>
    </row>
    <row r="47" spans="2:17">
      <c r="B47" s="250"/>
      <c r="C47" s="246"/>
      <c r="D47" s="246"/>
      <c r="E47" s="246"/>
      <c r="F47" s="246"/>
      <c r="G47" s="1246"/>
      <c r="H47" s="1247"/>
      <c r="I47" s="1247"/>
      <c r="J47" s="1247"/>
      <c r="K47" s="1247"/>
      <c r="L47" s="1247"/>
      <c r="M47" s="1247"/>
      <c r="N47" s="1247"/>
      <c r="O47" s="1248"/>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9"/>
      <c r="H50" s="1250"/>
      <c r="I50" s="1250"/>
      <c r="J50" s="1251"/>
      <c r="K50" s="356" t="s">
        <v>525</v>
      </c>
      <c r="L50" s="356" t="s">
        <v>526</v>
      </c>
      <c r="M50" s="356" t="s">
        <v>527</v>
      </c>
      <c r="N50" s="356" t="s">
        <v>528</v>
      </c>
      <c r="O50" s="356" t="s">
        <v>529</v>
      </c>
    </row>
    <row r="51" spans="1:17">
      <c r="B51" s="250"/>
      <c r="C51" s="246"/>
      <c r="D51" s="246"/>
      <c r="E51" s="246"/>
      <c r="F51" s="246"/>
      <c r="G51" s="1252" t="s">
        <v>565</v>
      </c>
      <c r="H51" s="1253"/>
      <c r="I51" s="1258" t="s">
        <v>566</v>
      </c>
      <c r="J51" s="1258"/>
      <c r="K51" s="1260"/>
      <c r="L51" s="1260"/>
      <c r="M51" s="1260"/>
      <c r="N51" s="1226">
        <v>122.5</v>
      </c>
      <c r="O51" s="1260"/>
    </row>
    <row r="52" spans="1:17">
      <c r="B52" s="250"/>
      <c r="C52" s="246"/>
      <c r="D52" s="246"/>
      <c r="E52" s="246"/>
      <c r="F52" s="246"/>
      <c r="G52" s="1254"/>
      <c r="H52" s="1255"/>
      <c r="I52" s="1259"/>
      <c r="J52" s="1259"/>
      <c r="K52" s="1226"/>
      <c r="L52" s="1226"/>
      <c r="M52" s="1226"/>
      <c r="N52" s="1226"/>
      <c r="O52" s="1226"/>
    </row>
    <row r="53" spans="1:17">
      <c r="A53" s="357"/>
      <c r="B53" s="250"/>
      <c r="C53" s="246"/>
      <c r="D53" s="246"/>
      <c r="E53" s="246"/>
      <c r="F53" s="246"/>
      <c r="G53" s="1254"/>
      <c r="H53" s="1255"/>
      <c r="I53" s="1238" t="s">
        <v>572</v>
      </c>
      <c r="J53" s="1238"/>
      <c r="K53" s="1261"/>
      <c r="L53" s="1261"/>
      <c r="M53" s="1261"/>
      <c r="N53" s="1230">
        <v>65.8</v>
      </c>
      <c r="O53" s="1261"/>
    </row>
    <row r="54" spans="1:17">
      <c r="A54" s="357"/>
      <c r="B54" s="250"/>
      <c r="C54" s="246"/>
      <c r="D54" s="246"/>
      <c r="E54" s="246"/>
      <c r="F54" s="246"/>
      <c r="G54" s="1256"/>
      <c r="H54" s="1257"/>
      <c r="I54" s="1238"/>
      <c r="J54" s="1238"/>
      <c r="K54" s="1231"/>
      <c r="L54" s="1231"/>
      <c r="M54" s="1231"/>
      <c r="N54" s="1231"/>
      <c r="O54" s="1231"/>
    </row>
    <row r="55" spans="1:17">
      <c r="A55" s="357"/>
      <c r="B55" s="250"/>
      <c r="C55" s="246"/>
      <c r="D55" s="246"/>
      <c r="E55" s="246"/>
      <c r="F55" s="246"/>
      <c r="G55" s="1232" t="s">
        <v>567</v>
      </c>
      <c r="H55" s="1233"/>
      <c r="I55" s="1238" t="s">
        <v>566</v>
      </c>
      <c r="J55" s="1238"/>
      <c r="K55" s="1260"/>
      <c r="L55" s="1260"/>
      <c r="M55" s="1260"/>
      <c r="N55" s="1226">
        <v>41.4</v>
      </c>
      <c r="O55" s="1260"/>
    </row>
    <row r="56" spans="1:17">
      <c r="A56" s="357"/>
      <c r="B56" s="250"/>
      <c r="C56" s="246"/>
      <c r="D56" s="246"/>
      <c r="E56" s="246"/>
      <c r="F56" s="246"/>
      <c r="G56" s="1234"/>
      <c r="H56" s="1235"/>
      <c r="I56" s="1238"/>
      <c r="J56" s="1238"/>
      <c r="K56" s="1226"/>
      <c r="L56" s="1226"/>
      <c r="M56" s="1226"/>
      <c r="N56" s="1226"/>
      <c r="O56" s="1226"/>
    </row>
    <row r="57" spans="1:17" s="357" customFormat="1">
      <c r="B57" s="358"/>
      <c r="C57" s="354"/>
      <c r="D57" s="354"/>
      <c r="E57" s="354"/>
      <c r="F57" s="354"/>
      <c r="G57" s="1234"/>
      <c r="H57" s="1235"/>
      <c r="I57" s="1228" t="s">
        <v>572</v>
      </c>
      <c r="J57" s="1228"/>
      <c r="K57" s="1261"/>
      <c r="L57" s="1261"/>
      <c r="M57" s="1261"/>
      <c r="N57" s="1230">
        <v>60.2</v>
      </c>
      <c r="O57" s="1261"/>
      <c r="P57" s="359"/>
      <c r="Q57" s="358"/>
    </row>
    <row r="58" spans="1:17" s="357" customFormat="1">
      <c r="A58" s="245"/>
      <c r="B58" s="358"/>
      <c r="C58" s="354"/>
      <c r="D58" s="354"/>
      <c r="E58" s="354"/>
      <c r="F58" s="354"/>
      <c r="G58" s="1236"/>
      <c r="H58" s="1237"/>
      <c r="I58" s="1228"/>
      <c r="J58" s="1228"/>
      <c r="K58" s="1231"/>
      <c r="L58" s="1231"/>
      <c r="M58" s="1231"/>
      <c r="N58" s="1231"/>
      <c r="O58" s="123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40" t="s">
        <v>573</v>
      </c>
      <c r="H65" s="1241"/>
      <c r="I65" s="1241"/>
      <c r="J65" s="1241"/>
      <c r="K65" s="1241"/>
      <c r="L65" s="1241"/>
      <c r="M65" s="1241"/>
      <c r="N65" s="1241"/>
      <c r="O65" s="1242"/>
    </row>
    <row r="66" spans="2:30">
      <c r="B66" s="250"/>
      <c r="C66" s="246"/>
      <c r="D66" s="246"/>
      <c r="E66" s="246"/>
      <c r="F66" s="246"/>
      <c r="G66" s="1243"/>
      <c r="H66" s="1244"/>
      <c r="I66" s="1244"/>
      <c r="J66" s="1244"/>
      <c r="K66" s="1244"/>
      <c r="L66" s="1244"/>
      <c r="M66" s="1244"/>
      <c r="N66" s="1244"/>
      <c r="O66" s="1245"/>
    </row>
    <row r="67" spans="2:30">
      <c r="B67" s="250"/>
      <c r="C67" s="246"/>
      <c r="D67" s="246"/>
      <c r="E67" s="246"/>
      <c r="F67" s="246"/>
      <c r="G67" s="1243"/>
      <c r="H67" s="1244"/>
      <c r="I67" s="1244"/>
      <c r="J67" s="1244"/>
      <c r="K67" s="1244"/>
      <c r="L67" s="1244"/>
      <c r="M67" s="1244"/>
      <c r="N67" s="1244"/>
      <c r="O67" s="1245"/>
    </row>
    <row r="68" spans="2:30">
      <c r="B68" s="250"/>
      <c r="C68" s="246"/>
      <c r="D68" s="246"/>
      <c r="E68" s="246"/>
      <c r="F68" s="246"/>
      <c r="G68" s="1243"/>
      <c r="H68" s="1244"/>
      <c r="I68" s="1244"/>
      <c r="J68" s="1244"/>
      <c r="K68" s="1244"/>
      <c r="L68" s="1244"/>
      <c r="M68" s="1244"/>
      <c r="N68" s="1244"/>
      <c r="O68" s="1245"/>
    </row>
    <row r="69" spans="2:30">
      <c r="B69" s="250"/>
      <c r="C69" s="246"/>
      <c r="D69" s="246"/>
      <c r="E69" s="246"/>
      <c r="F69" s="246"/>
      <c r="G69" s="1246"/>
      <c r="H69" s="1247"/>
      <c r="I69" s="1247"/>
      <c r="J69" s="1247"/>
      <c r="K69" s="1247"/>
      <c r="L69" s="1247"/>
      <c r="M69" s="1247"/>
      <c r="N69" s="1247"/>
      <c r="O69" s="124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9"/>
      <c r="H72" s="1250"/>
      <c r="I72" s="1250"/>
      <c r="J72" s="1251"/>
      <c r="K72" s="356" t="s">
        <v>525</v>
      </c>
      <c r="L72" s="356" t="s">
        <v>526</v>
      </c>
      <c r="M72" s="356" t="s">
        <v>527</v>
      </c>
      <c r="N72" s="356" t="s">
        <v>528</v>
      </c>
      <c r="O72" s="356" t="s">
        <v>529</v>
      </c>
    </row>
    <row r="73" spans="2:30">
      <c r="B73" s="250"/>
      <c r="C73" s="246"/>
      <c r="D73" s="246"/>
      <c r="E73" s="246"/>
      <c r="F73" s="246"/>
      <c r="G73" s="1252" t="s">
        <v>565</v>
      </c>
      <c r="H73" s="1253"/>
      <c r="I73" s="1258" t="s">
        <v>566</v>
      </c>
      <c r="J73" s="1258"/>
      <c r="K73" s="1239">
        <v>155.6</v>
      </c>
      <c r="L73" s="1239">
        <v>147.69999999999999</v>
      </c>
      <c r="M73" s="1226">
        <v>136</v>
      </c>
      <c r="N73" s="1226">
        <v>122.5</v>
      </c>
      <c r="O73" s="1226">
        <v>112.3</v>
      </c>
      <c r="S73" s="245">
        <v>9.9</v>
      </c>
    </row>
    <row r="74" spans="2:30">
      <c r="B74" s="250"/>
      <c r="C74" s="246"/>
      <c r="D74" s="246"/>
      <c r="E74" s="246"/>
      <c r="F74" s="246"/>
      <c r="G74" s="1254"/>
      <c r="H74" s="1255"/>
      <c r="I74" s="1259"/>
      <c r="J74" s="1259"/>
      <c r="K74" s="1239"/>
      <c r="L74" s="1239"/>
      <c r="M74" s="1226"/>
      <c r="N74" s="1226"/>
      <c r="O74" s="1226"/>
    </row>
    <row r="75" spans="2:30">
      <c r="B75" s="250"/>
      <c r="C75" s="246"/>
      <c r="D75" s="246"/>
      <c r="E75" s="246"/>
      <c r="F75" s="246"/>
      <c r="G75" s="1254"/>
      <c r="H75" s="1255"/>
      <c r="I75" s="1238" t="s">
        <v>570</v>
      </c>
      <c r="J75" s="1238"/>
      <c r="K75" s="1230">
        <v>12.7</v>
      </c>
      <c r="L75" s="1230">
        <v>13</v>
      </c>
      <c r="M75" s="1230">
        <v>13.5</v>
      </c>
      <c r="N75" s="1230">
        <v>13.8</v>
      </c>
      <c r="O75" s="1230">
        <v>13.9</v>
      </c>
      <c r="U75" s="245">
        <v>81.2</v>
      </c>
      <c r="W75" s="245">
        <v>87.2</v>
      </c>
      <c r="Y75" s="245">
        <v>99.8</v>
      </c>
      <c r="AA75" s="245">
        <v>109.5</v>
      </c>
      <c r="AC75" s="245">
        <v>115.2</v>
      </c>
    </row>
    <row r="76" spans="2:30">
      <c r="B76" s="250"/>
      <c r="C76" s="246"/>
      <c r="D76" s="246"/>
      <c r="E76" s="246"/>
      <c r="F76" s="246"/>
      <c r="G76" s="1256"/>
      <c r="H76" s="1257"/>
      <c r="I76" s="1238"/>
      <c r="J76" s="1238"/>
      <c r="K76" s="1231"/>
      <c r="L76" s="1231"/>
      <c r="M76" s="1231"/>
      <c r="N76" s="1231"/>
      <c r="O76" s="1231"/>
    </row>
    <row r="77" spans="2:30">
      <c r="B77" s="250"/>
      <c r="C77" s="246"/>
      <c r="D77" s="246"/>
      <c r="E77" s="246"/>
      <c r="F77" s="246"/>
      <c r="G77" s="1232" t="s">
        <v>567</v>
      </c>
      <c r="H77" s="1233"/>
      <c r="I77" s="1238" t="s">
        <v>566</v>
      </c>
      <c r="J77" s="1238"/>
      <c r="K77" s="1239">
        <v>62.7</v>
      </c>
      <c r="L77" s="1239">
        <v>54.4</v>
      </c>
      <c r="M77" s="1226">
        <v>47</v>
      </c>
      <c r="N77" s="1226">
        <v>41.4</v>
      </c>
      <c r="O77" s="1226">
        <v>38.9</v>
      </c>
      <c r="R77" s="245">
        <v>12.3</v>
      </c>
      <c r="T77" s="245">
        <v>11.1</v>
      </c>
    </row>
    <row r="78" spans="2:30">
      <c r="B78" s="250"/>
      <c r="C78" s="246"/>
      <c r="D78" s="246"/>
      <c r="E78" s="246"/>
      <c r="F78" s="246"/>
      <c r="G78" s="1234"/>
      <c r="H78" s="1235"/>
      <c r="I78" s="1238"/>
      <c r="J78" s="1238"/>
      <c r="K78" s="1239"/>
      <c r="L78" s="1239"/>
      <c r="M78" s="1226"/>
      <c r="N78" s="1226"/>
      <c r="O78" s="1226"/>
    </row>
    <row r="79" spans="2:30">
      <c r="B79" s="250"/>
      <c r="C79" s="246"/>
      <c r="D79" s="246"/>
      <c r="E79" s="246"/>
      <c r="F79" s="246"/>
      <c r="G79" s="1234"/>
      <c r="H79" s="1235"/>
      <c r="I79" s="1227" t="s">
        <v>570</v>
      </c>
      <c r="J79" s="1228"/>
      <c r="K79" s="1229">
        <v>8.6</v>
      </c>
      <c r="L79" s="1229">
        <v>8.1</v>
      </c>
      <c r="M79" s="1229">
        <v>7.3</v>
      </c>
      <c r="N79" s="1229">
        <v>6.7</v>
      </c>
      <c r="O79" s="1229">
        <v>6.4</v>
      </c>
      <c r="V79" s="245">
        <v>53.5</v>
      </c>
      <c r="X79" s="245">
        <v>48.2</v>
      </c>
      <c r="Z79" s="245">
        <v>34.200000000000003</v>
      </c>
      <c r="AB79" s="245">
        <v>30.3</v>
      </c>
      <c r="AD79" s="245">
        <v>28.9</v>
      </c>
    </row>
    <row r="80" spans="2:30">
      <c r="B80" s="250"/>
      <c r="C80" s="246"/>
      <c r="D80" s="246"/>
      <c r="E80" s="246"/>
      <c r="F80" s="246"/>
      <c r="G80" s="1236"/>
      <c r="H80" s="1237"/>
      <c r="I80" s="1228"/>
      <c r="J80" s="1228"/>
      <c r="K80" s="1229"/>
      <c r="L80" s="1229"/>
      <c r="M80" s="1229"/>
      <c r="N80" s="1229"/>
      <c r="O80" s="1229"/>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85" zoomScaleNormal="85" zoomScaleSheetLayoutView="70" workbookViewId="0">
      <selection activeCell="H14" sqref="H1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29" zoomScale="70" zoomScaleNormal="70" zoomScaleSheetLayoutView="55" workbookViewId="0">
      <selection activeCell="R50" sqref="R5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524</v>
      </c>
      <c r="G2" s="113"/>
      <c r="H2" s="114"/>
    </row>
    <row r="3" spans="1:8">
      <c r="A3" s="110" t="s">
        <v>517</v>
      </c>
      <c r="B3" s="115"/>
      <c r="C3" s="116"/>
      <c r="D3" s="117">
        <v>31893</v>
      </c>
      <c r="E3" s="118"/>
      <c r="F3" s="119">
        <v>41705</v>
      </c>
      <c r="G3" s="120"/>
      <c r="H3" s="121"/>
    </row>
    <row r="4" spans="1:8">
      <c r="A4" s="122"/>
      <c r="B4" s="123"/>
      <c r="C4" s="124"/>
      <c r="D4" s="125">
        <v>19651</v>
      </c>
      <c r="E4" s="126"/>
      <c r="F4" s="127">
        <v>22742</v>
      </c>
      <c r="G4" s="128"/>
      <c r="H4" s="129"/>
    </row>
    <row r="5" spans="1:8">
      <c r="A5" s="110" t="s">
        <v>519</v>
      </c>
      <c r="B5" s="115"/>
      <c r="C5" s="116"/>
      <c r="D5" s="117">
        <v>46541</v>
      </c>
      <c r="E5" s="118"/>
      <c r="F5" s="119">
        <v>47677</v>
      </c>
      <c r="G5" s="120"/>
      <c r="H5" s="121"/>
    </row>
    <row r="6" spans="1:8">
      <c r="A6" s="122"/>
      <c r="B6" s="123"/>
      <c r="C6" s="124"/>
      <c r="D6" s="125">
        <v>24827</v>
      </c>
      <c r="E6" s="126"/>
      <c r="F6" s="127">
        <v>23360</v>
      </c>
      <c r="G6" s="128"/>
      <c r="H6" s="129"/>
    </row>
    <row r="7" spans="1:8">
      <c r="A7" s="110" t="s">
        <v>520</v>
      </c>
      <c r="B7" s="115"/>
      <c r="C7" s="116"/>
      <c r="D7" s="117">
        <v>47328</v>
      </c>
      <c r="E7" s="118"/>
      <c r="F7" s="119">
        <v>51613</v>
      </c>
      <c r="G7" s="120"/>
      <c r="H7" s="121"/>
    </row>
    <row r="8" spans="1:8">
      <c r="A8" s="122"/>
      <c r="B8" s="123"/>
      <c r="C8" s="124"/>
      <c r="D8" s="125">
        <v>29346</v>
      </c>
      <c r="E8" s="126"/>
      <c r="F8" s="127">
        <v>25872</v>
      </c>
      <c r="G8" s="128"/>
      <c r="H8" s="129"/>
    </row>
    <row r="9" spans="1:8">
      <c r="A9" s="110" t="s">
        <v>521</v>
      </c>
      <c r="B9" s="115"/>
      <c r="C9" s="116"/>
      <c r="D9" s="117">
        <v>55377</v>
      </c>
      <c r="E9" s="118"/>
      <c r="F9" s="119">
        <v>50880</v>
      </c>
      <c r="G9" s="120"/>
      <c r="H9" s="121"/>
    </row>
    <row r="10" spans="1:8">
      <c r="A10" s="122"/>
      <c r="B10" s="123"/>
      <c r="C10" s="124"/>
      <c r="D10" s="125">
        <v>31967</v>
      </c>
      <c r="E10" s="126"/>
      <c r="F10" s="127">
        <v>27819</v>
      </c>
      <c r="G10" s="128"/>
      <c r="H10" s="129"/>
    </row>
    <row r="11" spans="1:8">
      <c r="A11" s="110" t="s">
        <v>522</v>
      </c>
      <c r="B11" s="115"/>
      <c r="C11" s="116"/>
      <c r="D11" s="117">
        <v>47605</v>
      </c>
      <c r="E11" s="118"/>
      <c r="F11" s="119">
        <v>46395</v>
      </c>
      <c r="G11" s="120"/>
      <c r="H11" s="121"/>
    </row>
    <row r="12" spans="1:8">
      <c r="A12" s="122"/>
      <c r="B12" s="123"/>
      <c r="C12" s="130"/>
      <c r="D12" s="125">
        <v>36146</v>
      </c>
      <c r="E12" s="126"/>
      <c r="F12" s="127">
        <v>26304</v>
      </c>
      <c r="G12" s="128"/>
      <c r="H12" s="129"/>
    </row>
    <row r="13" spans="1:8">
      <c r="A13" s="110"/>
      <c r="B13" s="115"/>
      <c r="C13" s="131"/>
      <c r="D13" s="132">
        <v>45749</v>
      </c>
      <c r="E13" s="133"/>
      <c r="F13" s="134">
        <v>47654</v>
      </c>
      <c r="G13" s="135"/>
      <c r="H13" s="121"/>
    </row>
    <row r="14" spans="1:8">
      <c r="A14" s="122"/>
      <c r="B14" s="123"/>
      <c r="C14" s="124"/>
      <c r="D14" s="125">
        <v>28387</v>
      </c>
      <c r="E14" s="126"/>
      <c r="F14" s="127">
        <v>25219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0.12</v>
      </c>
      <c r="C19" s="136">
        <f>ROUND(VALUE(SUBSTITUTE(実質収支比率等に係る経年分析!G$48,"▲","-")),2)</f>
        <v>0.22</v>
      </c>
      <c r="D19" s="136">
        <f>ROUND(VALUE(SUBSTITUTE(実質収支比率等に係る経年分析!H$48,"▲","-")),2)</f>
        <v>0.16</v>
      </c>
      <c r="E19" s="136">
        <f>ROUND(VALUE(SUBSTITUTE(実質収支比率等に係る経年分析!I$48,"▲","-")),2)</f>
        <v>0.25</v>
      </c>
      <c r="F19" s="136">
        <f>ROUND(VALUE(SUBSTITUTE(実質収支比率等に係る経年分析!J$48,"▲","-")),2)</f>
        <v>0.26</v>
      </c>
    </row>
    <row r="20" spans="1:11">
      <c r="A20" s="136" t="s">
        <v>42</v>
      </c>
      <c r="B20" s="136">
        <f>ROUND(VALUE(SUBSTITUTE(実質収支比率等に係る経年分析!F$47,"▲","-")),2)</f>
        <v>3.68</v>
      </c>
      <c r="C20" s="136">
        <f>ROUND(VALUE(SUBSTITUTE(実質収支比率等に係る経年分析!G$47,"▲","-")),2)</f>
        <v>3.74</v>
      </c>
      <c r="D20" s="136">
        <f>ROUND(VALUE(SUBSTITUTE(実質収支比率等に係る経年分析!H$47,"▲","-")),2)</f>
        <v>3.91</v>
      </c>
      <c r="E20" s="136">
        <f>ROUND(VALUE(SUBSTITUTE(実質収支比率等に係る経年分析!I$47,"▲","-")),2)</f>
        <v>4.0199999999999996</v>
      </c>
      <c r="F20" s="136">
        <f>ROUND(VALUE(SUBSTITUTE(実質収支比率等に係る経年分析!J$47,"▲","-")),2)</f>
        <v>7.49</v>
      </c>
    </row>
    <row r="21" spans="1:11">
      <c r="A21" s="136" t="s">
        <v>43</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0.2</v>
      </c>
      <c r="F21" s="136">
        <f>IF(ISNUMBER(VALUE(SUBSTITUTE(実質収支比率等に係る経年分析!J$49,"▲","-"))),ROUND(VALUE(SUBSTITUTE(実質収支比率等に係る経年分析!J$49,"▲","-")),2),NA())</f>
        <v>3.47</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1.36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0.42</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0.21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地方卸売市場事業費会計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c r="A31" s="137" t="str">
        <f>IF(連結実質赤字比率に係る赤字・黒字の構成分析!C$39="",NA(),連結実質赤字比率に係る赤字・黒字の構成分析!C$39)</f>
        <v>介護保険事業費会計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0.57999999999999996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v>
      </c>
    </row>
    <row r="32" spans="1:11">
      <c r="A32" s="137" t="str">
        <f>IF(連結実質赤字比率に係る赤字・黒字の構成分析!C$38="",NA(),連結実質赤字比率に係る赤字・黒字の構成分析!C$38)</f>
        <v>モーターボート競走事業会計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1.67</v>
      </c>
    </row>
    <row r="33" spans="1:16">
      <c r="A33" s="137" t="str">
        <f>IF(連結実質赤字比率に係る赤字・黒字の構成分析!C$37="",NA(),連結実質赤字比率に係る赤字・黒字の構成分析!C$37)</f>
        <v>国民健康保険事業費会計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7.57</v>
      </c>
    </row>
    <row r="35" spans="1:16">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7.76</v>
      </c>
    </row>
    <row r="36" spans="1:16">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8.25</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18582</v>
      </c>
      <c r="E42" s="138"/>
      <c r="F42" s="138"/>
      <c r="G42" s="138">
        <f>'実質公債費比率（分子）の構造'!L$52</f>
        <v>18437</v>
      </c>
      <c r="H42" s="138"/>
      <c r="I42" s="138"/>
      <c r="J42" s="138">
        <f>'実質公債費比率（分子）の構造'!M$52</f>
        <v>18619</v>
      </c>
      <c r="K42" s="138"/>
      <c r="L42" s="138"/>
      <c r="M42" s="138">
        <f>'実質公債費比率（分子）の構造'!N$52</f>
        <v>18291</v>
      </c>
      <c r="N42" s="138"/>
      <c r="O42" s="138"/>
      <c r="P42" s="138">
        <f>'実質公債費比率（分子）の構造'!O$52</f>
        <v>18217</v>
      </c>
    </row>
    <row r="43" spans="1:16">
      <c r="A43" s="138" t="s">
        <v>51</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511</v>
      </c>
      <c r="C44" s="138"/>
      <c r="D44" s="138"/>
      <c r="E44" s="138">
        <f>'実質公債費比率（分子）の構造'!L$50</f>
        <v>467</v>
      </c>
      <c r="F44" s="138"/>
      <c r="G44" s="138"/>
      <c r="H44" s="138">
        <f>'実質公債費比率（分子）の構造'!M$50</f>
        <v>459</v>
      </c>
      <c r="I44" s="138"/>
      <c r="J44" s="138"/>
      <c r="K44" s="138">
        <f>'実質公債費比率（分子）の構造'!N$50</f>
        <v>452</v>
      </c>
      <c r="L44" s="138"/>
      <c r="M44" s="138"/>
      <c r="N44" s="138">
        <f>'実質公債費比率（分子）の構造'!O$50</f>
        <v>444</v>
      </c>
      <c r="O44" s="138"/>
      <c r="P44" s="138"/>
    </row>
    <row r="45" spans="1:16">
      <c r="A45" s="138" t="s">
        <v>53</v>
      </c>
      <c r="B45" s="138">
        <f>'実質公債費比率（分子）の構造'!K$49</f>
        <v>242</v>
      </c>
      <c r="C45" s="138"/>
      <c r="D45" s="138"/>
      <c r="E45" s="138">
        <f>'実質公債費比率（分子）の構造'!L$49</f>
        <v>241</v>
      </c>
      <c r="F45" s="138"/>
      <c r="G45" s="138"/>
      <c r="H45" s="138">
        <f>'実質公債費比率（分子）の構造'!M$49</f>
        <v>247</v>
      </c>
      <c r="I45" s="138"/>
      <c r="J45" s="138"/>
      <c r="K45" s="138">
        <f>'実質公債費比率（分子）の構造'!N$49</f>
        <v>87</v>
      </c>
      <c r="L45" s="138"/>
      <c r="M45" s="138"/>
      <c r="N45" s="138">
        <f>'実質公債費比率（分子）の構造'!O$49</f>
        <v>35</v>
      </c>
      <c r="O45" s="138"/>
      <c r="P45" s="138"/>
    </row>
    <row r="46" spans="1:16">
      <c r="A46" s="138" t="s">
        <v>54</v>
      </c>
      <c r="B46" s="138">
        <f>'実質公債費比率（分子）の構造'!K$48</f>
        <v>4473</v>
      </c>
      <c r="C46" s="138"/>
      <c r="D46" s="138"/>
      <c r="E46" s="138">
        <f>'実質公債費比率（分子）の構造'!L$48</f>
        <v>4258</v>
      </c>
      <c r="F46" s="138"/>
      <c r="G46" s="138"/>
      <c r="H46" s="138">
        <f>'実質公債費比率（分子）の構造'!M$48</f>
        <v>3917</v>
      </c>
      <c r="I46" s="138"/>
      <c r="J46" s="138"/>
      <c r="K46" s="138">
        <f>'実質公債費比率（分子）の構造'!N$48</f>
        <v>3733</v>
      </c>
      <c r="L46" s="138"/>
      <c r="M46" s="138"/>
      <c r="N46" s="138">
        <f>'実質公債費比率（分子）の構造'!O$48</f>
        <v>3613</v>
      </c>
      <c r="O46" s="138"/>
      <c r="P46" s="138"/>
    </row>
    <row r="47" spans="1:16">
      <c r="A47" s="138" t="s">
        <v>55</v>
      </c>
      <c r="B47" s="138">
        <f>'実質公債費比率（分子）の構造'!K$47</f>
        <v>87</v>
      </c>
      <c r="C47" s="138"/>
      <c r="D47" s="138"/>
      <c r="E47" s="138">
        <f>'実質公債費比率（分子）の構造'!L$47</f>
        <v>73</v>
      </c>
      <c r="F47" s="138"/>
      <c r="G47" s="138"/>
      <c r="H47" s="138">
        <f>'実質公債費比率（分子）の構造'!M$47</f>
        <v>60</v>
      </c>
      <c r="I47" s="138"/>
      <c r="J47" s="138"/>
      <c r="K47" s="138">
        <f>'実質公債費比率（分子）の構造'!N$47</f>
        <v>47</v>
      </c>
      <c r="L47" s="138"/>
      <c r="M47" s="138"/>
      <c r="N47" s="138">
        <f>'実質公債費比率（分子）の構造'!O$47</f>
        <v>33</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24048</v>
      </c>
      <c r="C49" s="138"/>
      <c r="D49" s="138"/>
      <c r="E49" s="138">
        <f>'実質公債費比率（分子）の構造'!L$45</f>
        <v>25516</v>
      </c>
      <c r="F49" s="138"/>
      <c r="G49" s="138"/>
      <c r="H49" s="138">
        <f>'実質公債費比率（分子）の構造'!M$45</f>
        <v>26575</v>
      </c>
      <c r="I49" s="138"/>
      <c r="J49" s="138"/>
      <c r="K49" s="138">
        <f>'実質公債費比率（分子）の構造'!N$45</f>
        <v>25472</v>
      </c>
      <c r="L49" s="138"/>
      <c r="M49" s="138"/>
      <c r="N49" s="138">
        <f>'実質公債費比率（分子）の構造'!O$45</f>
        <v>26349</v>
      </c>
      <c r="O49" s="138"/>
      <c r="P49" s="138"/>
    </row>
    <row r="50" spans="1:16">
      <c r="A50" s="138" t="s">
        <v>58</v>
      </c>
      <c r="B50" s="138" t="e">
        <f>NA()</f>
        <v>#N/A</v>
      </c>
      <c r="C50" s="138">
        <f>IF(ISNUMBER('実質公債費比率（分子）の構造'!K$53),'実質公債費比率（分子）の構造'!K$53,NA())</f>
        <v>10779</v>
      </c>
      <c r="D50" s="138" t="e">
        <f>NA()</f>
        <v>#N/A</v>
      </c>
      <c r="E50" s="138" t="e">
        <f>NA()</f>
        <v>#N/A</v>
      </c>
      <c r="F50" s="138">
        <f>IF(ISNUMBER('実質公債費比率（分子）の構造'!L$53),'実質公債費比率（分子）の構造'!L$53,NA())</f>
        <v>12118</v>
      </c>
      <c r="G50" s="138" t="e">
        <f>NA()</f>
        <v>#N/A</v>
      </c>
      <c r="H50" s="138" t="e">
        <f>NA()</f>
        <v>#N/A</v>
      </c>
      <c r="I50" s="138">
        <f>IF(ISNUMBER('実質公債費比率（分子）の構造'!M$53),'実質公債費比率（分子）の構造'!M$53,NA())</f>
        <v>12639</v>
      </c>
      <c r="J50" s="138" t="e">
        <f>NA()</f>
        <v>#N/A</v>
      </c>
      <c r="K50" s="138" t="e">
        <f>NA()</f>
        <v>#N/A</v>
      </c>
      <c r="L50" s="138">
        <f>IF(ISNUMBER('実質公債費比率（分子）の構造'!N$53),'実質公債費比率（分子）の構造'!N$53,NA())</f>
        <v>11500</v>
      </c>
      <c r="M50" s="138" t="e">
        <f>NA()</f>
        <v>#N/A</v>
      </c>
      <c r="N50" s="138" t="e">
        <f>NA()</f>
        <v>#N/A</v>
      </c>
      <c r="O50" s="138">
        <f>IF(ISNUMBER('実質公債費比率（分子）の構造'!O$53),'実質公債費比率（分子）の構造'!O$53,NA())</f>
        <v>12257</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124837</v>
      </c>
      <c r="E56" s="137"/>
      <c r="F56" s="137"/>
      <c r="G56" s="137">
        <f>'将来負担比率（分子）の構造'!J$52</f>
        <v>127854</v>
      </c>
      <c r="H56" s="137"/>
      <c r="I56" s="137"/>
      <c r="J56" s="137">
        <f>'将来負担比率（分子）の構造'!K$52</f>
        <v>133736</v>
      </c>
      <c r="K56" s="137"/>
      <c r="L56" s="137"/>
      <c r="M56" s="137">
        <f>'将来負担比率（分子）の構造'!L$52</f>
        <v>140380</v>
      </c>
      <c r="N56" s="137"/>
      <c r="O56" s="137"/>
      <c r="P56" s="137">
        <f>'将来負担比率（分子）の構造'!M$52</f>
        <v>142136</v>
      </c>
    </row>
    <row r="57" spans="1:16">
      <c r="A57" s="137" t="s">
        <v>35</v>
      </c>
      <c r="B57" s="137"/>
      <c r="C57" s="137"/>
      <c r="D57" s="137">
        <f>'将来負担比率（分子）の構造'!I$51</f>
        <v>55617</v>
      </c>
      <c r="E57" s="137"/>
      <c r="F57" s="137"/>
      <c r="G57" s="137">
        <f>'将来負担比率（分子）の構造'!J$51</f>
        <v>50693</v>
      </c>
      <c r="H57" s="137"/>
      <c r="I57" s="137"/>
      <c r="J57" s="137">
        <f>'将来負担比率（分子）の構造'!K$51</f>
        <v>47597</v>
      </c>
      <c r="K57" s="137"/>
      <c r="L57" s="137"/>
      <c r="M57" s="137">
        <f>'将来負担比率（分子）の構造'!L$51</f>
        <v>44579</v>
      </c>
      <c r="N57" s="137"/>
      <c r="O57" s="137"/>
      <c r="P57" s="137">
        <f>'将来負担比率（分子）の構造'!M$51</f>
        <v>43752</v>
      </c>
    </row>
    <row r="58" spans="1:16">
      <c r="A58" s="137" t="s">
        <v>34</v>
      </c>
      <c r="B58" s="137"/>
      <c r="C58" s="137"/>
      <c r="D58" s="137">
        <f>'将来負担比率（分子）の構造'!I$50</f>
        <v>16803</v>
      </c>
      <c r="E58" s="137"/>
      <c r="F58" s="137"/>
      <c r="G58" s="137">
        <f>'将来負担比率（分子）の構造'!J$50</f>
        <v>17289</v>
      </c>
      <c r="H58" s="137"/>
      <c r="I58" s="137"/>
      <c r="J58" s="137">
        <f>'将来負担比率（分子）の構造'!K$50</f>
        <v>16894</v>
      </c>
      <c r="K58" s="137"/>
      <c r="L58" s="137"/>
      <c r="M58" s="137">
        <f>'将来負担比率（分子）の構造'!L$50</f>
        <v>18876</v>
      </c>
      <c r="N58" s="137"/>
      <c r="O58" s="137"/>
      <c r="P58" s="137">
        <f>'将来負担比率（分子）の構造'!M$50</f>
        <v>21838</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6224</v>
      </c>
      <c r="C61" s="137"/>
      <c r="D61" s="137"/>
      <c r="E61" s="137">
        <f>'将来負担比率（分子）の構造'!J$46</f>
        <v>3889</v>
      </c>
      <c r="F61" s="137"/>
      <c r="G61" s="137"/>
      <c r="H61" s="137">
        <f>'将来負担比率（分子）の構造'!K$46</f>
        <v>1298</v>
      </c>
      <c r="I61" s="137"/>
      <c r="J61" s="137"/>
      <c r="K61" s="137">
        <f>'将来負担比率（分子）の構造'!L$46</f>
        <v>522</v>
      </c>
      <c r="L61" s="137"/>
      <c r="M61" s="137"/>
      <c r="N61" s="137">
        <f>'将来負担比率（分子）の構造'!M$46</f>
        <v>78</v>
      </c>
      <c r="O61" s="137"/>
      <c r="P61" s="137"/>
    </row>
    <row r="62" spans="1:16">
      <c r="A62" s="137" t="s">
        <v>28</v>
      </c>
      <c r="B62" s="137">
        <f>'将来負担比率（分子）の構造'!I$45</f>
        <v>24009</v>
      </c>
      <c r="C62" s="137"/>
      <c r="D62" s="137"/>
      <c r="E62" s="137">
        <f>'将来負担比率（分子）の構造'!J$45</f>
        <v>22941</v>
      </c>
      <c r="F62" s="137"/>
      <c r="G62" s="137"/>
      <c r="H62" s="137">
        <f>'将来負担比率（分子）の構造'!K$45</f>
        <v>21222</v>
      </c>
      <c r="I62" s="137"/>
      <c r="J62" s="137"/>
      <c r="K62" s="137">
        <f>'将来負担比率（分子）の構造'!L$45</f>
        <v>19730</v>
      </c>
      <c r="L62" s="137"/>
      <c r="M62" s="137"/>
      <c r="N62" s="137">
        <f>'将来負担比率（分子）の構造'!M$45</f>
        <v>19708</v>
      </c>
      <c r="O62" s="137"/>
      <c r="P62" s="137"/>
    </row>
    <row r="63" spans="1:16">
      <c r="A63" s="137" t="s">
        <v>27</v>
      </c>
      <c r="B63" s="137">
        <f>'将来負担比率（分子）の構造'!I$44</f>
        <v>656</v>
      </c>
      <c r="C63" s="137"/>
      <c r="D63" s="137"/>
      <c r="E63" s="137">
        <f>'将来負担比率（分子）の構造'!J$44</f>
        <v>424</v>
      </c>
      <c r="F63" s="137"/>
      <c r="G63" s="137"/>
      <c r="H63" s="137">
        <f>'将来負担比率（分子）の構造'!K$44</f>
        <v>229</v>
      </c>
      <c r="I63" s="137"/>
      <c r="J63" s="137"/>
      <c r="K63" s="137">
        <f>'将来負担比率（分子）の構造'!L$44</f>
        <v>146</v>
      </c>
      <c r="L63" s="137"/>
      <c r="M63" s="137"/>
      <c r="N63" s="137">
        <f>'将来負担比率（分子）の構造'!M$44</f>
        <v>105</v>
      </c>
      <c r="O63" s="137"/>
      <c r="P63" s="137"/>
    </row>
    <row r="64" spans="1:16">
      <c r="A64" s="137" t="s">
        <v>26</v>
      </c>
      <c r="B64" s="137">
        <f>'将来負担比率（分子）の構造'!I$43</f>
        <v>28569</v>
      </c>
      <c r="C64" s="137"/>
      <c r="D64" s="137"/>
      <c r="E64" s="137">
        <f>'将来負担比率（分子）の構造'!J$43</f>
        <v>28657</v>
      </c>
      <c r="F64" s="137"/>
      <c r="G64" s="137"/>
      <c r="H64" s="137">
        <f>'将来負担比率（分子）の構造'!K$43</f>
        <v>27927</v>
      </c>
      <c r="I64" s="137"/>
      <c r="J64" s="137"/>
      <c r="K64" s="137">
        <f>'将来負担比率（分子）の構造'!L$43</f>
        <v>26603</v>
      </c>
      <c r="L64" s="137"/>
      <c r="M64" s="137"/>
      <c r="N64" s="137">
        <f>'将来負担比率（分子）の構造'!M$43</f>
        <v>25032</v>
      </c>
      <c r="O64" s="137"/>
      <c r="P64" s="137"/>
    </row>
    <row r="65" spans="1:16">
      <c r="A65" s="137" t="s">
        <v>25</v>
      </c>
      <c r="B65" s="137">
        <f>'将来負担比率（分子）の構造'!I$42</f>
        <v>6154</v>
      </c>
      <c r="C65" s="137"/>
      <c r="D65" s="137"/>
      <c r="E65" s="137">
        <f>'将来負担比率（分子）の構造'!J$42</f>
        <v>5049</v>
      </c>
      <c r="F65" s="137"/>
      <c r="G65" s="137"/>
      <c r="H65" s="137">
        <f>'将来負担比率（分子）の構造'!K$42</f>
        <v>4555</v>
      </c>
      <c r="I65" s="137"/>
      <c r="J65" s="137"/>
      <c r="K65" s="137">
        <f>'将来負担比率（分子）の構造'!L$42</f>
        <v>3645</v>
      </c>
      <c r="L65" s="137"/>
      <c r="M65" s="137"/>
      <c r="N65" s="137">
        <f>'将来負担比率（分子）の構造'!M$42</f>
        <v>3036</v>
      </c>
      <c r="O65" s="137"/>
      <c r="P65" s="137"/>
    </row>
    <row r="66" spans="1:16">
      <c r="A66" s="137" t="s">
        <v>24</v>
      </c>
      <c r="B66" s="137">
        <f>'将来負担比率（分子）の構造'!I$41</f>
        <v>267216</v>
      </c>
      <c r="C66" s="137"/>
      <c r="D66" s="137"/>
      <c r="E66" s="137">
        <f>'将来負担比率（分子）の構造'!J$41</f>
        <v>264433</v>
      </c>
      <c r="F66" s="137"/>
      <c r="G66" s="137"/>
      <c r="H66" s="137">
        <f>'将来負担比率（分子）の構造'!K$41</f>
        <v>260967</v>
      </c>
      <c r="I66" s="137"/>
      <c r="J66" s="137"/>
      <c r="K66" s="137">
        <f>'将来負担比率（分子）の構造'!L$41</f>
        <v>260234</v>
      </c>
      <c r="L66" s="137"/>
      <c r="M66" s="137"/>
      <c r="N66" s="137">
        <f>'将来負担比率（分子）の構造'!M$41</f>
        <v>257662</v>
      </c>
      <c r="O66" s="137"/>
      <c r="P66" s="137"/>
    </row>
    <row r="67" spans="1:16">
      <c r="A67" s="137" t="s">
        <v>62</v>
      </c>
      <c r="B67" s="137" t="e">
        <f>NA()</f>
        <v>#N/A</v>
      </c>
      <c r="C67" s="137">
        <f>IF(ISNUMBER('将来負担比率（分子）の構造'!I$53), IF('将来負担比率（分子）の構造'!I$53 &lt; 0, 0, '将来負担比率（分子）の構造'!I$53), NA())</f>
        <v>135572</v>
      </c>
      <c r="D67" s="137" t="e">
        <f>NA()</f>
        <v>#N/A</v>
      </c>
      <c r="E67" s="137" t="e">
        <f>NA()</f>
        <v>#N/A</v>
      </c>
      <c r="F67" s="137">
        <f>IF(ISNUMBER('将来負担比率（分子）の構造'!J$53), IF('将来負担比率（分子）の構造'!J$53 &lt; 0, 0, '将来負担比率（分子）の構造'!J$53), NA())</f>
        <v>129557</v>
      </c>
      <c r="G67" s="137" t="e">
        <f>NA()</f>
        <v>#N/A</v>
      </c>
      <c r="H67" s="137" t="e">
        <f>NA()</f>
        <v>#N/A</v>
      </c>
      <c r="I67" s="137">
        <f>IF(ISNUMBER('将来負担比率（分子）の構造'!K$53), IF('将来負担比率（分子）の構造'!K$53 &lt; 0, 0, '将来負担比率（分子）の構造'!K$53), NA())</f>
        <v>117972</v>
      </c>
      <c r="J67" s="137" t="e">
        <f>NA()</f>
        <v>#N/A</v>
      </c>
      <c r="K67" s="137" t="e">
        <f>NA()</f>
        <v>#N/A</v>
      </c>
      <c r="L67" s="137">
        <f>IF(ISNUMBER('将来負担比率（分子）の構造'!L$53), IF('将来負担比率（分子）の構造'!L$53 &lt; 0, 0, '将来負担比率（分子）の構造'!L$53), NA())</f>
        <v>107046</v>
      </c>
      <c r="M67" s="137" t="e">
        <f>NA()</f>
        <v>#N/A</v>
      </c>
      <c r="N67" s="137" t="e">
        <f>NA()</f>
        <v>#N/A</v>
      </c>
      <c r="O67" s="137">
        <f>IF(ISNUMBER('将来負担比率（分子）の構造'!M$53), IF('将来負担比率（分子）の構造'!M$53 &lt; 0, 0, '将来負担比率（分子）の構造'!M$53), NA())</f>
        <v>97895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77659392</v>
      </c>
      <c r="S5" s="671"/>
      <c r="T5" s="671"/>
      <c r="U5" s="671"/>
      <c r="V5" s="671"/>
      <c r="W5" s="671"/>
      <c r="X5" s="671"/>
      <c r="Y5" s="718"/>
      <c r="Z5" s="731">
        <v>38.200000000000003</v>
      </c>
      <c r="AA5" s="731"/>
      <c r="AB5" s="731"/>
      <c r="AC5" s="731"/>
      <c r="AD5" s="732">
        <v>70659624</v>
      </c>
      <c r="AE5" s="732"/>
      <c r="AF5" s="732"/>
      <c r="AG5" s="732"/>
      <c r="AH5" s="732"/>
      <c r="AI5" s="732"/>
      <c r="AJ5" s="732"/>
      <c r="AK5" s="732"/>
      <c r="AL5" s="719">
        <v>74.5</v>
      </c>
      <c r="AM5" s="688"/>
      <c r="AN5" s="688"/>
      <c r="AO5" s="720"/>
      <c r="AP5" s="707" t="s">
        <v>207</v>
      </c>
      <c r="AQ5" s="708"/>
      <c r="AR5" s="708"/>
      <c r="AS5" s="708"/>
      <c r="AT5" s="708"/>
      <c r="AU5" s="708"/>
      <c r="AV5" s="708"/>
      <c r="AW5" s="708"/>
      <c r="AX5" s="708"/>
      <c r="AY5" s="708"/>
      <c r="AZ5" s="708"/>
      <c r="BA5" s="708"/>
      <c r="BB5" s="708"/>
      <c r="BC5" s="708"/>
      <c r="BD5" s="708"/>
      <c r="BE5" s="708"/>
      <c r="BF5" s="709"/>
      <c r="BG5" s="620">
        <v>67349624</v>
      </c>
      <c r="BH5" s="621"/>
      <c r="BI5" s="621"/>
      <c r="BJ5" s="621"/>
      <c r="BK5" s="621"/>
      <c r="BL5" s="621"/>
      <c r="BM5" s="621"/>
      <c r="BN5" s="622"/>
      <c r="BO5" s="673">
        <v>86.7</v>
      </c>
      <c r="BP5" s="673"/>
      <c r="BQ5" s="673"/>
      <c r="BR5" s="673"/>
      <c r="BS5" s="674">
        <v>1050359</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770842</v>
      </c>
      <c r="S6" s="621"/>
      <c r="T6" s="621"/>
      <c r="U6" s="621"/>
      <c r="V6" s="621"/>
      <c r="W6" s="621"/>
      <c r="X6" s="621"/>
      <c r="Y6" s="622"/>
      <c r="Z6" s="673">
        <v>0.4</v>
      </c>
      <c r="AA6" s="673"/>
      <c r="AB6" s="673"/>
      <c r="AC6" s="673"/>
      <c r="AD6" s="674">
        <v>770842</v>
      </c>
      <c r="AE6" s="674"/>
      <c r="AF6" s="674"/>
      <c r="AG6" s="674"/>
      <c r="AH6" s="674"/>
      <c r="AI6" s="674"/>
      <c r="AJ6" s="674"/>
      <c r="AK6" s="674"/>
      <c r="AL6" s="643">
        <v>0.8</v>
      </c>
      <c r="AM6" s="675"/>
      <c r="AN6" s="675"/>
      <c r="AO6" s="676"/>
      <c r="AP6" s="617" t="s">
        <v>212</v>
      </c>
      <c r="AQ6" s="618"/>
      <c r="AR6" s="618"/>
      <c r="AS6" s="618"/>
      <c r="AT6" s="618"/>
      <c r="AU6" s="618"/>
      <c r="AV6" s="618"/>
      <c r="AW6" s="618"/>
      <c r="AX6" s="618"/>
      <c r="AY6" s="618"/>
      <c r="AZ6" s="618"/>
      <c r="BA6" s="618"/>
      <c r="BB6" s="618"/>
      <c r="BC6" s="618"/>
      <c r="BD6" s="618"/>
      <c r="BE6" s="618"/>
      <c r="BF6" s="619"/>
      <c r="BG6" s="620">
        <v>67349624</v>
      </c>
      <c r="BH6" s="621"/>
      <c r="BI6" s="621"/>
      <c r="BJ6" s="621"/>
      <c r="BK6" s="621"/>
      <c r="BL6" s="621"/>
      <c r="BM6" s="621"/>
      <c r="BN6" s="622"/>
      <c r="BO6" s="673">
        <v>86.7</v>
      </c>
      <c r="BP6" s="673"/>
      <c r="BQ6" s="673"/>
      <c r="BR6" s="673"/>
      <c r="BS6" s="674">
        <v>1050359</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793538</v>
      </c>
      <c r="CS6" s="621"/>
      <c r="CT6" s="621"/>
      <c r="CU6" s="621"/>
      <c r="CV6" s="621"/>
      <c r="CW6" s="621"/>
      <c r="CX6" s="621"/>
      <c r="CY6" s="622"/>
      <c r="CZ6" s="673">
        <v>0.4</v>
      </c>
      <c r="DA6" s="673"/>
      <c r="DB6" s="673"/>
      <c r="DC6" s="673"/>
      <c r="DD6" s="626">
        <v>1927</v>
      </c>
      <c r="DE6" s="621"/>
      <c r="DF6" s="621"/>
      <c r="DG6" s="621"/>
      <c r="DH6" s="621"/>
      <c r="DI6" s="621"/>
      <c r="DJ6" s="621"/>
      <c r="DK6" s="621"/>
      <c r="DL6" s="621"/>
      <c r="DM6" s="621"/>
      <c r="DN6" s="621"/>
      <c r="DO6" s="621"/>
      <c r="DP6" s="622"/>
      <c r="DQ6" s="626">
        <v>793538</v>
      </c>
      <c r="DR6" s="621"/>
      <c r="DS6" s="621"/>
      <c r="DT6" s="621"/>
      <c r="DU6" s="621"/>
      <c r="DV6" s="621"/>
      <c r="DW6" s="621"/>
      <c r="DX6" s="621"/>
      <c r="DY6" s="621"/>
      <c r="DZ6" s="621"/>
      <c r="EA6" s="621"/>
      <c r="EB6" s="621"/>
      <c r="EC6" s="656"/>
    </row>
    <row r="7" spans="2:143" ht="11.25" customHeight="1">
      <c r="B7" s="617" t="s">
        <v>214</v>
      </c>
      <c r="C7" s="618"/>
      <c r="D7" s="618"/>
      <c r="E7" s="618"/>
      <c r="F7" s="618"/>
      <c r="G7" s="618"/>
      <c r="H7" s="618"/>
      <c r="I7" s="618"/>
      <c r="J7" s="618"/>
      <c r="K7" s="618"/>
      <c r="L7" s="618"/>
      <c r="M7" s="618"/>
      <c r="N7" s="618"/>
      <c r="O7" s="618"/>
      <c r="P7" s="618"/>
      <c r="Q7" s="619"/>
      <c r="R7" s="620">
        <v>87089</v>
      </c>
      <c r="S7" s="621"/>
      <c r="T7" s="621"/>
      <c r="U7" s="621"/>
      <c r="V7" s="621"/>
      <c r="W7" s="621"/>
      <c r="X7" s="621"/>
      <c r="Y7" s="622"/>
      <c r="Z7" s="673">
        <v>0</v>
      </c>
      <c r="AA7" s="673"/>
      <c r="AB7" s="673"/>
      <c r="AC7" s="673"/>
      <c r="AD7" s="674">
        <v>87089</v>
      </c>
      <c r="AE7" s="674"/>
      <c r="AF7" s="674"/>
      <c r="AG7" s="674"/>
      <c r="AH7" s="674"/>
      <c r="AI7" s="674"/>
      <c r="AJ7" s="674"/>
      <c r="AK7" s="674"/>
      <c r="AL7" s="643">
        <v>0.1</v>
      </c>
      <c r="AM7" s="675"/>
      <c r="AN7" s="675"/>
      <c r="AO7" s="676"/>
      <c r="AP7" s="617" t="s">
        <v>215</v>
      </c>
      <c r="AQ7" s="618"/>
      <c r="AR7" s="618"/>
      <c r="AS7" s="618"/>
      <c r="AT7" s="618"/>
      <c r="AU7" s="618"/>
      <c r="AV7" s="618"/>
      <c r="AW7" s="618"/>
      <c r="AX7" s="618"/>
      <c r="AY7" s="618"/>
      <c r="AZ7" s="618"/>
      <c r="BA7" s="618"/>
      <c r="BB7" s="618"/>
      <c r="BC7" s="618"/>
      <c r="BD7" s="618"/>
      <c r="BE7" s="618"/>
      <c r="BF7" s="619"/>
      <c r="BG7" s="620">
        <v>30131507</v>
      </c>
      <c r="BH7" s="621"/>
      <c r="BI7" s="621"/>
      <c r="BJ7" s="621"/>
      <c r="BK7" s="621"/>
      <c r="BL7" s="621"/>
      <c r="BM7" s="621"/>
      <c r="BN7" s="622"/>
      <c r="BO7" s="673">
        <v>38.799999999999997</v>
      </c>
      <c r="BP7" s="673"/>
      <c r="BQ7" s="673"/>
      <c r="BR7" s="673"/>
      <c r="BS7" s="674">
        <v>1050359</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17248367</v>
      </c>
      <c r="CS7" s="621"/>
      <c r="CT7" s="621"/>
      <c r="CU7" s="621"/>
      <c r="CV7" s="621"/>
      <c r="CW7" s="621"/>
      <c r="CX7" s="621"/>
      <c r="CY7" s="622"/>
      <c r="CZ7" s="673">
        <v>8.5</v>
      </c>
      <c r="DA7" s="673"/>
      <c r="DB7" s="673"/>
      <c r="DC7" s="673"/>
      <c r="DD7" s="626">
        <v>1577182</v>
      </c>
      <c r="DE7" s="621"/>
      <c r="DF7" s="621"/>
      <c r="DG7" s="621"/>
      <c r="DH7" s="621"/>
      <c r="DI7" s="621"/>
      <c r="DJ7" s="621"/>
      <c r="DK7" s="621"/>
      <c r="DL7" s="621"/>
      <c r="DM7" s="621"/>
      <c r="DN7" s="621"/>
      <c r="DO7" s="621"/>
      <c r="DP7" s="622"/>
      <c r="DQ7" s="626">
        <v>13739352</v>
      </c>
      <c r="DR7" s="621"/>
      <c r="DS7" s="621"/>
      <c r="DT7" s="621"/>
      <c r="DU7" s="621"/>
      <c r="DV7" s="621"/>
      <c r="DW7" s="621"/>
      <c r="DX7" s="621"/>
      <c r="DY7" s="621"/>
      <c r="DZ7" s="621"/>
      <c r="EA7" s="621"/>
      <c r="EB7" s="621"/>
      <c r="EC7" s="656"/>
    </row>
    <row r="8" spans="2:143" ht="11.25" customHeight="1">
      <c r="B8" s="617" t="s">
        <v>217</v>
      </c>
      <c r="C8" s="618"/>
      <c r="D8" s="618"/>
      <c r="E8" s="618"/>
      <c r="F8" s="618"/>
      <c r="G8" s="618"/>
      <c r="H8" s="618"/>
      <c r="I8" s="618"/>
      <c r="J8" s="618"/>
      <c r="K8" s="618"/>
      <c r="L8" s="618"/>
      <c r="M8" s="618"/>
      <c r="N8" s="618"/>
      <c r="O8" s="618"/>
      <c r="P8" s="618"/>
      <c r="Q8" s="619"/>
      <c r="R8" s="620">
        <v>347475</v>
      </c>
      <c r="S8" s="621"/>
      <c r="T8" s="621"/>
      <c r="U8" s="621"/>
      <c r="V8" s="621"/>
      <c r="W8" s="621"/>
      <c r="X8" s="621"/>
      <c r="Y8" s="622"/>
      <c r="Z8" s="673">
        <v>0.2</v>
      </c>
      <c r="AA8" s="673"/>
      <c r="AB8" s="673"/>
      <c r="AC8" s="673"/>
      <c r="AD8" s="674">
        <v>347475</v>
      </c>
      <c r="AE8" s="674"/>
      <c r="AF8" s="674"/>
      <c r="AG8" s="674"/>
      <c r="AH8" s="674"/>
      <c r="AI8" s="674"/>
      <c r="AJ8" s="674"/>
      <c r="AK8" s="674"/>
      <c r="AL8" s="643">
        <v>0.4</v>
      </c>
      <c r="AM8" s="675"/>
      <c r="AN8" s="675"/>
      <c r="AO8" s="676"/>
      <c r="AP8" s="617" t="s">
        <v>218</v>
      </c>
      <c r="AQ8" s="618"/>
      <c r="AR8" s="618"/>
      <c r="AS8" s="618"/>
      <c r="AT8" s="618"/>
      <c r="AU8" s="618"/>
      <c r="AV8" s="618"/>
      <c r="AW8" s="618"/>
      <c r="AX8" s="618"/>
      <c r="AY8" s="618"/>
      <c r="AZ8" s="618"/>
      <c r="BA8" s="618"/>
      <c r="BB8" s="618"/>
      <c r="BC8" s="618"/>
      <c r="BD8" s="618"/>
      <c r="BE8" s="618"/>
      <c r="BF8" s="619"/>
      <c r="BG8" s="620">
        <v>737197</v>
      </c>
      <c r="BH8" s="621"/>
      <c r="BI8" s="621"/>
      <c r="BJ8" s="621"/>
      <c r="BK8" s="621"/>
      <c r="BL8" s="621"/>
      <c r="BM8" s="621"/>
      <c r="BN8" s="622"/>
      <c r="BO8" s="673">
        <v>0.9</v>
      </c>
      <c r="BP8" s="673"/>
      <c r="BQ8" s="673"/>
      <c r="BR8" s="673"/>
      <c r="BS8" s="626" t="s">
        <v>110</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98458500</v>
      </c>
      <c r="CS8" s="621"/>
      <c r="CT8" s="621"/>
      <c r="CU8" s="621"/>
      <c r="CV8" s="621"/>
      <c r="CW8" s="621"/>
      <c r="CX8" s="621"/>
      <c r="CY8" s="622"/>
      <c r="CZ8" s="673">
        <v>48.6</v>
      </c>
      <c r="DA8" s="673"/>
      <c r="DB8" s="673"/>
      <c r="DC8" s="673"/>
      <c r="DD8" s="626">
        <v>991611</v>
      </c>
      <c r="DE8" s="621"/>
      <c r="DF8" s="621"/>
      <c r="DG8" s="621"/>
      <c r="DH8" s="621"/>
      <c r="DI8" s="621"/>
      <c r="DJ8" s="621"/>
      <c r="DK8" s="621"/>
      <c r="DL8" s="621"/>
      <c r="DM8" s="621"/>
      <c r="DN8" s="621"/>
      <c r="DO8" s="621"/>
      <c r="DP8" s="622"/>
      <c r="DQ8" s="626">
        <v>41838579</v>
      </c>
      <c r="DR8" s="621"/>
      <c r="DS8" s="621"/>
      <c r="DT8" s="621"/>
      <c r="DU8" s="621"/>
      <c r="DV8" s="621"/>
      <c r="DW8" s="621"/>
      <c r="DX8" s="621"/>
      <c r="DY8" s="621"/>
      <c r="DZ8" s="621"/>
      <c r="EA8" s="621"/>
      <c r="EB8" s="621"/>
      <c r="EC8" s="656"/>
    </row>
    <row r="9" spans="2:143" ht="11.25" customHeight="1">
      <c r="B9" s="617" t="s">
        <v>220</v>
      </c>
      <c r="C9" s="618"/>
      <c r="D9" s="618"/>
      <c r="E9" s="618"/>
      <c r="F9" s="618"/>
      <c r="G9" s="618"/>
      <c r="H9" s="618"/>
      <c r="I9" s="618"/>
      <c r="J9" s="618"/>
      <c r="K9" s="618"/>
      <c r="L9" s="618"/>
      <c r="M9" s="618"/>
      <c r="N9" s="618"/>
      <c r="O9" s="618"/>
      <c r="P9" s="618"/>
      <c r="Q9" s="619"/>
      <c r="R9" s="620">
        <v>218128</v>
      </c>
      <c r="S9" s="621"/>
      <c r="T9" s="621"/>
      <c r="U9" s="621"/>
      <c r="V9" s="621"/>
      <c r="W9" s="621"/>
      <c r="X9" s="621"/>
      <c r="Y9" s="622"/>
      <c r="Z9" s="673">
        <v>0.1</v>
      </c>
      <c r="AA9" s="673"/>
      <c r="AB9" s="673"/>
      <c r="AC9" s="673"/>
      <c r="AD9" s="674">
        <v>218128</v>
      </c>
      <c r="AE9" s="674"/>
      <c r="AF9" s="674"/>
      <c r="AG9" s="674"/>
      <c r="AH9" s="674"/>
      <c r="AI9" s="674"/>
      <c r="AJ9" s="674"/>
      <c r="AK9" s="674"/>
      <c r="AL9" s="643">
        <v>0.2</v>
      </c>
      <c r="AM9" s="675"/>
      <c r="AN9" s="675"/>
      <c r="AO9" s="676"/>
      <c r="AP9" s="617" t="s">
        <v>221</v>
      </c>
      <c r="AQ9" s="618"/>
      <c r="AR9" s="618"/>
      <c r="AS9" s="618"/>
      <c r="AT9" s="618"/>
      <c r="AU9" s="618"/>
      <c r="AV9" s="618"/>
      <c r="AW9" s="618"/>
      <c r="AX9" s="618"/>
      <c r="AY9" s="618"/>
      <c r="AZ9" s="618"/>
      <c r="BA9" s="618"/>
      <c r="BB9" s="618"/>
      <c r="BC9" s="618"/>
      <c r="BD9" s="618"/>
      <c r="BE9" s="618"/>
      <c r="BF9" s="619"/>
      <c r="BG9" s="620">
        <v>22801679</v>
      </c>
      <c r="BH9" s="621"/>
      <c r="BI9" s="621"/>
      <c r="BJ9" s="621"/>
      <c r="BK9" s="621"/>
      <c r="BL9" s="621"/>
      <c r="BM9" s="621"/>
      <c r="BN9" s="622"/>
      <c r="BO9" s="673">
        <v>29.4</v>
      </c>
      <c r="BP9" s="673"/>
      <c r="BQ9" s="673"/>
      <c r="BR9" s="673"/>
      <c r="BS9" s="626" t="s">
        <v>110</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14155715</v>
      </c>
      <c r="CS9" s="621"/>
      <c r="CT9" s="621"/>
      <c r="CU9" s="621"/>
      <c r="CV9" s="621"/>
      <c r="CW9" s="621"/>
      <c r="CX9" s="621"/>
      <c r="CY9" s="622"/>
      <c r="CZ9" s="673">
        <v>7</v>
      </c>
      <c r="DA9" s="673"/>
      <c r="DB9" s="673"/>
      <c r="DC9" s="673"/>
      <c r="DD9" s="626">
        <v>1967143</v>
      </c>
      <c r="DE9" s="621"/>
      <c r="DF9" s="621"/>
      <c r="DG9" s="621"/>
      <c r="DH9" s="621"/>
      <c r="DI9" s="621"/>
      <c r="DJ9" s="621"/>
      <c r="DK9" s="621"/>
      <c r="DL9" s="621"/>
      <c r="DM9" s="621"/>
      <c r="DN9" s="621"/>
      <c r="DO9" s="621"/>
      <c r="DP9" s="622"/>
      <c r="DQ9" s="626">
        <v>8802771</v>
      </c>
      <c r="DR9" s="621"/>
      <c r="DS9" s="621"/>
      <c r="DT9" s="621"/>
      <c r="DU9" s="621"/>
      <c r="DV9" s="621"/>
      <c r="DW9" s="621"/>
      <c r="DX9" s="621"/>
      <c r="DY9" s="621"/>
      <c r="DZ9" s="621"/>
      <c r="EA9" s="621"/>
      <c r="EB9" s="621"/>
      <c r="EC9" s="656"/>
    </row>
    <row r="10" spans="2:143" ht="11.25" customHeight="1">
      <c r="B10" s="617" t="s">
        <v>223</v>
      </c>
      <c r="C10" s="618"/>
      <c r="D10" s="618"/>
      <c r="E10" s="618"/>
      <c r="F10" s="618"/>
      <c r="G10" s="618"/>
      <c r="H10" s="618"/>
      <c r="I10" s="618"/>
      <c r="J10" s="618"/>
      <c r="K10" s="618"/>
      <c r="L10" s="618"/>
      <c r="M10" s="618"/>
      <c r="N10" s="618"/>
      <c r="O10" s="618"/>
      <c r="P10" s="618"/>
      <c r="Q10" s="619"/>
      <c r="R10" s="620">
        <v>7414112</v>
      </c>
      <c r="S10" s="621"/>
      <c r="T10" s="621"/>
      <c r="U10" s="621"/>
      <c r="V10" s="621"/>
      <c r="W10" s="621"/>
      <c r="X10" s="621"/>
      <c r="Y10" s="622"/>
      <c r="Z10" s="673">
        <v>3.7</v>
      </c>
      <c r="AA10" s="673"/>
      <c r="AB10" s="673"/>
      <c r="AC10" s="673"/>
      <c r="AD10" s="674">
        <v>7414112</v>
      </c>
      <c r="AE10" s="674"/>
      <c r="AF10" s="674"/>
      <c r="AG10" s="674"/>
      <c r="AH10" s="674"/>
      <c r="AI10" s="674"/>
      <c r="AJ10" s="674"/>
      <c r="AK10" s="674"/>
      <c r="AL10" s="643">
        <v>7.8</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1565564</v>
      </c>
      <c r="BH10" s="621"/>
      <c r="BI10" s="621"/>
      <c r="BJ10" s="621"/>
      <c r="BK10" s="621"/>
      <c r="BL10" s="621"/>
      <c r="BM10" s="621"/>
      <c r="BN10" s="622"/>
      <c r="BO10" s="673">
        <v>2</v>
      </c>
      <c r="BP10" s="673"/>
      <c r="BQ10" s="673"/>
      <c r="BR10" s="673"/>
      <c r="BS10" s="626">
        <v>260012</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150968</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149337</v>
      </c>
      <c r="DR10" s="621"/>
      <c r="DS10" s="621"/>
      <c r="DT10" s="621"/>
      <c r="DU10" s="621"/>
      <c r="DV10" s="621"/>
      <c r="DW10" s="621"/>
      <c r="DX10" s="621"/>
      <c r="DY10" s="621"/>
      <c r="DZ10" s="621"/>
      <c r="EA10" s="621"/>
      <c r="EB10" s="621"/>
      <c r="EC10" s="656"/>
    </row>
    <row r="11" spans="2:143" ht="11.25" customHeight="1">
      <c r="B11" s="617" t="s">
        <v>226</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5027067</v>
      </c>
      <c r="BH11" s="621"/>
      <c r="BI11" s="621"/>
      <c r="BJ11" s="621"/>
      <c r="BK11" s="621"/>
      <c r="BL11" s="621"/>
      <c r="BM11" s="621"/>
      <c r="BN11" s="622"/>
      <c r="BO11" s="673">
        <v>6.5</v>
      </c>
      <c r="BP11" s="673"/>
      <c r="BQ11" s="673"/>
      <c r="BR11" s="673"/>
      <c r="BS11" s="626">
        <v>790347</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115295</v>
      </c>
      <c r="CS11" s="621"/>
      <c r="CT11" s="621"/>
      <c r="CU11" s="621"/>
      <c r="CV11" s="621"/>
      <c r="CW11" s="621"/>
      <c r="CX11" s="621"/>
      <c r="CY11" s="622"/>
      <c r="CZ11" s="673">
        <v>0.1</v>
      </c>
      <c r="DA11" s="673"/>
      <c r="DB11" s="673"/>
      <c r="DC11" s="673"/>
      <c r="DD11" s="626">
        <v>646</v>
      </c>
      <c r="DE11" s="621"/>
      <c r="DF11" s="621"/>
      <c r="DG11" s="621"/>
      <c r="DH11" s="621"/>
      <c r="DI11" s="621"/>
      <c r="DJ11" s="621"/>
      <c r="DK11" s="621"/>
      <c r="DL11" s="621"/>
      <c r="DM11" s="621"/>
      <c r="DN11" s="621"/>
      <c r="DO11" s="621"/>
      <c r="DP11" s="622"/>
      <c r="DQ11" s="626">
        <v>103156</v>
      </c>
      <c r="DR11" s="621"/>
      <c r="DS11" s="621"/>
      <c r="DT11" s="621"/>
      <c r="DU11" s="621"/>
      <c r="DV11" s="621"/>
      <c r="DW11" s="621"/>
      <c r="DX11" s="621"/>
      <c r="DY11" s="621"/>
      <c r="DZ11" s="621"/>
      <c r="EA11" s="621"/>
      <c r="EB11" s="621"/>
      <c r="EC11" s="656"/>
    </row>
    <row r="12" spans="2:143" ht="11.25" customHeight="1">
      <c r="B12" s="617" t="s">
        <v>229</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33324930</v>
      </c>
      <c r="BH12" s="621"/>
      <c r="BI12" s="621"/>
      <c r="BJ12" s="621"/>
      <c r="BK12" s="621"/>
      <c r="BL12" s="621"/>
      <c r="BM12" s="621"/>
      <c r="BN12" s="622"/>
      <c r="BO12" s="673">
        <v>42.9</v>
      </c>
      <c r="BP12" s="673"/>
      <c r="BQ12" s="673"/>
      <c r="BR12" s="673"/>
      <c r="BS12" s="626" t="s">
        <v>110</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1604550</v>
      </c>
      <c r="CS12" s="621"/>
      <c r="CT12" s="621"/>
      <c r="CU12" s="621"/>
      <c r="CV12" s="621"/>
      <c r="CW12" s="621"/>
      <c r="CX12" s="621"/>
      <c r="CY12" s="622"/>
      <c r="CZ12" s="673">
        <v>0.8</v>
      </c>
      <c r="DA12" s="673"/>
      <c r="DB12" s="673"/>
      <c r="DC12" s="673"/>
      <c r="DD12" s="626">
        <v>8640</v>
      </c>
      <c r="DE12" s="621"/>
      <c r="DF12" s="621"/>
      <c r="DG12" s="621"/>
      <c r="DH12" s="621"/>
      <c r="DI12" s="621"/>
      <c r="DJ12" s="621"/>
      <c r="DK12" s="621"/>
      <c r="DL12" s="621"/>
      <c r="DM12" s="621"/>
      <c r="DN12" s="621"/>
      <c r="DO12" s="621"/>
      <c r="DP12" s="622"/>
      <c r="DQ12" s="626">
        <v>508311</v>
      </c>
      <c r="DR12" s="621"/>
      <c r="DS12" s="621"/>
      <c r="DT12" s="621"/>
      <c r="DU12" s="621"/>
      <c r="DV12" s="621"/>
      <c r="DW12" s="621"/>
      <c r="DX12" s="621"/>
      <c r="DY12" s="621"/>
      <c r="DZ12" s="621"/>
      <c r="EA12" s="621"/>
      <c r="EB12" s="621"/>
      <c r="EC12" s="656"/>
    </row>
    <row r="13" spans="2:143" ht="11.25" customHeight="1">
      <c r="B13" s="617" t="s">
        <v>232</v>
      </c>
      <c r="C13" s="618"/>
      <c r="D13" s="618"/>
      <c r="E13" s="618"/>
      <c r="F13" s="618"/>
      <c r="G13" s="618"/>
      <c r="H13" s="618"/>
      <c r="I13" s="618"/>
      <c r="J13" s="618"/>
      <c r="K13" s="618"/>
      <c r="L13" s="618"/>
      <c r="M13" s="618"/>
      <c r="N13" s="618"/>
      <c r="O13" s="618"/>
      <c r="P13" s="618"/>
      <c r="Q13" s="619"/>
      <c r="R13" s="620">
        <v>220282</v>
      </c>
      <c r="S13" s="621"/>
      <c r="T13" s="621"/>
      <c r="U13" s="621"/>
      <c r="V13" s="621"/>
      <c r="W13" s="621"/>
      <c r="X13" s="621"/>
      <c r="Y13" s="622"/>
      <c r="Z13" s="673">
        <v>0.1</v>
      </c>
      <c r="AA13" s="673"/>
      <c r="AB13" s="673"/>
      <c r="AC13" s="673"/>
      <c r="AD13" s="674">
        <v>220282</v>
      </c>
      <c r="AE13" s="674"/>
      <c r="AF13" s="674"/>
      <c r="AG13" s="674"/>
      <c r="AH13" s="674"/>
      <c r="AI13" s="674"/>
      <c r="AJ13" s="674"/>
      <c r="AK13" s="674"/>
      <c r="AL13" s="643">
        <v>0.2</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33061803</v>
      </c>
      <c r="BH13" s="621"/>
      <c r="BI13" s="621"/>
      <c r="BJ13" s="621"/>
      <c r="BK13" s="621"/>
      <c r="BL13" s="621"/>
      <c r="BM13" s="621"/>
      <c r="BN13" s="622"/>
      <c r="BO13" s="673">
        <v>42.6</v>
      </c>
      <c r="BP13" s="673"/>
      <c r="BQ13" s="673"/>
      <c r="BR13" s="673"/>
      <c r="BS13" s="626" t="s">
        <v>110</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19381410</v>
      </c>
      <c r="CS13" s="621"/>
      <c r="CT13" s="621"/>
      <c r="CU13" s="621"/>
      <c r="CV13" s="621"/>
      <c r="CW13" s="621"/>
      <c r="CX13" s="621"/>
      <c r="CY13" s="622"/>
      <c r="CZ13" s="673">
        <v>9.6</v>
      </c>
      <c r="DA13" s="673"/>
      <c r="DB13" s="673"/>
      <c r="DC13" s="673"/>
      <c r="DD13" s="626">
        <v>9762702</v>
      </c>
      <c r="DE13" s="621"/>
      <c r="DF13" s="621"/>
      <c r="DG13" s="621"/>
      <c r="DH13" s="621"/>
      <c r="DI13" s="621"/>
      <c r="DJ13" s="621"/>
      <c r="DK13" s="621"/>
      <c r="DL13" s="621"/>
      <c r="DM13" s="621"/>
      <c r="DN13" s="621"/>
      <c r="DO13" s="621"/>
      <c r="DP13" s="622"/>
      <c r="DQ13" s="626">
        <v>9111780</v>
      </c>
      <c r="DR13" s="621"/>
      <c r="DS13" s="621"/>
      <c r="DT13" s="621"/>
      <c r="DU13" s="621"/>
      <c r="DV13" s="621"/>
      <c r="DW13" s="621"/>
      <c r="DX13" s="621"/>
      <c r="DY13" s="621"/>
      <c r="DZ13" s="621"/>
      <c r="EA13" s="621"/>
      <c r="EB13" s="621"/>
      <c r="EC13" s="656"/>
    </row>
    <row r="14" spans="2:143" ht="11.25" customHeight="1">
      <c r="B14" s="617" t="s">
        <v>235</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372629</v>
      </c>
      <c r="BH14" s="621"/>
      <c r="BI14" s="621"/>
      <c r="BJ14" s="621"/>
      <c r="BK14" s="621"/>
      <c r="BL14" s="621"/>
      <c r="BM14" s="621"/>
      <c r="BN14" s="622"/>
      <c r="BO14" s="673">
        <v>0.5</v>
      </c>
      <c r="BP14" s="673"/>
      <c r="BQ14" s="673"/>
      <c r="BR14" s="673"/>
      <c r="BS14" s="626" t="s">
        <v>110</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4531928</v>
      </c>
      <c r="CS14" s="621"/>
      <c r="CT14" s="621"/>
      <c r="CU14" s="621"/>
      <c r="CV14" s="621"/>
      <c r="CW14" s="621"/>
      <c r="CX14" s="621"/>
      <c r="CY14" s="622"/>
      <c r="CZ14" s="673">
        <v>2.2000000000000002</v>
      </c>
      <c r="DA14" s="673"/>
      <c r="DB14" s="673"/>
      <c r="DC14" s="673"/>
      <c r="DD14" s="626">
        <v>315867</v>
      </c>
      <c r="DE14" s="621"/>
      <c r="DF14" s="621"/>
      <c r="DG14" s="621"/>
      <c r="DH14" s="621"/>
      <c r="DI14" s="621"/>
      <c r="DJ14" s="621"/>
      <c r="DK14" s="621"/>
      <c r="DL14" s="621"/>
      <c r="DM14" s="621"/>
      <c r="DN14" s="621"/>
      <c r="DO14" s="621"/>
      <c r="DP14" s="622"/>
      <c r="DQ14" s="626">
        <v>4151749</v>
      </c>
      <c r="DR14" s="621"/>
      <c r="DS14" s="621"/>
      <c r="DT14" s="621"/>
      <c r="DU14" s="621"/>
      <c r="DV14" s="621"/>
      <c r="DW14" s="621"/>
      <c r="DX14" s="621"/>
      <c r="DY14" s="621"/>
      <c r="DZ14" s="621"/>
      <c r="EA14" s="621"/>
      <c r="EB14" s="621"/>
      <c r="EC14" s="656"/>
    </row>
    <row r="15" spans="2:143" ht="11.25" customHeight="1">
      <c r="B15" s="617" t="s">
        <v>238</v>
      </c>
      <c r="C15" s="618"/>
      <c r="D15" s="618"/>
      <c r="E15" s="618"/>
      <c r="F15" s="618"/>
      <c r="G15" s="618"/>
      <c r="H15" s="618"/>
      <c r="I15" s="618"/>
      <c r="J15" s="618"/>
      <c r="K15" s="618"/>
      <c r="L15" s="618"/>
      <c r="M15" s="618"/>
      <c r="N15" s="618"/>
      <c r="O15" s="618"/>
      <c r="P15" s="618"/>
      <c r="Q15" s="619"/>
      <c r="R15" s="620">
        <v>311791</v>
      </c>
      <c r="S15" s="621"/>
      <c r="T15" s="621"/>
      <c r="U15" s="621"/>
      <c r="V15" s="621"/>
      <c r="W15" s="621"/>
      <c r="X15" s="621"/>
      <c r="Y15" s="622"/>
      <c r="Z15" s="673">
        <v>0.2</v>
      </c>
      <c r="AA15" s="673"/>
      <c r="AB15" s="673"/>
      <c r="AC15" s="673"/>
      <c r="AD15" s="674">
        <v>311791</v>
      </c>
      <c r="AE15" s="674"/>
      <c r="AF15" s="674"/>
      <c r="AG15" s="674"/>
      <c r="AH15" s="674"/>
      <c r="AI15" s="674"/>
      <c r="AJ15" s="674"/>
      <c r="AK15" s="674"/>
      <c r="AL15" s="643">
        <v>0.3</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3520558</v>
      </c>
      <c r="BH15" s="621"/>
      <c r="BI15" s="621"/>
      <c r="BJ15" s="621"/>
      <c r="BK15" s="621"/>
      <c r="BL15" s="621"/>
      <c r="BM15" s="621"/>
      <c r="BN15" s="622"/>
      <c r="BO15" s="673">
        <v>4.5</v>
      </c>
      <c r="BP15" s="673"/>
      <c r="BQ15" s="673"/>
      <c r="BR15" s="673"/>
      <c r="BS15" s="626" t="s">
        <v>110</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19613631</v>
      </c>
      <c r="CS15" s="621"/>
      <c r="CT15" s="621"/>
      <c r="CU15" s="621"/>
      <c r="CV15" s="621"/>
      <c r="CW15" s="621"/>
      <c r="CX15" s="621"/>
      <c r="CY15" s="622"/>
      <c r="CZ15" s="673">
        <v>9.6999999999999993</v>
      </c>
      <c r="DA15" s="673"/>
      <c r="DB15" s="673"/>
      <c r="DC15" s="673"/>
      <c r="DD15" s="626">
        <v>7423126</v>
      </c>
      <c r="DE15" s="621"/>
      <c r="DF15" s="621"/>
      <c r="DG15" s="621"/>
      <c r="DH15" s="621"/>
      <c r="DI15" s="621"/>
      <c r="DJ15" s="621"/>
      <c r="DK15" s="621"/>
      <c r="DL15" s="621"/>
      <c r="DM15" s="621"/>
      <c r="DN15" s="621"/>
      <c r="DO15" s="621"/>
      <c r="DP15" s="622"/>
      <c r="DQ15" s="626">
        <v>12505634</v>
      </c>
      <c r="DR15" s="621"/>
      <c r="DS15" s="621"/>
      <c r="DT15" s="621"/>
      <c r="DU15" s="621"/>
      <c r="DV15" s="621"/>
      <c r="DW15" s="621"/>
      <c r="DX15" s="621"/>
      <c r="DY15" s="621"/>
      <c r="DZ15" s="621"/>
      <c r="EA15" s="621"/>
      <c r="EB15" s="621"/>
      <c r="EC15" s="656"/>
    </row>
    <row r="16" spans="2:143" ht="11.25" customHeight="1">
      <c r="B16" s="617" t="s">
        <v>241</v>
      </c>
      <c r="C16" s="618"/>
      <c r="D16" s="618"/>
      <c r="E16" s="618"/>
      <c r="F16" s="618"/>
      <c r="G16" s="618"/>
      <c r="H16" s="618"/>
      <c r="I16" s="618"/>
      <c r="J16" s="618"/>
      <c r="K16" s="618"/>
      <c r="L16" s="618"/>
      <c r="M16" s="618"/>
      <c r="N16" s="618"/>
      <c r="O16" s="618"/>
      <c r="P16" s="618"/>
      <c r="Q16" s="619"/>
      <c r="R16" s="620">
        <v>13679248</v>
      </c>
      <c r="S16" s="621"/>
      <c r="T16" s="621"/>
      <c r="U16" s="621"/>
      <c r="V16" s="621"/>
      <c r="W16" s="621"/>
      <c r="X16" s="621"/>
      <c r="Y16" s="622"/>
      <c r="Z16" s="673">
        <v>6.7</v>
      </c>
      <c r="AA16" s="673"/>
      <c r="AB16" s="673"/>
      <c r="AC16" s="673"/>
      <c r="AD16" s="674">
        <v>13179624</v>
      </c>
      <c r="AE16" s="674"/>
      <c r="AF16" s="674"/>
      <c r="AG16" s="674"/>
      <c r="AH16" s="674"/>
      <c r="AI16" s="674"/>
      <c r="AJ16" s="674"/>
      <c r="AK16" s="674"/>
      <c r="AL16" s="643">
        <v>13.9</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244</v>
      </c>
      <c r="C17" s="618"/>
      <c r="D17" s="618"/>
      <c r="E17" s="618"/>
      <c r="F17" s="618"/>
      <c r="G17" s="618"/>
      <c r="H17" s="618"/>
      <c r="I17" s="618"/>
      <c r="J17" s="618"/>
      <c r="K17" s="618"/>
      <c r="L17" s="618"/>
      <c r="M17" s="618"/>
      <c r="N17" s="618"/>
      <c r="O17" s="618"/>
      <c r="P17" s="618"/>
      <c r="Q17" s="619"/>
      <c r="R17" s="620">
        <v>13179624</v>
      </c>
      <c r="S17" s="621"/>
      <c r="T17" s="621"/>
      <c r="U17" s="621"/>
      <c r="V17" s="621"/>
      <c r="W17" s="621"/>
      <c r="X17" s="621"/>
      <c r="Y17" s="622"/>
      <c r="Z17" s="673">
        <v>6.5</v>
      </c>
      <c r="AA17" s="673"/>
      <c r="AB17" s="673"/>
      <c r="AC17" s="673"/>
      <c r="AD17" s="674">
        <v>13179624</v>
      </c>
      <c r="AE17" s="674"/>
      <c r="AF17" s="674"/>
      <c r="AG17" s="674"/>
      <c r="AH17" s="674"/>
      <c r="AI17" s="674"/>
      <c r="AJ17" s="674"/>
      <c r="AK17" s="674"/>
      <c r="AL17" s="643">
        <v>13.9</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26400296</v>
      </c>
      <c r="CS17" s="621"/>
      <c r="CT17" s="621"/>
      <c r="CU17" s="621"/>
      <c r="CV17" s="621"/>
      <c r="CW17" s="621"/>
      <c r="CX17" s="621"/>
      <c r="CY17" s="622"/>
      <c r="CZ17" s="673">
        <v>13</v>
      </c>
      <c r="DA17" s="673"/>
      <c r="DB17" s="673"/>
      <c r="DC17" s="673"/>
      <c r="DD17" s="626" t="s">
        <v>110</v>
      </c>
      <c r="DE17" s="621"/>
      <c r="DF17" s="621"/>
      <c r="DG17" s="621"/>
      <c r="DH17" s="621"/>
      <c r="DI17" s="621"/>
      <c r="DJ17" s="621"/>
      <c r="DK17" s="621"/>
      <c r="DL17" s="621"/>
      <c r="DM17" s="621"/>
      <c r="DN17" s="621"/>
      <c r="DO17" s="621"/>
      <c r="DP17" s="622"/>
      <c r="DQ17" s="626">
        <v>24452253</v>
      </c>
      <c r="DR17" s="621"/>
      <c r="DS17" s="621"/>
      <c r="DT17" s="621"/>
      <c r="DU17" s="621"/>
      <c r="DV17" s="621"/>
      <c r="DW17" s="621"/>
      <c r="DX17" s="621"/>
      <c r="DY17" s="621"/>
      <c r="DZ17" s="621"/>
      <c r="EA17" s="621"/>
      <c r="EB17" s="621"/>
      <c r="EC17" s="656"/>
    </row>
    <row r="18" spans="2:133" ht="11.25" customHeight="1">
      <c r="B18" s="617" t="s">
        <v>247</v>
      </c>
      <c r="C18" s="618"/>
      <c r="D18" s="618"/>
      <c r="E18" s="618"/>
      <c r="F18" s="618"/>
      <c r="G18" s="618"/>
      <c r="H18" s="618"/>
      <c r="I18" s="618"/>
      <c r="J18" s="618"/>
      <c r="K18" s="618"/>
      <c r="L18" s="618"/>
      <c r="M18" s="618"/>
      <c r="N18" s="618"/>
      <c r="O18" s="618"/>
      <c r="P18" s="618"/>
      <c r="Q18" s="619"/>
      <c r="R18" s="620">
        <v>499624</v>
      </c>
      <c r="S18" s="621"/>
      <c r="T18" s="621"/>
      <c r="U18" s="621"/>
      <c r="V18" s="621"/>
      <c r="W18" s="621"/>
      <c r="X18" s="621"/>
      <c r="Y18" s="622"/>
      <c r="Z18" s="673">
        <v>0.2</v>
      </c>
      <c r="AA18" s="673"/>
      <c r="AB18" s="673"/>
      <c r="AC18" s="673"/>
      <c r="AD18" s="674" t="s">
        <v>110</v>
      </c>
      <c r="AE18" s="674"/>
      <c r="AF18" s="674"/>
      <c r="AG18" s="674"/>
      <c r="AH18" s="674"/>
      <c r="AI18" s="674"/>
      <c r="AJ18" s="674"/>
      <c r="AK18" s="674"/>
      <c r="AL18" s="643" t="s">
        <v>110</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250</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v>10309768</v>
      </c>
      <c r="BH19" s="621"/>
      <c r="BI19" s="621"/>
      <c r="BJ19" s="621"/>
      <c r="BK19" s="621"/>
      <c r="BL19" s="621"/>
      <c r="BM19" s="621"/>
      <c r="BN19" s="622"/>
      <c r="BO19" s="673">
        <v>13.3</v>
      </c>
      <c r="BP19" s="673"/>
      <c r="BQ19" s="673"/>
      <c r="BR19" s="673"/>
      <c r="BS19" s="626" t="s">
        <v>110</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253</v>
      </c>
      <c r="C20" s="618"/>
      <c r="D20" s="618"/>
      <c r="E20" s="618"/>
      <c r="F20" s="618"/>
      <c r="G20" s="618"/>
      <c r="H20" s="618"/>
      <c r="I20" s="618"/>
      <c r="J20" s="618"/>
      <c r="K20" s="618"/>
      <c r="L20" s="618"/>
      <c r="M20" s="618"/>
      <c r="N20" s="618"/>
      <c r="O20" s="618"/>
      <c r="P20" s="618"/>
      <c r="Q20" s="619"/>
      <c r="R20" s="620">
        <v>100708359</v>
      </c>
      <c r="S20" s="621"/>
      <c r="T20" s="621"/>
      <c r="U20" s="621"/>
      <c r="V20" s="621"/>
      <c r="W20" s="621"/>
      <c r="X20" s="621"/>
      <c r="Y20" s="622"/>
      <c r="Z20" s="673">
        <v>49.6</v>
      </c>
      <c r="AA20" s="673"/>
      <c r="AB20" s="673"/>
      <c r="AC20" s="673"/>
      <c r="AD20" s="674">
        <v>93208967</v>
      </c>
      <c r="AE20" s="674"/>
      <c r="AF20" s="674"/>
      <c r="AG20" s="674"/>
      <c r="AH20" s="674"/>
      <c r="AI20" s="674"/>
      <c r="AJ20" s="674"/>
      <c r="AK20" s="674"/>
      <c r="AL20" s="643">
        <v>98.2</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v>10309768</v>
      </c>
      <c r="BH20" s="621"/>
      <c r="BI20" s="621"/>
      <c r="BJ20" s="621"/>
      <c r="BK20" s="621"/>
      <c r="BL20" s="621"/>
      <c r="BM20" s="621"/>
      <c r="BN20" s="622"/>
      <c r="BO20" s="673">
        <v>13.3</v>
      </c>
      <c r="BP20" s="673"/>
      <c r="BQ20" s="673"/>
      <c r="BR20" s="673"/>
      <c r="BS20" s="626" t="s">
        <v>110</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202454198</v>
      </c>
      <c r="CS20" s="621"/>
      <c r="CT20" s="621"/>
      <c r="CU20" s="621"/>
      <c r="CV20" s="621"/>
      <c r="CW20" s="621"/>
      <c r="CX20" s="621"/>
      <c r="CY20" s="622"/>
      <c r="CZ20" s="673">
        <v>100</v>
      </c>
      <c r="DA20" s="673"/>
      <c r="DB20" s="673"/>
      <c r="DC20" s="673"/>
      <c r="DD20" s="626">
        <v>22048844</v>
      </c>
      <c r="DE20" s="621"/>
      <c r="DF20" s="621"/>
      <c r="DG20" s="621"/>
      <c r="DH20" s="621"/>
      <c r="DI20" s="621"/>
      <c r="DJ20" s="621"/>
      <c r="DK20" s="621"/>
      <c r="DL20" s="621"/>
      <c r="DM20" s="621"/>
      <c r="DN20" s="621"/>
      <c r="DO20" s="621"/>
      <c r="DP20" s="622"/>
      <c r="DQ20" s="626">
        <v>116156460</v>
      </c>
      <c r="DR20" s="621"/>
      <c r="DS20" s="621"/>
      <c r="DT20" s="621"/>
      <c r="DU20" s="621"/>
      <c r="DV20" s="621"/>
      <c r="DW20" s="621"/>
      <c r="DX20" s="621"/>
      <c r="DY20" s="621"/>
      <c r="DZ20" s="621"/>
      <c r="EA20" s="621"/>
      <c r="EB20" s="621"/>
      <c r="EC20" s="656"/>
    </row>
    <row r="21" spans="2:133" ht="11.25" customHeight="1">
      <c r="B21" s="617" t="s">
        <v>256</v>
      </c>
      <c r="C21" s="618"/>
      <c r="D21" s="618"/>
      <c r="E21" s="618"/>
      <c r="F21" s="618"/>
      <c r="G21" s="618"/>
      <c r="H21" s="618"/>
      <c r="I21" s="618"/>
      <c r="J21" s="618"/>
      <c r="K21" s="618"/>
      <c r="L21" s="618"/>
      <c r="M21" s="618"/>
      <c r="N21" s="618"/>
      <c r="O21" s="618"/>
      <c r="P21" s="618"/>
      <c r="Q21" s="619"/>
      <c r="R21" s="620">
        <v>70041</v>
      </c>
      <c r="S21" s="621"/>
      <c r="T21" s="621"/>
      <c r="U21" s="621"/>
      <c r="V21" s="621"/>
      <c r="W21" s="621"/>
      <c r="X21" s="621"/>
      <c r="Y21" s="622"/>
      <c r="Z21" s="673">
        <v>0</v>
      </c>
      <c r="AA21" s="673"/>
      <c r="AB21" s="673"/>
      <c r="AC21" s="673"/>
      <c r="AD21" s="674">
        <v>70041</v>
      </c>
      <c r="AE21" s="674"/>
      <c r="AF21" s="674"/>
      <c r="AG21" s="674"/>
      <c r="AH21" s="674"/>
      <c r="AI21" s="674"/>
      <c r="AJ21" s="674"/>
      <c r="AK21" s="674"/>
      <c r="AL21" s="643">
        <v>0.1</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v>18688</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258</v>
      </c>
      <c r="C22" s="618"/>
      <c r="D22" s="618"/>
      <c r="E22" s="618"/>
      <c r="F22" s="618"/>
      <c r="G22" s="618"/>
      <c r="H22" s="618"/>
      <c r="I22" s="618"/>
      <c r="J22" s="618"/>
      <c r="K22" s="618"/>
      <c r="L22" s="618"/>
      <c r="M22" s="618"/>
      <c r="N22" s="618"/>
      <c r="O22" s="618"/>
      <c r="P22" s="618"/>
      <c r="Q22" s="619"/>
      <c r="R22" s="620">
        <v>1660927</v>
      </c>
      <c r="S22" s="621"/>
      <c r="T22" s="621"/>
      <c r="U22" s="621"/>
      <c r="V22" s="621"/>
      <c r="W22" s="621"/>
      <c r="X22" s="621"/>
      <c r="Y22" s="622"/>
      <c r="Z22" s="673">
        <v>0.8</v>
      </c>
      <c r="AA22" s="673"/>
      <c r="AB22" s="673"/>
      <c r="AC22" s="673"/>
      <c r="AD22" s="674" t="s">
        <v>110</v>
      </c>
      <c r="AE22" s="674"/>
      <c r="AF22" s="674"/>
      <c r="AG22" s="674"/>
      <c r="AH22" s="674"/>
      <c r="AI22" s="674"/>
      <c r="AJ22" s="674"/>
      <c r="AK22" s="674"/>
      <c r="AL22" s="643" t="s">
        <v>110</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v>3291312</v>
      </c>
      <c r="BH22" s="621"/>
      <c r="BI22" s="621"/>
      <c r="BJ22" s="621"/>
      <c r="BK22" s="621"/>
      <c r="BL22" s="621"/>
      <c r="BM22" s="621"/>
      <c r="BN22" s="622"/>
      <c r="BO22" s="673">
        <v>4.2</v>
      </c>
      <c r="BP22" s="673"/>
      <c r="BQ22" s="673"/>
      <c r="BR22" s="673"/>
      <c r="BS22" s="626" t="s">
        <v>110</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261</v>
      </c>
      <c r="C23" s="618"/>
      <c r="D23" s="618"/>
      <c r="E23" s="618"/>
      <c r="F23" s="618"/>
      <c r="G23" s="618"/>
      <c r="H23" s="618"/>
      <c r="I23" s="618"/>
      <c r="J23" s="618"/>
      <c r="K23" s="618"/>
      <c r="L23" s="618"/>
      <c r="M23" s="618"/>
      <c r="N23" s="618"/>
      <c r="O23" s="618"/>
      <c r="P23" s="618"/>
      <c r="Q23" s="619"/>
      <c r="R23" s="620">
        <v>6417685</v>
      </c>
      <c r="S23" s="621"/>
      <c r="T23" s="621"/>
      <c r="U23" s="621"/>
      <c r="V23" s="621"/>
      <c r="W23" s="621"/>
      <c r="X23" s="621"/>
      <c r="Y23" s="622"/>
      <c r="Z23" s="673">
        <v>3.2</v>
      </c>
      <c r="AA23" s="673"/>
      <c r="AB23" s="673"/>
      <c r="AC23" s="673"/>
      <c r="AD23" s="674">
        <v>1226974</v>
      </c>
      <c r="AE23" s="674"/>
      <c r="AF23" s="674"/>
      <c r="AG23" s="674"/>
      <c r="AH23" s="674"/>
      <c r="AI23" s="674"/>
      <c r="AJ23" s="674"/>
      <c r="AK23" s="674"/>
      <c r="AL23" s="643">
        <v>1.3</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v>6999768</v>
      </c>
      <c r="BH23" s="621"/>
      <c r="BI23" s="621"/>
      <c r="BJ23" s="621"/>
      <c r="BK23" s="621"/>
      <c r="BL23" s="621"/>
      <c r="BM23" s="621"/>
      <c r="BN23" s="622"/>
      <c r="BO23" s="673">
        <v>9</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c r="B24" s="617" t="s">
        <v>268</v>
      </c>
      <c r="C24" s="618"/>
      <c r="D24" s="618"/>
      <c r="E24" s="618"/>
      <c r="F24" s="618"/>
      <c r="G24" s="618"/>
      <c r="H24" s="618"/>
      <c r="I24" s="618"/>
      <c r="J24" s="618"/>
      <c r="K24" s="618"/>
      <c r="L24" s="618"/>
      <c r="M24" s="618"/>
      <c r="N24" s="618"/>
      <c r="O24" s="618"/>
      <c r="P24" s="618"/>
      <c r="Q24" s="619"/>
      <c r="R24" s="620">
        <v>383496</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127541437</v>
      </c>
      <c r="CS24" s="671"/>
      <c r="CT24" s="671"/>
      <c r="CU24" s="671"/>
      <c r="CV24" s="671"/>
      <c r="CW24" s="671"/>
      <c r="CX24" s="671"/>
      <c r="CY24" s="718"/>
      <c r="CZ24" s="722">
        <v>63</v>
      </c>
      <c r="DA24" s="723"/>
      <c r="DB24" s="723"/>
      <c r="DC24" s="724"/>
      <c r="DD24" s="717">
        <v>67352482</v>
      </c>
      <c r="DE24" s="671"/>
      <c r="DF24" s="671"/>
      <c r="DG24" s="671"/>
      <c r="DH24" s="671"/>
      <c r="DI24" s="671"/>
      <c r="DJ24" s="671"/>
      <c r="DK24" s="718"/>
      <c r="DL24" s="717">
        <v>66844754</v>
      </c>
      <c r="DM24" s="671"/>
      <c r="DN24" s="671"/>
      <c r="DO24" s="671"/>
      <c r="DP24" s="671"/>
      <c r="DQ24" s="671"/>
      <c r="DR24" s="671"/>
      <c r="DS24" s="671"/>
      <c r="DT24" s="671"/>
      <c r="DU24" s="671"/>
      <c r="DV24" s="718"/>
      <c r="DW24" s="719">
        <v>64.8</v>
      </c>
      <c r="DX24" s="688"/>
      <c r="DY24" s="688"/>
      <c r="DZ24" s="688"/>
      <c r="EA24" s="688"/>
      <c r="EB24" s="688"/>
      <c r="EC24" s="720"/>
    </row>
    <row r="25" spans="2:133" ht="11.25" customHeight="1">
      <c r="B25" s="617" t="s">
        <v>271</v>
      </c>
      <c r="C25" s="618"/>
      <c r="D25" s="618"/>
      <c r="E25" s="618"/>
      <c r="F25" s="618"/>
      <c r="G25" s="618"/>
      <c r="H25" s="618"/>
      <c r="I25" s="618"/>
      <c r="J25" s="618"/>
      <c r="K25" s="618"/>
      <c r="L25" s="618"/>
      <c r="M25" s="618"/>
      <c r="N25" s="618"/>
      <c r="O25" s="618"/>
      <c r="P25" s="618"/>
      <c r="Q25" s="619"/>
      <c r="R25" s="620">
        <v>46774596</v>
      </c>
      <c r="S25" s="621"/>
      <c r="T25" s="621"/>
      <c r="U25" s="621"/>
      <c r="V25" s="621"/>
      <c r="W25" s="621"/>
      <c r="X25" s="621"/>
      <c r="Y25" s="622"/>
      <c r="Z25" s="673">
        <v>23</v>
      </c>
      <c r="AA25" s="673"/>
      <c r="AB25" s="673"/>
      <c r="AC25" s="673"/>
      <c r="AD25" s="674" t="s">
        <v>110</v>
      </c>
      <c r="AE25" s="674"/>
      <c r="AF25" s="674"/>
      <c r="AG25" s="674"/>
      <c r="AH25" s="674"/>
      <c r="AI25" s="674"/>
      <c r="AJ25" s="674"/>
      <c r="AK25" s="674"/>
      <c r="AL25" s="643" t="s">
        <v>110</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27656595</v>
      </c>
      <c r="CS25" s="639"/>
      <c r="CT25" s="639"/>
      <c r="CU25" s="639"/>
      <c r="CV25" s="639"/>
      <c r="CW25" s="639"/>
      <c r="CX25" s="639"/>
      <c r="CY25" s="640"/>
      <c r="CZ25" s="623">
        <v>13.7</v>
      </c>
      <c r="DA25" s="641"/>
      <c r="DB25" s="641"/>
      <c r="DC25" s="642"/>
      <c r="DD25" s="626">
        <v>23392953</v>
      </c>
      <c r="DE25" s="639"/>
      <c r="DF25" s="639"/>
      <c r="DG25" s="639"/>
      <c r="DH25" s="639"/>
      <c r="DI25" s="639"/>
      <c r="DJ25" s="639"/>
      <c r="DK25" s="640"/>
      <c r="DL25" s="626">
        <v>22963897</v>
      </c>
      <c r="DM25" s="639"/>
      <c r="DN25" s="639"/>
      <c r="DO25" s="639"/>
      <c r="DP25" s="639"/>
      <c r="DQ25" s="639"/>
      <c r="DR25" s="639"/>
      <c r="DS25" s="639"/>
      <c r="DT25" s="639"/>
      <c r="DU25" s="639"/>
      <c r="DV25" s="640"/>
      <c r="DW25" s="643">
        <v>22.3</v>
      </c>
      <c r="DX25" s="644"/>
      <c r="DY25" s="644"/>
      <c r="DZ25" s="644"/>
      <c r="EA25" s="644"/>
      <c r="EB25" s="644"/>
      <c r="EC25" s="645"/>
    </row>
    <row r="26" spans="2:133" ht="11.25" customHeight="1">
      <c r="B26" s="714" t="s">
        <v>274</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17830429</v>
      </c>
      <c r="CS26" s="621"/>
      <c r="CT26" s="621"/>
      <c r="CU26" s="621"/>
      <c r="CV26" s="621"/>
      <c r="CW26" s="621"/>
      <c r="CX26" s="621"/>
      <c r="CY26" s="622"/>
      <c r="CZ26" s="623">
        <v>8.8000000000000007</v>
      </c>
      <c r="DA26" s="641"/>
      <c r="DB26" s="641"/>
      <c r="DC26" s="642"/>
      <c r="DD26" s="626">
        <v>13661445</v>
      </c>
      <c r="DE26" s="621"/>
      <c r="DF26" s="621"/>
      <c r="DG26" s="621"/>
      <c r="DH26" s="621"/>
      <c r="DI26" s="621"/>
      <c r="DJ26" s="621"/>
      <c r="DK26" s="622"/>
      <c r="DL26" s="626" t="s">
        <v>277</v>
      </c>
      <c r="DM26" s="621"/>
      <c r="DN26" s="621"/>
      <c r="DO26" s="621"/>
      <c r="DP26" s="621"/>
      <c r="DQ26" s="621"/>
      <c r="DR26" s="621"/>
      <c r="DS26" s="621"/>
      <c r="DT26" s="621"/>
      <c r="DU26" s="621"/>
      <c r="DV26" s="622"/>
      <c r="DW26" s="643" t="s">
        <v>277</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11814887</v>
      </c>
      <c r="S27" s="621"/>
      <c r="T27" s="621"/>
      <c r="U27" s="621"/>
      <c r="V27" s="621"/>
      <c r="W27" s="621"/>
      <c r="X27" s="621"/>
      <c r="Y27" s="622"/>
      <c r="Z27" s="673">
        <v>5.8</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77659392</v>
      </c>
      <c r="BH27" s="621"/>
      <c r="BI27" s="621"/>
      <c r="BJ27" s="621"/>
      <c r="BK27" s="621"/>
      <c r="BL27" s="621"/>
      <c r="BM27" s="621"/>
      <c r="BN27" s="622"/>
      <c r="BO27" s="673">
        <v>100</v>
      </c>
      <c r="BP27" s="673"/>
      <c r="BQ27" s="673"/>
      <c r="BR27" s="673"/>
      <c r="BS27" s="626">
        <v>1050359</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73485366</v>
      </c>
      <c r="CS27" s="639"/>
      <c r="CT27" s="639"/>
      <c r="CU27" s="639"/>
      <c r="CV27" s="639"/>
      <c r="CW27" s="639"/>
      <c r="CX27" s="639"/>
      <c r="CY27" s="640"/>
      <c r="CZ27" s="623">
        <v>36.299999999999997</v>
      </c>
      <c r="DA27" s="641"/>
      <c r="DB27" s="641"/>
      <c r="DC27" s="642"/>
      <c r="DD27" s="626">
        <v>19508096</v>
      </c>
      <c r="DE27" s="639"/>
      <c r="DF27" s="639"/>
      <c r="DG27" s="639"/>
      <c r="DH27" s="639"/>
      <c r="DI27" s="639"/>
      <c r="DJ27" s="639"/>
      <c r="DK27" s="640"/>
      <c r="DL27" s="626">
        <v>19429424</v>
      </c>
      <c r="DM27" s="639"/>
      <c r="DN27" s="639"/>
      <c r="DO27" s="639"/>
      <c r="DP27" s="639"/>
      <c r="DQ27" s="639"/>
      <c r="DR27" s="639"/>
      <c r="DS27" s="639"/>
      <c r="DT27" s="639"/>
      <c r="DU27" s="639"/>
      <c r="DV27" s="640"/>
      <c r="DW27" s="643">
        <v>18.8</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3488729</v>
      </c>
      <c r="S28" s="621"/>
      <c r="T28" s="621"/>
      <c r="U28" s="621"/>
      <c r="V28" s="621"/>
      <c r="W28" s="621"/>
      <c r="X28" s="621"/>
      <c r="Y28" s="622"/>
      <c r="Z28" s="673">
        <v>1.7</v>
      </c>
      <c r="AA28" s="673"/>
      <c r="AB28" s="673"/>
      <c r="AC28" s="673"/>
      <c r="AD28" s="674">
        <v>374995</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26399476</v>
      </c>
      <c r="CS28" s="621"/>
      <c r="CT28" s="621"/>
      <c r="CU28" s="621"/>
      <c r="CV28" s="621"/>
      <c r="CW28" s="621"/>
      <c r="CX28" s="621"/>
      <c r="CY28" s="622"/>
      <c r="CZ28" s="623">
        <v>13</v>
      </c>
      <c r="DA28" s="641"/>
      <c r="DB28" s="641"/>
      <c r="DC28" s="642"/>
      <c r="DD28" s="626">
        <v>24451433</v>
      </c>
      <c r="DE28" s="621"/>
      <c r="DF28" s="621"/>
      <c r="DG28" s="621"/>
      <c r="DH28" s="621"/>
      <c r="DI28" s="621"/>
      <c r="DJ28" s="621"/>
      <c r="DK28" s="622"/>
      <c r="DL28" s="626">
        <v>24451433</v>
      </c>
      <c r="DM28" s="621"/>
      <c r="DN28" s="621"/>
      <c r="DO28" s="621"/>
      <c r="DP28" s="621"/>
      <c r="DQ28" s="621"/>
      <c r="DR28" s="621"/>
      <c r="DS28" s="621"/>
      <c r="DT28" s="621"/>
      <c r="DU28" s="621"/>
      <c r="DV28" s="622"/>
      <c r="DW28" s="643">
        <v>23.7</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110959</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26398901</v>
      </c>
      <c r="CS29" s="639"/>
      <c r="CT29" s="639"/>
      <c r="CU29" s="639"/>
      <c r="CV29" s="639"/>
      <c r="CW29" s="639"/>
      <c r="CX29" s="639"/>
      <c r="CY29" s="640"/>
      <c r="CZ29" s="623">
        <v>13</v>
      </c>
      <c r="DA29" s="641"/>
      <c r="DB29" s="641"/>
      <c r="DC29" s="642"/>
      <c r="DD29" s="626">
        <v>24450858</v>
      </c>
      <c r="DE29" s="639"/>
      <c r="DF29" s="639"/>
      <c r="DG29" s="639"/>
      <c r="DH29" s="639"/>
      <c r="DI29" s="639"/>
      <c r="DJ29" s="639"/>
      <c r="DK29" s="640"/>
      <c r="DL29" s="626">
        <v>24450858</v>
      </c>
      <c r="DM29" s="639"/>
      <c r="DN29" s="639"/>
      <c r="DO29" s="639"/>
      <c r="DP29" s="639"/>
      <c r="DQ29" s="639"/>
      <c r="DR29" s="639"/>
      <c r="DS29" s="639"/>
      <c r="DT29" s="639"/>
      <c r="DU29" s="639"/>
      <c r="DV29" s="640"/>
      <c r="DW29" s="643">
        <v>23.7</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1816578</v>
      </c>
      <c r="S30" s="621"/>
      <c r="T30" s="621"/>
      <c r="U30" s="621"/>
      <c r="V30" s="621"/>
      <c r="W30" s="621"/>
      <c r="X30" s="621"/>
      <c r="Y30" s="622"/>
      <c r="Z30" s="673">
        <v>0.9</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98.7</v>
      </c>
      <c r="BH30" s="687"/>
      <c r="BI30" s="687"/>
      <c r="BJ30" s="687"/>
      <c r="BK30" s="687"/>
      <c r="BL30" s="687"/>
      <c r="BM30" s="688">
        <v>94.8</v>
      </c>
      <c r="BN30" s="687"/>
      <c r="BO30" s="687"/>
      <c r="BP30" s="687"/>
      <c r="BQ30" s="689"/>
      <c r="BR30" s="686">
        <v>98.6</v>
      </c>
      <c r="BS30" s="687"/>
      <c r="BT30" s="687"/>
      <c r="BU30" s="687"/>
      <c r="BV30" s="687"/>
      <c r="BW30" s="687"/>
      <c r="BX30" s="688">
        <v>94.2</v>
      </c>
      <c r="BY30" s="687"/>
      <c r="BZ30" s="687"/>
      <c r="CA30" s="687"/>
      <c r="CB30" s="689"/>
      <c r="CD30" s="692"/>
      <c r="CE30" s="693"/>
      <c r="CF30" s="657" t="s">
        <v>290</v>
      </c>
      <c r="CG30" s="654"/>
      <c r="CH30" s="654"/>
      <c r="CI30" s="654"/>
      <c r="CJ30" s="654"/>
      <c r="CK30" s="654"/>
      <c r="CL30" s="654"/>
      <c r="CM30" s="654"/>
      <c r="CN30" s="654"/>
      <c r="CO30" s="654"/>
      <c r="CP30" s="654"/>
      <c r="CQ30" s="655"/>
      <c r="CR30" s="620">
        <v>23862735</v>
      </c>
      <c r="CS30" s="621"/>
      <c r="CT30" s="621"/>
      <c r="CU30" s="621"/>
      <c r="CV30" s="621"/>
      <c r="CW30" s="621"/>
      <c r="CX30" s="621"/>
      <c r="CY30" s="622"/>
      <c r="CZ30" s="623">
        <v>11.8</v>
      </c>
      <c r="DA30" s="641"/>
      <c r="DB30" s="641"/>
      <c r="DC30" s="642"/>
      <c r="DD30" s="626">
        <v>21915536</v>
      </c>
      <c r="DE30" s="621"/>
      <c r="DF30" s="621"/>
      <c r="DG30" s="621"/>
      <c r="DH30" s="621"/>
      <c r="DI30" s="621"/>
      <c r="DJ30" s="621"/>
      <c r="DK30" s="622"/>
      <c r="DL30" s="626">
        <v>21915536</v>
      </c>
      <c r="DM30" s="621"/>
      <c r="DN30" s="621"/>
      <c r="DO30" s="621"/>
      <c r="DP30" s="621"/>
      <c r="DQ30" s="621"/>
      <c r="DR30" s="621"/>
      <c r="DS30" s="621"/>
      <c r="DT30" s="621"/>
      <c r="DU30" s="621"/>
      <c r="DV30" s="622"/>
      <c r="DW30" s="643">
        <v>21.2</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536152</v>
      </c>
      <c r="S31" s="621"/>
      <c r="T31" s="621"/>
      <c r="U31" s="621"/>
      <c r="V31" s="621"/>
      <c r="W31" s="621"/>
      <c r="X31" s="621"/>
      <c r="Y31" s="622"/>
      <c r="Z31" s="673">
        <v>0.3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98.2</v>
      </c>
      <c r="BH31" s="639"/>
      <c r="BI31" s="639"/>
      <c r="BJ31" s="639"/>
      <c r="BK31" s="639"/>
      <c r="BL31" s="639"/>
      <c r="BM31" s="675">
        <v>93.4</v>
      </c>
      <c r="BN31" s="685"/>
      <c r="BO31" s="685"/>
      <c r="BP31" s="685"/>
      <c r="BQ31" s="649"/>
      <c r="BR31" s="684">
        <v>98.1</v>
      </c>
      <c r="BS31" s="639"/>
      <c r="BT31" s="639"/>
      <c r="BU31" s="639"/>
      <c r="BV31" s="639"/>
      <c r="BW31" s="639"/>
      <c r="BX31" s="675">
        <v>92.6</v>
      </c>
      <c r="BY31" s="685"/>
      <c r="BZ31" s="685"/>
      <c r="CA31" s="685"/>
      <c r="CB31" s="649"/>
      <c r="CD31" s="692"/>
      <c r="CE31" s="693"/>
      <c r="CF31" s="657" t="s">
        <v>294</v>
      </c>
      <c r="CG31" s="654"/>
      <c r="CH31" s="654"/>
      <c r="CI31" s="654"/>
      <c r="CJ31" s="654"/>
      <c r="CK31" s="654"/>
      <c r="CL31" s="654"/>
      <c r="CM31" s="654"/>
      <c r="CN31" s="654"/>
      <c r="CO31" s="654"/>
      <c r="CP31" s="654"/>
      <c r="CQ31" s="655"/>
      <c r="CR31" s="620">
        <v>2536166</v>
      </c>
      <c r="CS31" s="639"/>
      <c r="CT31" s="639"/>
      <c r="CU31" s="639"/>
      <c r="CV31" s="639"/>
      <c r="CW31" s="639"/>
      <c r="CX31" s="639"/>
      <c r="CY31" s="640"/>
      <c r="CZ31" s="623">
        <v>1.3</v>
      </c>
      <c r="DA31" s="641"/>
      <c r="DB31" s="641"/>
      <c r="DC31" s="642"/>
      <c r="DD31" s="626">
        <v>2535322</v>
      </c>
      <c r="DE31" s="639"/>
      <c r="DF31" s="639"/>
      <c r="DG31" s="639"/>
      <c r="DH31" s="639"/>
      <c r="DI31" s="639"/>
      <c r="DJ31" s="639"/>
      <c r="DK31" s="640"/>
      <c r="DL31" s="626">
        <v>2535322</v>
      </c>
      <c r="DM31" s="639"/>
      <c r="DN31" s="639"/>
      <c r="DO31" s="639"/>
      <c r="DP31" s="639"/>
      <c r="DQ31" s="639"/>
      <c r="DR31" s="639"/>
      <c r="DS31" s="639"/>
      <c r="DT31" s="639"/>
      <c r="DU31" s="639"/>
      <c r="DV31" s="640"/>
      <c r="DW31" s="643">
        <v>2.5</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8037536</v>
      </c>
      <c r="S32" s="621"/>
      <c r="T32" s="621"/>
      <c r="U32" s="621"/>
      <c r="V32" s="621"/>
      <c r="W32" s="621"/>
      <c r="X32" s="621"/>
      <c r="Y32" s="622"/>
      <c r="Z32" s="673">
        <v>4</v>
      </c>
      <c r="AA32" s="673"/>
      <c r="AB32" s="673"/>
      <c r="AC32" s="673"/>
      <c r="AD32" s="674">
        <v>24301</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98.9</v>
      </c>
      <c r="BH32" s="605"/>
      <c r="BI32" s="605"/>
      <c r="BJ32" s="605"/>
      <c r="BK32" s="605"/>
      <c r="BL32" s="605"/>
      <c r="BM32" s="668">
        <v>95.3</v>
      </c>
      <c r="BN32" s="605"/>
      <c r="BO32" s="605"/>
      <c r="BP32" s="605"/>
      <c r="BQ32" s="662"/>
      <c r="BR32" s="683">
        <v>98.8</v>
      </c>
      <c r="BS32" s="605"/>
      <c r="BT32" s="605"/>
      <c r="BU32" s="605"/>
      <c r="BV32" s="605"/>
      <c r="BW32" s="605"/>
      <c r="BX32" s="668">
        <v>94.7</v>
      </c>
      <c r="BY32" s="605"/>
      <c r="BZ32" s="605"/>
      <c r="CA32" s="605"/>
      <c r="CB32" s="662"/>
      <c r="CD32" s="694"/>
      <c r="CE32" s="695"/>
      <c r="CF32" s="657" t="s">
        <v>297</v>
      </c>
      <c r="CG32" s="654"/>
      <c r="CH32" s="654"/>
      <c r="CI32" s="654"/>
      <c r="CJ32" s="654"/>
      <c r="CK32" s="654"/>
      <c r="CL32" s="654"/>
      <c r="CM32" s="654"/>
      <c r="CN32" s="654"/>
      <c r="CO32" s="654"/>
      <c r="CP32" s="654"/>
      <c r="CQ32" s="655"/>
      <c r="CR32" s="620">
        <v>575</v>
      </c>
      <c r="CS32" s="621"/>
      <c r="CT32" s="621"/>
      <c r="CU32" s="621"/>
      <c r="CV32" s="621"/>
      <c r="CW32" s="621"/>
      <c r="CX32" s="621"/>
      <c r="CY32" s="622"/>
      <c r="CZ32" s="623">
        <v>0</v>
      </c>
      <c r="DA32" s="641"/>
      <c r="DB32" s="641"/>
      <c r="DC32" s="642"/>
      <c r="DD32" s="626">
        <v>575</v>
      </c>
      <c r="DE32" s="621"/>
      <c r="DF32" s="621"/>
      <c r="DG32" s="621"/>
      <c r="DH32" s="621"/>
      <c r="DI32" s="621"/>
      <c r="DJ32" s="621"/>
      <c r="DK32" s="622"/>
      <c r="DL32" s="626">
        <v>575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21303054</v>
      </c>
      <c r="S33" s="621"/>
      <c r="T33" s="621"/>
      <c r="U33" s="621"/>
      <c r="V33" s="621"/>
      <c r="W33" s="621"/>
      <c r="X33" s="621"/>
      <c r="Y33" s="622"/>
      <c r="Z33" s="673">
        <v>10.5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52863917</v>
      </c>
      <c r="CS33" s="639"/>
      <c r="CT33" s="639"/>
      <c r="CU33" s="639"/>
      <c r="CV33" s="639"/>
      <c r="CW33" s="639"/>
      <c r="CX33" s="639"/>
      <c r="CY33" s="640"/>
      <c r="CZ33" s="623">
        <v>26.1</v>
      </c>
      <c r="DA33" s="641"/>
      <c r="DB33" s="641"/>
      <c r="DC33" s="642"/>
      <c r="DD33" s="626">
        <v>43854242</v>
      </c>
      <c r="DE33" s="639"/>
      <c r="DF33" s="639"/>
      <c r="DG33" s="639"/>
      <c r="DH33" s="639"/>
      <c r="DI33" s="639"/>
      <c r="DJ33" s="639"/>
      <c r="DK33" s="640"/>
      <c r="DL33" s="626">
        <v>33537004</v>
      </c>
      <c r="DM33" s="639"/>
      <c r="DN33" s="639"/>
      <c r="DO33" s="639"/>
      <c r="DP33" s="639"/>
      <c r="DQ33" s="639"/>
      <c r="DR33" s="639"/>
      <c r="DS33" s="639"/>
      <c r="DT33" s="639"/>
      <c r="DU33" s="639"/>
      <c r="DV33" s="640"/>
      <c r="DW33" s="643">
        <v>32.5</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18608131</v>
      </c>
      <c r="CS34" s="621"/>
      <c r="CT34" s="621"/>
      <c r="CU34" s="621"/>
      <c r="CV34" s="621"/>
      <c r="CW34" s="621"/>
      <c r="CX34" s="621"/>
      <c r="CY34" s="622"/>
      <c r="CZ34" s="623">
        <v>9.1999999999999993</v>
      </c>
      <c r="DA34" s="641"/>
      <c r="DB34" s="641"/>
      <c r="DC34" s="642"/>
      <c r="DD34" s="626">
        <v>15077474</v>
      </c>
      <c r="DE34" s="621"/>
      <c r="DF34" s="621"/>
      <c r="DG34" s="621"/>
      <c r="DH34" s="621"/>
      <c r="DI34" s="621"/>
      <c r="DJ34" s="621"/>
      <c r="DK34" s="622"/>
      <c r="DL34" s="626">
        <v>12762157</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8243954</v>
      </c>
      <c r="S35" s="621"/>
      <c r="T35" s="621"/>
      <c r="U35" s="621"/>
      <c r="V35" s="621"/>
      <c r="W35" s="621"/>
      <c r="X35" s="621"/>
      <c r="Y35" s="622"/>
      <c r="Z35" s="673">
        <v>4.0999999999999996</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22433432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3000756</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1172506</v>
      </c>
      <c r="CS35" s="639"/>
      <c r="CT35" s="639"/>
      <c r="CU35" s="639"/>
      <c r="CV35" s="639"/>
      <c r="CW35" s="639"/>
      <c r="CX35" s="639"/>
      <c r="CY35" s="640"/>
      <c r="CZ35" s="623">
        <v>0.6</v>
      </c>
      <c r="DA35" s="641"/>
      <c r="DB35" s="641"/>
      <c r="DC35" s="642"/>
      <c r="DD35" s="626">
        <v>1171458</v>
      </c>
      <c r="DE35" s="639"/>
      <c r="DF35" s="639"/>
      <c r="DG35" s="639"/>
      <c r="DH35" s="639"/>
      <c r="DI35" s="639"/>
      <c r="DJ35" s="639"/>
      <c r="DK35" s="640"/>
      <c r="DL35" s="626">
        <v>1170078</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203122999</v>
      </c>
      <c r="S36" s="661"/>
      <c r="T36" s="661"/>
      <c r="U36" s="661"/>
      <c r="V36" s="661"/>
      <c r="W36" s="661"/>
      <c r="X36" s="661"/>
      <c r="Y36" s="664"/>
      <c r="Z36" s="665">
        <v>100</v>
      </c>
      <c r="AA36" s="665"/>
      <c r="AB36" s="665"/>
      <c r="AC36" s="665"/>
      <c r="AD36" s="666">
        <v>94905278</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4748779</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-1606003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10310677</v>
      </c>
      <c r="CS36" s="621"/>
      <c r="CT36" s="621"/>
      <c r="CU36" s="621"/>
      <c r="CV36" s="621"/>
      <c r="CW36" s="621"/>
      <c r="CX36" s="621"/>
      <c r="CY36" s="622"/>
      <c r="CZ36" s="623">
        <v>5.0999999999999996</v>
      </c>
      <c r="DA36" s="641"/>
      <c r="DB36" s="641"/>
      <c r="DC36" s="642"/>
      <c r="DD36" s="626">
        <v>9618715</v>
      </c>
      <c r="DE36" s="621"/>
      <c r="DF36" s="621"/>
      <c r="DG36" s="621"/>
      <c r="DH36" s="621"/>
      <c r="DI36" s="621"/>
      <c r="DJ36" s="621"/>
      <c r="DK36" s="622"/>
      <c r="DL36" s="626">
        <v>7508143</v>
      </c>
      <c r="DM36" s="621"/>
      <c r="DN36" s="621"/>
      <c r="DO36" s="621"/>
      <c r="DP36" s="621"/>
      <c r="DQ36" s="621"/>
      <c r="DR36" s="621"/>
      <c r="DS36" s="621"/>
      <c r="DT36" s="621"/>
      <c r="DU36" s="621"/>
      <c r="DV36" s="622"/>
      <c r="DW36" s="643">
        <v>7.3</v>
      </c>
      <c r="DX36" s="644"/>
      <c r="DY36" s="644"/>
      <c r="DZ36" s="644"/>
      <c r="EA36" s="644"/>
      <c r="EB36" s="644"/>
      <c r="EC36" s="645"/>
    </row>
    <row r="37" spans="2:133" ht="11.25" customHeight="1">
      <c r="AQ37" s="646" t="s">
        <v>312</v>
      </c>
      <c r="AR37" s="647"/>
      <c r="AS37" s="647"/>
      <c r="AT37" s="647"/>
      <c r="AU37" s="647"/>
      <c r="AV37" s="647"/>
      <c r="AW37" s="647"/>
      <c r="AX37" s="647"/>
      <c r="AY37" s="648"/>
      <c r="AZ37" s="620">
        <v>100523</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70485</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47267</v>
      </c>
      <c r="CS37" s="639"/>
      <c r="CT37" s="639"/>
      <c r="CU37" s="639"/>
      <c r="CV37" s="639"/>
      <c r="CW37" s="639"/>
      <c r="CX37" s="639"/>
      <c r="CY37" s="640"/>
      <c r="CZ37" s="623">
        <v>0</v>
      </c>
      <c r="DA37" s="641"/>
      <c r="DB37" s="641"/>
      <c r="DC37" s="642"/>
      <c r="DD37" s="626">
        <v>47267</v>
      </c>
      <c r="DE37" s="639"/>
      <c r="DF37" s="639"/>
      <c r="DG37" s="639"/>
      <c r="DH37" s="639"/>
      <c r="DI37" s="639"/>
      <c r="DJ37" s="639"/>
      <c r="DK37" s="640"/>
      <c r="DL37" s="626">
        <v>47267</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315</v>
      </c>
      <c r="AR38" s="647"/>
      <c r="AS38" s="647"/>
      <c r="AT38" s="647"/>
      <c r="AU38" s="647"/>
      <c r="AV38" s="647"/>
      <c r="AW38" s="647"/>
      <c r="AX38" s="647"/>
      <c r="AY38" s="648"/>
      <c r="AZ38" s="620">
        <v>68302</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108553</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17615093</v>
      </c>
      <c r="CS38" s="621"/>
      <c r="CT38" s="621"/>
      <c r="CU38" s="621"/>
      <c r="CV38" s="621"/>
      <c r="CW38" s="621"/>
      <c r="CX38" s="621"/>
      <c r="CY38" s="622"/>
      <c r="CZ38" s="623">
        <v>8.6999999999999993</v>
      </c>
      <c r="DA38" s="641"/>
      <c r="DB38" s="641"/>
      <c r="DC38" s="642"/>
      <c r="DD38" s="626">
        <v>14026259</v>
      </c>
      <c r="DE38" s="621"/>
      <c r="DF38" s="621"/>
      <c r="DG38" s="621"/>
      <c r="DH38" s="621"/>
      <c r="DI38" s="621"/>
      <c r="DJ38" s="621"/>
      <c r="DK38" s="622"/>
      <c r="DL38" s="626">
        <v>12096626</v>
      </c>
      <c r="DM38" s="621"/>
      <c r="DN38" s="621"/>
      <c r="DO38" s="621"/>
      <c r="DP38" s="621"/>
      <c r="DQ38" s="621"/>
      <c r="DR38" s="621"/>
      <c r="DS38" s="621"/>
      <c r="DT38" s="621"/>
      <c r="DU38" s="621"/>
      <c r="DV38" s="622"/>
      <c r="DW38" s="643">
        <v>11.7</v>
      </c>
      <c r="DX38" s="644"/>
      <c r="DY38" s="644"/>
      <c r="DZ38" s="644"/>
      <c r="EA38" s="644"/>
      <c r="EB38" s="644"/>
      <c r="EC38" s="645"/>
    </row>
    <row r="39" spans="2:133" ht="11.25" customHeight="1">
      <c r="AQ39" s="646" t="s">
        <v>318</v>
      </c>
      <c r="AR39" s="647"/>
      <c r="AS39" s="647"/>
      <c r="AT39" s="647"/>
      <c r="AU39" s="647"/>
      <c r="AV39" s="647"/>
      <c r="AW39" s="647"/>
      <c r="AX39" s="647"/>
      <c r="AY39" s="648"/>
      <c r="AZ39" s="620">
        <v>36001</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97</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4035616</v>
      </c>
      <c r="CS39" s="639"/>
      <c r="CT39" s="639"/>
      <c r="CU39" s="639"/>
      <c r="CV39" s="639"/>
      <c r="CW39" s="639"/>
      <c r="CX39" s="639"/>
      <c r="CY39" s="640"/>
      <c r="CZ39" s="623">
        <v>2</v>
      </c>
      <c r="DA39" s="641"/>
      <c r="DB39" s="641"/>
      <c r="DC39" s="642"/>
      <c r="DD39" s="626">
        <v>3932318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6031986</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126</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1121894</v>
      </c>
      <c r="CS40" s="621"/>
      <c r="CT40" s="621"/>
      <c r="CU40" s="621"/>
      <c r="CV40" s="621"/>
      <c r="CW40" s="621"/>
      <c r="CX40" s="621"/>
      <c r="CY40" s="622"/>
      <c r="CZ40" s="623">
        <v>0.6</v>
      </c>
      <c r="DA40" s="641"/>
      <c r="DB40" s="641"/>
      <c r="DC40" s="642"/>
      <c r="DD40" s="626">
        <v>28018</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11447841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330</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22048844</v>
      </c>
      <c r="CS42" s="621"/>
      <c r="CT42" s="621"/>
      <c r="CU42" s="621"/>
      <c r="CV42" s="621"/>
      <c r="CW42" s="621"/>
      <c r="CX42" s="621"/>
      <c r="CY42" s="622"/>
      <c r="CZ42" s="623">
        <v>10.9</v>
      </c>
      <c r="DA42" s="624"/>
      <c r="DB42" s="624"/>
      <c r="DC42" s="625"/>
      <c r="DD42" s="626">
        <v>4949736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593643</v>
      </c>
      <c r="CS43" s="639"/>
      <c r="CT43" s="639"/>
      <c r="CU43" s="639"/>
      <c r="CV43" s="639"/>
      <c r="CW43" s="639"/>
      <c r="CX43" s="639"/>
      <c r="CY43" s="640"/>
      <c r="CZ43" s="623">
        <v>0.3</v>
      </c>
      <c r="DA43" s="641"/>
      <c r="DB43" s="641"/>
      <c r="DC43" s="642"/>
      <c r="DD43" s="626">
        <v>593643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22048844</v>
      </c>
      <c r="CS44" s="621"/>
      <c r="CT44" s="621"/>
      <c r="CU44" s="621"/>
      <c r="CV44" s="621"/>
      <c r="CW44" s="621"/>
      <c r="CX44" s="621"/>
      <c r="CY44" s="622"/>
      <c r="CZ44" s="623">
        <v>10.9</v>
      </c>
      <c r="DA44" s="624"/>
      <c r="DB44" s="624"/>
      <c r="DC44" s="625"/>
      <c r="DD44" s="626">
        <v>4949736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4962121</v>
      </c>
      <c r="CS45" s="639"/>
      <c r="CT45" s="639"/>
      <c r="CU45" s="639"/>
      <c r="CV45" s="639"/>
      <c r="CW45" s="639"/>
      <c r="CX45" s="639"/>
      <c r="CY45" s="640"/>
      <c r="CZ45" s="623">
        <v>2.5</v>
      </c>
      <c r="DA45" s="641"/>
      <c r="DB45" s="641"/>
      <c r="DC45" s="642"/>
      <c r="DD45" s="626">
        <v>253818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16741174</v>
      </c>
      <c r="CS46" s="621"/>
      <c r="CT46" s="621"/>
      <c r="CU46" s="621"/>
      <c r="CV46" s="621"/>
      <c r="CW46" s="621"/>
      <c r="CX46" s="621"/>
      <c r="CY46" s="622"/>
      <c r="CZ46" s="623">
        <v>8.3000000000000007</v>
      </c>
      <c r="DA46" s="624"/>
      <c r="DB46" s="624"/>
      <c r="DC46" s="625"/>
      <c r="DD46" s="626">
        <v>4661269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202454198</v>
      </c>
      <c r="CS49" s="605"/>
      <c r="CT49" s="605"/>
      <c r="CU49" s="605"/>
      <c r="CV49" s="605"/>
      <c r="CW49" s="605"/>
      <c r="CX49" s="605"/>
      <c r="CY49" s="606"/>
      <c r="CZ49" s="607">
        <v>100</v>
      </c>
      <c r="DA49" s="608"/>
      <c r="DB49" s="608"/>
      <c r="DC49" s="609"/>
      <c r="DD49" s="610">
        <v>116156460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342</v>
      </c>
      <c r="DK2" s="1145"/>
      <c r="DL2" s="1145"/>
      <c r="DM2" s="1145"/>
      <c r="DN2" s="1145"/>
      <c r="DO2" s="1146"/>
      <c r="DP2" s="202"/>
      <c r="DQ2" s="1144" t="s">
        <v>343</v>
      </c>
      <c r="DR2" s="1145"/>
      <c r="DS2" s="1145"/>
      <c r="DT2" s="1145"/>
      <c r="DU2" s="1145"/>
      <c r="DV2" s="1145"/>
      <c r="DW2" s="1145"/>
      <c r="DX2" s="1145"/>
      <c r="DY2" s="1145"/>
      <c r="DZ2" s="114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6" t="s">
        <v>344</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346</v>
      </c>
      <c r="B5" s="1028"/>
      <c r="C5" s="1028"/>
      <c r="D5" s="1028"/>
      <c r="E5" s="1028"/>
      <c r="F5" s="1028"/>
      <c r="G5" s="1028"/>
      <c r="H5" s="1028"/>
      <c r="I5" s="1028"/>
      <c r="J5" s="1028"/>
      <c r="K5" s="1028"/>
      <c r="L5" s="1028"/>
      <c r="M5" s="1028"/>
      <c r="N5" s="1028"/>
      <c r="O5" s="1028"/>
      <c r="P5" s="1029"/>
      <c r="Q5" s="1033" t="s">
        <v>347</v>
      </c>
      <c r="R5" s="1034"/>
      <c r="S5" s="1034"/>
      <c r="T5" s="1034"/>
      <c r="U5" s="1035"/>
      <c r="V5" s="1033" t="s">
        <v>348</v>
      </c>
      <c r="W5" s="1034"/>
      <c r="X5" s="1034"/>
      <c r="Y5" s="1034"/>
      <c r="Z5" s="1035"/>
      <c r="AA5" s="1033" t="s">
        <v>349</v>
      </c>
      <c r="AB5" s="1034"/>
      <c r="AC5" s="1034"/>
      <c r="AD5" s="1034"/>
      <c r="AE5" s="1034"/>
      <c r="AF5" s="1147" t="s">
        <v>350</v>
      </c>
      <c r="AG5" s="1034"/>
      <c r="AH5" s="1034"/>
      <c r="AI5" s="1034"/>
      <c r="AJ5" s="1049"/>
      <c r="AK5" s="1034" t="s">
        <v>351</v>
      </c>
      <c r="AL5" s="1034"/>
      <c r="AM5" s="1034"/>
      <c r="AN5" s="1034"/>
      <c r="AO5" s="1035"/>
      <c r="AP5" s="1033" t="s">
        <v>352</v>
      </c>
      <c r="AQ5" s="1034"/>
      <c r="AR5" s="1034"/>
      <c r="AS5" s="1034"/>
      <c r="AT5" s="1035"/>
      <c r="AU5" s="1033" t="s">
        <v>353</v>
      </c>
      <c r="AV5" s="1034"/>
      <c r="AW5" s="1034"/>
      <c r="AX5" s="1034"/>
      <c r="AY5" s="1049"/>
      <c r="AZ5" s="209"/>
      <c r="BA5" s="209"/>
      <c r="BB5" s="209"/>
      <c r="BC5" s="209"/>
      <c r="BD5" s="209"/>
      <c r="BE5" s="210"/>
      <c r="BF5" s="210"/>
      <c r="BG5" s="210"/>
      <c r="BH5" s="210"/>
      <c r="BI5" s="210"/>
      <c r="BJ5" s="210"/>
      <c r="BK5" s="210"/>
      <c r="BL5" s="210"/>
      <c r="BM5" s="210"/>
      <c r="BN5" s="210"/>
      <c r="BO5" s="210"/>
      <c r="BP5" s="210"/>
      <c r="BQ5" s="1027" t="s">
        <v>354</v>
      </c>
      <c r="BR5" s="1028"/>
      <c r="BS5" s="1028"/>
      <c r="BT5" s="1028"/>
      <c r="BU5" s="1028"/>
      <c r="BV5" s="1028"/>
      <c r="BW5" s="1028"/>
      <c r="BX5" s="1028"/>
      <c r="BY5" s="1028"/>
      <c r="BZ5" s="1028"/>
      <c r="CA5" s="1028"/>
      <c r="CB5" s="1028"/>
      <c r="CC5" s="1028"/>
      <c r="CD5" s="1028"/>
      <c r="CE5" s="1028"/>
      <c r="CF5" s="1028"/>
      <c r="CG5" s="1029"/>
      <c r="CH5" s="1033" t="s">
        <v>355</v>
      </c>
      <c r="CI5" s="1034"/>
      <c r="CJ5" s="1034"/>
      <c r="CK5" s="1034"/>
      <c r="CL5" s="1035"/>
      <c r="CM5" s="1033" t="s">
        <v>356</v>
      </c>
      <c r="CN5" s="1034"/>
      <c r="CO5" s="1034"/>
      <c r="CP5" s="1034"/>
      <c r="CQ5" s="1035"/>
      <c r="CR5" s="1033" t="s">
        <v>357</v>
      </c>
      <c r="CS5" s="1034"/>
      <c r="CT5" s="1034"/>
      <c r="CU5" s="1034"/>
      <c r="CV5" s="1035"/>
      <c r="CW5" s="1033" t="s">
        <v>358</v>
      </c>
      <c r="CX5" s="1034"/>
      <c r="CY5" s="1034"/>
      <c r="CZ5" s="1034"/>
      <c r="DA5" s="1035"/>
      <c r="DB5" s="1033" t="s">
        <v>359</v>
      </c>
      <c r="DC5" s="1034"/>
      <c r="DD5" s="1034"/>
      <c r="DE5" s="1034"/>
      <c r="DF5" s="1035"/>
      <c r="DG5" s="1132" t="s">
        <v>360</v>
      </c>
      <c r="DH5" s="1133"/>
      <c r="DI5" s="1133"/>
      <c r="DJ5" s="1133"/>
      <c r="DK5" s="1134"/>
      <c r="DL5" s="1132" t="s">
        <v>361</v>
      </c>
      <c r="DM5" s="1133"/>
      <c r="DN5" s="1133"/>
      <c r="DO5" s="1133"/>
      <c r="DP5" s="1134"/>
      <c r="DQ5" s="1033" t="s">
        <v>362</v>
      </c>
      <c r="DR5" s="1034"/>
      <c r="DS5" s="1034"/>
      <c r="DT5" s="1034"/>
      <c r="DU5" s="1035"/>
      <c r="DV5" s="1033" t="s">
        <v>353</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8"/>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5"/>
      <c r="DH6" s="1136"/>
      <c r="DI6" s="1136"/>
      <c r="DJ6" s="1136"/>
      <c r="DK6" s="1137"/>
      <c r="DL6" s="1135"/>
      <c r="DM6" s="1136"/>
      <c r="DN6" s="1136"/>
      <c r="DO6" s="1136"/>
      <c r="DP6" s="1137"/>
      <c r="DQ6" s="1036"/>
      <c r="DR6" s="1037"/>
      <c r="DS6" s="1037"/>
      <c r="DT6" s="1037"/>
      <c r="DU6" s="1038"/>
      <c r="DV6" s="1036"/>
      <c r="DW6" s="1037"/>
      <c r="DX6" s="1037"/>
      <c r="DY6" s="1037"/>
      <c r="DZ6" s="1050"/>
      <c r="EA6" s="207"/>
    </row>
    <row r="7" spans="1:131" s="208" customFormat="1" ht="26.25" customHeight="1" thickTop="1">
      <c r="A7" s="211">
        <v>1</v>
      </c>
      <c r="B7" s="1082" t="s">
        <v>363</v>
      </c>
      <c r="C7" s="1083"/>
      <c r="D7" s="1083"/>
      <c r="E7" s="1083"/>
      <c r="F7" s="1083"/>
      <c r="G7" s="1083"/>
      <c r="H7" s="1083"/>
      <c r="I7" s="1083"/>
      <c r="J7" s="1083"/>
      <c r="K7" s="1083"/>
      <c r="L7" s="1083"/>
      <c r="M7" s="1083"/>
      <c r="N7" s="1083"/>
      <c r="O7" s="1083"/>
      <c r="P7" s="1084"/>
      <c r="Q7" s="1138">
        <v>205175</v>
      </c>
      <c r="R7" s="1139"/>
      <c r="S7" s="1139"/>
      <c r="T7" s="1139"/>
      <c r="U7" s="1139"/>
      <c r="V7" s="1139">
        <v>204529</v>
      </c>
      <c r="W7" s="1139"/>
      <c r="X7" s="1139"/>
      <c r="Y7" s="1139"/>
      <c r="Z7" s="1139"/>
      <c r="AA7" s="1139">
        <v>646</v>
      </c>
      <c r="AB7" s="1139"/>
      <c r="AC7" s="1139"/>
      <c r="AD7" s="1139"/>
      <c r="AE7" s="1140"/>
      <c r="AF7" s="1141">
        <v>259</v>
      </c>
      <c r="AG7" s="1142"/>
      <c r="AH7" s="1142"/>
      <c r="AI7" s="1142"/>
      <c r="AJ7" s="1143"/>
      <c r="AK7" s="1125">
        <v>1780</v>
      </c>
      <c r="AL7" s="1126"/>
      <c r="AM7" s="1126"/>
      <c r="AN7" s="1126"/>
      <c r="AO7" s="1126"/>
      <c r="AP7" s="1126">
        <v>248943</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547</v>
      </c>
      <c r="BT7" s="1130" t="s">
        <v>547</v>
      </c>
      <c r="BU7" s="1130" t="s">
        <v>547</v>
      </c>
      <c r="BV7" s="1130" t="s">
        <v>547</v>
      </c>
      <c r="BW7" s="1130" t="s">
        <v>547</v>
      </c>
      <c r="BX7" s="1130" t="s">
        <v>547</v>
      </c>
      <c r="BY7" s="1130" t="s">
        <v>547</v>
      </c>
      <c r="BZ7" s="1130" t="s">
        <v>547</v>
      </c>
      <c r="CA7" s="1130" t="s">
        <v>547</v>
      </c>
      <c r="CB7" s="1130" t="s">
        <v>547</v>
      </c>
      <c r="CC7" s="1130" t="s">
        <v>547</v>
      </c>
      <c r="CD7" s="1130" t="s">
        <v>547</v>
      </c>
      <c r="CE7" s="1130" t="s">
        <v>547</v>
      </c>
      <c r="CF7" s="1130" t="s">
        <v>547</v>
      </c>
      <c r="CG7" s="1131" t="s">
        <v>547</v>
      </c>
      <c r="CH7" s="1122">
        <v>760</v>
      </c>
      <c r="CI7" s="1123"/>
      <c r="CJ7" s="1123"/>
      <c r="CK7" s="1123"/>
      <c r="CL7" s="1124"/>
      <c r="CM7" s="1122">
        <v>3849</v>
      </c>
      <c r="CN7" s="1123"/>
      <c r="CO7" s="1123"/>
      <c r="CP7" s="1123"/>
      <c r="CQ7" s="1124"/>
      <c r="CR7" s="1122">
        <v>148</v>
      </c>
      <c r="CS7" s="1123"/>
      <c r="CT7" s="1123"/>
      <c r="CU7" s="1123"/>
      <c r="CV7" s="1124"/>
      <c r="CW7" s="1122">
        <v>818</v>
      </c>
      <c r="CX7" s="1123"/>
      <c r="CY7" s="1123"/>
      <c r="CZ7" s="1123"/>
      <c r="DA7" s="1124"/>
      <c r="DB7" s="1122" t="s">
        <v>486</v>
      </c>
      <c r="DC7" s="1123"/>
      <c r="DD7" s="1123"/>
      <c r="DE7" s="1123"/>
      <c r="DF7" s="1124"/>
      <c r="DG7" s="1122" t="s">
        <v>486</v>
      </c>
      <c r="DH7" s="1123"/>
      <c r="DI7" s="1123"/>
      <c r="DJ7" s="1123"/>
      <c r="DK7" s="1124"/>
      <c r="DL7" s="1122" t="s">
        <v>486</v>
      </c>
      <c r="DM7" s="1123"/>
      <c r="DN7" s="1123"/>
      <c r="DO7" s="1123"/>
      <c r="DP7" s="1124"/>
      <c r="DQ7" s="1122" t="s">
        <v>486</v>
      </c>
      <c r="DR7" s="1123"/>
      <c r="DS7" s="1123"/>
      <c r="DT7" s="1123"/>
      <c r="DU7" s="1124"/>
      <c r="DV7" s="1149"/>
      <c r="DW7" s="1150"/>
      <c r="DX7" s="1150"/>
      <c r="DY7" s="1150"/>
      <c r="DZ7" s="1151"/>
      <c r="EA7" s="207"/>
    </row>
    <row r="8" spans="1:131" s="208" customFormat="1" ht="26.25" customHeight="1">
      <c r="A8" s="214">
        <v>2</v>
      </c>
      <c r="B8" s="1069" t="s">
        <v>364</v>
      </c>
      <c r="C8" s="1070"/>
      <c r="D8" s="1070"/>
      <c r="E8" s="1070"/>
      <c r="F8" s="1070"/>
      <c r="G8" s="1070"/>
      <c r="H8" s="1070"/>
      <c r="I8" s="1070"/>
      <c r="J8" s="1070"/>
      <c r="K8" s="1070"/>
      <c r="L8" s="1070"/>
      <c r="M8" s="1070"/>
      <c r="N8" s="1070"/>
      <c r="O8" s="1070"/>
      <c r="P8" s="1071"/>
      <c r="Q8" s="1075">
        <v>8</v>
      </c>
      <c r="R8" s="1076"/>
      <c r="S8" s="1076"/>
      <c r="T8" s="1076"/>
      <c r="U8" s="1076"/>
      <c r="V8" s="1076">
        <v>8</v>
      </c>
      <c r="W8" s="1076"/>
      <c r="X8" s="1076"/>
      <c r="Y8" s="1076"/>
      <c r="Z8" s="1076"/>
      <c r="AA8" s="1077" t="s">
        <v>486</v>
      </c>
      <c r="AB8" s="1052"/>
      <c r="AC8" s="1052"/>
      <c r="AD8" s="1052"/>
      <c r="AE8" s="1053"/>
      <c r="AF8" s="1051" t="s">
        <v>110</v>
      </c>
      <c r="AG8" s="1052"/>
      <c r="AH8" s="1052"/>
      <c r="AI8" s="1052"/>
      <c r="AJ8" s="1053"/>
      <c r="AK8" s="1119">
        <v>6</v>
      </c>
      <c r="AL8" s="1120"/>
      <c r="AM8" s="1120"/>
      <c r="AN8" s="1120"/>
      <c r="AO8" s="1120"/>
      <c r="AP8" s="1121" t="s">
        <v>486</v>
      </c>
      <c r="AQ8" s="1022"/>
      <c r="AR8" s="1022"/>
      <c r="AS8" s="1022"/>
      <c r="AT8" s="1119"/>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6" t="s">
        <v>548</v>
      </c>
      <c r="BT8" s="1047" t="s">
        <v>548</v>
      </c>
      <c r="BU8" s="1047" t="s">
        <v>548</v>
      </c>
      <c r="BV8" s="1047" t="s">
        <v>548</v>
      </c>
      <c r="BW8" s="1047" t="s">
        <v>548</v>
      </c>
      <c r="BX8" s="1047" t="s">
        <v>548</v>
      </c>
      <c r="BY8" s="1047" t="s">
        <v>548</v>
      </c>
      <c r="BZ8" s="1047" t="s">
        <v>548</v>
      </c>
      <c r="CA8" s="1047" t="s">
        <v>548</v>
      </c>
      <c r="CB8" s="1047" t="s">
        <v>548</v>
      </c>
      <c r="CC8" s="1047" t="s">
        <v>548</v>
      </c>
      <c r="CD8" s="1047" t="s">
        <v>548</v>
      </c>
      <c r="CE8" s="1047" t="s">
        <v>548</v>
      </c>
      <c r="CF8" s="1047" t="s">
        <v>548</v>
      </c>
      <c r="CG8" s="1048" t="s">
        <v>548</v>
      </c>
      <c r="CH8" s="1021">
        <v>-3</v>
      </c>
      <c r="CI8" s="1022"/>
      <c r="CJ8" s="1022"/>
      <c r="CK8" s="1022"/>
      <c r="CL8" s="1023"/>
      <c r="CM8" s="1021">
        <v>280</v>
      </c>
      <c r="CN8" s="1022"/>
      <c r="CO8" s="1022"/>
      <c r="CP8" s="1022"/>
      <c r="CQ8" s="1023"/>
      <c r="CR8" s="1021">
        <v>8</v>
      </c>
      <c r="CS8" s="1022"/>
      <c r="CT8" s="1022"/>
      <c r="CU8" s="1022"/>
      <c r="CV8" s="1023"/>
      <c r="CW8" s="1021">
        <v>57</v>
      </c>
      <c r="CX8" s="1022"/>
      <c r="CY8" s="1022"/>
      <c r="CZ8" s="1022"/>
      <c r="DA8" s="1023"/>
      <c r="DB8" s="1021" t="s">
        <v>486</v>
      </c>
      <c r="DC8" s="1022"/>
      <c r="DD8" s="1022"/>
      <c r="DE8" s="1022"/>
      <c r="DF8" s="1023"/>
      <c r="DG8" s="1021" t="s">
        <v>486</v>
      </c>
      <c r="DH8" s="1022"/>
      <c r="DI8" s="1022"/>
      <c r="DJ8" s="1022"/>
      <c r="DK8" s="1023"/>
      <c r="DL8" s="1021" t="s">
        <v>486</v>
      </c>
      <c r="DM8" s="1022"/>
      <c r="DN8" s="1022"/>
      <c r="DO8" s="1022"/>
      <c r="DP8" s="1023"/>
      <c r="DQ8" s="1021" t="s">
        <v>486</v>
      </c>
      <c r="DR8" s="1022"/>
      <c r="DS8" s="1022"/>
      <c r="DT8" s="1022"/>
      <c r="DU8" s="1023"/>
      <c r="DV8" s="1024"/>
      <c r="DW8" s="1025"/>
      <c r="DX8" s="1025"/>
      <c r="DY8" s="1025"/>
      <c r="DZ8" s="1026"/>
      <c r="EA8" s="207"/>
    </row>
    <row r="9" spans="1:131" s="208" customFormat="1" ht="26.25" customHeight="1">
      <c r="A9" s="214">
        <v>3</v>
      </c>
      <c r="B9" s="1069" t="s">
        <v>365</v>
      </c>
      <c r="C9" s="1070"/>
      <c r="D9" s="1070"/>
      <c r="E9" s="1070"/>
      <c r="F9" s="1070"/>
      <c r="G9" s="1070"/>
      <c r="H9" s="1070"/>
      <c r="I9" s="1070"/>
      <c r="J9" s="1070"/>
      <c r="K9" s="1070"/>
      <c r="L9" s="1070"/>
      <c r="M9" s="1070"/>
      <c r="N9" s="1070"/>
      <c r="O9" s="1070"/>
      <c r="P9" s="1071"/>
      <c r="Q9" s="1075">
        <v>2973</v>
      </c>
      <c r="R9" s="1076"/>
      <c r="S9" s="1076"/>
      <c r="T9" s="1076"/>
      <c r="U9" s="1076"/>
      <c r="V9" s="1076">
        <v>2973</v>
      </c>
      <c r="W9" s="1076"/>
      <c r="X9" s="1076"/>
      <c r="Y9" s="1076"/>
      <c r="Z9" s="1076"/>
      <c r="AA9" s="1077" t="s">
        <v>486</v>
      </c>
      <c r="AB9" s="1052"/>
      <c r="AC9" s="1052"/>
      <c r="AD9" s="1052"/>
      <c r="AE9" s="1053"/>
      <c r="AF9" s="1051" t="s">
        <v>110</v>
      </c>
      <c r="AG9" s="1052"/>
      <c r="AH9" s="1052"/>
      <c r="AI9" s="1052"/>
      <c r="AJ9" s="1053"/>
      <c r="AK9" s="1119">
        <v>2824</v>
      </c>
      <c r="AL9" s="1120"/>
      <c r="AM9" s="1120"/>
      <c r="AN9" s="1120"/>
      <c r="AO9" s="1120"/>
      <c r="AP9" s="1120">
        <v>8592</v>
      </c>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6" t="s">
        <v>549</v>
      </c>
      <c r="BT9" s="1047" t="s">
        <v>549</v>
      </c>
      <c r="BU9" s="1047" t="s">
        <v>549</v>
      </c>
      <c r="BV9" s="1047" t="s">
        <v>549</v>
      </c>
      <c r="BW9" s="1047" t="s">
        <v>549</v>
      </c>
      <c r="BX9" s="1047" t="s">
        <v>549</v>
      </c>
      <c r="BY9" s="1047" t="s">
        <v>549</v>
      </c>
      <c r="BZ9" s="1047" t="s">
        <v>549</v>
      </c>
      <c r="CA9" s="1047" t="s">
        <v>549</v>
      </c>
      <c r="CB9" s="1047" t="s">
        <v>549</v>
      </c>
      <c r="CC9" s="1047" t="s">
        <v>549</v>
      </c>
      <c r="CD9" s="1047" t="s">
        <v>549</v>
      </c>
      <c r="CE9" s="1047" t="s">
        <v>549</v>
      </c>
      <c r="CF9" s="1047" t="s">
        <v>549</v>
      </c>
      <c r="CG9" s="1048" t="s">
        <v>549</v>
      </c>
      <c r="CH9" s="1021">
        <v>18</v>
      </c>
      <c r="CI9" s="1022"/>
      <c r="CJ9" s="1022"/>
      <c r="CK9" s="1022"/>
      <c r="CL9" s="1023"/>
      <c r="CM9" s="1021">
        <v>428</v>
      </c>
      <c r="CN9" s="1022"/>
      <c r="CO9" s="1022"/>
      <c r="CP9" s="1022"/>
      <c r="CQ9" s="1023"/>
      <c r="CR9" s="1021">
        <v>60</v>
      </c>
      <c r="CS9" s="1022"/>
      <c r="CT9" s="1022"/>
      <c r="CU9" s="1022"/>
      <c r="CV9" s="1023"/>
      <c r="CW9" s="1021">
        <v>4</v>
      </c>
      <c r="CX9" s="1022"/>
      <c r="CY9" s="1022"/>
      <c r="CZ9" s="1022"/>
      <c r="DA9" s="1023"/>
      <c r="DB9" s="1021" t="s">
        <v>486</v>
      </c>
      <c r="DC9" s="1022"/>
      <c r="DD9" s="1022"/>
      <c r="DE9" s="1022"/>
      <c r="DF9" s="1023"/>
      <c r="DG9" s="1021" t="s">
        <v>486</v>
      </c>
      <c r="DH9" s="1022"/>
      <c r="DI9" s="1022"/>
      <c r="DJ9" s="1022"/>
      <c r="DK9" s="1023"/>
      <c r="DL9" s="1021" t="s">
        <v>486</v>
      </c>
      <c r="DM9" s="1022"/>
      <c r="DN9" s="1022"/>
      <c r="DO9" s="1022"/>
      <c r="DP9" s="1023"/>
      <c r="DQ9" s="1021" t="s">
        <v>486</v>
      </c>
      <c r="DR9" s="1022"/>
      <c r="DS9" s="1022"/>
      <c r="DT9" s="1022"/>
      <c r="DU9" s="1023"/>
      <c r="DV9" s="1024"/>
      <c r="DW9" s="1025"/>
      <c r="DX9" s="1025"/>
      <c r="DY9" s="1025"/>
      <c r="DZ9" s="1026"/>
      <c r="EA9" s="207"/>
    </row>
    <row r="10" spans="1:131" s="208" customFormat="1" ht="26.25" customHeight="1">
      <c r="A10" s="214">
        <v>4</v>
      </c>
      <c r="B10" s="1069" t="s">
        <v>366</v>
      </c>
      <c r="C10" s="1070"/>
      <c r="D10" s="1070"/>
      <c r="E10" s="1070"/>
      <c r="F10" s="1070"/>
      <c r="G10" s="1070"/>
      <c r="H10" s="1070"/>
      <c r="I10" s="1070"/>
      <c r="J10" s="1070"/>
      <c r="K10" s="1070"/>
      <c r="L10" s="1070"/>
      <c r="M10" s="1070"/>
      <c r="N10" s="1070"/>
      <c r="O10" s="1070"/>
      <c r="P10" s="1071"/>
      <c r="Q10" s="1075">
        <v>41</v>
      </c>
      <c r="R10" s="1076"/>
      <c r="S10" s="1076"/>
      <c r="T10" s="1076"/>
      <c r="U10" s="1076"/>
      <c r="V10" s="1076">
        <v>41</v>
      </c>
      <c r="W10" s="1076"/>
      <c r="X10" s="1076"/>
      <c r="Y10" s="1076"/>
      <c r="Z10" s="1076"/>
      <c r="AA10" s="1076">
        <v>0</v>
      </c>
      <c r="AB10" s="1076"/>
      <c r="AC10" s="1076"/>
      <c r="AD10" s="1076"/>
      <c r="AE10" s="1077"/>
      <c r="AF10" s="1051">
        <v>0</v>
      </c>
      <c r="AG10" s="1052"/>
      <c r="AH10" s="1052"/>
      <c r="AI10" s="1052"/>
      <c r="AJ10" s="1053"/>
      <c r="AK10" s="1119">
        <v>34</v>
      </c>
      <c r="AL10" s="1120"/>
      <c r="AM10" s="1120"/>
      <c r="AN10" s="1120"/>
      <c r="AO10" s="1120"/>
      <c r="AP10" s="1121" t="s">
        <v>486</v>
      </c>
      <c r="AQ10" s="1022"/>
      <c r="AR10" s="1022"/>
      <c r="AS10" s="1022"/>
      <c r="AT10" s="1119"/>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c r="BS10" s="1046" t="s">
        <v>550</v>
      </c>
      <c r="BT10" s="1047" t="s">
        <v>550</v>
      </c>
      <c r="BU10" s="1047" t="s">
        <v>550</v>
      </c>
      <c r="BV10" s="1047" t="s">
        <v>550</v>
      </c>
      <c r="BW10" s="1047" t="s">
        <v>550</v>
      </c>
      <c r="BX10" s="1047" t="s">
        <v>550</v>
      </c>
      <c r="BY10" s="1047" t="s">
        <v>550</v>
      </c>
      <c r="BZ10" s="1047" t="s">
        <v>550</v>
      </c>
      <c r="CA10" s="1047" t="s">
        <v>550</v>
      </c>
      <c r="CB10" s="1047" t="s">
        <v>550</v>
      </c>
      <c r="CC10" s="1047" t="s">
        <v>550</v>
      </c>
      <c r="CD10" s="1047" t="s">
        <v>550</v>
      </c>
      <c r="CE10" s="1047" t="s">
        <v>550</v>
      </c>
      <c r="CF10" s="1047" t="s">
        <v>550</v>
      </c>
      <c r="CG10" s="1048" t="s">
        <v>550</v>
      </c>
      <c r="CH10" s="1021">
        <v>-235</v>
      </c>
      <c r="CI10" s="1022"/>
      <c r="CJ10" s="1022"/>
      <c r="CK10" s="1022"/>
      <c r="CL10" s="1023"/>
      <c r="CM10" s="1021">
        <v>5373</v>
      </c>
      <c r="CN10" s="1022"/>
      <c r="CO10" s="1022"/>
      <c r="CP10" s="1022"/>
      <c r="CQ10" s="1023"/>
      <c r="CR10" s="1021">
        <v>199</v>
      </c>
      <c r="CS10" s="1022"/>
      <c r="CT10" s="1022"/>
      <c r="CU10" s="1022"/>
      <c r="CV10" s="1023"/>
      <c r="CW10" s="1021">
        <v>317</v>
      </c>
      <c r="CX10" s="1022"/>
      <c r="CY10" s="1022"/>
      <c r="CZ10" s="1022"/>
      <c r="DA10" s="1023"/>
      <c r="DB10" s="1021" t="s">
        <v>486</v>
      </c>
      <c r="DC10" s="1022"/>
      <c r="DD10" s="1022"/>
      <c r="DE10" s="1022"/>
      <c r="DF10" s="1023"/>
      <c r="DG10" s="1021" t="s">
        <v>486</v>
      </c>
      <c r="DH10" s="1022"/>
      <c r="DI10" s="1022"/>
      <c r="DJ10" s="1022"/>
      <c r="DK10" s="1023"/>
      <c r="DL10" s="1021" t="s">
        <v>486</v>
      </c>
      <c r="DM10" s="1022"/>
      <c r="DN10" s="1022"/>
      <c r="DO10" s="1022"/>
      <c r="DP10" s="1023"/>
      <c r="DQ10" s="1021" t="s">
        <v>486</v>
      </c>
      <c r="DR10" s="1022"/>
      <c r="DS10" s="1022"/>
      <c r="DT10" s="1022"/>
      <c r="DU10" s="1023"/>
      <c r="DV10" s="1024"/>
      <c r="DW10" s="1025"/>
      <c r="DX10" s="1025"/>
      <c r="DY10" s="1025"/>
      <c r="DZ10" s="1026"/>
      <c r="EA10" s="207"/>
    </row>
    <row r="11" spans="1:131" s="208" customFormat="1" ht="26.25" customHeight="1">
      <c r="A11" s="214">
        <v>5</v>
      </c>
      <c r="B11" s="1069" t="s">
        <v>367</v>
      </c>
      <c r="C11" s="1070"/>
      <c r="D11" s="1070"/>
      <c r="E11" s="1070"/>
      <c r="F11" s="1070"/>
      <c r="G11" s="1070"/>
      <c r="H11" s="1070"/>
      <c r="I11" s="1070"/>
      <c r="J11" s="1070"/>
      <c r="K11" s="1070"/>
      <c r="L11" s="1070"/>
      <c r="M11" s="1070"/>
      <c r="N11" s="1070"/>
      <c r="O11" s="1070"/>
      <c r="P11" s="1071"/>
      <c r="Q11" s="1075">
        <v>51</v>
      </c>
      <c r="R11" s="1076"/>
      <c r="S11" s="1076"/>
      <c r="T11" s="1076"/>
      <c r="U11" s="1076"/>
      <c r="V11" s="1076">
        <v>29</v>
      </c>
      <c r="W11" s="1076"/>
      <c r="X11" s="1076"/>
      <c r="Y11" s="1076"/>
      <c r="Z11" s="1076"/>
      <c r="AA11" s="1076">
        <v>22</v>
      </c>
      <c r="AB11" s="1076"/>
      <c r="AC11" s="1076"/>
      <c r="AD11" s="1076"/>
      <c r="AE11" s="1077"/>
      <c r="AF11" s="1051" t="s">
        <v>110</v>
      </c>
      <c r="AG11" s="1052"/>
      <c r="AH11" s="1052"/>
      <c r="AI11" s="1052"/>
      <c r="AJ11" s="1053"/>
      <c r="AK11" s="1119">
        <v>3</v>
      </c>
      <c r="AL11" s="1120"/>
      <c r="AM11" s="1120"/>
      <c r="AN11" s="1120"/>
      <c r="AO11" s="1120"/>
      <c r="AP11" s="1120">
        <v>127</v>
      </c>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c r="BS11" s="1046" t="s">
        <v>551</v>
      </c>
      <c r="BT11" s="1047" t="s">
        <v>551</v>
      </c>
      <c r="BU11" s="1047" t="s">
        <v>551</v>
      </c>
      <c r="BV11" s="1047" t="s">
        <v>551</v>
      </c>
      <c r="BW11" s="1047" t="s">
        <v>551</v>
      </c>
      <c r="BX11" s="1047" t="s">
        <v>551</v>
      </c>
      <c r="BY11" s="1047" t="s">
        <v>551</v>
      </c>
      <c r="BZ11" s="1047" t="s">
        <v>551</v>
      </c>
      <c r="CA11" s="1047" t="s">
        <v>551</v>
      </c>
      <c r="CB11" s="1047" t="s">
        <v>551</v>
      </c>
      <c r="CC11" s="1047" t="s">
        <v>551</v>
      </c>
      <c r="CD11" s="1047" t="s">
        <v>551</v>
      </c>
      <c r="CE11" s="1047" t="s">
        <v>551</v>
      </c>
      <c r="CF11" s="1047" t="s">
        <v>551</v>
      </c>
      <c r="CG11" s="1048" t="s">
        <v>551</v>
      </c>
      <c r="CH11" s="1021">
        <v>2</v>
      </c>
      <c r="CI11" s="1022"/>
      <c r="CJ11" s="1022"/>
      <c r="CK11" s="1022"/>
      <c r="CL11" s="1023"/>
      <c r="CM11" s="1021">
        <v>2718</v>
      </c>
      <c r="CN11" s="1022"/>
      <c r="CO11" s="1022"/>
      <c r="CP11" s="1022"/>
      <c r="CQ11" s="1023"/>
      <c r="CR11" s="1021">
        <v>100</v>
      </c>
      <c r="CS11" s="1022"/>
      <c r="CT11" s="1022"/>
      <c r="CU11" s="1022"/>
      <c r="CV11" s="1023"/>
      <c r="CW11" s="1021" t="s">
        <v>486</v>
      </c>
      <c r="CX11" s="1022"/>
      <c r="CY11" s="1022"/>
      <c r="CZ11" s="1022"/>
      <c r="DA11" s="1023"/>
      <c r="DB11" s="1021" t="s">
        <v>486</v>
      </c>
      <c r="DC11" s="1022"/>
      <c r="DD11" s="1022"/>
      <c r="DE11" s="1022"/>
      <c r="DF11" s="1023"/>
      <c r="DG11" s="1021" t="s">
        <v>486</v>
      </c>
      <c r="DH11" s="1022"/>
      <c r="DI11" s="1022"/>
      <c r="DJ11" s="1022"/>
      <c r="DK11" s="1023"/>
      <c r="DL11" s="1021" t="s">
        <v>486</v>
      </c>
      <c r="DM11" s="1022"/>
      <c r="DN11" s="1022"/>
      <c r="DO11" s="1022"/>
      <c r="DP11" s="1023"/>
      <c r="DQ11" s="1021" t="s">
        <v>486</v>
      </c>
      <c r="DR11" s="1022"/>
      <c r="DS11" s="1022"/>
      <c r="DT11" s="1022"/>
      <c r="DU11" s="1023"/>
      <c r="DV11" s="1024"/>
      <c r="DW11" s="1025"/>
      <c r="DX11" s="1025"/>
      <c r="DY11" s="1025"/>
      <c r="DZ11" s="1026"/>
      <c r="EA11" s="207"/>
    </row>
    <row r="12" spans="1:131" s="208" customFormat="1" ht="26.25" customHeight="1">
      <c r="A12" s="214">
        <v>6</v>
      </c>
      <c r="B12" s="1069" t="s">
        <v>368</v>
      </c>
      <c r="C12" s="1070"/>
      <c r="D12" s="1070"/>
      <c r="E12" s="1070"/>
      <c r="F12" s="1070"/>
      <c r="G12" s="1070"/>
      <c r="H12" s="1070"/>
      <c r="I12" s="1070"/>
      <c r="J12" s="1070"/>
      <c r="K12" s="1070"/>
      <c r="L12" s="1070"/>
      <c r="M12" s="1070"/>
      <c r="N12" s="1070"/>
      <c r="O12" s="1070"/>
      <c r="P12" s="1071"/>
      <c r="Q12" s="1075">
        <v>6</v>
      </c>
      <c r="R12" s="1076"/>
      <c r="S12" s="1076"/>
      <c r="T12" s="1076"/>
      <c r="U12" s="1076"/>
      <c r="V12" s="1076">
        <v>6</v>
      </c>
      <c r="W12" s="1076"/>
      <c r="X12" s="1076"/>
      <c r="Y12" s="1076"/>
      <c r="Z12" s="1076"/>
      <c r="AA12" s="1077" t="s">
        <v>486</v>
      </c>
      <c r="AB12" s="1052"/>
      <c r="AC12" s="1052"/>
      <c r="AD12" s="1052"/>
      <c r="AE12" s="1053"/>
      <c r="AF12" s="1051" t="s">
        <v>110</v>
      </c>
      <c r="AG12" s="1052"/>
      <c r="AH12" s="1052"/>
      <c r="AI12" s="1052"/>
      <c r="AJ12" s="1053"/>
      <c r="AK12" s="1119">
        <v>3</v>
      </c>
      <c r="AL12" s="1120"/>
      <c r="AM12" s="1120"/>
      <c r="AN12" s="1120"/>
      <c r="AO12" s="1120"/>
      <c r="AP12" s="1121" t="s">
        <v>486</v>
      </c>
      <c r="AQ12" s="1022"/>
      <c r="AR12" s="1022"/>
      <c r="AS12" s="1022"/>
      <c r="AT12" s="1119"/>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6" t="s">
        <v>552</v>
      </c>
      <c r="BT12" s="1047" t="s">
        <v>552</v>
      </c>
      <c r="BU12" s="1047" t="s">
        <v>552</v>
      </c>
      <c r="BV12" s="1047" t="s">
        <v>552</v>
      </c>
      <c r="BW12" s="1047" t="s">
        <v>552</v>
      </c>
      <c r="BX12" s="1047" t="s">
        <v>552</v>
      </c>
      <c r="BY12" s="1047" t="s">
        <v>552</v>
      </c>
      <c r="BZ12" s="1047" t="s">
        <v>552</v>
      </c>
      <c r="CA12" s="1047" t="s">
        <v>552</v>
      </c>
      <c r="CB12" s="1047" t="s">
        <v>552</v>
      </c>
      <c r="CC12" s="1047" t="s">
        <v>552</v>
      </c>
      <c r="CD12" s="1047" t="s">
        <v>552</v>
      </c>
      <c r="CE12" s="1047" t="s">
        <v>552</v>
      </c>
      <c r="CF12" s="1047" t="s">
        <v>552</v>
      </c>
      <c r="CG12" s="1048" t="s">
        <v>552</v>
      </c>
      <c r="CH12" s="1021">
        <v>-7</v>
      </c>
      <c r="CI12" s="1022"/>
      <c r="CJ12" s="1022"/>
      <c r="CK12" s="1022"/>
      <c r="CL12" s="1023"/>
      <c r="CM12" s="1021">
        <v>527</v>
      </c>
      <c r="CN12" s="1022"/>
      <c r="CO12" s="1022"/>
      <c r="CP12" s="1022"/>
      <c r="CQ12" s="1023"/>
      <c r="CR12" s="1021">
        <v>63</v>
      </c>
      <c r="CS12" s="1022"/>
      <c r="CT12" s="1022"/>
      <c r="CU12" s="1022"/>
      <c r="CV12" s="1023"/>
      <c r="CW12" s="1021">
        <v>12</v>
      </c>
      <c r="CX12" s="1022"/>
      <c r="CY12" s="1022"/>
      <c r="CZ12" s="1022"/>
      <c r="DA12" s="1023"/>
      <c r="DB12" s="1021" t="s">
        <v>486</v>
      </c>
      <c r="DC12" s="1022"/>
      <c r="DD12" s="1022"/>
      <c r="DE12" s="1022"/>
      <c r="DF12" s="1023"/>
      <c r="DG12" s="1021" t="s">
        <v>486</v>
      </c>
      <c r="DH12" s="1022"/>
      <c r="DI12" s="1022"/>
      <c r="DJ12" s="1022"/>
      <c r="DK12" s="1023"/>
      <c r="DL12" s="1021" t="s">
        <v>486</v>
      </c>
      <c r="DM12" s="1022"/>
      <c r="DN12" s="1022"/>
      <c r="DO12" s="1022"/>
      <c r="DP12" s="1023"/>
      <c r="DQ12" s="1021" t="s">
        <v>486</v>
      </c>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6" t="s">
        <v>553</v>
      </c>
      <c r="BT13" s="1047" t="s">
        <v>553</v>
      </c>
      <c r="BU13" s="1047" t="s">
        <v>553</v>
      </c>
      <c r="BV13" s="1047" t="s">
        <v>553</v>
      </c>
      <c r="BW13" s="1047" t="s">
        <v>553</v>
      </c>
      <c r="BX13" s="1047" t="s">
        <v>553</v>
      </c>
      <c r="BY13" s="1047" t="s">
        <v>553</v>
      </c>
      <c r="BZ13" s="1047" t="s">
        <v>553</v>
      </c>
      <c r="CA13" s="1047" t="s">
        <v>553</v>
      </c>
      <c r="CB13" s="1047" t="s">
        <v>553</v>
      </c>
      <c r="CC13" s="1047" t="s">
        <v>553</v>
      </c>
      <c r="CD13" s="1047" t="s">
        <v>553</v>
      </c>
      <c r="CE13" s="1047" t="s">
        <v>553</v>
      </c>
      <c r="CF13" s="1047" t="s">
        <v>553</v>
      </c>
      <c r="CG13" s="1048" t="s">
        <v>553</v>
      </c>
      <c r="CH13" s="1021">
        <v>34</v>
      </c>
      <c r="CI13" s="1022"/>
      <c r="CJ13" s="1022"/>
      <c r="CK13" s="1022"/>
      <c r="CL13" s="1023"/>
      <c r="CM13" s="1021">
        <v>1275</v>
      </c>
      <c r="CN13" s="1022"/>
      <c r="CO13" s="1022"/>
      <c r="CP13" s="1022"/>
      <c r="CQ13" s="1023"/>
      <c r="CR13" s="1021">
        <v>83</v>
      </c>
      <c r="CS13" s="1022"/>
      <c r="CT13" s="1022"/>
      <c r="CU13" s="1022"/>
      <c r="CV13" s="1023"/>
      <c r="CW13" s="1021" t="s">
        <v>486</v>
      </c>
      <c r="CX13" s="1022"/>
      <c r="CY13" s="1022"/>
      <c r="CZ13" s="1022"/>
      <c r="DA13" s="1023"/>
      <c r="DB13" s="1021">
        <v>61</v>
      </c>
      <c r="DC13" s="1022"/>
      <c r="DD13" s="1022"/>
      <c r="DE13" s="1022"/>
      <c r="DF13" s="1023"/>
      <c r="DG13" s="1021" t="s">
        <v>486</v>
      </c>
      <c r="DH13" s="1022"/>
      <c r="DI13" s="1022"/>
      <c r="DJ13" s="1022"/>
      <c r="DK13" s="1023"/>
      <c r="DL13" s="1021" t="s">
        <v>486</v>
      </c>
      <c r="DM13" s="1022"/>
      <c r="DN13" s="1022"/>
      <c r="DO13" s="1022"/>
      <c r="DP13" s="1023"/>
      <c r="DQ13" s="1021" t="s">
        <v>486</v>
      </c>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6" t="s">
        <v>554</v>
      </c>
      <c r="BT14" s="1047" t="s">
        <v>554</v>
      </c>
      <c r="BU14" s="1047" t="s">
        <v>554</v>
      </c>
      <c r="BV14" s="1047" t="s">
        <v>554</v>
      </c>
      <c r="BW14" s="1047" t="s">
        <v>554</v>
      </c>
      <c r="BX14" s="1047" t="s">
        <v>554</v>
      </c>
      <c r="BY14" s="1047" t="s">
        <v>554</v>
      </c>
      <c r="BZ14" s="1047" t="s">
        <v>554</v>
      </c>
      <c r="CA14" s="1047" t="s">
        <v>554</v>
      </c>
      <c r="CB14" s="1047" t="s">
        <v>554</v>
      </c>
      <c r="CC14" s="1047" t="s">
        <v>554</v>
      </c>
      <c r="CD14" s="1047" t="s">
        <v>554</v>
      </c>
      <c r="CE14" s="1047" t="s">
        <v>554</v>
      </c>
      <c r="CF14" s="1047" t="s">
        <v>554</v>
      </c>
      <c r="CG14" s="1048" t="s">
        <v>554</v>
      </c>
      <c r="CH14" s="1021">
        <v>89</v>
      </c>
      <c r="CI14" s="1022"/>
      <c r="CJ14" s="1022"/>
      <c r="CK14" s="1022"/>
      <c r="CL14" s="1023"/>
      <c r="CM14" s="1021">
        <v>3659</v>
      </c>
      <c r="CN14" s="1022"/>
      <c r="CO14" s="1022"/>
      <c r="CP14" s="1022"/>
      <c r="CQ14" s="1023"/>
      <c r="CR14" s="1021">
        <v>400</v>
      </c>
      <c r="CS14" s="1022"/>
      <c r="CT14" s="1022"/>
      <c r="CU14" s="1022"/>
      <c r="CV14" s="1023"/>
      <c r="CW14" s="1021" t="s">
        <v>486</v>
      </c>
      <c r="CX14" s="1022"/>
      <c r="CY14" s="1022"/>
      <c r="CZ14" s="1022"/>
      <c r="DA14" s="1023"/>
      <c r="DB14" s="1021" t="s">
        <v>486</v>
      </c>
      <c r="DC14" s="1022"/>
      <c r="DD14" s="1022"/>
      <c r="DE14" s="1022"/>
      <c r="DF14" s="1023"/>
      <c r="DG14" s="1021" t="s">
        <v>486</v>
      </c>
      <c r="DH14" s="1022"/>
      <c r="DI14" s="1022"/>
      <c r="DJ14" s="1022"/>
      <c r="DK14" s="1023"/>
      <c r="DL14" s="1021" t="s">
        <v>486</v>
      </c>
      <c r="DM14" s="1022"/>
      <c r="DN14" s="1022"/>
      <c r="DO14" s="1022"/>
      <c r="DP14" s="1023"/>
      <c r="DQ14" s="1021" t="s">
        <v>486</v>
      </c>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6" t="s">
        <v>555</v>
      </c>
      <c r="BT15" s="1047" t="s">
        <v>555</v>
      </c>
      <c r="BU15" s="1047" t="s">
        <v>555</v>
      </c>
      <c r="BV15" s="1047" t="s">
        <v>555</v>
      </c>
      <c r="BW15" s="1047" t="s">
        <v>555</v>
      </c>
      <c r="BX15" s="1047" t="s">
        <v>555</v>
      </c>
      <c r="BY15" s="1047" t="s">
        <v>555</v>
      </c>
      <c r="BZ15" s="1047" t="s">
        <v>555</v>
      </c>
      <c r="CA15" s="1047" t="s">
        <v>555</v>
      </c>
      <c r="CB15" s="1047" t="s">
        <v>555</v>
      </c>
      <c r="CC15" s="1047" t="s">
        <v>555</v>
      </c>
      <c r="CD15" s="1047" t="s">
        <v>555</v>
      </c>
      <c r="CE15" s="1047" t="s">
        <v>555</v>
      </c>
      <c r="CF15" s="1047" t="s">
        <v>555</v>
      </c>
      <c r="CG15" s="1048" t="s">
        <v>555</v>
      </c>
      <c r="CH15" s="1021">
        <v>11</v>
      </c>
      <c r="CI15" s="1022"/>
      <c r="CJ15" s="1022"/>
      <c r="CK15" s="1022"/>
      <c r="CL15" s="1023"/>
      <c r="CM15" s="1021">
        <v>1002</v>
      </c>
      <c r="CN15" s="1022"/>
      <c r="CO15" s="1022"/>
      <c r="CP15" s="1022"/>
      <c r="CQ15" s="1023"/>
      <c r="CR15" s="1021">
        <v>28</v>
      </c>
      <c r="CS15" s="1022"/>
      <c r="CT15" s="1022"/>
      <c r="CU15" s="1022"/>
      <c r="CV15" s="1023"/>
      <c r="CW15" s="1021" t="s">
        <v>486</v>
      </c>
      <c r="CX15" s="1022"/>
      <c r="CY15" s="1022"/>
      <c r="CZ15" s="1022"/>
      <c r="DA15" s="1023"/>
      <c r="DB15" s="1021" t="s">
        <v>486</v>
      </c>
      <c r="DC15" s="1022"/>
      <c r="DD15" s="1022"/>
      <c r="DE15" s="1022"/>
      <c r="DF15" s="1023"/>
      <c r="DG15" s="1021" t="s">
        <v>486</v>
      </c>
      <c r="DH15" s="1022"/>
      <c r="DI15" s="1022"/>
      <c r="DJ15" s="1022"/>
      <c r="DK15" s="1023"/>
      <c r="DL15" s="1021" t="s">
        <v>486</v>
      </c>
      <c r="DM15" s="1022"/>
      <c r="DN15" s="1022"/>
      <c r="DO15" s="1022"/>
      <c r="DP15" s="1023"/>
      <c r="DQ15" s="1021" t="s">
        <v>486</v>
      </c>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6" t="s">
        <v>556</v>
      </c>
      <c r="BT16" s="1047" t="s">
        <v>556</v>
      </c>
      <c r="BU16" s="1047" t="s">
        <v>556</v>
      </c>
      <c r="BV16" s="1047" t="s">
        <v>556</v>
      </c>
      <c r="BW16" s="1047" t="s">
        <v>556</v>
      </c>
      <c r="BX16" s="1047" t="s">
        <v>556</v>
      </c>
      <c r="BY16" s="1047" t="s">
        <v>556</v>
      </c>
      <c r="BZ16" s="1047" t="s">
        <v>556</v>
      </c>
      <c r="CA16" s="1047" t="s">
        <v>556</v>
      </c>
      <c r="CB16" s="1047" t="s">
        <v>556</v>
      </c>
      <c r="CC16" s="1047" t="s">
        <v>556</v>
      </c>
      <c r="CD16" s="1047" t="s">
        <v>556</v>
      </c>
      <c r="CE16" s="1047" t="s">
        <v>556</v>
      </c>
      <c r="CF16" s="1047" t="s">
        <v>556</v>
      </c>
      <c r="CG16" s="1048" t="s">
        <v>556</v>
      </c>
      <c r="CH16" s="1021">
        <v>42</v>
      </c>
      <c r="CI16" s="1022"/>
      <c r="CJ16" s="1022"/>
      <c r="CK16" s="1022"/>
      <c r="CL16" s="1023"/>
      <c r="CM16" s="1021">
        <v>401</v>
      </c>
      <c r="CN16" s="1022"/>
      <c r="CO16" s="1022"/>
      <c r="CP16" s="1022"/>
      <c r="CQ16" s="1023"/>
      <c r="CR16" s="1021">
        <v>7</v>
      </c>
      <c r="CS16" s="1022"/>
      <c r="CT16" s="1022"/>
      <c r="CU16" s="1022"/>
      <c r="CV16" s="1023"/>
      <c r="CW16" s="1021" t="s">
        <v>486</v>
      </c>
      <c r="CX16" s="1022"/>
      <c r="CY16" s="1022"/>
      <c r="CZ16" s="1022"/>
      <c r="DA16" s="1023"/>
      <c r="DB16" s="1021" t="s">
        <v>486</v>
      </c>
      <c r="DC16" s="1022"/>
      <c r="DD16" s="1022"/>
      <c r="DE16" s="1022"/>
      <c r="DF16" s="1023"/>
      <c r="DG16" s="1021" t="s">
        <v>486</v>
      </c>
      <c r="DH16" s="1022"/>
      <c r="DI16" s="1022"/>
      <c r="DJ16" s="1022"/>
      <c r="DK16" s="1023"/>
      <c r="DL16" s="1021" t="s">
        <v>486</v>
      </c>
      <c r="DM16" s="1022"/>
      <c r="DN16" s="1022"/>
      <c r="DO16" s="1022"/>
      <c r="DP16" s="1023"/>
      <c r="DQ16" s="1021" t="s">
        <v>486</v>
      </c>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6" t="s">
        <v>557</v>
      </c>
      <c r="BT17" s="1047" t="s">
        <v>557</v>
      </c>
      <c r="BU17" s="1047" t="s">
        <v>557</v>
      </c>
      <c r="BV17" s="1047" t="s">
        <v>557</v>
      </c>
      <c r="BW17" s="1047" t="s">
        <v>557</v>
      </c>
      <c r="BX17" s="1047" t="s">
        <v>557</v>
      </c>
      <c r="BY17" s="1047" t="s">
        <v>557</v>
      </c>
      <c r="BZ17" s="1047" t="s">
        <v>557</v>
      </c>
      <c r="CA17" s="1047" t="s">
        <v>557</v>
      </c>
      <c r="CB17" s="1047" t="s">
        <v>557</v>
      </c>
      <c r="CC17" s="1047" t="s">
        <v>557</v>
      </c>
      <c r="CD17" s="1047" t="s">
        <v>557</v>
      </c>
      <c r="CE17" s="1047" t="s">
        <v>557</v>
      </c>
      <c r="CF17" s="1047" t="s">
        <v>557</v>
      </c>
      <c r="CG17" s="1048" t="s">
        <v>557</v>
      </c>
      <c r="CH17" s="1021">
        <v>1</v>
      </c>
      <c r="CI17" s="1022"/>
      <c r="CJ17" s="1022"/>
      <c r="CK17" s="1022"/>
      <c r="CL17" s="1023"/>
      <c r="CM17" s="1021">
        <v>747</v>
      </c>
      <c r="CN17" s="1022"/>
      <c r="CO17" s="1022"/>
      <c r="CP17" s="1022"/>
      <c r="CQ17" s="1023"/>
      <c r="CR17" s="1021">
        <v>6</v>
      </c>
      <c r="CS17" s="1022"/>
      <c r="CT17" s="1022"/>
      <c r="CU17" s="1022"/>
      <c r="CV17" s="1023"/>
      <c r="CW17" s="1021" t="s">
        <v>486</v>
      </c>
      <c r="CX17" s="1022"/>
      <c r="CY17" s="1022"/>
      <c r="CZ17" s="1022"/>
      <c r="DA17" s="1023"/>
      <c r="DB17" s="1021">
        <v>48</v>
      </c>
      <c r="DC17" s="1022"/>
      <c r="DD17" s="1022"/>
      <c r="DE17" s="1022"/>
      <c r="DF17" s="1023"/>
      <c r="DG17" s="1021" t="s">
        <v>486</v>
      </c>
      <c r="DH17" s="1022"/>
      <c r="DI17" s="1022"/>
      <c r="DJ17" s="1022"/>
      <c r="DK17" s="1023"/>
      <c r="DL17" s="1021" t="s">
        <v>486</v>
      </c>
      <c r="DM17" s="1022"/>
      <c r="DN17" s="1022"/>
      <c r="DO17" s="1022"/>
      <c r="DP17" s="1023"/>
      <c r="DQ17" s="1021" t="s">
        <v>486</v>
      </c>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6" t="s">
        <v>558</v>
      </c>
      <c r="BT18" s="1047" t="s">
        <v>558</v>
      </c>
      <c r="BU18" s="1047" t="s">
        <v>558</v>
      </c>
      <c r="BV18" s="1047" t="s">
        <v>558</v>
      </c>
      <c r="BW18" s="1047" t="s">
        <v>558</v>
      </c>
      <c r="BX18" s="1047" t="s">
        <v>558</v>
      </c>
      <c r="BY18" s="1047" t="s">
        <v>558</v>
      </c>
      <c r="BZ18" s="1047" t="s">
        <v>558</v>
      </c>
      <c r="CA18" s="1047" t="s">
        <v>558</v>
      </c>
      <c r="CB18" s="1047" t="s">
        <v>558</v>
      </c>
      <c r="CC18" s="1047" t="s">
        <v>558</v>
      </c>
      <c r="CD18" s="1047" t="s">
        <v>558</v>
      </c>
      <c r="CE18" s="1047" t="s">
        <v>558</v>
      </c>
      <c r="CF18" s="1047" t="s">
        <v>558</v>
      </c>
      <c r="CG18" s="1048" t="s">
        <v>558</v>
      </c>
      <c r="CH18" s="1021">
        <v>55</v>
      </c>
      <c r="CI18" s="1022"/>
      <c r="CJ18" s="1022"/>
      <c r="CK18" s="1022"/>
      <c r="CL18" s="1023"/>
      <c r="CM18" s="1021">
        <v>1341</v>
      </c>
      <c r="CN18" s="1022"/>
      <c r="CO18" s="1022"/>
      <c r="CP18" s="1022"/>
      <c r="CQ18" s="1023"/>
      <c r="CR18" s="1021">
        <v>450</v>
      </c>
      <c r="CS18" s="1022"/>
      <c r="CT18" s="1022"/>
      <c r="CU18" s="1022"/>
      <c r="CV18" s="1023"/>
      <c r="CW18" s="1021">
        <v>4</v>
      </c>
      <c r="CX18" s="1022"/>
      <c r="CY18" s="1022"/>
      <c r="CZ18" s="1022"/>
      <c r="DA18" s="1023"/>
      <c r="DB18" s="1021">
        <v>680</v>
      </c>
      <c r="DC18" s="1022"/>
      <c r="DD18" s="1022"/>
      <c r="DE18" s="1022"/>
      <c r="DF18" s="1023"/>
      <c r="DG18" s="1021" t="s">
        <v>486</v>
      </c>
      <c r="DH18" s="1022"/>
      <c r="DI18" s="1022"/>
      <c r="DJ18" s="1022"/>
      <c r="DK18" s="1023"/>
      <c r="DL18" s="1021" t="s">
        <v>486</v>
      </c>
      <c r="DM18" s="1022"/>
      <c r="DN18" s="1022"/>
      <c r="DO18" s="1022"/>
      <c r="DP18" s="1023"/>
      <c r="DQ18" s="1021" t="s">
        <v>486</v>
      </c>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6" t="s">
        <v>559</v>
      </c>
      <c r="BT19" s="1047" t="s">
        <v>559</v>
      </c>
      <c r="BU19" s="1047" t="s">
        <v>559</v>
      </c>
      <c r="BV19" s="1047" t="s">
        <v>559</v>
      </c>
      <c r="BW19" s="1047" t="s">
        <v>559</v>
      </c>
      <c r="BX19" s="1047" t="s">
        <v>559</v>
      </c>
      <c r="BY19" s="1047" t="s">
        <v>559</v>
      </c>
      <c r="BZ19" s="1047" t="s">
        <v>559</v>
      </c>
      <c r="CA19" s="1047" t="s">
        <v>559</v>
      </c>
      <c r="CB19" s="1047" t="s">
        <v>559</v>
      </c>
      <c r="CC19" s="1047" t="s">
        <v>559</v>
      </c>
      <c r="CD19" s="1047" t="s">
        <v>559</v>
      </c>
      <c r="CE19" s="1047" t="s">
        <v>559</v>
      </c>
      <c r="CF19" s="1047" t="s">
        <v>559</v>
      </c>
      <c r="CG19" s="1048" t="s">
        <v>559</v>
      </c>
      <c r="CH19" s="1021">
        <v>-22</v>
      </c>
      <c r="CI19" s="1022"/>
      <c r="CJ19" s="1022"/>
      <c r="CK19" s="1022"/>
      <c r="CL19" s="1023"/>
      <c r="CM19" s="1021">
        <v>1829</v>
      </c>
      <c r="CN19" s="1022"/>
      <c r="CO19" s="1022"/>
      <c r="CP19" s="1022"/>
      <c r="CQ19" s="1023"/>
      <c r="CR19" s="1021">
        <v>300</v>
      </c>
      <c r="CS19" s="1022"/>
      <c r="CT19" s="1022"/>
      <c r="CU19" s="1022"/>
      <c r="CV19" s="1023"/>
      <c r="CW19" s="1021">
        <v>47</v>
      </c>
      <c r="CX19" s="1022"/>
      <c r="CY19" s="1022"/>
      <c r="CZ19" s="1022"/>
      <c r="DA19" s="1023"/>
      <c r="DB19" s="1021" t="s">
        <v>486</v>
      </c>
      <c r="DC19" s="1022"/>
      <c r="DD19" s="1022"/>
      <c r="DE19" s="1022"/>
      <c r="DF19" s="1023"/>
      <c r="DG19" s="1021" t="s">
        <v>486</v>
      </c>
      <c r="DH19" s="1022"/>
      <c r="DI19" s="1022"/>
      <c r="DJ19" s="1022"/>
      <c r="DK19" s="1023"/>
      <c r="DL19" s="1021" t="s">
        <v>486</v>
      </c>
      <c r="DM19" s="1022"/>
      <c r="DN19" s="1022"/>
      <c r="DO19" s="1022"/>
      <c r="DP19" s="1023"/>
      <c r="DQ19" s="1021" t="s">
        <v>486</v>
      </c>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6" t="s">
        <v>560</v>
      </c>
      <c r="BT20" s="1047" t="s">
        <v>560</v>
      </c>
      <c r="BU20" s="1047" t="s">
        <v>560</v>
      </c>
      <c r="BV20" s="1047" t="s">
        <v>560</v>
      </c>
      <c r="BW20" s="1047" t="s">
        <v>560</v>
      </c>
      <c r="BX20" s="1047" t="s">
        <v>560</v>
      </c>
      <c r="BY20" s="1047" t="s">
        <v>560</v>
      </c>
      <c r="BZ20" s="1047" t="s">
        <v>560</v>
      </c>
      <c r="CA20" s="1047" t="s">
        <v>560</v>
      </c>
      <c r="CB20" s="1047" t="s">
        <v>560</v>
      </c>
      <c r="CC20" s="1047" t="s">
        <v>560</v>
      </c>
      <c r="CD20" s="1047" t="s">
        <v>560</v>
      </c>
      <c r="CE20" s="1047" t="s">
        <v>560</v>
      </c>
      <c r="CF20" s="1047" t="s">
        <v>560</v>
      </c>
      <c r="CG20" s="1048" t="s">
        <v>560</v>
      </c>
      <c r="CH20" s="1021">
        <v>4</v>
      </c>
      <c r="CI20" s="1022"/>
      <c r="CJ20" s="1022"/>
      <c r="CK20" s="1022"/>
      <c r="CL20" s="1023"/>
      <c r="CM20" s="1021">
        <v>762</v>
      </c>
      <c r="CN20" s="1022"/>
      <c r="CO20" s="1022"/>
      <c r="CP20" s="1022"/>
      <c r="CQ20" s="1023"/>
      <c r="CR20" s="1021">
        <v>12</v>
      </c>
      <c r="CS20" s="1022"/>
      <c r="CT20" s="1022"/>
      <c r="CU20" s="1022"/>
      <c r="CV20" s="1023"/>
      <c r="CW20" s="1021">
        <v>56</v>
      </c>
      <c r="CX20" s="1022"/>
      <c r="CY20" s="1022"/>
      <c r="CZ20" s="1022"/>
      <c r="DA20" s="1023"/>
      <c r="DB20" s="1021" t="s">
        <v>486</v>
      </c>
      <c r="DC20" s="1022"/>
      <c r="DD20" s="1022"/>
      <c r="DE20" s="1022"/>
      <c r="DF20" s="1023"/>
      <c r="DG20" s="1021" t="s">
        <v>486</v>
      </c>
      <c r="DH20" s="1022"/>
      <c r="DI20" s="1022"/>
      <c r="DJ20" s="1022"/>
      <c r="DK20" s="1023"/>
      <c r="DL20" s="1021" t="s">
        <v>486</v>
      </c>
      <c r="DM20" s="1022"/>
      <c r="DN20" s="1022"/>
      <c r="DO20" s="1022"/>
      <c r="DP20" s="1023"/>
      <c r="DQ20" s="1021" t="s">
        <v>486</v>
      </c>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4"/>
      <c r="R22" s="1115"/>
      <c r="S22" s="1115"/>
      <c r="T22" s="1115"/>
      <c r="U22" s="1115"/>
      <c r="V22" s="1115"/>
      <c r="W22" s="1115"/>
      <c r="X22" s="1115"/>
      <c r="Y22" s="1115"/>
      <c r="Z22" s="1115"/>
      <c r="AA22" s="1115"/>
      <c r="AB22" s="1115"/>
      <c r="AC22" s="1115"/>
      <c r="AD22" s="1115"/>
      <c r="AE22" s="1116"/>
      <c r="AF22" s="1051"/>
      <c r="AG22" s="1052"/>
      <c r="AH22" s="1052"/>
      <c r="AI22" s="1052"/>
      <c r="AJ22" s="1053"/>
      <c r="AK22" s="1110"/>
      <c r="AL22" s="1111"/>
      <c r="AM22" s="1111"/>
      <c r="AN22" s="1111"/>
      <c r="AO22" s="1111"/>
      <c r="AP22" s="1111"/>
      <c r="AQ22" s="1111"/>
      <c r="AR22" s="1111"/>
      <c r="AS22" s="1111"/>
      <c r="AT22" s="1111"/>
      <c r="AU22" s="1112"/>
      <c r="AV22" s="1112"/>
      <c r="AW22" s="1112"/>
      <c r="AX22" s="1112"/>
      <c r="AY22" s="1113"/>
      <c r="AZ22" s="1067" t="s">
        <v>369</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101">
        <v>203123</v>
      </c>
      <c r="R23" s="1102"/>
      <c r="S23" s="1102"/>
      <c r="T23" s="1102"/>
      <c r="U23" s="1102"/>
      <c r="V23" s="1102">
        <v>202454</v>
      </c>
      <c r="W23" s="1102"/>
      <c r="X23" s="1102"/>
      <c r="Y23" s="1102"/>
      <c r="Z23" s="1102"/>
      <c r="AA23" s="1102">
        <v>669</v>
      </c>
      <c r="AB23" s="1102"/>
      <c r="AC23" s="1102"/>
      <c r="AD23" s="1102"/>
      <c r="AE23" s="1103"/>
      <c r="AF23" s="1104">
        <v>259</v>
      </c>
      <c r="AG23" s="1102"/>
      <c r="AH23" s="1102"/>
      <c r="AI23" s="1102"/>
      <c r="AJ23" s="1105"/>
      <c r="AK23" s="1106"/>
      <c r="AL23" s="1107"/>
      <c r="AM23" s="1107"/>
      <c r="AN23" s="1107"/>
      <c r="AO23" s="1107"/>
      <c r="AP23" s="1102"/>
      <c r="AQ23" s="1102"/>
      <c r="AR23" s="1102"/>
      <c r="AS23" s="1102"/>
      <c r="AT23" s="1102"/>
      <c r="AU23" s="1108"/>
      <c r="AV23" s="1108"/>
      <c r="AW23" s="1108"/>
      <c r="AX23" s="1108"/>
      <c r="AY23" s="1109"/>
      <c r="AZ23" s="1098" t="s">
        <v>110</v>
      </c>
      <c r="BA23" s="1099"/>
      <c r="BB23" s="1099"/>
      <c r="BC23" s="1099"/>
      <c r="BD23" s="1100"/>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7" t="s">
        <v>372</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6" t="s">
        <v>373</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346</v>
      </c>
      <c r="B26" s="1028"/>
      <c r="C26" s="1028"/>
      <c r="D26" s="1028"/>
      <c r="E26" s="1028"/>
      <c r="F26" s="1028"/>
      <c r="G26" s="1028"/>
      <c r="H26" s="1028"/>
      <c r="I26" s="1028"/>
      <c r="J26" s="1028"/>
      <c r="K26" s="1028"/>
      <c r="L26" s="1028"/>
      <c r="M26" s="1028"/>
      <c r="N26" s="1028"/>
      <c r="O26" s="1028"/>
      <c r="P26" s="1029"/>
      <c r="Q26" s="1033" t="s">
        <v>374</v>
      </c>
      <c r="R26" s="1034"/>
      <c r="S26" s="1034"/>
      <c r="T26" s="1034"/>
      <c r="U26" s="1035"/>
      <c r="V26" s="1033" t="s">
        <v>375</v>
      </c>
      <c r="W26" s="1034"/>
      <c r="X26" s="1034"/>
      <c r="Y26" s="1034"/>
      <c r="Z26" s="1035"/>
      <c r="AA26" s="1033" t="s">
        <v>376</v>
      </c>
      <c r="AB26" s="1034"/>
      <c r="AC26" s="1034"/>
      <c r="AD26" s="1034"/>
      <c r="AE26" s="1034"/>
      <c r="AF26" s="1092" t="s">
        <v>377</v>
      </c>
      <c r="AG26" s="1040"/>
      <c r="AH26" s="1040"/>
      <c r="AI26" s="1040"/>
      <c r="AJ26" s="1093"/>
      <c r="AK26" s="1034" t="s">
        <v>378</v>
      </c>
      <c r="AL26" s="1034"/>
      <c r="AM26" s="1034"/>
      <c r="AN26" s="1034"/>
      <c r="AO26" s="1035"/>
      <c r="AP26" s="1033" t="s">
        <v>379</v>
      </c>
      <c r="AQ26" s="1034"/>
      <c r="AR26" s="1034"/>
      <c r="AS26" s="1034"/>
      <c r="AT26" s="1035"/>
      <c r="AU26" s="1033" t="s">
        <v>380</v>
      </c>
      <c r="AV26" s="1034"/>
      <c r="AW26" s="1034"/>
      <c r="AX26" s="1034"/>
      <c r="AY26" s="1035"/>
      <c r="AZ26" s="1033" t="s">
        <v>381</v>
      </c>
      <c r="BA26" s="1034"/>
      <c r="BB26" s="1034"/>
      <c r="BC26" s="1034"/>
      <c r="BD26" s="1035"/>
      <c r="BE26" s="1033" t="s">
        <v>353</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4"/>
      <c r="AG27" s="1043"/>
      <c r="AH27" s="1043"/>
      <c r="AI27" s="1043"/>
      <c r="AJ27" s="1095"/>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2" t="s">
        <v>382</v>
      </c>
      <c r="C28" s="1083"/>
      <c r="D28" s="1083"/>
      <c r="E28" s="1083"/>
      <c r="F28" s="1083"/>
      <c r="G28" s="1083"/>
      <c r="H28" s="1083"/>
      <c r="I28" s="1083"/>
      <c r="J28" s="1083"/>
      <c r="K28" s="1083"/>
      <c r="L28" s="1083"/>
      <c r="M28" s="1083"/>
      <c r="N28" s="1083"/>
      <c r="O28" s="1083"/>
      <c r="P28" s="1084"/>
      <c r="Q28" s="1085">
        <v>63759</v>
      </c>
      <c r="R28" s="1086"/>
      <c r="S28" s="1086"/>
      <c r="T28" s="1086"/>
      <c r="U28" s="1086"/>
      <c r="V28" s="1086">
        <v>60758</v>
      </c>
      <c r="W28" s="1086"/>
      <c r="X28" s="1086"/>
      <c r="Y28" s="1086"/>
      <c r="Z28" s="1086"/>
      <c r="AA28" s="1086">
        <v>3001</v>
      </c>
      <c r="AB28" s="1086"/>
      <c r="AC28" s="1086"/>
      <c r="AD28" s="1086"/>
      <c r="AE28" s="1087"/>
      <c r="AF28" s="1088">
        <v>3001</v>
      </c>
      <c r="AG28" s="1086"/>
      <c r="AH28" s="1086"/>
      <c r="AI28" s="1086"/>
      <c r="AJ28" s="1089"/>
      <c r="AK28" s="1090">
        <v>6023</v>
      </c>
      <c r="AL28" s="1091"/>
      <c r="AM28" s="1091"/>
      <c r="AN28" s="1091"/>
      <c r="AO28" s="1091"/>
      <c r="AP28" s="1018" t="s">
        <v>486</v>
      </c>
      <c r="AQ28" s="1019"/>
      <c r="AR28" s="1019"/>
      <c r="AS28" s="1019"/>
      <c r="AT28" s="1020"/>
      <c r="AU28" s="1018" t="s">
        <v>486</v>
      </c>
      <c r="AV28" s="1019"/>
      <c r="AW28" s="1019"/>
      <c r="AX28" s="1019"/>
      <c r="AY28" s="1020"/>
      <c r="AZ28" s="1079"/>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383</v>
      </c>
      <c r="C29" s="1070"/>
      <c r="D29" s="1070"/>
      <c r="E29" s="1070"/>
      <c r="F29" s="1070"/>
      <c r="G29" s="1070"/>
      <c r="H29" s="1070"/>
      <c r="I29" s="1070"/>
      <c r="J29" s="1070"/>
      <c r="K29" s="1070"/>
      <c r="L29" s="1070"/>
      <c r="M29" s="1070"/>
      <c r="N29" s="1070"/>
      <c r="O29" s="1070"/>
      <c r="P29" s="1071"/>
      <c r="Q29" s="1075">
        <v>39542</v>
      </c>
      <c r="R29" s="1076"/>
      <c r="S29" s="1076"/>
      <c r="T29" s="1076"/>
      <c r="U29" s="1076"/>
      <c r="V29" s="1076">
        <v>38156</v>
      </c>
      <c r="W29" s="1076"/>
      <c r="X29" s="1076"/>
      <c r="Y29" s="1076"/>
      <c r="Z29" s="1076"/>
      <c r="AA29" s="1077">
        <v>1386</v>
      </c>
      <c r="AB29" s="1052"/>
      <c r="AC29" s="1052"/>
      <c r="AD29" s="1052"/>
      <c r="AE29" s="1053"/>
      <c r="AF29" s="1051">
        <v>1386</v>
      </c>
      <c r="AG29" s="1052"/>
      <c r="AH29" s="1052"/>
      <c r="AI29" s="1052"/>
      <c r="AJ29" s="1053"/>
      <c r="AK29" s="1009">
        <v>5506</v>
      </c>
      <c r="AL29" s="1000"/>
      <c r="AM29" s="1000"/>
      <c r="AN29" s="1000"/>
      <c r="AO29" s="1000"/>
      <c r="AP29" s="1010" t="s">
        <v>486</v>
      </c>
      <c r="AQ29" s="1008"/>
      <c r="AR29" s="1008"/>
      <c r="AS29" s="1008"/>
      <c r="AT29" s="1009"/>
      <c r="AU29" s="1010" t="s">
        <v>486</v>
      </c>
      <c r="AV29" s="1008"/>
      <c r="AW29" s="1008"/>
      <c r="AX29" s="1008"/>
      <c r="AY29" s="1009"/>
      <c r="AZ29" s="1074"/>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384</v>
      </c>
      <c r="C30" s="1070"/>
      <c r="D30" s="1070"/>
      <c r="E30" s="1070"/>
      <c r="F30" s="1070"/>
      <c r="G30" s="1070"/>
      <c r="H30" s="1070"/>
      <c r="I30" s="1070"/>
      <c r="J30" s="1070"/>
      <c r="K30" s="1070"/>
      <c r="L30" s="1070"/>
      <c r="M30" s="1070"/>
      <c r="N30" s="1070"/>
      <c r="O30" s="1070"/>
      <c r="P30" s="1071"/>
      <c r="Q30" s="1075">
        <v>5421</v>
      </c>
      <c r="R30" s="1076"/>
      <c r="S30" s="1076"/>
      <c r="T30" s="1076"/>
      <c r="U30" s="1076"/>
      <c r="V30" s="1076">
        <v>5348</v>
      </c>
      <c r="W30" s="1076"/>
      <c r="X30" s="1076"/>
      <c r="Y30" s="1076"/>
      <c r="Z30" s="1076"/>
      <c r="AA30" s="1077">
        <v>73</v>
      </c>
      <c r="AB30" s="1052"/>
      <c r="AC30" s="1052"/>
      <c r="AD30" s="1052"/>
      <c r="AE30" s="1053"/>
      <c r="AF30" s="1051">
        <v>73</v>
      </c>
      <c r="AG30" s="1052"/>
      <c r="AH30" s="1052"/>
      <c r="AI30" s="1052"/>
      <c r="AJ30" s="1053"/>
      <c r="AK30" s="1009">
        <v>1120</v>
      </c>
      <c r="AL30" s="1000"/>
      <c r="AM30" s="1000"/>
      <c r="AN30" s="1000"/>
      <c r="AO30" s="1000"/>
      <c r="AP30" s="1010" t="s">
        <v>486</v>
      </c>
      <c r="AQ30" s="1008"/>
      <c r="AR30" s="1008"/>
      <c r="AS30" s="1008"/>
      <c r="AT30" s="1009"/>
      <c r="AU30" s="1010" t="s">
        <v>486</v>
      </c>
      <c r="AV30" s="1008"/>
      <c r="AW30" s="1008"/>
      <c r="AX30" s="1008"/>
      <c r="AY30" s="1009"/>
      <c r="AZ30" s="1074"/>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385</v>
      </c>
      <c r="C31" s="1070"/>
      <c r="D31" s="1070"/>
      <c r="E31" s="1070"/>
      <c r="F31" s="1070"/>
      <c r="G31" s="1070"/>
      <c r="H31" s="1070"/>
      <c r="I31" s="1070"/>
      <c r="J31" s="1070"/>
      <c r="K31" s="1070"/>
      <c r="L31" s="1070"/>
      <c r="M31" s="1070"/>
      <c r="N31" s="1070"/>
      <c r="O31" s="1070"/>
      <c r="P31" s="1071"/>
      <c r="Q31" s="1075">
        <v>16</v>
      </c>
      <c r="R31" s="1076"/>
      <c r="S31" s="1076"/>
      <c r="T31" s="1076"/>
      <c r="U31" s="1076"/>
      <c r="V31" s="1076">
        <v>9</v>
      </c>
      <c r="W31" s="1076"/>
      <c r="X31" s="1076"/>
      <c r="Y31" s="1076"/>
      <c r="Z31" s="1076"/>
      <c r="AA31" s="1077">
        <v>7</v>
      </c>
      <c r="AB31" s="1052"/>
      <c r="AC31" s="1052"/>
      <c r="AD31" s="1052"/>
      <c r="AE31" s="1053"/>
      <c r="AF31" s="1051">
        <v>7</v>
      </c>
      <c r="AG31" s="1052"/>
      <c r="AH31" s="1052"/>
      <c r="AI31" s="1052"/>
      <c r="AJ31" s="1053"/>
      <c r="AK31" s="1009">
        <v>8</v>
      </c>
      <c r="AL31" s="1000"/>
      <c r="AM31" s="1000"/>
      <c r="AN31" s="1000"/>
      <c r="AO31" s="1000"/>
      <c r="AP31" s="1010" t="s">
        <v>486</v>
      </c>
      <c r="AQ31" s="1008"/>
      <c r="AR31" s="1008"/>
      <c r="AS31" s="1008"/>
      <c r="AT31" s="1009"/>
      <c r="AU31" s="1010" t="s">
        <v>486</v>
      </c>
      <c r="AV31" s="1008"/>
      <c r="AW31" s="1008"/>
      <c r="AX31" s="1008"/>
      <c r="AY31" s="1009"/>
      <c r="AZ31" s="1074"/>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t="s">
        <v>386</v>
      </c>
      <c r="C32" s="1070"/>
      <c r="D32" s="1070"/>
      <c r="E32" s="1070"/>
      <c r="F32" s="1070"/>
      <c r="G32" s="1070"/>
      <c r="H32" s="1070"/>
      <c r="I32" s="1070"/>
      <c r="J32" s="1070"/>
      <c r="K32" s="1070"/>
      <c r="L32" s="1070"/>
      <c r="M32" s="1070"/>
      <c r="N32" s="1070"/>
      <c r="O32" s="1070"/>
      <c r="P32" s="1071"/>
      <c r="Q32" s="1075">
        <v>193</v>
      </c>
      <c r="R32" s="1076"/>
      <c r="S32" s="1076"/>
      <c r="T32" s="1076"/>
      <c r="U32" s="1076"/>
      <c r="V32" s="1076">
        <v>193</v>
      </c>
      <c r="W32" s="1076"/>
      <c r="X32" s="1076"/>
      <c r="Y32" s="1076"/>
      <c r="Z32" s="1076"/>
      <c r="AA32" s="1077" t="s">
        <v>486</v>
      </c>
      <c r="AB32" s="1052"/>
      <c r="AC32" s="1052"/>
      <c r="AD32" s="1052"/>
      <c r="AE32" s="1053"/>
      <c r="AF32" s="1051" t="s">
        <v>110</v>
      </c>
      <c r="AG32" s="1052"/>
      <c r="AH32" s="1052"/>
      <c r="AI32" s="1052"/>
      <c r="AJ32" s="1053"/>
      <c r="AK32" s="1009">
        <v>101</v>
      </c>
      <c r="AL32" s="1000"/>
      <c r="AM32" s="1000"/>
      <c r="AN32" s="1000"/>
      <c r="AO32" s="1000"/>
      <c r="AP32" s="1000">
        <v>31</v>
      </c>
      <c r="AQ32" s="1000"/>
      <c r="AR32" s="1000"/>
      <c r="AS32" s="1000"/>
      <c r="AT32" s="1000"/>
      <c r="AU32" s="1000">
        <v>19</v>
      </c>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t="s">
        <v>387</v>
      </c>
      <c r="C33" s="1070"/>
      <c r="D33" s="1070"/>
      <c r="E33" s="1070"/>
      <c r="F33" s="1070"/>
      <c r="G33" s="1070"/>
      <c r="H33" s="1070"/>
      <c r="I33" s="1070"/>
      <c r="J33" s="1070"/>
      <c r="K33" s="1070"/>
      <c r="L33" s="1070"/>
      <c r="M33" s="1070"/>
      <c r="N33" s="1070"/>
      <c r="O33" s="1070"/>
      <c r="P33" s="1071"/>
      <c r="Q33" s="1075">
        <v>8693</v>
      </c>
      <c r="R33" s="1076"/>
      <c r="S33" s="1076"/>
      <c r="T33" s="1076"/>
      <c r="U33" s="1076"/>
      <c r="V33" s="1076">
        <v>1197</v>
      </c>
      <c r="W33" s="1076"/>
      <c r="X33" s="1076"/>
      <c r="Y33" s="1076"/>
      <c r="Z33" s="1076"/>
      <c r="AA33" s="1077">
        <v>7496</v>
      </c>
      <c r="AB33" s="1052"/>
      <c r="AC33" s="1052"/>
      <c r="AD33" s="1052"/>
      <c r="AE33" s="1053"/>
      <c r="AF33" s="1051">
        <v>7496</v>
      </c>
      <c r="AG33" s="1052"/>
      <c r="AH33" s="1052"/>
      <c r="AI33" s="1052"/>
      <c r="AJ33" s="1053"/>
      <c r="AK33" s="1009">
        <v>37</v>
      </c>
      <c r="AL33" s="1000"/>
      <c r="AM33" s="1000"/>
      <c r="AN33" s="1000"/>
      <c r="AO33" s="1000"/>
      <c r="AP33" s="1000">
        <v>13029</v>
      </c>
      <c r="AQ33" s="1000"/>
      <c r="AR33" s="1000"/>
      <c r="AS33" s="1000"/>
      <c r="AT33" s="1000"/>
      <c r="AU33" s="1000">
        <v>13</v>
      </c>
      <c r="AV33" s="1000"/>
      <c r="AW33" s="1000"/>
      <c r="AX33" s="1000"/>
      <c r="AY33" s="1000"/>
      <c r="AZ33" s="1074"/>
      <c r="BA33" s="1074"/>
      <c r="BB33" s="1074"/>
      <c r="BC33" s="1074"/>
      <c r="BD33" s="1074"/>
      <c r="BE33" s="1064" t="s">
        <v>388</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t="s">
        <v>389</v>
      </c>
      <c r="C34" s="1070"/>
      <c r="D34" s="1070"/>
      <c r="E34" s="1070"/>
      <c r="F34" s="1070"/>
      <c r="G34" s="1070"/>
      <c r="H34" s="1070"/>
      <c r="I34" s="1070"/>
      <c r="J34" s="1070"/>
      <c r="K34" s="1070"/>
      <c r="L34" s="1070"/>
      <c r="M34" s="1070"/>
      <c r="N34" s="1070"/>
      <c r="O34" s="1070"/>
      <c r="P34" s="1071"/>
      <c r="Q34" s="1075">
        <v>8087</v>
      </c>
      <c r="R34" s="1076"/>
      <c r="S34" s="1076"/>
      <c r="T34" s="1076"/>
      <c r="U34" s="1076"/>
      <c r="V34" s="1076">
        <v>404</v>
      </c>
      <c r="W34" s="1076"/>
      <c r="X34" s="1076"/>
      <c r="Y34" s="1076"/>
      <c r="Z34" s="1076"/>
      <c r="AA34" s="1077">
        <v>7683</v>
      </c>
      <c r="AB34" s="1052"/>
      <c r="AC34" s="1052"/>
      <c r="AD34" s="1052"/>
      <c r="AE34" s="1053"/>
      <c r="AF34" s="1051">
        <v>7683</v>
      </c>
      <c r="AG34" s="1052"/>
      <c r="AH34" s="1052"/>
      <c r="AI34" s="1052"/>
      <c r="AJ34" s="1053"/>
      <c r="AK34" s="1009">
        <v>1</v>
      </c>
      <c r="AL34" s="1000"/>
      <c r="AM34" s="1000"/>
      <c r="AN34" s="1000"/>
      <c r="AO34" s="1000"/>
      <c r="AP34" s="1000">
        <v>5</v>
      </c>
      <c r="AQ34" s="1000"/>
      <c r="AR34" s="1000"/>
      <c r="AS34" s="1000"/>
      <c r="AT34" s="1000"/>
      <c r="AU34" s="1010" t="s">
        <v>486</v>
      </c>
      <c r="AV34" s="1008"/>
      <c r="AW34" s="1008"/>
      <c r="AX34" s="1008"/>
      <c r="AY34" s="1009"/>
      <c r="AZ34" s="1074"/>
      <c r="BA34" s="1074"/>
      <c r="BB34" s="1074"/>
      <c r="BC34" s="1074"/>
      <c r="BD34" s="1074"/>
      <c r="BE34" s="1064" t="s">
        <v>388</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t="s">
        <v>390</v>
      </c>
      <c r="C35" s="1070"/>
      <c r="D35" s="1070"/>
      <c r="E35" s="1070"/>
      <c r="F35" s="1070"/>
      <c r="G35" s="1070"/>
      <c r="H35" s="1070"/>
      <c r="I35" s="1070"/>
      <c r="J35" s="1070"/>
      <c r="K35" s="1070"/>
      <c r="L35" s="1070"/>
      <c r="M35" s="1070"/>
      <c r="N35" s="1070"/>
      <c r="O35" s="1070"/>
      <c r="P35" s="1071"/>
      <c r="Q35" s="1075">
        <v>10953</v>
      </c>
      <c r="R35" s="1076"/>
      <c r="S35" s="1076"/>
      <c r="T35" s="1076"/>
      <c r="U35" s="1076"/>
      <c r="V35" s="1076">
        <v>2792</v>
      </c>
      <c r="W35" s="1076"/>
      <c r="X35" s="1076"/>
      <c r="Y35" s="1076"/>
      <c r="Z35" s="1076"/>
      <c r="AA35" s="1077">
        <v>8161</v>
      </c>
      <c r="AB35" s="1052"/>
      <c r="AC35" s="1052"/>
      <c r="AD35" s="1052"/>
      <c r="AE35" s="1053"/>
      <c r="AF35" s="1051">
        <v>8161</v>
      </c>
      <c r="AG35" s="1052"/>
      <c r="AH35" s="1052"/>
      <c r="AI35" s="1052"/>
      <c r="AJ35" s="1053"/>
      <c r="AK35" s="1009">
        <v>4749</v>
      </c>
      <c r="AL35" s="1000"/>
      <c r="AM35" s="1000"/>
      <c r="AN35" s="1000"/>
      <c r="AO35" s="1000"/>
      <c r="AP35" s="1000">
        <v>34278</v>
      </c>
      <c r="AQ35" s="1000"/>
      <c r="AR35" s="1000"/>
      <c r="AS35" s="1000"/>
      <c r="AT35" s="1000"/>
      <c r="AU35" s="1000">
        <v>24954</v>
      </c>
      <c r="AV35" s="1000"/>
      <c r="AW35" s="1000"/>
      <c r="AX35" s="1000"/>
      <c r="AY35" s="1000"/>
      <c r="AZ35" s="1074"/>
      <c r="BA35" s="1074"/>
      <c r="BB35" s="1074"/>
      <c r="BC35" s="1074"/>
      <c r="BD35" s="1074"/>
      <c r="BE35" s="1064" t="s">
        <v>388</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t="s">
        <v>391</v>
      </c>
      <c r="C36" s="1070"/>
      <c r="D36" s="1070"/>
      <c r="E36" s="1070"/>
      <c r="F36" s="1070"/>
      <c r="G36" s="1070"/>
      <c r="H36" s="1070"/>
      <c r="I36" s="1070"/>
      <c r="J36" s="1070"/>
      <c r="K36" s="1070"/>
      <c r="L36" s="1070"/>
      <c r="M36" s="1070"/>
      <c r="N36" s="1070"/>
      <c r="O36" s="1070"/>
      <c r="P36" s="1071"/>
      <c r="Q36" s="1075">
        <v>3168</v>
      </c>
      <c r="R36" s="1076"/>
      <c r="S36" s="1076"/>
      <c r="T36" s="1076"/>
      <c r="U36" s="1076"/>
      <c r="V36" s="1076">
        <v>1512</v>
      </c>
      <c r="W36" s="1076"/>
      <c r="X36" s="1076"/>
      <c r="Y36" s="1076"/>
      <c r="Z36" s="1076"/>
      <c r="AA36" s="1077">
        <v>1656</v>
      </c>
      <c r="AB36" s="1052"/>
      <c r="AC36" s="1052"/>
      <c r="AD36" s="1052"/>
      <c r="AE36" s="1053"/>
      <c r="AF36" s="1051">
        <v>1656</v>
      </c>
      <c r="AG36" s="1052"/>
      <c r="AH36" s="1052"/>
      <c r="AI36" s="1052"/>
      <c r="AJ36" s="1053"/>
      <c r="AK36" s="1078" t="s">
        <v>486</v>
      </c>
      <c r="AL36" s="1008"/>
      <c r="AM36" s="1008"/>
      <c r="AN36" s="1008"/>
      <c r="AO36" s="1009"/>
      <c r="AP36" s="1010" t="s">
        <v>486</v>
      </c>
      <c r="AQ36" s="1008"/>
      <c r="AR36" s="1008"/>
      <c r="AS36" s="1008"/>
      <c r="AT36" s="1009"/>
      <c r="AU36" s="1010" t="s">
        <v>486</v>
      </c>
      <c r="AV36" s="1008"/>
      <c r="AW36" s="1008"/>
      <c r="AX36" s="1008"/>
      <c r="AY36" s="1009"/>
      <c r="AZ36" s="1074"/>
      <c r="BA36" s="1074"/>
      <c r="BB36" s="1074"/>
      <c r="BC36" s="1074"/>
      <c r="BD36" s="1074"/>
      <c r="BE36" s="1064" t="s">
        <v>388</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t="s">
        <v>392</v>
      </c>
      <c r="C37" s="1070"/>
      <c r="D37" s="1070"/>
      <c r="E37" s="1070"/>
      <c r="F37" s="1070"/>
      <c r="G37" s="1070"/>
      <c r="H37" s="1070"/>
      <c r="I37" s="1070"/>
      <c r="J37" s="1070"/>
      <c r="K37" s="1070"/>
      <c r="L37" s="1070"/>
      <c r="M37" s="1070"/>
      <c r="N37" s="1070"/>
      <c r="O37" s="1070"/>
      <c r="P37" s="1071"/>
      <c r="Q37" s="1075">
        <v>456</v>
      </c>
      <c r="R37" s="1076"/>
      <c r="S37" s="1076"/>
      <c r="T37" s="1076"/>
      <c r="U37" s="1076"/>
      <c r="V37" s="1076">
        <v>331</v>
      </c>
      <c r="W37" s="1076"/>
      <c r="X37" s="1076"/>
      <c r="Y37" s="1076"/>
      <c r="Z37" s="1076"/>
      <c r="AA37" s="1077">
        <v>125</v>
      </c>
      <c r="AB37" s="1052"/>
      <c r="AC37" s="1052"/>
      <c r="AD37" s="1052"/>
      <c r="AE37" s="1053"/>
      <c r="AF37" s="1051">
        <v>125</v>
      </c>
      <c r="AG37" s="1052"/>
      <c r="AH37" s="1052"/>
      <c r="AI37" s="1052"/>
      <c r="AJ37" s="1053"/>
      <c r="AK37" s="1009">
        <v>36</v>
      </c>
      <c r="AL37" s="1000"/>
      <c r="AM37" s="1000"/>
      <c r="AN37" s="1000"/>
      <c r="AO37" s="1000"/>
      <c r="AP37" s="1000">
        <v>87</v>
      </c>
      <c r="AQ37" s="1000"/>
      <c r="AR37" s="1000"/>
      <c r="AS37" s="1000"/>
      <c r="AT37" s="1000"/>
      <c r="AU37" s="1000">
        <v>46</v>
      </c>
      <c r="AV37" s="1000"/>
      <c r="AW37" s="1000"/>
      <c r="AX37" s="1000"/>
      <c r="AY37" s="1000"/>
      <c r="AZ37" s="1074"/>
      <c r="BA37" s="1074"/>
      <c r="BB37" s="1074"/>
      <c r="BC37" s="1074"/>
      <c r="BD37" s="1074"/>
      <c r="BE37" s="1064" t="s">
        <v>393</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394</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29587</v>
      </c>
      <c r="AG63" s="988"/>
      <c r="AH63" s="988"/>
      <c r="AI63" s="988"/>
      <c r="AJ63" s="1062"/>
      <c r="AK63" s="1063"/>
      <c r="AL63" s="992"/>
      <c r="AM63" s="992"/>
      <c r="AN63" s="992"/>
      <c r="AO63" s="992"/>
      <c r="AP63" s="988"/>
      <c r="AQ63" s="988"/>
      <c r="AR63" s="988"/>
      <c r="AS63" s="988"/>
      <c r="AT63" s="988"/>
      <c r="AU63" s="988"/>
      <c r="AV63" s="988"/>
      <c r="AW63" s="988"/>
      <c r="AX63" s="988"/>
      <c r="AY63" s="988"/>
      <c r="AZ63" s="1057"/>
      <c r="BA63" s="1057"/>
      <c r="BB63" s="1057"/>
      <c r="BC63" s="1057"/>
      <c r="BD63" s="1057"/>
      <c r="BE63" s="989"/>
      <c r="BF63" s="989"/>
      <c r="BG63" s="989"/>
      <c r="BH63" s="989"/>
      <c r="BI63" s="990"/>
      <c r="BJ63" s="1058" t="s">
        <v>110</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397</v>
      </c>
      <c r="B66" s="1028"/>
      <c r="C66" s="1028"/>
      <c r="D66" s="1028"/>
      <c r="E66" s="1028"/>
      <c r="F66" s="1028"/>
      <c r="G66" s="1028"/>
      <c r="H66" s="1028"/>
      <c r="I66" s="1028"/>
      <c r="J66" s="1028"/>
      <c r="K66" s="1028"/>
      <c r="L66" s="1028"/>
      <c r="M66" s="1028"/>
      <c r="N66" s="1028"/>
      <c r="O66" s="1028"/>
      <c r="P66" s="1029"/>
      <c r="Q66" s="1033" t="s">
        <v>374</v>
      </c>
      <c r="R66" s="1034"/>
      <c r="S66" s="1034"/>
      <c r="T66" s="1034"/>
      <c r="U66" s="1035"/>
      <c r="V66" s="1033" t="s">
        <v>375</v>
      </c>
      <c r="W66" s="1034"/>
      <c r="X66" s="1034"/>
      <c r="Y66" s="1034"/>
      <c r="Z66" s="1035"/>
      <c r="AA66" s="1033" t="s">
        <v>376</v>
      </c>
      <c r="AB66" s="1034"/>
      <c r="AC66" s="1034"/>
      <c r="AD66" s="1034"/>
      <c r="AE66" s="1035"/>
      <c r="AF66" s="1039" t="s">
        <v>377</v>
      </c>
      <c r="AG66" s="1040"/>
      <c r="AH66" s="1040"/>
      <c r="AI66" s="1040"/>
      <c r="AJ66" s="1041"/>
      <c r="AK66" s="1033" t="s">
        <v>378</v>
      </c>
      <c r="AL66" s="1028"/>
      <c r="AM66" s="1028"/>
      <c r="AN66" s="1028"/>
      <c r="AO66" s="1029"/>
      <c r="AP66" s="1033" t="s">
        <v>379</v>
      </c>
      <c r="AQ66" s="1034"/>
      <c r="AR66" s="1034"/>
      <c r="AS66" s="1034"/>
      <c r="AT66" s="1035"/>
      <c r="AU66" s="1033" t="s">
        <v>398</v>
      </c>
      <c r="AV66" s="1034"/>
      <c r="AW66" s="1034"/>
      <c r="AX66" s="1034"/>
      <c r="AY66" s="1035"/>
      <c r="AZ66" s="1033" t="s">
        <v>353</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212</v>
      </c>
      <c r="R68" s="1011"/>
      <c r="S68" s="1011"/>
      <c r="T68" s="1011"/>
      <c r="U68" s="1011"/>
      <c r="V68" s="1011">
        <v>190</v>
      </c>
      <c r="W68" s="1011"/>
      <c r="X68" s="1011"/>
      <c r="Y68" s="1011"/>
      <c r="Z68" s="1011"/>
      <c r="AA68" s="1011">
        <v>22</v>
      </c>
      <c r="AB68" s="1011"/>
      <c r="AC68" s="1011"/>
      <c r="AD68" s="1011"/>
      <c r="AE68" s="1011"/>
      <c r="AF68" s="1011">
        <v>22</v>
      </c>
      <c r="AG68" s="1011"/>
      <c r="AH68" s="1011"/>
      <c r="AI68" s="1011"/>
      <c r="AJ68" s="1011"/>
      <c r="AK68" s="1018" t="s">
        <v>486</v>
      </c>
      <c r="AL68" s="1019"/>
      <c r="AM68" s="1019"/>
      <c r="AN68" s="1019"/>
      <c r="AO68" s="1020"/>
      <c r="AP68" s="1011">
        <v>131</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495</v>
      </c>
      <c r="R69" s="1000"/>
      <c r="S69" s="1000"/>
      <c r="T69" s="1000"/>
      <c r="U69" s="1000"/>
      <c r="V69" s="1000">
        <v>347</v>
      </c>
      <c r="W69" s="1000"/>
      <c r="X69" s="1000"/>
      <c r="Y69" s="1000"/>
      <c r="Z69" s="1000"/>
      <c r="AA69" s="1000">
        <v>148</v>
      </c>
      <c r="AB69" s="1000"/>
      <c r="AC69" s="1000"/>
      <c r="AD69" s="1000"/>
      <c r="AE69" s="1000"/>
      <c r="AF69" s="1000">
        <v>148</v>
      </c>
      <c r="AG69" s="1000"/>
      <c r="AH69" s="1000"/>
      <c r="AI69" s="1000"/>
      <c r="AJ69" s="1000"/>
      <c r="AK69" s="1000">
        <v>176</v>
      </c>
      <c r="AL69" s="1000"/>
      <c r="AM69" s="1000"/>
      <c r="AN69" s="1000"/>
      <c r="AO69" s="1000"/>
      <c r="AP69" s="1010" t="s">
        <v>486</v>
      </c>
      <c r="AQ69" s="1008"/>
      <c r="AR69" s="1008"/>
      <c r="AS69" s="1008"/>
      <c r="AT69" s="1009"/>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707526</v>
      </c>
      <c r="R70" s="1000"/>
      <c r="S70" s="1000"/>
      <c r="T70" s="1000"/>
      <c r="U70" s="1000"/>
      <c r="V70" s="1000">
        <v>687045</v>
      </c>
      <c r="W70" s="1000"/>
      <c r="X70" s="1000"/>
      <c r="Y70" s="1000"/>
      <c r="Z70" s="1000"/>
      <c r="AA70" s="1000">
        <v>20481</v>
      </c>
      <c r="AB70" s="1000"/>
      <c r="AC70" s="1000"/>
      <c r="AD70" s="1000"/>
      <c r="AE70" s="1000"/>
      <c r="AF70" s="1000">
        <v>20481</v>
      </c>
      <c r="AG70" s="1000"/>
      <c r="AH70" s="1000"/>
      <c r="AI70" s="1000"/>
      <c r="AJ70" s="1000"/>
      <c r="AK70" s="1000">
        <v>3255</v>
      </c>
      <c r="AL70" s="1000"/>
      <c r="AM70" s="1000"/>
      <c r="AN70" s="1000"/>
      <c r="AO70" s="1000"/>
      <c r="AP70" s="1010" t="s">
        <v>486</v>
      </c>
      <c r="AQ70" s="1008"/>
      <c r="AR70" s="1008"/>
      <c r="AS70" s="1008"/>
      <c r="AT70" s="1009"/>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22328</v>
      </c>
      <c r="R71" s="1000"/>
      <c r="S71" s="1000"/>
      <c r="T71" s="1000"/>
      <c r="U71" s="1000"/>
      <c r="V71" s="1000">
        <v>31124</v>
      </c>
      <c r="W71" s="1000"/>
      <c r="X71" s="1000"/>
      <c r="Y71" s="1000"/>
      <c r="Z71" s="1000"/>
      <c r="AA71" s="1000">
        <v>-8796</v>
      </c>
      <c r="AB71" s="1000"/>
      <c r="AC71" s="1000"/>
      <c r="AD71" s="1000"/>
      <c r="AE71" s="1000"/>
      <c r="AF71" s="1000">
        <v>-6844</v>
      </c>
      <c r="AG71" s="1000"/>
      <c r="AH71" s="1000"/>
      <c r="AI71" s="1000"/>
      <c r="AJ71" s="1000"/>
      <c r="AK71" s="1000">
        <v>15</v>
      </c>
      <c r="AL71" s="1000"/>
      <c r="AM71" s="1000"/>
      <c r="AN71" s="1000"/>
      <c r="AO71" s="1000"/>
      <c r="AP71" s="1000">
        <v>56482</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54632</v>
      </c>
      <c r="R72" s="1000"/>
      <c r="S72" s="1000"/>
      <c r="T72" s="1000"/>
      <c r="U72" s="1000"/>
      <c r="V72" s="1000">
        <v>54625</v>
      </c>
      <c r="W72" s="1000"/>
      <c r="X72" s="1000"/>
      <c r="Y72" s="1000"/>
      <c r="Z72" s="1000"/>
      <c r="AA72" s="1000">
        <v>7</v>
      </c>
      <c r="AB72" s="1000"/>
      <c r="AC72" s="1000"/>
      <c r="AD72" s="1000"/>
      <c r="AE72" s="1000"/>
      <c r="AF72" s="1000">
        <v>7</v>
      </c>
      <c r="AG72" s="1000"/>
      <c r="AH72" s="1000"/>
      <c r="AI72" s="1000"/>
      <c r="AJ72" s="1000"/>
      <c r="AK72" s="1010" t="s">
        <v>486</v>
      </c>
      <c r="AL72" s="1008"/>
      <c r="AM72" s="1008"/>
      <c r="AN72" s="1008"/>
      <c r="AO72" s="1009"/>
      <c r="AP72" s="1010" t="s">
        <v>486</v>
      </c>
      <c r="AQ72" s="1008"/>
      <c r="AR72" s="1008"/>
      <c r="AS72" s="1008"/>
      <c r="AT72" s="1009"/>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285</v>
      </c>
      <c r="AG109" s="923"/>
      <c r="AH109" s="923"/>
      <c r="AI109" s="923"/>
      <c r="AJ109" s="924"/>
      <c r="AK109" s="925" t="s">
        <v>284</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285</v>
      </c>
      <c r="BW109" s="923"/>
      <c r="BX109" s="923"/>
      <c r="BY109" s="923"/>
      <c r="BZ109" s="924"/>
      <c r="CA109" s="925" t="s">
        <v>284</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285</v>
      </c>
      <c r="DM109" s="923"/>
      <c r="DN109" s="923"/>
      <c r="DO109" s="923"/>
      <c r="DP109" s="924"/>
      <c r="DQ109" s="925" t="s">
        <v>284</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26574896</v>
      </c>
      <c r="AB110" s="916"/>
      <c r="AC110" s="916"/>
      <c r="AD110" s="916"/>
      <c r="AE110" s="917"/>
      <c r="AF110" s="918">
        <v>25472109</v>
      </c>
      <c r="AG110" s="916"/>
      <c r="AH110" s="916"/>
      <c r="AI110" s="916"/>
      <c r="AJ110" s="917"/>
      <c r="AK110" s="918">
        <v>26349192</v>
      </c>
      <c r="AL110" s="916"/>
      <c r="AM110" s="916"/>
      <c r="AN110" s="916"/>
      <c r="AO110" s="917"/>
      <c r="AP110" s="919">
        <v>30.3</v>
      </c>
      <c r="AQ110" s="920"/>
      <c r="AR110" s="920"/>
      <c r="AS110" s="920"/>
      <c r="AT110" s="921"/>
      <c r="AU110" s="955" t="s">
        <v>60</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260966952</v>
      </c>
      <c r="BR110" s="863"/>
      <c r="BS110" s="863"/>
      <c r="BT110" s="863"/>
      <c r="BU110" s="863"/>
      <c r="BV110" s="863">
        <v>260234383</v>
      </c>
      <c r="BW110" s="863"/>
      <c r="BX110" s="863"/>
      <c r="BY110" s="863"/>
      <c r="BZ110" s="863"/>
      <c r="CA110" s="863">
        <v>257662010</v>
      </c>
      <c r="CB110" s="863"/>
      <c r="CC110" s="863"/>
      <c r="CD110" s="863"/>
      <c r="CE110" s="863"/>
      <c r="CF110" s="887">
        <v>295.8</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4555431</v>
      </c>
      <c r="BR111" s="835"/>
      <c r="BS111" s="835"/>
      <c r="BT111" s="835"/>
      <c r="BU111" s="835"/>
      <c r="BV111" s="835">
        <v>3645214</v>
      </c>
      <c r="BW111" s="835"/>
      <c r="BX111" s="835"/>
      <c r="BY111" s="835"/>
      <c r="BZ111" s="835"/>
      <c r="CA111" s="835">
        <v>3036068</v>
      </c>
      <c r="CB111" s="835"/>
      <c r="CC111" s="835"/>
      <c r="CD111" s="835"/>
      <c r="CE111" s="835"/>
      <c r="CF111" s="896">
        <v>3.5</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2975167</v>
      </c>
      <c r="DH111" s="835"/>
      <c r="DI111" s="835"/>
      <c r="DJ111" s="835"/>
      <c r="DK111" s="835"/>
      <c r="DL111" s="835">
        <v>2688450</v>
      </c>
      <c r="DM111" s="835"/>
      <c r="DN111" s="835"/>
      <c r="DO111" s="835"/>
      <c r="DP111" s="835"/>
      <c r="DQ111" s="835">
        <v>2402608</v>
      </c>
      <c r="DR111" s="835"/>
      <c r="DS111" s="835"/>
      <c r="DT111" s="835"/>
      <c r="DU111" s="835"/>
      <c r="DV111" s="812">
        <v>2.8</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60000</v>
      </c>
      <c r="AB112" s="798"/>
      <c r="AC112" s="798"/>
      <c r="AD112" s="798"/>
      <c r="AE112" s="799"/>
      <c r="AF112" s="800">
        <v>46667</v>
      </c>
      <c r="AG112" s="798"/>
      <c r="AH112" s="798"/>
      <c r="AI112" s="798"/>
      <c r="AJ112" s="799"/>
      <c r="AK112" s="800">
        <v>33333</v>
      </c>
      <c r="AL112" s="798"/>
      <c r="AM112" s="798"/>
      <c r="AN112" s="798"/>
      <c r="AO112" s="799"/>
      <c r="AP112" s="845">
        <v>0</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27926978</v>
      </c>
      <c r="BR112" s="835"/>
      <c r="BS112" s="835"/>
      <c r="BT112" s="835"/>
      <c r="BU112" s="835"/>
      <c r="BV112" s="835">
        <v>26602641</v>
      </c>
      <c r="BW112" s="835"/>
      <c r="BX112" s="835"/>
      <c r="BY112" s="835"/>
      <c r="BZ112" s="835"/>
      <c r="CA112" s="835">
        <v>25032056</v>
      </c>
      <c r="CB112" s="835"/>
      <c r="CC112" s="835"/>
      <c r="CD112" s="835"/>
      <c r="CE112" s="835"/>
      <c r="CF112" s="896">
        <v>28.7</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3916585</v>
      </c>
      <c r="AB113" s="944"/>
      <c r="AC113" s="944"/>
      <c r="AD113" s="944"/>
      <c r="AE113" s="945"/>
      <c r="AF113" s="946">
        <v>3732991</v>
      </c>
      <c r="AG113" s="944"/>
      <c r="AH113" s="944"/>
      <c r="AI113" s="944"/>
      <c r="AJ113" s="945"/>
      <c r="AK113" s="946">
        <v>3613228</v>
      </c>
      <c r="AL113" s="944"/>
      <c r="AM113" s="944"/>
      <c r="AN113" s="944"/>
      <c r="AO113" s="945"/>
      <c r="AP113" s="947">
        <v>4.0999999999999996</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228952</v>
      </c>
      <c r="BR113" s="835"/>
      <c r="BS113" s="835"/>
      <c r="BT113" s="835"/>
      <c r="BU113" s="835"/>
      <c r="BV113" s="835">
        <v>146174</v>
      </c>
      <c r="BW113" s="835"/>
      <c r="BX113" s="835"/>
      <c r="BY113" s="835"/>
      <c r="BZ113" s="835"/>
      <c r="CA113" s="835">
        <v>104738</v>
      </c>
      <c r="CB113" s="835"/>
      <c r="CC113" s="835"/>
      <c r="CD113" s="835"/>
      <c r="CE113" s="835"/>
      <c r="CF113" s="896">
        <v>0.1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651179</v>
      </c>
      <c r="DH113" s="798"/>
      <c r="DI113" s="798"/>
      <c r="DJ113" s="798"/>
      <c r="DK113" s="799"/>
      <c r="DL113" s="800">
        <v>429627</v>
      </c>
      <c r="DM113" s="798"/>
      <c r="DN113" s="798"/>
      <c r="DO113" s="798"/>
      <c r="DP113" s="799"/>
      <c r="DQ113" s="800">
        <v>215636</v>
      </c>
      <c r="DR113" s="798"/>
      <c r="DS113" s="798"/>
      <c r="DT113" s="798"/>
      <c r="DU113" s="799"/>
      <c r="DV113" s="845">
        <v>0.2</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247215</v>
      </c>
      <c r="AB114" s="798"/>
      <c r="AC114" s="798"/>
      <c r="AD114" s="798"/>
      <c r="AE114" s="799"/>
      <c r="AF114" s="800">
        <v>86865</v>
      </c>
      <c r="AG114" s="798"/>
      <c r="AH114" s="798"/>
      <c r="AI114" s="798"/>
      <c r="AJ114" s="799"/>
      <c r="AK114" s="800">
        <v>34982</v>
      </c>
      <c r="AL114" s="798"/>
      <c r="AM114" s="798"/>
      <c r="AN114" s="798"/>
      <c r="AO114" s="799"/>
      <c r="AP114" s="845">
        <v>0</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21222075</v>
      </c>
      <c r="BR114" s="835"/>
      <c r="BS114" s="835"/>
      <c r="BT114" s="835"/>
      <c r="BU114" s="835"/>
      <c r="BV114" s="835">
        <v>19729864</v>
      </c>
      <c r="BW114" s="835"/>
      <c r="BX114" s="835"/>
      <c r="BY114" s="835"/>
      <c r="BZ114" s="835"/>
      <c r="CA114" s="835">
        <v>19707919</v>
      </c>
      <c r="CB114" s="835"/>
      <c r="CC114" s="835"/>
      <c r="CD114" s="835"/>
      <c r="CE114" s="835"/>
      <c r="CF114" s="896">
        <v>22.6</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459329</v>
      </c>
      <c r="AB115" s="944"/>
      <c r="AC115" s="944"/>
      <c r="AD115" s="944"/>
      <c r="AE115" s="945"/>
      <c r="AF115" s="946">
        <v>451768</v>
      </c>
      <c r="AG115" s="944"/>
      <c r="AH115" s="944"/>
      <c r="AI115" s="944"/>
      <c r="AJ115" s="945"/>
      <c r="AK115" s="946">
        <v>444208</v>
      </c>
      <c r="AL115" s="944"/>
      <c r="AM115" s="944"/>
      <c r="AN115" s="944"/>
      <c r="AO115" s="945"/>
      <c r="AP115" s="947">
        <v>0.5</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1298247</v>
      </c>
      <c r="BR115" s="835"/>
      <c r="BS115" s="835"/>
      <c r="BT115" s="835"/>
      <c r="BU115" s="835"/>
      <c r="BV115" s="835">
        <v>522260</v>
      </c>
      <c r="BW115" s="835"/>
      <c r="BX115" s="835"/>
      <c r="BY115" s="835"/>
      <c r="BZ115" s="835"/>
      <c r="CA115" s="835">
        <v>77563</v>
      </c>
      <c r="CB115" s="835"/>
      <c r="CC115" s="835"/>
      <c r="CD115" s="835"/>
      <c r="CE115" s="835"/>
      <c r="CF115" s="896">
        <v>0.1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290433</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638652</v>
      </c>
      <c r="DH116" s="798"/>
      <c r="DI116" s="798"/>
      <c r="DJ116" s="798"/>
      <c r="DK116" s="799"/>
      <c r="DL116" s="800">
        <v>527137</v>
      </c>
      <c r="DM116" s="798"/>
      <c r="DN116" s="798"/>
      <c r="DO116" s="798"/>
      <c r="DP116" s="799"/>
      <c r="DQ116" s="800">
        <v>417824</v>
      </c>
      <c r="DR116" s="798"/>
      <c r="DS116" s="798"/>
      <c r="DT116" s="798"/>
      <c r="DU116" s="799"/>
      <c r="DV116" s="845">
        <v>0.5</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31258025</v>
      </c>
      <c r="AB117" s="930"/>
      <c r="AC117" s="930"/>
      <c r="AD117" s="930"/>
      <c r="AE117" s="931"/>
      <c r="AF117" s="932">
        <v>29790400</v>
      </c>
      <c r="AG117" s="930"/>
      <c r="AH117" s="930"/>
      <c r="AI117" s="930"/>
      <c r="AJ117" s="931"/>
      <c r="AK117" s="932">
        <v>30474943</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285</v>
      </c>
      <c r="AG118" s="923"/>
      <c r="AH118" s="923"/>
      <c r="AI118" s="923"/>
      <c r="AJ118" s="924"/>
      <c r="AK118" s="925" t="s">
        <v>284</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439</v>
      </c>
      <c r="BP119" s="899"/>
      <c r="BQ119" s="903">
        <v>316198635</v>
      </c>
      <c r="BR119" s="866"/>
      <c r="BS119" s="866"/>
      <c r="BT119" s="866"/>
      <c r="BU119" s="866"/>
      <c r="BV119" s="866">
        <v>310880536</v>
      </c>
      <c r="BW119" s="866"/>
      <c r="BX119" s="866"/>
      <c r="BY119" s="866"/>
      <c r="BZ119" s="866"/>
      <c r="CA119" s="866">
        <v>305620354</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16894060</v>
      </c>
      <c r="BR120" s="863"/>
      <c r="BS120" s="863"/>
      <c r="BT120" s="863"/>
      <c r="BU120" s="863"/>
      <c r="BV120" s="863">
        <v>18876116</v>
      </c>
      <c r="BW120" s="863"/>
      <c r="BX120" s="863"/>
      <c r="BY120" s="863"/>
      <c r="BZ120" s="863"/>
      <c r="CA120" s="863">
        <v>21837622</v>
      </c>
      <c r="CB120" s="863"/>
      <c r="CC120" s="863"/>
      <c r="CD120" s="863"/>
      <c r="CE120" s="863"/>
      <c r="CF120" s="887">
        <v>25.1</v>
      </c>
      <c r="CG120" s="888"/>
      <c r="CH120" s="888"/>
      <c r="CI120" s="888"/>
      <c r="CJ120" s="888"/>
      <c r="CK120" s="889" t="s">
        <v>443</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27612726</v>
      </c>
      <c r="DH120" s="863"/>
      <c r="DI120" s="863"/>
      <c r="DJ120" s="863"/>
      <c r="DK120" s="863"/>
      <c r="DL120" s="863">
        <v>26420667</v>
      </c>
      <c r="DM120" s="863"/>
      <c r="DN120" s="863"/>
      <c r="DO120" s="863"/>
      <c r="DP120" s="863"/>
      <c r="DQ120" s="863">
        <v>24954046</v>
      </c>
      <c r="DR120" s="863"/>
      <c r="DS120" s="863"/>
      <c r="DT120" s="863"/>
      <c r="DU120" s="863"/>
      <c r="DV120" s="864">
        <v>28.6</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47597152</v>
      </c>
      <c r="BR121" s="835"/>
      <c r="BS121" s="835"/>
      <c r="BT121" s="835"/>
      <c r="BU121" s="835"/>
      <c r="BV121" s="835">
        <v>44578731</v>
      </c>
      <c r="BW121" s="835"/>
      <c r="BX121" s="835"/>
      <c r="BY121" s="835"/>
      <c r="BZ121" s="835"/>
      <c r="CA121" s="835">
        <v>43751893</v>
      </c>
      <c r="CB121" s="835"/>
      <c r="CC121" s="835"/>
      <c r="CD121" s="835"/>
      <c r="CE121" s="835"/>
      <c r="CF121" s="896">
        <v>50.2</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71227</v>
      </c>
      <c r="DH121" s="835"/>
      <c r="DI121" s="835"/>
      <c r="DJ121" s="835"/>
      <c r="DK121" s="835"/>
      <c r="DL121" s="835">
        <v>58366</v>
      </c>
      <c r="DM121" s="835"/>
      <c r="DN121" s="835"/>
      <c r="DO121" s="835"/>
      <c r="DP121" s="835"/>
      <c r="DQ121" s="835">
        <v>46151</v>
      </c>
      <c r="DR121" s="835"/>
      <c r="DS121" s="835"/>
      <c r="DT121" s="835"/>
      <c r="DU121" s="835"/>
      <c r="DV121" s="812">
        <v>0.1</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133735569</v>
      </c>
      <c r="BR122" s="866"/>
      <c r="BS122" s="866"/>
      <c r="BT122" s="866"/>
      <c r="BU122" s="866"/>
      <c r="BV122" s="866">
        <v>140379536</v>
      </c>
      <c r="BW122" s="866"/>
      <c r="BX122" s="866"/>
      <c r="BY122" s="866"/>
      <c r="BZ122" s="866"/>
      <c r="CA122" s="866">
        <v>142136076</v>
      </c>
      <c r="CB122" s="866"/>
      <c r="CC122" s="866"/>
      <c r="CD122" s="866"/>
      <c r="CE122" s="866"/>
      <c r="CF122" s="867">
        <v>163.19999999999999</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228707</v>
      </c>
      <c r="DH122" s="835"/>
      <c r="DI122" s="835"/>
      <c r="DJ122" s="835"/>
      <c r="DK122" s="835"/>
      <c r="DL122" s="835">
        <v>110566</v>
      </c>
      <c r="DM122" s="835"/>
      <c r="DN122" s="835"/>
      <c r="DO122" s="835"/>
      <c r="DP122" s="835"/>
      <c r="DQ122" s="835">
        <v>18831</v>
      </c>
      <c r="DR122" s="835"/>
      <c r="DS122" s="835"/>
      <c r="DT122" s="835"/>
      <c r="DU122" s="835"/>
      <c r="DV122" s="812">
        <v>0</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447</v>
      </c>
      <c r="BP123" s="899"/>
      <c r="BQ123" s="853">
        <v>198226781</v>
      </c>
      <c r="BR123" s="854"/>
      <c r="BS123" s="854"/>
      <c r="BT123" s="854"/>
      <c r="BU123" s="854"/>
      <c r="BV123" s="854">
        <v>203834383</v>
      </c>
      <c r="BW123" s="854"/>
      <c r="BX123" s="854"/>
      <c r="BY123" s="854"/>
      <c r="BZ123" s="854"/>
      <c r="CA123" s="854">
        <v>207725591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13316</v>
      </c>
      <c r="DH123" s="798"/>
      <c r="DI123" s="798"/>
      <c r="DJ123" s="798"/>
      <c r="DK123" s="799"/>
      <c r="DL123" s="800">
        <v>13042</v>
      </c>
      <c r="DM123" s="798"/>
      <c r="DN123" s="798"/>
      <c r="DO123" s="798"/>
      <c r="DP123" s="799"/>
      <c r="DQ123" s="800">
        <v>13028</v>
      </c>
      <c r="DR123" s="798"/>
      <c r="DS123" s="798"/>
      <c r="DT123" s="798"/>
      <c r="DU123" s="799"/>
      <c r="DV123" s="845">
        <v>0</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v>
      </c>
      <c r="BR124" s="852"/>
      <c r="BS124" s="852"/>
      <c r="BT124" s="852"/>
      <c r="BU124" s="852"/>
      <c r="BV124" s="852">
        <v>122.5</v>
      </c>
      <c r="BW124" s="852"/>
      <c r="BX124" s="852"/>
      <c r="BY124" s="852"/>
      <c r="BZ124" s="852"/>
      <c r="CA124" s="852">
        <v>112.3</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1002</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459329</v>
      </c>
      <c r="AB126" s="798"/>
      <c r="AC126" s="798"/>
      <c r="AD126" s="798"/>
      <c r="AE126" s="799"/>
      <c r="AF126" s="800">
        <v>451768</v>
      </c>
      <c r="AG126" s="798"/>
      <c r="AH126" s="798"/>
      <c r="AI126" s="798"/>
      <c r="AJ126" s="799"/>
      <c r="AK126" s="800">
        <v>444208</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292324</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6413966</v>
      </c>
      <c r="AB128" s="819"/>
      <c r="AC128" s="819"/>
      <c r="AD128" s="819"/>
      <c r="AE128" s="820"/>
      <c r="AF128" s="821">
        <v>6603393</v>
      </c>
      <c r="AG128" s="819"/>
      <c r="AH128" s="819"/>
      <c r="AI128" s="819"/>
      <c r="AJ128" s="820"/>
      <c r="AK128" s="821">
        <v>6419127</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462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1005923</v>
      </c>
      <c r="DH128" s="809"/>
      <c r="DI128" s="809"/>
      <c r="DJ128" s="809"/>
      <c r="DK128" s="809"/>
      <c r="DL128" s="809">
        <v>522260</v>
      </c>
      <c r="DM128" s="809"/>
      <c r="DN128" s="809"/>
      <c r="DO128" s="809"/>
      <c r="DP128" s="809"/>
      <c r="DQ128" s="809">
        <v>77563</v>
      </c>
      <c r="DR128" s="809"/>
      <c r="DS128" s="809"/>
      <c r="DT128" s="809"/>
      <c r="DU128" s="809"/>
      <c r="DV128" s="810">
        <v>0.1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98889362</v>
      </c>
      <c r="AB129" s="798"/>
      <c r="AC129" s="798"/>
      <c r="AD129" s="798"/>
      <c r="AE129" s="799"/>
      <c r="AF129" s="800">
        <v>99052900</v>
      </c>
      <c r="AG129" s="798"/>
      <c r="AH129" s="798"/>
      <c r="AI129" s="798"/>
      <c r="AJ129" s="799"/>
      <c r="AK129" s="800">
        <v>98897552</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110</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12205895</v>
      </c>
      <c r="AB130" s="798"/>
      <c r="AC130" s="798"/>
      <c r="AD130" s="798"/>
      <c r="AE130" s="799"/>
      <c r="AF130" s="800">
        <v>11688490</v>
      </c>
      <c r="AG130" s="798"/>
      <c r="AH130" s="798"/>
      <c r="AI130" s="798"/>
      <c r="AJ130" s="799"/>
      <c r="AK130" s="800">
        <v>11797074</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86683467</v>
      </c>
      <c r="AB131" s="781"/>
      <c r="AC131" s="781"/>
      <c r="AD131" s="781"/>
      <c r="AE131" s="782"/>
      <c r="AF131" s="783">
        <v>87364410</v>
      </c>
      <c r="AG131" s="781"/>
      <c r="AH131" s="781"/>
      <c r="AI131" s="781"/>
      <c r="AJ131" s="782"/>
      <c r="AK131" s="783">
        <v>87100478</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112.3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14.579670650000001</v>
      </c>
      <c r="AB132" s="761"/>
      <c r="AC132" s="761"/>
      <c r="AD132" s="761"/>
      <c r="AE132" s="762"/>
      <c r="AF132" s="763">
        <v>13.161557439999999</v>
      </c>
      <c r="AG132" s="761"/>
      <c r="AH132" s="761"/>
      <c r="AI132" s="761"/>
      <c r="AJ132" s="762"/>
      <c r="AK132" s="763">
        <v>14.07425342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13.5</v>
      </c>
      <c r="AB133" s="740"/>
      <c r="AC133" s="740"/>
      <c r="AD133" s="740"/>
      <c r="AE133" s="741"/>
      <c r="AF133" s="739">
        <v>13.8</v>
      </c>
      <c r="AG133" s="740"/>
      <c r="AH133" s="740"/>
      <c r="AI133" s="740"/>
      <c r="AJ133" s="741"/>
      <c r="AK133" s="739">
        <v>13.9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7" t="s">
        <v>476</v>
      </c>
      <c r="L7" s="256"/>
      <c r="M7" s="257" t="s">
        <v>477</v>
      </c>
      <c r="N7" s="258"/>
    </row>
    <row r="8" spans="1:16">
      <c r="A8" s="250"/>
      <c r="B8" s="246"/>
      <c r="C8" s="246"/>
      <c r="D8" s="246"/>
      <c r="E8" s="246"/>
      <c r="F8" s="246"/>
      <c r="G8" s="259"/>
      <c r="H8" s="260"/>
      <c r="I8" s="260"/>
      <c r="J8" s="261"/>
      <c r="K8" s="1158"/>
      <c r="L8" s="262" t="s">
        <v>478</v>
      </c>
      <c r="M8" s="263" t="s">
        <v>479</v>
      </c>
      <c r="N8" s="264" t="s">
        <v>480</v>
      </c>
    </row>
    <row r="9" spans="1:16">
      <c r="A9" s="250"/>
      <c r="B9" s="246"/>
      <c r="C9" s="246"/>
      <c r="D9" s="246"/>
      <c r="E9" s="246"/>
      <c r="F9" s="246"/>
      <c r="G9" s="1171" t="s">
        <v>481</v>
      </c>
      <c r="H9" s="1172"/>
      <c r="I9" s="1172"/>
      <c r="J9" s="1173"/>
      <c r="K9" s="265">
        <v>27656595</v>
      </c>
      <c r="L9" s="266">
        <v>59713</v>
      </c>
      <c r="M9" s="267">
        <v>57606</v>
      </c>
      <c r="N9" s="268">
        <v>3.7</v>
      </c>
    </row>
    <row r="10" spans="1:16">
      <c r="A10" s="250"/>
      <c r="B10" s="246"/>
      <c r="C10" s="246"/>
      <c r="D10" s="246"/>
      <c r="E10" s="246"/>
      <c r="F10" s="246"/>
      <c r="G10" s="1171" t="s">
        <v>482</v>
      </c>
      <c r="H10" s="1172"/>
      <c r="I10" s="1172"/>
      <c r="J10" s="1173"/>
      <c r="K10" s="269">
        <v>1336129</v>
      </c>
      <c r="L10" s="270">
        <v>2885</v>
      </c>
      <c r="M10" s="271">
        <v>2562</v>
      </c>
      <c r="N10" s="272">
        <v>12.6</v>
      </c>
    </row>
    <row r="11" spans="1:16" ht="13.5" customHeight="1">
      <c r="A11" s="250"/>
      <c r="B11" s="246"/>
      <c r="C11" s="246"/>
      <c r="D11" s="246"/>
      <c r="E11" s="246"/>
      <c r="F11" s="246"/>
      <c r="G11" s="1171" t="s">
        <v>483</v>
      </c>
      <c r="H11" s="1172"/>
      <c r="I11" s="1172"/>
      <c r="J11" s="1173"/>
      <c r="K11" s="269">
        <v>12349</v>
      </c>
      <c r="L11" s="270">
        <v>27</v>
      </c>
      <c r="M11" s="271">
        <v>1597</v>
      </c>
      <c r="N11" s="272">
        <v>-98.3</v>
      </c>
    </row>
    <row r="12" spans="1:16" ht="13.5" customHeight="1">
      <c r="A12" s="250"/>
      <c r="B12" s="246"/>
      <c r="C12" s="246"/>
      <c r="D12" s="246"/>
      <c r="E12" s="246"/>
      <c r="F12" s="246"/>
      <c r="G12" s="1171" t="s">
        <v>484</v>
      </c>
      <c r="H12" s="1172"/>
      <c r="I12" s="1172"/>
      <c r="J12" s="1173"/>
      <c r="K12" s="269">
        <v>362831</v>
      </c>
      <c r="L12" s="270">
        <v>783</v>
      </c>
      <c r="M12" s="271">
        <v>583</v>
      </c>
      <c r="N12" s="272">
        <v>34.299999999999997</v>
      </c>
    </row>
    <row r="13" spans="1:16" ht="13.5" customHeight="1">
      <c r="A13" s="250"/>
      <c r="B13" s="246"/>
      <c r="C13" s="246"/>
      <c r="D13" s="246"/>
      <c r="E13" s="246"/>
      <c r="F13" s="246"/>
      <c r="G13" s="1171" t="s">
        <v>485</v>
      </c>
      <c r="H13" s="1172"/>
      <c r="I13" s="1172"/>
      <c r="J13" s="1173"/>
      <c r="K13" s="269" t="s">
        <v>486</v>
      </c>
      <c r="L13" s="270" t="s">
        <v>486</v>
      </c>
      <c r="M13" s="271">
        <v>23</v>
      </c>
      <c r="N13" s="272" t="s">
        <v>486</v>
      </c>
    </row>
    <row r="14" spans="1:16" ht="13.5" customHeight="1">
      <c r="A14" s="250"/>
      <c r="B14" s="246"/>
      <c r="C14" s="246"/>
      <c r="D14" s="246"/>
      <c r="E14" s="246"/>
      <c r="F14" s="246"/>
      <c r="G14" s="1171" t="s">
        <v>487</v>
      </c>
      <c r="H14" s="1172"/>
      <c r="I14" s="1172"/>
      <c r="J14" s="1173"/>
      <c r="K14" s="269">
        <v>1118556</v>
      </c>
      <c r="L14" s="270">
        <v>2415</v>
      </c>
      <c r="M14" s="271">
        <v>1821</v>
      </c>
      <c r="N14" s="272">
        <v>32.6</v>
      </c>
    </row>
    <row r="15" spans="1:16" ht="13.5" customHeight="1">
      <c r="A15" s="250"/>
      <c r="B15" s="246"/>
      <c r="C15" s="246"/>
      <c r="D15" s="246"/>
      <c r="E15" s="246"/>
      <c r="F15" s="246"/>
      <c r="G15" s="1171" t="s">
        <v>488</v>
      </c>
      <c r="H15" s="1172"/>
      <c r="I15" s="1172"/>
      <c r="J15" s="1173"/>
      <c r="K15" s="269">
        <v>593643</v>
      </c>
      <c r="L15" s="270">
        <v>1282</v>
      </c>
      <c r="M15" s="271">
        <v>1288</v>
      </c>
      <c r="N15" s="272">
        <v>-0.5</v>
      </c>
    </row>
    <row r="16" spans="1:16">
      <c r="A16" s="250"/>
      <c r="B16" s="246"/>
      <c r="C16" s="246"/>
      <c r="D16" s="246"/>
      <c r="E16" s="246"/>
      <c r="F16" s="246"/>
      <c r="G16" s="1174" t="s">
        <v>489</v>
      </c>
      <c r="H16" s="1175"/>
      <c r="I16" s="1175"/>
      <c r="J16" s="1176"/>
      <c r="K16" s="270">
        <v>-2791433</v>
      </c>
      <c r="L16" s="270">
        <v>-6027</v>
      </c>
      <c r="M16" s="271">
        <v>-4777</v>
      </c>
      <c r="N16" s="272">
        <v>26.2</v>
      </c>
    </row>
    <row r="17" spans="1:16">
      <c r="A17" s="250"/>
      <c r="B17" s="246"/>
      <c r="C17" s="246"/>
      <c r="D17" s="246"/>
      <c r="E17" s="246"/>
      <c r="F17" s="246"/>
      <c r="G17" s="1174" t="s">
        <v>168</v>
      </c>
      <c r="H17" s="1175"/>
      <c r="I17" s="1175"/>
      <c r="J17" s="1176"/>
      <c r="K17" s="270">
        <v>28288670</v>
      </c>
      <c r="L17" s="270">
        <v>61078</v>
      </c>
      <c r="M17" s="271">
        <v>60704</v>
      </c>
      <c r="N17" s="272">
        <v>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8" t="s">
        <v>494</v>
      </c>
      <c r="H21" s="1169"/>
      <c r="I21" s="1169"/>
      <c r="J21" s="1170"/>
      <c r="K21" s="282">
        <v>5.99</v>
      </c>
      <c r="L21" s="283">
        <v>6.19</v>
      </c>
      <c r="M21" s="284">
        <v>-0.2</v>
      </c>
      <c r="N21" s="251"/>
      <c r="O21" s="285"/>
      <c r="P21" s="281"/>
    </row>
    <row r="22" spans="1:16" s="286" customFormat="1">
      <c r="A22" s="281"/>
      <c r="B22" s="251"/>
      <c r="C22" s="251"/>
      <c r="D22" s="251"/>
      <c r="E22" s="251"/>
      <c r="F22" s="251"/>
      <c r="G22" s="1168" t="s">
        <v>495</v>
      </c>
      <c r="H22" s="1169"/>
      <c r="I22" s="1169"/>
      <c r="J22" s="1170"/>
      <c r="K22" s="287">
        <v>98.9</v>
      </c>
      <c r="L22" s="288">
        <v>100.2</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7" t="s">
        <v>476</v>
      </c>
      <c r="L30" s="256"/>
      <c r="M30" s="257" t="s">
        <v>477</v>
      </c>
      <c r="N30" s="258"/>
    </row>
    <row r="31" spans="1:16">
      <c r="A31" s="250"/>
      <c r="B31" s="246"/>
      <c r="C31" s="246"/>
      <c r="D31" s="246"/>
      <c r="E31" s="246"/>
      <c r="F31" s="246"/>
      <c r="G31" s="259"/>
      <c r="H31" s="260"/>
      <c r="I31" s="260"/>
      <c r="J31" s="261"/>
      <c r="K31" s="1158"/>
      <c r="L31" s="262" t="s">
        <v>478</v>
      </c>
      <c r="M31" s="263" t="s">
        <v>479</v>
      </c>
      <c r="N31" s="264" t="s">
        <v>480</v>
      </c>
    </row>
    <row r="32" spans="1:16" ht="27" customHeight="1">
      <c r="A32" s="250"/>
      <c r="B32" s="246"/>
      <c r="C32" s="246"/>
      <c r="D32" s="246"/>
      <c r="E32" s="246"/>
      <c r="F32" s="246"/>
      <c r="G32" s="1159" t="s">
        <v>499</v>
      </c>
      <c r="H32" s="1160"/>
      <c r="I32" s="1160"/>
      <c r="J32" s="1161"/>
      <c r="K32" s="296">
        <v>26349192</v>
      </c>
      <c r="L32" s="296">
        <v>56890</v>
      </c>
      <c r="M32" s="297">
        <v>38230</v>
      </c>
      <c r="N32" s="298">
        <v>48.8</v>
      </c>
    </row>
    <row r="33" spans="1:16" ht="13.5" customHeight="1">
      <c r="A33" s="250"/>
      <c r="B33" s="246"/>
      <c r="C33" s="246"/>
      <c r="D33" s="246"/>
      <c r="E33" s="246"/>
      <c r="F33" s="246"/>
      <c r="G33" s="1159" t="s">
        <v>500</v>
      </c>
      <c r="H33" s="1160"/>
      <c r="I33" s="1160"/>
      <c r="J33" s="1161"/>
      <c r="K33" s="296" t="s">
        <v>486</v>
      </c>
      <c r="L33" s="296" t="s">
        <v>486</v>
      </c>
      <c r="M33" s="297" t="s">
        <v>486</v>
      </c>
      <c r="N33" s="298" t="s">
        <v>486</v>
      </c>
    </row>
    <row r="34" spans="1:16" ht="27" customHeight="1">
      <c r="A34" s="250"/>
      <c r="B34" s="246"/>
      <c r="C34" s="246"/>
      <c r="D34" s="246"/>
      <c r="E34" s="246"/>
      <c r="F34" s="246"/>
      <c r="G34" s="1159" t="s">
        <v>501</v>
      </c>
      <c r="H34" s="1160"/>
      <c r="I34" s="1160"/>
      <c r="J34" s="1161"/>
      <c r="K34" s="296">
        <v>33333</v>
      </c>
      <c r="L34" s="296">
        <v>72</v>
      </c>
      <c r="M34" s="297">
        <v>109</v>
      </c>
      <c r="N34" s="298">
        <v>-33.9</v>
      </c>
    </row>
    <row r="35" spans="1:16" ht="27" customHeight="1">
      <c r="A35" s="250"/>
      <c r="B35" s="246"/>
      <c r="C35" s="246"/>
      <c r="D35" s="246"/>
      <c r="E35" s="246"/>
      <c r="F35" s="246"/>
      <c r="G35" s="1159" t="s">
        <v>502</v>
      </c>
      <c r="H35" s="1160"/>
      <c r="I35" s="1160"/>
      <c r="J35" s="1161"/>
      <c r="K35" s="296">
        <v>3613228</v>
      </c>
      <c r="L35" s="296">
        <v>7801</v>
      </c>
      <c r="M35" s="297">
        <v>9521</v>
      </c>
      <c r="N35" s="298">
        <v>-18.100000000000001</v>
      </c>
    </row>
    <row r="36" spans="1:16" ht="27" customHeight="1">
      <c r="A36" s="250"/>
      <c r="B36" s="246"/>
      <c r="C36" s="246"/>
      <c r="D36" s="246"/>
      <c r="E36" s="246"/>
      <c r="F36" s="246"/>
      <c r="G36" s="1159" t="s">
        <v>503</v>
      </c>
      <c r="H36" s="1160"/>
      <c r="I36" s="1160"/>
      <c r="J36" s="1161"/>
      <c r="K36" s="296">
        <v>34982</v>
      </c>
      <c r="L36" s="296">
        <v>76</v>
      </c>
      <c r="M36" s="297">
        <v>386</v>
      </c>
      <c r="N36" s="298">
        <v>-80.3</v>
      </c>
    </row>
    <row r="37" spans="1:16" ht="13.5" customHeight="1">
      <c r="A37" s="250"/>
      <c r="B37" s="246"/>
      <c r="C37" s="246"/>
      <c r="D37" s="246"/>
      <c r="E37" s="246"/>
      <c r="F37" s="246"/>
      <c r="G37" s="1159" t="s">
        <v>504</v>
      </c>
      <c r="H37" s="1160"/>
      <c r="I37" s="1160"/>
      <c r="J37" s="1161"/>
      <c r="K37" s="296">
        <v>444208</v>
      </c>
      <c r="L37" s="296">
        <v>959</v>
      </c>
      <c r="M37" s="297">
        <v>876</v>
      </c>
      <c r="N37" s="298">
        <v>9.5</v>
      </c>
    </row>
    <row r="38" spans="1:16" ht="27" customHeight="1">
      <c r="A38" s="250"/>
      <c r="B38" s="246"/>
      <c r="C38" s="246"/>
      <c r="D38" s="246"/>
      <c r="E38" s="246"/>
      <c r="F38" s="246"/>
      <c r="G38" s="1162" t="s">
        <v>505</v>
      </c>
      <c r="H38" s="1163"/>
      <c r="I38" s="1163"/>
      <c r="J38" s="1164"/>
      <c r="K38" s="299" t="s">
        <v>486</v>
      </c>
      <c r="L38" s="299" t="s">
        <v>486</v>
      </c>
      <c r="M38" s="300">
        <v>2</v>
      </c>
      <c r="N38" s="301" t="s">
        <v>486</v>
      </c>
      <c r="O38" s="295"/>
    </row>
    <row r="39" spans="1:16">
      <c r="A39" s="250"/>
      <c r="B39" s="246"/>
      <c r="C39" s="246"/>
      <c r="D39" s="246"/>
      <c r="E39" s="246"/>
      <c r="F39" s="246"/>
      <c r="G39" s="1162" t="s">
        <v>506</v>
      </c>
      <c r="H39" s="1163"/>
      <c r="I39" s="1163"/>
      <c r="J39" s="1164"/>
      <c r="K39" s="302">
        <v>-6419127</v>
      </c>
      <c r="L39" s="302">
        <v>-13859</v>
      </c>
      <c r="M39" s="303">
        <v>-8387</v>
      </c>
      <c r="N39" s="304">
        <v>65.2</v>
      </c>
      <c r="O39" s="295"/>
    </row>
    <row r="40" spans="1:16" ht="27" customHeight="1">
      <c r="A40" s="250"/>
      <c r="B40" s="246"/>
      <c r="C40" s="246"/>
      <c r="D40" s="246"/>
      <c r="E40" s="246"/>
      <c r="F40" s="246"/>
      <c r="G40" s="1159" t="s">
        <v>507</v>
      </c>
      <c r="H40" s="1160"/>
      <c r="I40" s="1160"/>
      <c r="J40" s="1161"/>
      <c r="K40" s="302">
        <v>-11797074</v>
      </c>
      <c r="L40" s="302">
        <v>-25471</v>
      </c>
      <c r="M40" s="303">
        <v>-29253</v>
      </c>
      <c r="N40" s="304">
        <v>-12.9</v>
      </c>
      <c r="O40" s="295"/>
    </row>
    <row r="41" spans="1:16">
      <c r="A41" s="250"/>
      <c r="B41" s="246"/>
      <c r="C41" s="246"/>
      <c r="D41" s="246"/>
      <c r="E41" s="246"/>
      <c r="F41" s="246"/>
      <c r="G41" s="1165" t="s">
        <v>279</v>
      </c>
      <c r="H41" s="1166"/>
      <c r="I41" s="1166"/>
      <c r="J41" s="1167"/>
      <c r="K41" s="296">
        <v>12258742</v>
      </c>
      <c r="L41" s="302">
        <v>26468</v>
      </c>
      <c r="M41" s="303">
        <v>11483</v>
      </c>
      <c r="N41" s="304">
        <v>130.5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2" t="s">
        <v>476</v>
      </c>
      <c r="J49" s="1154" t="s">
        <v>511</v>
      </c>
      <c r="K49" s="1155"/>
      <c r="L49" s="1155"/>
      <c r="M49" s="1155"/>
      <c r="N49" s="1156"/>
    </row>
    <row r="50" spans="1:14">
      <c r="A50" s="250"/>
      <c r="B50" s="246"/>
      <c r="C50" s="246"/>
      <c r="D50" s="246"/>
      <c r="E50" s="246"/>
      <c r="F50" s="246"/>
      <c r="G50" s="314"/>
      <c r="H50" s="315"/>
      <c r="I50" s="1153"/>
      <c r="J50" s="316" t="s">
        <v>512</v>
      </c>
      <c r="K50" s="317" t="s">
        <v>513</v>
      </c>
      <c r="L50" s="318" t="s">
        <v>514</v>
      </c>
      <c r="M50" s="319" t="s">
        <v>515</v>
      </c>
      <c r="N50" s="320" t="s">
        <v>516</v>
      </c>
    </row>
    <row r="51" spans="1:14">
      <c r="A51" s="250"/>
      <c r="B51" s="246"/>
      <c r="C51" s="246"/>
      <c r="D51" s="246"/>
      <c r="E51" s="246"/>
      <c r="F51" s="246"/>
      <c r="G51" s="312" t="s">
        <v>517</v>
      </c>
      <c r="H51" s="313"/>
      <c r="I51" s="321">
        <v>14915557</v>
      </c>
      <c r="J51" s="322">
        <v>31893</v>
      </c>
      <c r="K51" s="323">
        <v>2.2000000000000002</v>
      </c>
      <c r="L51" s="324">
        <v>41705</v>
      </c>
      <c r="M51" s="325">
        <v>-4.9000000000000004</v>
      </c>
      <c r="N51" s="326">
        <v>7.1</v>
      </c>
    </row>
    <row r="52" spans="1:14">
      <c r="A52" s="250"/>
      <c r="B52" s="246"/>
      <c r="C52" s="246"/>
      <c r="D52" s="246"/>
      <c r="E52" s="246"/>
      <c r="F52" s="246"/>
      <c r="G52" s="327"/>
      <c r="H52" s="328" t="s">
        <v>518</v>
      </c>
      <c r="I52" s="329">
        <v>9190107</v>
      </c>
      <c r="J52" s="330">
        <v>19651</v>
      </c>
      <c r="K52" s="331">
        <v>5.7</v>
      </c>
      <c r="L52" s="332">
        <v>22742</v>
      </c>
      <c r="M52" s="333">
        <v>-4.0999999999999996</v>
      </c>
      <c r="N52" s="334">
        <v>9.8000000000000007</v>
      </c>
    </row>
    <row r="53" spans="1:14">
      <c r="A53" s="250"/>
      <c r="B53" s="246"/>
      <c r="C53" s="246"/>
      <c r="D53" s="246"/>
      <c r="E53" s="246"/>
      <c r="F53" s="246"/>
      <c r="G53" s="312" t="s">
        <v>519</v>
      </c>
      <c r="H53" s="313"/>
      <c r="I53" s="321">
        <v>21740479</v>
      </c>
      <c r="J53" s="322">
        <v>46541</v>
      </c>
      <c r="K53" s="323">
        <v>45.9</v>
      </c>
      <c r="L53" s="324">
        <v>47677</v>
      </c>
      <c r="M53" s="325">
        <v>14.3</v>
      </c>
      <c r="N53" s="326">
        <v>31.6</v>
      </c>
    </row>
    <row r="54" spans="1:14">
      <c r="A54" s="250"/>
      <c r="B54" s="246"/>
      <c r="C54" s="246"/>
      <c r="D54" s="246"/>
      <c r="E54" s="246"/>
      <c r="F54" s="246"/>
      <c r="G54" s="327"/>
      <c r="H54" s="328" t="s">
        <v>518</v>
      </c>
      <c r="I54" s="329">
        <v>11597527</v>
      </c>
      <c r="J54" s="330">
        <v>24827</v>
      </c>
      <c r="K54" s="331">
        <v>26.3</v>
      </c>
      <c r="L54" s="332">
        <v>23360</v>
      </c>
      <c r="M54" s="333">
        <v>2.7</v>
      </c>
      <c r="N54" s="334">
        <v>23.6</v>
      </c>
    </row>
    <row r="55" spans="1:14">
      <c r="A55" s="250"/>
      <c r="B55" s="246"/>
      <c r="C55" s="246"/>
      <c r="D55" s="246"/>
      <c r="E55" s="246"/>
      <c r="F55" s="246"/>
      <c r="G55" s="312" t="s">
        <v>520</v>
      </c>
      <c r="H55" s="313"/>
      <c r="I55" s="321">
        <v>22018839</v>
      </c>
      <c r="J55" s="322">
        <v>47328</v>
      </c>
      <c r="K55" s="323">
        <v>1.7</v>
      </c>
      <c r="L55" s="324">
        <v>51613</v>
      </c>
      <c r="M55" s="325">
        <v>8.3000000000000007</v>
      </c>
      <c r="N55" s="326">
        <v>-6.6</v>
      </c>
    </row>
    <row r="56" spans="1:14">
      <c r="A56" s="250"/>
      <c r="B56" s="246"/>
      <c r="C56" s="246"/>
      <c r="D56" s="246"/>
      <c r="E56" s="246"/>
      <c r="F56" s="246"/>
      <c r="G56" s="327"/>
      <c r="H56" s="328" t="s">
        <v>518</v>
      </c>
      <c r="I56" s="329">
        <v>13653035</v>
      </c>
      <c r="J56" s="330">
        <v>29346</v>
      </c>
      <c r="K56" s="331">
        <v>18.2</v>
      </c>
      <c r="L56" s="332">
        <v>25872</v>
      </c>
      <c r="M56" s="333">
        <v>10.8</v>
      </c>
      <c r="N56" s="334">
        <v>7.4</v>
      </c>
    </row>
    <row r="57" spans="1:14">
      <c r="A57" s="250"/>
      <c r="B57" s="246"/>
      <c r="C57" s="246"/>
      <c r="D57" s="246"/>
      <c r="E57" s="246"/>
      <c r="F57" s="246"/>
      <c r="G57" s="312" t="s">
        <v>521</v>
      </c>
      <c r="H57" s="313"/>
      <c r="I57" s="321">
        <v>25691465</v>
      </c>
      <c r="J57" s="322">
        <v>55377</v>
      </c>
      <c r="K57" s="323">
        <v>17</v>
      </c>
      <c r="L57" s="324">
        <v>50880</v>
      </c>
      <c r="M57" s="325">
        <v>-1.4</v>
      </c>
      <c r="N57" s="326">
        <v>18.399999999999999</v>
      </c>
    </row>
    <row r="58" spans="1:14">
      <c r="A58" s="250"/>
      <c r="B58" s="246"/>
      <c r="C58" s="246"/>
      <c r="D58" s="246"/>
      <c r="E58" s="246"/>
      <c r="F58" s="246"/>
      <c r="G58" s="327"/>
      <c r="H58" s="328" t="s">
        <v>518</v>
      </c>
      <c r="I58" s="329">
        <v>14830702</v>
      </c>
      <c r="J58" s="330">
        <v>31967</v>
      </c>
      <c r="K58" s="331">
        <v>8.9</v>
      </c>
      <c r="L58" s="332">
        <v>27819</v>
      </c>
      <c r="M58" s="333">
        <v>7.5</v>
      </c>
      <c r="N58" s="334">
        <v>1.4</v>
      </c>
    </row>
    <row r="59" spans="1:14">
      <c r="A59" s="250"/>
      <c r="B59" s="246"/>
      <c r="C59" s="246"/>
      <c r="D59" s="246"/>
      <c r="E59" s="246"/>
      <c r="F59" s="246"/>
      <c r="G59" s="312" t="s">
        <v>522</v>
      </c>
      <c r="H59" s="313"/>
      <c r="I59" s="321">
        <v>22048844</v>
      </c>
      <c r="J59" s="322">
        <v>47605</v>
      </c>
      <c r="K59" s="323">
        <v>-14</v>
      </c>
      <c r="L59" s="324">
        <v>46395</v>
      </c>
      <c r="M59" s="325">
        <v>-8.8000000000000007</v>
      </c>
      <c r="N59" s="326">
        <v>-5.2</v>
      </c>
    </row>
    <row r="60" spans="1:14">
      <c r="A60" s="250"/>
      <c r="B60" s="246"/>
      <c r="C60" s="246"/>
      <c r="D60" s="246"/>
      <c r="E60" s="246"/>
      <c r="F60" s="246"/>
      <c r="G60" s="327"/>
      <c r="H60" s="328" t="s">
        <v>518</v>
      </c>
      <c r="I60" s="335">
        <v>16741174</v>
      </c>
      <c r="J60" s="330">
        <v>36146</v>
      </c>
      <c r="K60" s="331">
        <v>13.1</v>
      </c>
      <c r="L60" s="332">
        <v>26304</v>
      </c>
      <c r="M60" s="333">
        <v>-5.4</v>
      </c>
      <c r="N60" s="334">
        <v>18.5</v>
      </c>
    </row>
    <row r="61" spans="1:14">
      <c r="A61" s="250"/>
      <c r="B61" s="246"/>
      <c r="C61" s="246"/>
      <c r="D61" s="246"/>
      <c r="E61" s="246"/>
      <c r="F61" s="246"/>
      <c r="G61" s="312" t="s">
        <v>523</v>
      </c>
      <c r="H61" s="336"/>
      <c r="I61" s="337">
        <v>21283037</v>
      </c>
      <c r="J61" s="338">
        <v>45749</v>
      </c>
      <c r="K61" s="339">
        <v>10.6</v>
      </c>
      <c r="L61" s="340">
        <v>47654</v>
      </c>
      <c r="M61" s="341">
        <v>1.5</v>
      </c>
      <c r="N61" s="326">
        <v>9.1</v>
      </c>
    </row>
    <row r="62" spans="1:14">
      <c r="A62" s="250"/>
      <c r="B62" s="246"/>
      <c r="C62" s="246"/>
      <c r="D62" s="246"/>
      <c r="E62" s="246"/>
      <c r="F62" s="246"/>
      <c r="G62" s="327"/>
      <c r="H62" s="328" t="s">
        <v>518</v>
      </c>
      <c r="I62" s="329">
        <v>13202509</v>
      </c>
      <c r="J62" s="330">
        <v>28387</v>
      </c>
      <c r="K62" s="331">
        <v>14.4</v>
      </c>
      <c r="L62" s="332">
        <v>25219</v>
      </c>
      <c r="M62" s="333">
        <v>2.2999999999999998</v>
      </c>
      <c r="N62" s="334">
        <v>12.1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7" t="s">
        <v>3</v>
      </c>
      <c r="D47" s="1177"/>
      <c r="E47" s="1178"/>
      <c r="F47" s="11">
        <v>3.68</v>
      </c>
      <c r="G47" s="12">
        <v>3.74</v>
      </c>
      <c r="H47" s="12">
        <v>3.91</v>
      </c>
      <c r="I47" s="12">
        <v>4.0199999999999996</v>
      </c>
      <c r="J47" s="13">
        <v>7.49</v>
      </c>
    </row>
    <row r="48" spans="2:10" ht="57.75" customHeight="1">
      <c r="B48" s="14"/>
      <c r="C48" s="1179" t="s">
        <v>4</v>
      </c>
      <c r="D48" s="1179"/>
      <c r="E48" s="1180"/>
      <c r="F48" s="15">
        <v>0.12</v>
      </c>
      <c r="G48" s="16">
        <v>0.22</v>
      </c>
      <c r="H48" s="16">
        <v>0.16</v>
      </c>
      <c r="I48" s="16">
        <v>0.25</v>
      </c>
      <c r="J48" s="17">
        <v>0.26</v>
      </c>
    </row>
    <row r="49" spans="2:10" ht="57.75" customHeight="1" thickBot="1">
      <c r="B49" s="18"/>
      <c r="C49" s="1181" t="s">
        <v>5</v>
      </c>
      <c r="D49" s="1181"/>
      <c r="E49" s="1182"/>
      <c r="F49" s="19">
        <v>0.16</v>
      </c>
      <c r="G49" s="20">
        <v>0.18</v>
      </c>
      <c r="H49" s="20">
        <v>0.09</v>
      </c>
      <c r="I49" s="20">
        <v>0.2</v>
      </c>
      <c r="J49" s="21">
        <v>3.47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成十郎が侵入中。</cp:lastModifiedBy>
  <cp:lastPrinted>2018-03-02T08:10:41Z</cp:lastPrinted>
  <dcterms:created xsi:type="dcterms:W3CDTF">2018-01-24T05:35:06Z</dcterms:created>
  <dcterms:modified xsi:type="dcterms:W3CDTF">2018-11-28T03:53:54Z</dcterms:modified>
</cp:coreProperties>
</file>