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62913"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E40" i="9"/>
  <c r="AM40" i="9"/>
  <c r="U40" i="9"/>
  <c r="C40" i="9"/>
  <c r="BE39" i="9"/>
  <c r="AM39" i="9"/>
  <c r="U39" i="9"/>
  <c r="C39" i="9"/>
  <c r="BE38" i="9"/>
  <c r="AM38" i="9"/>
  <c r="U38" i="9"/>
  <c r="C38" i="9"/>
  <c r="BE37" i="9"/>
  <c r="AM37" i="9"/>
  <c r="C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C36" i="9"/>
  <c r="AM34" i="9" l="1"/>
  <c r="AM35" i="9" s="1"/>
  <c r="AM36" i="9" s="1"/>
  <c r="BW34" i="9" l="1"/>
  <c r="BW35" i="9" s="1"/>
  <c r="BW36" i="9" s="1"/>
  <c r="BW37" i="9" s="1"/>
  <c r="BW38" i="9" s="1"/>
  <c r="BW39" i="9" s="1"/>
  <c r="BW40" i="9" s="1"/>
  <c r="BE34" i="9"/>
  <c r="CO34" i="9"/>
  <c r="CO35" i="9" s="1"/>
  <c r="CO36" i="9" s="1"/>
  <c r="CO37" i="9" s="1"/>
  <c r="CO38" i="9" s="1"/>
  <c r="CO39" i="9" s="1"/>
  <c r="CO40" i="9" s="1"/>
  <c r="CO41" i="9" s="1"/>
  <c r="CO42" i="9" s="1"/>
</calcChain>
</file>

<file path=xl/sharedStrings.xml><?xml version="1.0" encoding="utf-8"?>
<sst xmlns="http://schemas.openxmlformats.org/spreadsheetml/2006/main" count="1068" uniqueCount="578">
  <si>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</si>
  <si>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</si>
  <si>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</si>
  <si>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</si>
  <si>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</si>
  <si>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</si>
  <si>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</si>
  <si>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</si>
  <si>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</si>
  <si>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</si>
  <si>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</si>
  <si>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</si>
  <si>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</si>
  <si>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</si>
  <si>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</si>
  <si>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</si>
  <si>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</si>
  <si>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</si>
  <si>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</si>
  <si>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</si>
  <si>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</si>
  <si>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</si>
  <si>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</si>
  <si>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</si>
  <si>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</si>
  <si>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</si>
  <si>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</si>
  <si>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</si>
  <si>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</si>
  <si>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</si>
  <si>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</si>
  <si>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</si>
  <si>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</si>
  <si>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</si>
  <si>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</si>
  <si>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</si>
  <si>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</si>
  <si>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</si>
  <si>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</si>
  <si>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</si>
  <si>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</si>
  <si>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</si>
  <si>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</si>
  <si>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</si>
  <si>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</si>
  <si>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</si>
  <si>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</si>
  <si>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</si>
  <si>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</si>
  <si>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</si>
  <si>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</si>
  <si>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</si>
  <si>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</si>
  <si>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</si>
  <si>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</si>
  <si>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</si>
  <si>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</si>
  <si>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</si>
  <si>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</si>
  <si>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</si>
  <si>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</si>
  <si>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</si>
  <si>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</si>
  <si>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</si>
  <si>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</si>
  <si>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</si>
  <si>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</si>
  <si>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</si>
  <si>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</si>
  <si>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</si>
  <si>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</si>
  <si>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</si>
  <si>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</si>
  <si>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</si>
  <si>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</si>
  <si>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</si>
  <si>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</si>
  <si>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</si>
  <si>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</si>
  <si>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</si>
  <si>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</si>
  <si>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</si>
  <si>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</si>
  <si>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</si>
  <si>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</si>
  <si>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</si>
  <si>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</si>
  <si>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</si>
  <si>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</si>
  <si>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</si>
  <si>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</si>
  <si>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</si>
  <si>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</si>
  <si>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</si>
  <si>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</si>
  <si>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</si>
  <si>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</si>
  <si>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</si>
  <si>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</si>
  <si>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</si>
  <si>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</si>
  <si>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</si>
  <si>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</si>
  <si>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</si>
  <si>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</si>
  <si>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</si>
  <si>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</si>
  <si>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</si>
  <si>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</si>
  <si>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</si>
  <si>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</si>
  <si>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</si>
  <si>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</si>
  <si>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</si>
  <si>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</si>
  <si>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</si>
  <si>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</si>
  <si>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</si>
  <si>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</si>
  <si>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</si>
  <si>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</si>
  <si>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</si>
  <si>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</si>
  <si>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</si>
  <si>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</si>
  <si>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</si>
  <si>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</si>
  <si>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</si>
  <si>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</si>
  <si>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</si>
  <si>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</si>
  <si>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</si>
  <si>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</si>
  <si>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</si>
  <si>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</si>
  <si>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</si>
  <si>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</si>
  <si>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</si>
  <si>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</si>
  <si>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</si>
  <si>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</si>
  <si>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</si>
  <si>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</si>
  <si>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</si>
  <si>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</si>
  <si>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</si>
  <si>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</si>
  <si>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</si>
  <si>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</si>
  <si>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</si>
  <si>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</si>
  <si>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</si>
  <si>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</si>
  <si>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</si>
  <si>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</si>
  <si>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</si>
  <si>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</si>
  <si>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</si>
  <si>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</si>
  <si>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</si>
  <si>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</si>
  <si>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</si>
  <si>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</si>
  <si>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</si>
  <si>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</si>
  <si>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</si>
  <si>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</si>
  <si>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</si>
  <si>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</si>
  <si>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</si>
  <si>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</si>
  <si>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</si>
  <si>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</si>
  <si>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</si>
  <si>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</si>
  <si>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</si>
  <si>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</si>
  <si>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</si>
  <si>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</si>
  <si>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</si>
  <si>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</si>
  <si>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</si>
  <si>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</si>
  <si>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</si>
  <si>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</si>
  <si>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</si>
  <si>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</si>
  <si>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</si>
  <si>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</si>
  <si>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</si>
  <si>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</si>
  <si>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</si>
  <si>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</si>
  <si>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</si>
  <si>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</si>
  <si>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</si>
  <si>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</si>
  <si>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</si>
  <si>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兵庫県豊岡市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</si>
  <si>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</si>
  <si>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</si>
  <si>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</si>
  <si>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</si>
  <si>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</si>
  <si>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</si>
  <si>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</si>
  <si>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</si>
  <si>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</si>
  <si>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</si>
  <si>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</si>
  <si>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</si>
  <si>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</si>
  <si>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</si>
  <si>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</si>
  <si>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</si>
  <si>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</si>
  <si>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</si>
  <si>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</si>
  <si>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</si>
  <si>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</si>
  <si>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</si>
  <si>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</si>
  <si>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</si>
  <si>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</si>
  <si>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</si>
  <si>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</si>
  <si>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</si>
  <si>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</si>
  <si>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</si>
  <si>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</si>
  <si>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</si>
  <si>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</si>
  <si>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</si>
  <si>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</si>
  <si>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</si>
  <si>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</si>
  <si>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</si>
  <si>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</si>
  <si>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</si>
  <si>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</si>
  <si>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</si>
  <si>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</si>
  <si>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</si>
  <si>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</si>
  <si>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</si>
  <si>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</si>
  <si>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</si>
  <si>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</si>
  <si>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</si>
  <si>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</si>
  <si>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</si>
  <si>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</si>
  <si>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</si>
  <si>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</si>
  <si>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</si>
  <si>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</si>
  <si>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</si>
  <si>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</si>
  <si>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</si>
  <si>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</si>
  <si>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</si>
  <si>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</si>
  <si>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</si>
  <si>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</si>
  <si>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</si>
  <si>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</si>
  <si>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</si>
  <si>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</si>
  <si>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</si>
  <si>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</si>
  <si>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</si>
  <si>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</si>
  <si>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</si>
  <si>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</si>
  <si>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</si>
  <si>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</si>
  <si>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</si>
  <si>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</si>
  <si>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</si>
  <si>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</si>
  <si>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</si>
  <si>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</si>
  <si>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</si>
  <si>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</si>
  <si>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</si>
  <si>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</si>
  <si>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</si>
  <si>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</si>
  <si>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</si>
  <si>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</si>
  <si>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</si>
  <si>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</si>
  <si>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</si>
  <si>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</si>
  <si>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</si>
  <si>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</si>
  <si>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</si>
  <si>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</si>
  <si>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</si>
  <si>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</si>
  <si>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</si>
  <si>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</si>
  <si>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</si>
  <si>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</si>
  <si>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</si>
  <si>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</si>
  <si>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</si>
  <si>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</si>
  <si>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</si>
  <si>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</si>
  <si>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</si>
  <si>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</si>
  <si>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</si>
  <si>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</si>
  <si>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</si>
  <si>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</si>
  <si>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</si>
  <si>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</si>
  <si>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</si>
  <si>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</si>
  <si>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</si>
  <si>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</si>
  <si>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</si>
  <si>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</si>
  <si>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</si>
  <si>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</si>
  <si>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</si>
  <si>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</si>
  <si>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</si>
  <si>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</si>
  <si>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</si>
  <si>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</si>
  <si>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</si>
  <si>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</si>
  <si>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</si>
  <si>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</si>
  <si>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</si>
  <si>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</si>
  <si>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</si>
  <si>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</si>
  <si>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</si>
  <si>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</si>
  <si>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</si>
  <si>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</si>
  <si>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</si>
  <si>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</si>
  <si>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</si>
  <si>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兵庫県豊岡市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</si>
  <si>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</si>
  <si>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</si>
  <si>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</si>
  <si>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</si>
  <si>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</si>
  <si>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</si>
  <si>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</si>
  <si>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</si>
  <si>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</si>
  <si>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</si>
  <si>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</si>
  <si>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</si>
  <si>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</si>
  <si>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</si>
  <si>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</si>
  <si>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</si>
  <si>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</si>
  <si>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</si>
  <si>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</si>
  <si>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</si>
  <si>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</si>
  <si>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</si>
  <si>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</si>
  <si>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</si>
  <si>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</si>
  <si>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</si>
  <si>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</si>
  <si>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</si>
  <si>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</si>
  <si>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</si>
  <si>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</si>
  <si>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</si>
  <si>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</si>
  <si>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</si>
  <si>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</si>
  <si>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</si>
  <si>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</si>
  <si>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</si>
  <si>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</si>
  <si>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</si>
  <si>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</si>
  <si>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</si>
  <si>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農業共済事業特別会計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</si>
  <si>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</si>
  <si>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</si>
  <si>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</si>
  <si>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</si>
  <si>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</si>
  <si>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</si>
  <si>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</si>
  <si>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</si>
  <si>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</si>
  <si>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</si>
  <si>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</si>
  <si>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</si>
  <si>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</si>
  <si>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</si>
  <si>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</si>
  <si>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</si>
  <si>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</si>
  <si>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</si>
  <si>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</si>
  <si>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</si>
  <si>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</si>
  <si>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</si>
  <si>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</si>
  <si>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</si>
  <si>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</si>
  <si>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</si>
  <si>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</si>
  <si>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</si>
  <si>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</si>
  <si>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</si>
  <si>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</si>
  <si>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</si>
  <si>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</si>
  <si>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</si>
  <si>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</si>
  <si>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</si>
  <si>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</si>
  <si>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</si>
  <si>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</si>
  <si>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</si>
  <si>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</si>
  <si>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</si>
  <si>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</si>
  <si>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</si>
  <si>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</si>
  <si>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</si>
  <si>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</si>
  <si>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</si>
  <si>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</si>
  <si>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</si>
  <si>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</si>
  <si>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</si>
  <si>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</si>
  <si>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</si>
  <si>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</si>
  <si>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</si>
  <si>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</si>
  <si>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</si>
  <si>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</si>
  <si>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</si>
  <si>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</si>
  <si>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</si>
  <si>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</si>
  <si>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</si>
  <si>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</si>
  <si>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</si>
  <si>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</si>
  <si>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</si>
  <si>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</si>
  <si>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</si>
  <si>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</si>
  <si>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</si>
  <si>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</si>
  <si>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</si>
  <si>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</si>
  <si>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</si>
  <si>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</si>
  <si>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</si>
  <si>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</si>
  <si>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</si>
  <si>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</si>
  <si>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</si>
  <si>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</si>
  <si>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</si>
  <si>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</si>
  <si>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</si>
  <si>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</si>
  <si>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</si>
  <si>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</si>
  <si>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</si>
  <si>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</si>
  <si>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</si>
  <si>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</si>
  <si>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</si>
  <si>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</si>
  <si>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</si>
  <si>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</si>
  <si>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</si>
  <si>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</si>
  <si>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</si>
  <si>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</si>
  <si>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</si>
  <si>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</si>
  <si>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</si>
  <si>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</si>
  <si>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</si>
  <si>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</si>
  <si>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</si>
  <si>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</si>
  <si>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</si>
  <si>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</si>
  <si>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</si>
  <si>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</si>
  <si>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</si>
  <si>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</si>
  <si>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</si>
  <si>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</si>
  <si>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</si>
  <si>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</si>
  <si>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</si>
  <si>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</si>
  <si>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</si>
  <si>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</si>
  <si>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</si>
  <si>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</si>
  <si>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</si>
  <si>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</si>
  <si>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</si>
  <si>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</si>
  <si>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</si>
  <si>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</si>
  <si>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</si>
  <si>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</si>
  <si>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</si>
  <si>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</si>
  <si>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</si>
  <si>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</si>
  <si>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</si>
  <si>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</si>
  <si>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下水道事業会計</t>
  </si>
  <si>
    <t>一般会計</t>
  </si>
  <si>
    <t>国民健康保険事業特別会計（事業勘定）</t>
  </si>
  <si>
    <t>介護保険事業特別会計</t>
  </si>
  <si>
    <t>農業共済事業特別会計</t>
  </si>
  <si>
    <t>後期高齢者医療事業特別会計</t>
  </si>
  <si>
    <t>霊苑事業特別会計</t>
  </si>
  <si>
    <t>その他会計（赤字）</t>
  </si>
  <si>
    <t>その他会計（黒字）</t>
  </si>
  <si>
    <t>-</t>
    <phoneticPr fontId="2"/>
  </si>
  <si>
    <t>○</t>
  </si>
  <si>
    <t>豊岡市土地開発公社</t>
  </si>
  <si>
    <t>㈱北前館</t>
  </si>
  <si>
    <t>㈱日高振興公社</t>
  </si>
  <si>
    <t>㈱シルク温泉やまびこ</t>
  </si>
  <si>
    <t>アイティ豊岡都市開発㈱</t>
  </si>
  <si>
    <t>豊岡まちづくり㈱</t>
  </si>
  <si>
    <t>㈲あした</t>
  </si>
  <si>
    <t>(財)但馬地域地場産業振興センター</t>
  </si>
  <si>
    <t>兵庫県信用保証協会</t>
  </si>
  <si>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</si>
  <si>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</si>
  <si>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</si>
  <si>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</si>
  <si>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</si>
  <si>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</si>
  <si>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</si>
  <si>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</si>
  <si>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</si>
  <si>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</si>
  <si>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</si>
  <si>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</si>
  <si>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</si>
  <si>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</si>
  <si>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</si>
  <si>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</si>
  <si>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</si>
  <si>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</si>
  <si>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</si>
  <si>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</si>
  <si>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</si>
  <si>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</si>
  <si>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</si>
  <si>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</si>
  <si>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将来負担比率は、近年減少傾向にあるが、類似団体と比較してかなり高い状況である。
　有形固定資産減価償却率は、今後相当な速さで悪化することとなるので、公共施設等総合管理計画等に基づき、老朽化対策を進める。</t>
    <phoneticPr fontId="5"/>
  </si>
  <si>
    <t>有形固定資産減価償却率</t>
    <phoneticPr fontId="5"/>
  </si>
  <si>
    <t>有形固定資産減価償却率</t>
    <phoneticPr fontId="5"/>
  </si>
  <si>
    <r>
      <t>　</t>
    </r>
    <r>
      <rPr>
        <sz val="12"/>
        <color indexed="8"/>
        <rFont val="ＭＳ Ｐゴシック"/>
        <family val="3"/>
        <charset val="128"/>
      </rPr>
      <t>将来負担率、実質公債費比率は、いずれも近年減少傾向にある。　これは、積極的な繰上償還、計画に基づく地方債の発行、交付税算入率の高い地方債の発行等によるものである。
　しかしながら、類似団体と比較し、将来負担比率で67.3ポイント、実質公債費比率で4.9ポイント上回っており、ともに高い水準にある。
　今後も引き続き地方債の発行抑制や交付税算入率の高い地方債の発行に努める。</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</si>
</sst>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44504</c:v>
                </c:pt>
              </c:numCache>
            </c:numRef>
          </c:val>
          <c:smooth val="0"/>
          <c:extLst xmlns:c16r2="http://schemas.microsoft.com/office/drawing/2015/06/chart">
            <c:ext xmlns:c16="http://schemas.microsoft.com/office/drawing/2014/chart" uri="{C3380CC4-5D6E-409C-BE32-E72D297353CC}">
              <c16:uniqueId val="{00000000-7149-4702-AD0D-C6EA248AE2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116945</c:v>
                </c:pt>
                <c:pt idx="1">
                  <c:v>107754</c:v>
                </c:pt>
                <c:pt idx="2">
                  <c:v>75153</c:v>
                </c:pt>
                <c:pt idx="3">
                  <c:v>65680</c:v>
                </c:pt>
                <c:pt idx="4">
                  <c:v>67083</c:v>
                </c:pt>
              </c:numCache>
            </c:numRef>
          </c:val>
          <c:smooth val="0"/>
          <c:extLst xmlns:c16r2="http://schemas.microsoft.com/office/drawing/2015/06/chart">
            <c:ext xmlns:c16="http://schemas.microsoft.com/office/drawing/2014/chart" uri="{C3380CC4-5D6E-409C-BE32-E72D297353CC}">
              <c16:uniqueId val="{00000001-7149-4702-AD0D-C6EA248AE267}"/>
            </c:ext>
          </c:extLst>
        </c:ser>
        <c:dLbls>
          <c:showLegendKey val="0"/>
          <c:showVal val="0"/>
          <c:showCatName val="0"/>
          <c:showSerName val="0"/>
          <c:showPercent val="0"/>
          <c:showBubbleSize val="0"/>
        </c:dLbls>
        <c:marker val="1"/>
        <c:smooth val="0"/>
        <c:axId val="159232000"/>
        <c:axId val="159233920"/>
      </c:lineChart>
      <c:catAx>
        <c:axId val="159232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233920"/>
        <c:crosses val="autoZero"/>
        <c:auto val="1"/>
        <c:lblAlgn val="ctr"/>
        <c:lblOffset val="100"/>
        <c:tickLblSkip val="1"/>
        <c:tickMarkSkip val="1"/>
        <c:noMultiLvlLbl val="0"/>
      </c:catAx>
      <c:valAx>
        <c:axId val="1592339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23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2.62</c:v>
                </c:pt>
                <c:pt idx="1">
                  <c:v>3.29</c:v>
                </c:pt>
                <c:pt idx="2">
                  <c:v>2.62</c:v>
                </c:pt>
                <c:pt idx="3">
                  <c:v>2.91</c:v>
                </c:pt>
                <c:pt idx="4">
                  <c:v>3.29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23.98</c:v>
                </c:pt>
                <c:pt idx="1">
                  <c:v>27.88</c:v>
                </c:pt>
                <c:pt idx="2">
                  <c:v>32.659999999999997</c:v>
                </c:pt>
                <c:pt idx="3">
                  <c:v>35.979999999999997</c:v>
                </c:pt>
                <c:pt idx="4">
                  <c:v>42.44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8421376"/>
        <c:axId val="24843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3.15</c:v>
                </c:pt>
                <c:pt idx="1">
                  <c:v>5.22</c:v>
                </c:pt>
                <c:pt idx="2">
                  <c:v>3.63</c:v>
                </c:pt>
                <c:pt idx="3">
                  <c:v>4.7</c:v>
                </c:pt>
                <c:pt idx="4">
                  <c:v>5.63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8421376"/>
        <c:axId val="248431744"/>
      </c:lineChart>
      <c:catAx>
        <c:axId val="2484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431744"/>
        <c:crosses val="autoZero"/>
        <c:auto val="1"/>
        <c:lblAlgn val="ctr"/>
        <c:lblOffset val="100"/>
        <c:tickLblSkip val="1"/>
        <c:tickMarkSkip val="1"/>
        <c:noMultiLvlLbl val="0"/>
      </c:catAx>
      <c:valAx>
        <c:axId val="24843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42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0.04</c:v>
                </c:pt>
                <c:pt idx="4">
                  <c:v>#N/A</c:v>
                </c:pt>
                <c:pt idx="5">
                  <c:v>0.25</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0.31</c:v>
                </c:pt>
                <c:pt idx="2">
                  <c:v>#N/A</c:v>
                </c:pt>
                <c:pt idx="3">
                  <c:v>0.22</c:v>
                </c:pt>
                <c:pt idx="4">
                  <c:v>#N/A</c:v>
                </c:pt>
                <c:pt idx="5">
                  <c:v>7.0000000000000007E-2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0.06</c:v>
                </c:pt>
                <c:pt idx="4">
                  <c:v>#N/A</c:v>
                </c:pt>
                <c:pt idx="5">
                  <c:v>0.08</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0.56000000000000005</c:v>
                </c:pt>
                <c:pt idx="2">
                  <c:v>#N/A</c:v>
                </c:pt>
                <c:pt idx="3">
                  <c:v>0.55000000000000004</c:v>
                </c:pt>
                <c:pt idx="4">
                  <c:v>#N/A</c:v>
                </c:pt>
                <c:pt idx="5">
                  <c:v>0.56000000000000005</c:v>
                </c:pt>
                <c:pt idx="6">
                  <c:v>#N/A</c:v>
                </c:pt>
                <c:pt idx="7">
                  <c:v>0.57999999999999996</c:v>
                </c:pt>
                <c:pt idx="8">
                  <c:v>#N/A</c:v>
                </c:pt>
                <c:pt idx="9">
                  <c:v>0.64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0.47</c:v>
                </c:pt>
                <c:pt idx="2">
                  <c:v>#N/A</c:v>
                </c:pt>
                <c:pt idx="3">
                  <c:v>0.56000000000000005</c:v>
                </c:pt>
                <c:pt idx="4">
                  <c:v>#N/A</c:v>
                </c:pt>
                <c:pt idx="5">
                  <c:v>0.55000000000000004</c:v>
                </c:pt>
                <c:pt idx="6">
                  <c:v>#N/A</c:v>
                </c:pt>
                <c:pt idx="7">
                  <c:v>0.52</c:v>
                </c:pt>
                <c:pt idx="8">
                  <c:v>#N/A</c:v>
                </c:pt>
                <c:pt idx="9">
                  <c:v>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1.82</c:v>
                </c:pt>
                <c:pt idx="2">
                  <c:v>#N/A</c:v>
                </c:pt>
                <c:pt idx="3">
                  <c:v>0.83</c:v>
                </c:pt>
                <c:pt idx="4">
                  <c:v>#N/A</c:v>
                </c:pt>
                <c:pt idx="5">
                  <c:v>0.73</c:v>
                </c:pt>
                <c:pt idx="6">
                  <c:v>#N/A</c:v>
                </c:pt>
                <c:pt idx="7">
                  <c:v>1.01</c:v>
                </c:pt>
                <c:pt idx="8">
                  <c:v>#N/A</c:v>
                </c:pt>
                <c:pt idx="9">
                  <c:v>1.17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2.27</c:v>
                </c:pt>
                <c:pt idx="2">
                  <c:v>#N/A</c:v>
                </c:pt>
                <c:pt idx="3">
                  <c:v>3.03</c:v>
                </c:pt>
                <c:pt idx="4">
                  <c:v>#N/A</c:v>
                </c:pt>
                <c:pt idx="5">
                  <c:v>2.5299999999999998</c:v>
                </c:pt>
                <c:pt idx="6">
                  <c:v>#N/A</c:v>
                </c:pt>
                <c:pt idx="7">
                  <c:v>2.81</c:v>
                </c:pt>
                <c:pt idx="8">
                  <c:v>#N/A</c:v>
                </c:pt>
                <c:pt idx="9">
                  <c:v>3.17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1.05</c:v>
                </c:pt>
                <c:pt idx="2">
                  <c:v>#N/A</c:v>
                </c:pt>
                <c:pt idx="3">
                  <c:v>0.95</c:v>
                </c:pt>
                <c:pt idx="4">
                  <c:v>#N/A</c:v>
                </c:pt>
                <c:pt idx="5">
                  <c:v>2.44</c:v>
                </c:pt>
                <c:pt idx="6">
                  <c:v>#N/A</c:v>
                </c:pt>
                <c:pt idx="7">
                  <c:v>3.14</c:v>
                </c:pt>
                <c:pt idx="8">
                  <c:v>#N/A</c:v>
                </c:pt>
                <c:pt idx="9">
                  <c:v>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8.16</c:v>
                </c:pt>
                <c:pt idx="2">
                  <c:v>#N/A</c:v>
                </c:pt>
                <c:pt idx="3">
                  <c:v>8.24</c:v>
                </c:pt>
                <c:pt idx="4">
                  <c:v>#N/A</c:v>
                </c:pt>
                <c:pt idx="5">
                  <c:v>9.27</c:v>
                </c:pt>
                <c:pt idx="6">
                  <c:v>#N/A</c:v>
                </c:pt>
                <c:pt idx="7">
                  <c:v>9.17</c:v>
                </c:pt>
                <c:pt idx="8">
                  <c:v>#N/A</c:v>
                </c:pt>
                <c:pt idx="9">
                  <c:v>9.4700000000000006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6015104"/>
        <c:axId val="246016640"/>
      </c:barChart>
      <c:catAx>
        <c:axId val="2460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016640"/>
        <c:crosses val="autoZero"/>
        <c:auto val="1"/>
        <c:lblAlgn val="ctr"/>
        <c:lblOffset val="100"/>
        <c:tickLblSkip val="1"/>
        <c:tickMarkSkip val="1"/>
        <c:noMultiLvlLbl val="0"/>
      </c:catAx>
      <c:valAx>
        <c:axId val="24601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01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7663</c:v>
                </c:pt>
                <c:pt idx="5">
                  <c:v>8167</c:v>
                </c:pt>
                <c:pt idx="8">
                  <c:v>8316</c:v>
                </c:pt>
                <c:pt idx="11">
                  <c:v>8221</c:v>
                </c:pt>
                <c:pt idx="14">
                  <c:v>7992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4</c:v>
                </c:pt>
                <c:pt idx="3">
                  <c:v>4</c:v>
                </c:pt>
                <c:pt idx="6">
                  <c:v>3</c:v>
                </c:pt>
                <c:pt idx="9">
                  <c:v>5</c:v>
                </c:pt>
                <c:pt idx="12">
                  <c:v>3</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20</c:v>
                </c:pt>
                <c:pt idx="6">
                  <c:v>19</c:v>
                </c:pt>
                <c:pt idx="9">
                  <c:v>19</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816</c:v>
                </c:pt>
                <c:pt idx="3">
                  <c:v>927</c:v>
                </c:pt>
                <c:pt idx="6">
                  <c:v>778</c:v>
                </c:pt>
                <c:pt idx="9">
                  <c:v>825</c:v>
                </c:pt>
                <c:pt idx="12">
                  <c:v>843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3256</c:v>
                </c:pt>
                <c:pt idx="3">
                  <c:v>3115</c:v>
                </c:pt>
                <c:pt idx="6">
                  <c:v>2919</c:v>
                </c:pt>
                <c:pt idx="9">
                  <c:v>2980</c:v>
                </c:pt>
                <c:pt idx="12">
                  <c:v>2942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53</c:v>
                </c:pt>
                <c:pt idx="3">
                  <c:v>110</c:v>
                </c:pt>
                <c:pt idx="6">
                  <c:v>117</c:v>
                </c:pt>
                <c:pt idx="9">
                  <c:v>117</c:v>
                </c:pt>
                <c:pt idx="12">
                  <c:v>117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6957</c:v>
                </c:pt>
                <c:pt idx="3">
                  <c:v>6985</c:v>
                </c:pt>
                <c:pt idx="6">
                  <c:v>7154</c:v>
                </c:pt>
                <c:pt idx="9">
                  <c:v>6872</c:v>
                </c:pt>
                <c:pt idx="12">
                  <c:v>6381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8894208"/>
        <c:axId val="248896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3457</c:v>
                </c:pt>
                <c:pt idx="2">
                  <c:v>#N/A</c:v>
                </c:pt>
                <c:pt idx="3">
                  <c:v>#N/A</c:v>
                </c:pt>
                <c:pt idx="4">
                  <c:v>2994</c:v>
                </c:pt>
                <c:pt idx="5">
                  <c:v>#N/A</c:v>
                </c:pt>
                <c:pt idx="6">
                  <c:v>#N/A</c:v>
                </c:pt>
                <c:pt idx="7">
                  <c:v>2674</c:v>
                </c:pt>
                <c:pt idx="8">
                  <c:v>#N/A</c:v>
                </c:pt>
                <c:pt idx="9">
                  <c:v>#N/A</c:v>
                </c:pt>
                <c:pt idx="10">
                  <c:v>2597</c:v>
                </c:pt>
                <c:pt idx="11">
                  <c:v>#N/A</c:v>
                </c:pt>
                <c:pt idx="12">
                  <c:v>#N/A</c:v>
                </c:pt>
                <c:pt idx="13">
                  <c:v>2294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8894208"/>
        <c:axId val="248896128"/>
      </c:lineChart>
      <c:catAx>
        <c:axId val="24889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896128"/>
        <c:crosses val="autoZero"/>
        <c:auto val="1"/>
        <c:lblAlgn val="ctr"/>
        <c:lblOffset val="100"/>
        <c:tickLblSkip val="1"/>
        <c:tickMarkSkip val="1"/>
        <c:noMultiLvlLbl val="0"/>
      </c:catAx>
      <c:valAx>
        <c:axId val="24889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89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86645</c:v>
                </c:pt>
                <c:pt idx="5">
                  <c:v>86821</c:v>
                </c:pt>
                <c:pt idx="8">
                  <c:v>85242</c:v>
                </c:pt>
                <c:pt idx="11">
                  <c:v>84276</c:v>
                </c:pt>
                <c:pt idx="14">
                  <c:v>82558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2559</c:v>
                </c:pt>
                <c:pt idx="5">
                  <c:v>2240</c:v>
                </c:pt>
                <c:pt idx="8">
                  <c:v>1972</c:v>
                </c:pt>
                <c:pt idx="11">
                  <c:v>1428</c:v>
                </c:pt>
                <c:pt idx="14">
                  <c:v>1296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12708</c:v>
                </c:pt>
                <c:pt idx="5">
                  <c:v>14645</c:v>
                </c:pt>
                <c:pt idx="8">
                  <c:v>16416</c:v>
                </c:pt>
                <c:pt idx="11">
                  <c:v>17408</c:v>
                </c:pt>
                <c:pt idx="14">
                  <c:v>19360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459</c:v>
                </c:pt>
                <c:pt idx="3">
                  <c:v>111</c:v>
                </c:pt>
                <c:pt idx="6">
                  <c:v>0</c:v>
                </c:pt>
                <c:pt idx="9">
                  <c:v>0</c:v>
                </c:pt>
                <c:pt idx="12">
                  <c:v>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7894</c:v>
                </c:pt>
                <c:pt idx="3">
                  <c:v>7551</c:v>
                </c:pt>
                <c:pt idx="6">
                  <c:v>6871</c:v>
                </c:pt>
                <c:pt idx="9">
                  <c:v>6478</c:v>
                </c:pt>
                <c:pt idx="12">
                  <c:v>6447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10688</c:v>
                </c:pt>
                <c:pt idx="3">
                  <c:v>10262</c:v>
                </c:pt>
                <c:pt idx="6">
                  <c:v>10354</c:v>
                </c:pt>
                <c:pt idx="9">
                  <c:v>12716</c:v>
                </c:pt>
                <c:pt idx="12">
                  <c:v>12490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49755</c:v>
                </c:pt>
                <c:pt idx="3">
                  <c:v>48795</c:v>
                </c:pt>
                <c:pt idx="6">
                  <c:v>47460</c:v>
                </c:pt>
                <c:pt idx="9">
                  <c:v>46114</c:v>
                </c:pt>
                <c:pt idx="12">
                  <c:v>43832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167</c:v>
                </c:pt>
                <c:pt idx="3">
                  <c:v>149</c:v>
                </c:pt>
                <c:pt idx="6">
                  <c:v>130</c:v>
                </c:pt>
                <c:pt idx="9">
                  <c:v>111</c:v>
                </c:pt>
                <c:pt idx="12">
                  <c:v>111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61744</c:v>
                </c:pt>
                <c:pt idx="3">
                  <c:v>63424</c:v>
                </c:pt>
                <c:pt idx="6">
                  <c:v>62533</c:v>
                </c:pt>
                <c:pt idx="9">
                  <c:v>62039</c:v>
                </c:pt>
                <c:pt idx="12">
                  <c:v>61803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9226752"/>
        <c:axId val="24922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28794</c:v>
                </c:pt>
                <c:pt idx="2">
                  <c:v>#N/A</c:v>
                </c:pt>
                <c:pt idx="3">
                  <c:v>#N/A</c:v>
                </c:pt>
                <c:pt idx="4">
                  <c:v>26585</c:v>
                </c:pt>
                <c:pt idx="5">
                  <c:v>#N/A</c:v>
                </c:pt>
                <c:pt idx="6">
                  <c:v>#N/A</c:v>
                </c:pt>
                <c:pt idx="7">
                  <c:v>23718</c:v>
                </c:pt>
                <c:pt idx="8">
                  <c:v>#N/A</c:v>
                </c:pt>
                <c:pt idx="9">
                  <c:v>#N/A</c:v>
                </c:pt>
                <c:pt idx="10">
                  <c:v>24345</c:v>
                </c:pt>
                <c:pt idx="11">
                  <c:v>#N/A</c:v>
                </c:pt>
                <c:pt idx="12">
                  <c:v>#N/A</c:v>
                </c:pt>
                <c:pt idx="13">
                  <c:v>21476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9226752"/>
        <c:axId val="249228672"/>
      </c:lineChart>
      <c:catAx>
        <c:axId val="24922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228672"/>
        <c:crosses val="autoZero"/>
        <c:auto val="1"/>
        <c:lblAlgn val="ctr"/>
        <c:lblOffset val="100"/>
        <c:tickLblSkip val="1"/>
        <c:tickMarkSkip val="1"/>
        <c:noMultiLvlLbl val="0"/>
      </c:catAx>
      <c:valAx>
        <c:axId val="24922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22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{ADE3BC11-7133-4D8B-8FC5-4716CCBBD3B2}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99C-47FC-85D2-1FDB4B734D0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{85EBFB32-DC28-4D67-8E26-0567A386D163}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99C-47FC-85D2-1FDB4B734D0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{FF0B6F8A-7FB8-4545-8B21-EDD3C0A626BD}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99C-47FC-85D2-1FDB4B734D0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{3164CD13-8919-41DC-97EA-69C9CB17D72C}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99C-47FC-85D2-1FDB4B734D0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{31C1053D-202A-4D64-8655-94062FD42B71}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99C-47FC-85D2-1FDB4B734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c:v>
                </c:pt>
              </c:numCache>
            </c:numRef>
          </c:xVal>
          <c:yVal>
            <c:numRef>
              <c:f>公会計指標分析・財政指標組合せ分析表!$K$51:$O$51</c:f>
              <c:numCache>
                <c:formatCode>#,##0.0;"▲ "#,##0.0</c:formatCode>
                <c:ptCount val="5"/>
                <c:pt idx="3">
                  <c:v>112.5</c:v>
                </c:pt>
              </c:numCache>
            </c:numRef>
          </c:yVal>
          <c:smooth val="0"/>
          <c:extLst xmlns:c16r2="http://schemas.microsoft.com/office/drawing/2015/06/chart">
            <c:ext xmlns:c16="http://schemas.microsoft.com/office/drawing/2014/chart" uri="{C3380CC4-5D6E-409C-BE32-E72D297353CC}">
              <c16:uniqueId val="{00000005-699C-47FC-85D2-1FDB4B734D0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{E7D82593-EACD-4BB4-A327-DAAC49E6EC79}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99C-47FC-85D2-1FDB4B734D0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{780B600F-9C60-4445-9303-52B21ACDDDF1}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99C-47FC-85D2-1FDB4B734D0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{05DED067-B6A5-4B73-919F-CC95841EDEEA}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99C-47FC-85D2-1FDB4B734D0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{0043E016-320D-4C14-A08A-6AFBFA06A7D3}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99C-47FC-85D2-1FDB4B734D0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{907A9D9C-FD5D-432E-87DE-B9D768894814}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99C-47FC-85D2-1FDB4B734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699C-47FC-85D2-1FDB4B734D0E}"/>
            </c:ext>
          </c:extLst>
        </c:ser>
        <c:dLbls>
          <c:showLegendKey val="0"/>
          <c:showVal val="0"/>
          <c:showCatName val="0"/>
          <c:showSerName val="0"/>
          <c:showPercent val="0"/>
          <c:showBubbleSize val="0"/>
        </c:dLbls>
        <c:axId val="250063104"/>
        <c:axId val="250069376"/>
      </c:scatterChart>
      <c:valAx>
        <c:axId val="250063104"/>
        <c:scaling>
          <c:orientation val="minMax"/>
          <c:max val="55.8"/>
          <c:min val="47.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069376"/>
        <c:crosses val="autoZero"/>
        <c:crossBetween val="midCat"/>
      </c:valAx>
      <c:valAx>
        <c:axId val="250069376"/>
        <c:scaling>
          <c:orientation val="minMax"/>
          <c:max val="12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063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{90F9C33B-F1A0-4B01-B2C2-6D4F4CABBBB4}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65D-456C-931E-C335F128C11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{5CA7A9AE-CCD5-43CB-85BD-24D0969E5D83}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65D-456C-931E-C335F128C11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{17544D7C-CE24-4091-A5DF-B5079A7C601E}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65D-456C-931E-C335F128C11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{50982EDB-F742-4AF3-8F4A-7C102CF8CC78}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65D-456C-931E-C335F128C11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{CC7602B9-234B-4D89-97D5-057CBBBBD35B}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65D-456C-931E-C335F128C1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16.899999999999999</c:v>
                </c:pt>
                <c:pt idx="1">
                  <c:v>15.5</c:v>
                </c:pt>
                <c:pt idx="2">
                  <c:v>13.9</c:v>
                </c:pt>
                <c:pt idx="3">
                  <c:v>12.6</c:v>
                </c:pt>
                <c:pt idx="4">
                  <c:v>11.8</c:v>
                </c:pt>
              </c:numCache>
            </c:numRef>
          </c:xVal>
          <c:yVal>
            <c:numRef>
              <c:f>公会計指標分析・財政指標組合せ分析表!$K$73:$O$73</c:f>
              <c:numCache>
                <c:formatCode>#,##0.0;"▲ "#,##0.0</c:formatCode>
                <c:ptCount val="5"/>
                <c:pt idx="0">
                  <c:v>131.6</c:v>
                </c:pt>
                <c:pt idx="1">
                  <c:v>120.5</c:v>
                </c:pt>
                <c:pt idx="2">
                  <c:v>110.8</c:v>
                </c:pt>
                <c:pt idx="3">
                  <c:v>112.5</c:v>
                </c:pt>
                <c:pt idx="4">
                  <c:v>102.6</c:v>
                </c:pt>
              </c:numCache>
            </c:numRef>
          </c:yVal>
          <c:smooth val="0"/>
          <c:extLst xmlns:c16r2="http://schemas.microsoft.com/office/drawing/2015/06/chart">
            <c:ext xmlns:c16="http://schemas.microsoft.com/office/drawing/2014/chart" uri="{C3380CC4-5D6E-409C-BE32-E72D297353CC}">
              <c16:uniqueId val="{00000005-165D-456C-931E-C335F128C11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{1FE4DAD7-E94A-4182-B3B5-7713F8FB4DCE}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65D-456C-931E-C335F128C11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{B2A12EF0-1671-4BB0-A7BC-27C1A425E332}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65D-456C-931E-C335F128C11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{F08DCAC6-0037-419D-A686-5D0B9C5B12A2}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65D-456C-931E-C335F128C11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{745A0675-1DE0-4DC4-9FC0-41AF5F35B6A8}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65D-456C-931E-C335F128C11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{A6D079E4-AE9D-4632-95A9-2C4B9004FAE0}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65D-456C-931E-C335F128C1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6.9</c:v>
                </c:pt>
              </c:numCache>
            </c:numRef>
          </c:xVal>
          <c:yVal>
            <c:numRef>
              <c:f>公会計指標分析・財政指標組合せ分析表!$K$77:$O$77</c:f>
              <c:numCache>
                <c:formatCode>#,##0.0;"▲ "#,##0.0</c:formatCode>
                <c:ptCount val="5"/>
                <c:pt idx="0">
                  <c:v>58.2</c:v>
                </c:pt>
                <c:pt idx="1">
                  <c:v>50.3</c:v>
                </c:pt>
                <c:pt idx="2">
                  <c:v>45.9</c:v>
                </c:pt>
                <c:pt idx="3">
                  <c:v>37.299999999999997</c:v>
                </c:pt>
                <c:pt idx="4">
                  <c:v>35.299999999999997</c:v>
                </c:pt>
              </c:numCache>
            </c:numRef>
          </c:yVal>
          <c:smooth val="0"/>
          <c:extLst xmlns:c16r2="http://schemas.microsoft.com/office/drawing/2015/06/chart">
            <c:ext xmlns:c16="http://schemas.microsoft.com/office/drawing/2014/chart" uri="{C3380CC4-5D6E-409C-BE32-E72D297353CC}">
              <c16:uniqueId val="{0000000B-165D-456C-931E-C335F128C110}"/>
            </c:ext>
          </c:extLst>
        </c:ser>
        <c:dLbls>
          <c:showLegendKey val="0"/>
          <c:showVal val="0"/>
          <c:showCatName val="0"/>
          <c:showSerName val="0"/>
          <c:showPercent val="0"/>
          <c:showBubbleSize val="0"/>
        </c:dLbls>
        <c:axId val="249800960"/>
        <c:axId val="249815424"/>
      </c:scatterChart>
      <c:valAx>
        <c:axId val="249800960"/>
        <c:scaling>
          <c:orientation val="minMax"/>
          <c:max val="17.8"/>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15424"/>
        <c:crosses val="autoZero"/>
        <c:crossBetween val="midCat"/>
      </c:valAx>
      <c:valAx>
        <c:axId val="249815424"/>
        <c:scaling>
          <c:orientation val="minMax"/>
          <c:max val="14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800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年度の元利償還金等の構成比は、一般会計等の元利償還金が全体の</a:t>
          </a:r>
          <a:r>
            <a:rPr lang="en-US" altLang="ja-JP" sz="1200" b="0" i="0" baseline="0">
              <a:solidFill>
                <a:schemeClr val="dk1"/>
              </a:solidFill>
              <a:effectLst/>
              <a:latin typeface="+mn-ea"/>
              <a:ea typeface="+mn-ea"/>
              <a:cs typeface="+mn-cs"/>
            </a:rPr>
            <a:t>62.0</a:t>
          </a:r>
          <a:r>
            <a:rPr lang="ja-JP" altLang="ja-JP" sz="1200" b="0" i="0" baseline="0">
              <a:solidFill>
                <a:schemeClr val="dk1"/>
              </a:solidFill>
              <a:effectLst/>
              <a:latin typeface="+mn-ea"/>
              <a:ea typeface="+mn-ea"/>
              <a:cs typeface="+mn-cs"/>
            </a:rPr>
            <a:t>％を占めており、準元利償還金では、公営企業債の元利償還金に対する繰入金が</a:t>
          </a:r>
          <a:r>
            <a:rPr lang="en-US" altLang="ja-JP" sz="1200" b="0" i="0" baseline="0">
              <a:solidFill>
                <a:schemeClr val="dk1"/>
              </a:solidFill>
              <a:effectLst/>
              <a:latin typeface="+mn-ea"/>
              <a:ea typeface="+mn-ea"/>
              <a:cs typeface="+mn-cs"/>
            </a:rPr>
            <a:t>28.6</a:t>
          </a:r>
          <a:r>
            <a:rPr lang="ja-JP" altLang="ja-JP" sz="1200" b="0" i="0" baseline="0">
              <a:solidFill>
                <a:schemeClr val="dk1"/>
              </a:solidFill>
              <a:effectLst/>
              <a:latin typeface="+mn-ea"/>
              <a:ea typeface="+mn-ea"/>
              <a:cs typeface="+mn-cs"/>
            </a:rPr>
            <a:t>％、組合等が起こした地方債の元利償還金に対する負担金等が</a:t>
          </a:r>
          <a:r>
            <a:rPr lang="en-US" altLang="ja-JP" sz="1200" b="0" i="0" baseline="0">
              <a:solidFill>
                <a:schemeClr val="dk1"/>
              </a:solidFill>
              <a:effectLst/>
              <a:latin typeface="+mn-ea"/>
              <a:ea typeface="+mn-ea"/>
              <a:cs typeface="+mn-cs"/>
            </a:rPr>
            <a:t>8.2</a:t>
          </a:r>
          <a:r>
            <a:rPr lang="ja-JP" altLang="ja-JP" sz="1200" b="0" i="0" baseline="0">
              <a:solidFill>
                <a:schemeClr val="dk1"/>
              </a:solidFill>
              <a:effectLst/>
              <a:latin typeface="+mn-ea"/>
              <a:ea typeface="+mn-ea"/>
              <a:cs typeface="+mn-cs"/>
            </a:rPr>
            <a:t>％となっている。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総額では前年度から減額となり、算入公債費等を差し引いた実質公債費比率の分子も、前年度から</a:t>
          </a:r>
          <a:r>
            <a:rPr lang="en-US" altLang="ja-JP" sz="1200" b="0" i="0" baseline="0">
              <a:solidFill>
                <a:schemeClr val="dk1"/>
              </a:solidFill>
              <a:effectLst/>
              <a:latin typeface="+mn-ea"/>
              <a:ea typeface="+mn-ea"/>
              <a:cs typeface="+mn-cs"/>
            </a:rPr>
            <a:t>11.7</a:t>
          </a:r>
          <a:r>
            <a:rPr lang="ja-JP" altLang="ja-JP" sz="1200" b="0" i="0" baseline="0">
              <a:solidFill>
                <a:schemeClr val="dk1"/>
              </a:solidFill>
              <a:effectLst/>
              <a:latin typeface="+mn-ea"/>
              <a:ea typeface="+mn-ea"/>
              <a:cs typeface="+mn-cs"/>
            </a:rPr>
            <a:t>％減少している。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実質公債費比率は、平成</a:t>
          </a:r>
          <a:r>
            <a:rPr lang="en-US" altLang="ja-JP" sz="1200" b="0" i="0" baseline="0">
              <a:solidFill>
                <a:schemeClr val="dk1"/>
              </a:solidFill>
              <a:effectLst/>
              <a:latin typeface="+mn-ea"/>
              <a:ea typeface="+mn-ea"/>
              <a:cs typeface="+mn-cs"/>
            </a:rPr>
            <a:t>21</a:t>
          </a:r>
          <a:r>
            <a:rPr lang="ja-JP" altLang="ja-JP" sz="1200" b="0" i="0" baseline="0">
              <a:solidFill>
                <a:schemeClr val="dk1"/>
              </a:solidFill>
              <a:effectLst/>
              <a:latin typeface="+mn-ea"/>
              <a:ea typeface="+mn-ea"/>
              <a:cs typeface="+mn-cs"/>
            </a:rPr>
            <a:t>年度の</a:t>
          </a:r>
          <a:r>
            <a:rPr lang="en-US" altLang="ja-JP" sz="1200" b="0" i="0" baseline="0">
              <a:solidFill>
                <a:schemeClr val="dk1"/>
              </a:solidFill>
              <a:effectLst/>
              <a:latin typeface="+mn-ea"/>
              <a:ea typeface="+mn-ea"/>
              <a:cs typeface="+mn-cs"/>
            </a:rPr>
            <a:t>19.4</a:t>
          </a:r>
          <a:r>
            <a:rPr lang="ja-JP" altLang="ja-JP" sz="1200" b="0" i="0" baseline="0">
              <a:solidFill>
                <a:schemeClr val="dk1"/>
              </a:solidFill>
              <a:effectLst/>
              <a:latin typeface="+mn-ea"/>
              <a:ea typeface="+mn-ea"/>
              <a:cs typeface="+mn-cs"/>
            </a:rPr>
            <a:t>％をピークに、今後は減少傾向が続くものと見込んでいるが、引き続き地方債の発行抑制や交付税算入率の高い地方債の発行に努め、公債費負担の軽減に努める。</a:t>
          </a:r>
          <a:endParaRPr lang="ja-JP" altLang="ja-JP" sz="12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年度の将来負担額の構成比は、一般会計等に係る地方債の現在高が</a:t>
          </a:r>
          <a:r>
            <a:rPr lang="en-US" altLang="ja-JP" sz="1200" b="0" i="0" baseline="0">
              <a:solidFill>
                <a:schemeClr val="dk1"/>
              </a:solidFill>
              <a:effectLst/>
              <a:latin typeface="+mn-ea"/>
              <a:ea typeface="+mn-ea"/>
              <a:cs typeface="+mn-cs"/>
            </a:rPr>
            <a:t>49.6</a:t>
          </a:r>
          <a:r>
            <a:rPr lang="ja-JP" altLang="ja-JP" sz="1200" b="0" i="0" baseline="0">
              <a:solidFill>
                <a:schemeClr val="dk1"/>
              </a:solidFill>
              <a:effectLst/>
              <a:latin typeface="+mn-ea"/>
              <a:ea typeface="+mn-ea"/>
              <a:cs typeface="+mn-cs"/>
            </a:rPr>
            <a:t>％、公営企業債等繰入見込額が</a:t>
          </a:r>
          <a:r>
            <a:rPr lang="en-US" altLang="ja-JP" sz="1200" b="0" i="0" baseline="0">
              <a:solidFill>
                <a:schemeClr val="dk1"/>
              </a:solidFill>
              <a:effectLst/>
              <a:latin typeface="+mn-ea"/>
              <a:ea typeface="+mn-ea"/>
              <a:cs typeface="+mn-cs"/>
            </a:rPr>
            <a:t>35.1</a:t>
          </a:r>
          <a:r>
            <a:rPr lang="ja-JP" altLang="ja-JP" sz="1200" b="0" i="0" baseline="0">
              <a:solidFill>
                <a:schemeClr val="dk1"/>
              </a:solidFill>
              <a:effectLst/>
              <a:latin typeface="+mn-ea"/>
              <a:ea typeface="+mn-ea"/>
              <a:cs typeface="+mn-cs"/>
            </a:rPr>
            <a:t>％、組合等（豊岡病院組合）負担等見込額が</a:t>
          </a:r>
          <a:r>
            <a:rPr lang="en-US" altLang="ja-JP" sz="1200" b="0" i="0" baseline="0">
              <a:solidFill>
                <a:schemeClr val="dk1"/>
              </a:solidFill>
              <a:effectLst/>
              <a:latin typeface="+mn-ea"/>
              <a:ea typeface="+mn-ea"/>
              <a:cs typeface="+mn-cs"/>
            </a:rPr>
            <a:t>10.0</a:t>
          </a:r>
          <a:r>
            <a:rPr lang="ja-JP" altLang="ja-JP" sz="1200" b="0" i="0" baseline="0">
              <a:solidFill>
                <a:schemeClr val="dk1"/>
              </a:solidFill>
              <a:effectLst/>
              <a:latin typeface="+mn-ea"/>
              <a:ea typeface="+mn-ea"/>
              <a:cs typeface="+mn-cs"/>
            </a:rPr>
            <a:t>％等となっている</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これらを合わせると全体の</a:t>
          </a:r>
          <a:r>
            <a:rPr lang="en-US" altLang="ja-JP" sz="1200" b="0" i="0" baseline="0">
              <a:solidFill>
                <a:schemeClr val="dk1"/>
              </a:solidFill>
              <a:effectLst/>
              <a:latin typeface="+mn-ea"/>
              <a:ea typeface="+mn-ea"/>
              <a:cs typeface="+mn-cs"/>
            </a:rPr>
            <a:t>94.7</a:t>
          </a:r>
          <a:r>
            <a:rPr lang="ja-JP" altLang="ja-JP" sz="1200" b="0" i="0" baseline="0">
              <a:solidFill>
                <a:schemeClr val="dk1"/>
              </a:solidFill>
              <a:effectLst/>
              <a:latin typeface="+mn-ea"/>
              <a:ea typeface="+mn-ea"/>
              <a:cs typeface="+mn-cs"/>
            </a:rPr>
            <a:t>％を占め、前年度</a:t>
          </a:r>
          <a:r>
            <a:rPr lang="ja-JP" altLang="en-US" sz="1200" b="0" i="0" baseline="0">
              <a:solidFill>
                <a:schemeClr val="dk1"/>
              </a:solidFill>
              <a:effectLst/>
              <a:latin typeface="+mn-ea"/>
              <a:ea typeface="+mn-ea"/>
              <a:cs typeface="+mn-cs"/>
            </a:rPr>
            <a:t>より</a:t>
          </a:r>
          <a:r>
            <a:rPr lang="en-US" altLang="ja-JP" sz="1200" b="0" i="0" baseline="0">
              <a:solidFill>
                <a:schemeClr val="dk1"/>
              </a:solidFill>
              <a:effectLst/>
              <a:latin typeface="+mn-ea"/>
              <a:ea typeface="+mn-ea"/>
              <a:cs typeface="+mn-cs"/>
            </a:rPr>
            <a:t>0.1</a:t>
          </a:r>
          <a:r>
            <a:rPr lang="ja-JP" altLang="en-US" sz="1200" b="0" i="0" baseline="0">
              <a:solidFill>
                <a:schemeClr val="dk1"/>
              </a:solidFill>
              <a:effectLst/>
              <a:latin typeface="+mn-ea"/>
              <a:ea typeface="+mn-ea"/>
              <a:cs typeface="+mn-cs"/>
            </a:rPr>
            <a:t>ポイント減少したが、</a:t>
          </a:r>
          <a:r>
            <a:rPr lang="ja-JP" altLang="ja-JP" sz="1200" b="0" i="0" baseline="0">
              <a:solidFill>
                <a:schemeClr val="dk1"/>
              </a:solidFill>
              <a:effectLst/>
              <a:latin typeface="+mn-ea"/>
              <a:ea typeface="+mn-ea"/>
              <a:cs typeface="+mn-cs"/>
            </a:rPr>
            <a:t>借入金残高が非常に多額</a:t>
          </a:r>
          <a:r>
            <a:rPr lang="ja-JP" altLang="en-US" sz="1200" b="0" i="0" baseline="0">
              <a:solidFill>
                <a:schemeClr val="dk1"/>
              </a:solidFill>
              <a:effectLst/>
              <a:latin typeface="+mn-ea"/>
              <a:ea typeface="+mn-ea"/>
              <a:cs typeface="+mn-cs"/>
            </a:rPr>
            <a:t>という状況である</a:t>
          </a:r>
          <a:r>
            <a:rPr lang="ja-JP" altLang="ja-JP" sz="1200" b="0" i="0" baseline="0">
              <a:solidFill>
                <a:schemeClr val="dk1"/>
              </a:solidFill>
              <a:effectLst/>
              <a:latin typeface="+mn-ea"/>
              <a:ea typeface="+mn-ea"/>
              <a:cs typeface="+mn-cs"/>
            </a:rPr>
            <a:t>。</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借入金残高に関連するものを除くと、退職手当負担見込額が</a:t>
          </a:r>
          <a:r>
            <a:rPr lang="en-US" altLang="ja-JP" sz="1200" b="0" i="0" baseline="0">
              <a:solidFill>
                <a:schemeClr val="dk1"/>
              </a:solidFill>
              <a:effectLst/>
              <a:latin typeface="+mn-ea"/>
              <a:ea typeface="+mn-ea"/>
              <a:cs typeface="+mn-cs"/>
            </a:rPr>
            <a:t>5.2</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債務負担行為に基づく支出予定額が</a:t>
          </a:r>
          <a:r>
            <a:rPr lang="en-US" altLang="ja-JP" sz="1200" b="0" i="0" baseline="0">
              <a:solidFill>
                <a:schemeClr val="dk1"/>
              </a:solidFill>
              <a:effectLst/>
              <a:latin typeface="+mn-ea"/>
              <a:ea typeface="+mn-ea"/>
              <a:cs typeface="+mn-cs"/>
            </a:rPr>
            <a:t>0.1</a:t>
          </a:r>
          <a:r>
            <a:rPr lang="ja-JP" altLang="ja-JP" sz="1200" b="0" i="0" baseline="0">
              <a:solidFill>
                <a:schemeClr val="dk1"/>
              </a:solidFill>
              <a:effectLst/>
              <a:latin typeface="+mn-ea"/>
              <a:ea typeface="+mn-ea"/>
              <a:cs typeface="+mn-cs"/>
            </a:rPr>
            <a:t>％ずつの構成比となった。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充当可能財源等を差し引いた将来負担比率の分子は、</a:t>
          </a:r>
          <a:r>
            <a:rPr lang="en-US" altLang="ja-JP" sz="1200" b="0" i="0" baseline="0">
              <a:solidFill>
                <a:schemeClr val="dk1"/>
              </a:solidFill>
              <a:effectLst/>
              <a:latin typeface="+mn-ea"/>
              <a:ea typeface="+mn-ea"/>
              <a:cs typeface="+mn-cs"/>
            </a:rPr>
            <a:t>11.8</a:t>
          </a:r>
          <a:r>
            <a:rPr lang="ja-JP" altLang="ja-JP" sz="1200" b="0" i="0" baseline="0">
              <a:solidFill>
                <a:schemeClr val="dk1"/>
              </a:solidFill>
              <a:effectLst/>
              <a:latin typeface="+mn-ea"/>
              <a:ea typeface="+mn-ea"/>
              <a:cs typeface="+mn-cs"/>
            </a:rPr>
            <a:t>％の</a:t>
          </a:r>
          <a:r>
            <a:rPr lang="ja-JP" altLang="en-US" sz="1200" b="0" i="0" baseline="0">
              <a:solidFill>
                <a:schemeClr val="dk1"/>
              </a:solidFill>
              <a:effectLst/>
              <a:latin typeface="+mn-ea"/>
              <a:ea typeface="+mn-ea"/>
              <a:cs typeface="+mn-cs"/>
            </a:rPr>
            <a:t>減少</a:t>
          </a:r>
          <a:r>
            <a:rPr lang="ja-JP" altLang="ja-JP" sz="1200" b="0" i="0" baseline="0">
              <a:solidFill>
                <a:schemeClr val="dk1"/>
              </a:solidFill>
              <a:effectLst/>
              <a:latin typeface="+mn-ea"/>
              <a:ea typeface="+mn-ea"/>
              <a:cs typeface="+mn-cs"/>
            </a:rPr>
            <a:t>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年度の将来負担比率は</a:t>
          </a:r>
          <a:r>
            <a:rPr lang="en-US" altLang="ja-JP" sz="1200" b="0" i="0" baseline="0">
              <a:solidFill>
                <a:schemeClr val="dk1"/>
              </a:solidFill>
              <a:effectLst/>
              <a:latin typeface="+mn-ea"/>
              <a:ea typeface="+mn-ea"/>
              <a:cs typeface="+mn-cs"/>
            </a:rPr>
            <a:t>102.6</a:t>
          </a:r>
          <a:r>
            <a:rPr lang="ja-JP" altLang="ja-JP" sz="1200" b="0" i="0" baseline="0">
              <a:solidFill>
                <a:schemeClr val="dk1"/>
              </a:solidFill>
              <a:effectLst/>
              <a:latin typeface="+mn-ea"/>
              <a:ea typeface="+mn-ea"/>
              <a:cs typeface="+mn-cs"/>
            </a:rPr>
            <a:t>％となり</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前年度から</a:t>
          </a:r>
          <a:r>
            <a:rPr lang="en-US" altLang="ja-JP" sz="1200" b="0" i="0" baseline="0">
              <a:solidFill>
                <a:schemeClr val="dk1"/>
              </a:solidFill>
              <a:effectLst/>
              <a:latin typeface="+mn-ea"/>
              <a:ea typeface="+mn-ea"/>
              <a:cs typeface="+mn-cs"/>
            </a:rPr>
            <a:t>9.9</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の減少であるが</a:t>
          </a:r>
          <a:r>
            <a:rPr lang="ja-JP" altLang="ja-JP" sz="1200" b="0" i="0" baseline="0">
              <a:solidFill>
                <a:schemeClr val="dk1"/>
              </a:solidFill>
              <a:effectLst/>
              <a:latin typeface="+mn-ea"/>
              <a:ea typeface="+mn-ea"/>
              <a:cs typeface="+mn-cs"/>
            </a:rPr>
            <a:t>、類似団体平均を</a:t>
          </a:r>
          <a:r>
            <a:rPr lang="en-US" altLang="ja-JP" sz="1200" b="0" i="0" baseline="0">
              <a:solidFill>
                <a:schemeClr val="dk1"/>
              </a:solidFill>
              <a:effectLst/>
              <a:latin typeface="+mn-ea"/>
              <a:ea typeface="+mn-ea"/>
              <a:cs typeface="+mn-cs"/>
            </a:rPr>
            <a:t>67.3</a:t>
          </a:r>
          <a:r>
            <a:rPr lang="ja-JP" altLang="ja-JP" sz="1200" b="0" i="0" baseline="0">
              <a:solidFill>
                <a:schemeClr val="dk1"/>
              </a:solidFill>
              <a:effectLst/>
              <a:latin typeface="+mn-ea"/>
              <a:ea typeface="+mn-ea"/>
              <a:cs typeface="+mn-cs"/>
            </a:rPr>
            <a:t>ポイント上回っており、依然高い水準となっている。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今後も引き続き、地方債発行額の抑制や交付税算入率の高い有利な起債を選択し、将来負担の軽減に努める。</a:t>
          </a:r>
          <a:endParaRPr lang="ja-JP" altLang="ja-JP" sz="1200">
            <a:effectLst/>
            <a:latin typeface="+mn-ea"/>
            <a:ea typeface="+mn-ea"/>
          </a:endParaRPr>
        </a:p>
        <a:p>
          <a:endParaRPr kumimoji="1" lang="ja-JP" altLang="en-US" sz="12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有形固定資産減価償却率は、類似団体と比較して低い状況であり、全国平均及び兵庫県平均と比較しても低い状況である。</a:t>
          </a:r>
          <a:endParaRPr lang="ja-JP" altLang="ja-JP" sz="1200">
            <a:effectLst/>
          </a:endParaRPr>
        </a:p>
        <a:p>
          <a:r>
            <a:rPr kumimoji="1" lang="ja-JP" altLang="ja-JP" sz="1200" baseline="0">
              <a:solidFill>
                <a:schemeClr val="dk1"/>
              </a:solidFill>
              <a:effectLst/>
              <a:latin typeface="+mn-lt"/>
              <a:ea typeface="+mn-ea"/>
              <a:cs typeface="+mn-cs"/>
            </a:rPr>
            <a:t>　しかしながら、有形固定資産の老朽化は今後相当の速さで進行するため、平成</a:t>
          </a:r>
          <a:r>
            <a:rPr kumimoji="1" lang="en-US" altLang="ja-JP" sz="1200" baseline="0">
              <a:solidFill>
                <a:schemeClr val="dk1"/>
              </a:solidFill>
              <a:effectLst/>
              <a:latin typeface="+mn-lt"/>
              <a:ea typeface="+mn-ea"/>
              <a:cs typeface="+mn-cs"/>
            </a:rPr>
            <a:t>28</a:t>
          </a:r>
          <a:r>
            <a:rPr kumimoji="1" lang="ja-JP" altLang="ja-JP" sz="1200" baseline="0">
              <a:solidFill>
                <a:schemeClr val="dk1"/>
              </a:solidFill>
              <a:effectLst/>
              <a:latin typeface="+mn-lt"/>
              <a:ea typeface="+mn-ea"/>
              <a:cs typeface="+mn-cs"/>
            </a:rPr>
            <a:t>年度に策定した公共施設等総合管理計画等に基づき、再編を進める必要がある。</a:t>
          </a:r>
          <a:endParaRPr lang="ja-JP" altLang="ja-JP" sz="12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116332</xdr:rowOff>
    </xdr:from>
    <xdr:to>
      <xdr:col>3</xdr:col>
      <xdr:colOff>511175</xdr:colOff>
      <xdr:row>30</xdr:row>
      <xdr:rowOff>46482</xdr:rowOff>
    </xdr:to>
    <xdr:sp macro="" textlink="">
      <xdr:nvSpPr>
        <xdr:cNvPr id="69" name="フローチャート : 判断 68"/>
        <xdr:cNvSpPr/>
      </xdr:nvSpPr>
      <xdr:spPr>
        <a:xfrm>
          <a:off x="4000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100330</xdr:rowOff>
    </xdr:from>
    <xdr:to>
      <xdr:col>3</xdr:col>
      <xdr:colOff>511175</xdr:colOff>
      <xdr:row>31</xdr:row>
      <xdr:rowOff>30480</xdr:rowOff>
    </xdr:to>
    <xdr:sp macro="" textlink="">
      <xdr:nvSpPr>
        <xdr:cNvPr id="75" name="円/楕円 74"/>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63009</xdr:rowOff>
    </xdr:from>
    <xdr:ext cx="405111" cy="259045"/>
    <xdr:sp macro="" textlink="">
      <xdr:nvSpPr>
        <xdr:cNvPr id="76" name="n_1aveValue有形固定資産減価償却率"/>
        <xdr:cNvSpPr txBox="1"/>
      </xdr:nvSpPr>
      <xdr:spPr>
        <a:xfrm>
          <a:off x="3836043" y="564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21607</xdr:rowOff>
    </xdr:from>
    <xdr:ext cx="405111" cy="259045"/>
    <xdr:sp macro="" textlink="">
      <xdr:nvSpPr>
        <xdr:cNvPr id="77" name="n_1mainValue有形固定資産減価償却率"/>
        <xdr:cNvSpPr txBox="1"/>
      </xdr:nvSpPr>
      <xdr:spPr>
        <a:xfrm>
          <a:off x="3836043"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167132</xdr:rowOff>
    </xdr:from>
    <xdr:to>
      <xdr:col>5</xdr:col>
      <xdr:colOff>409575</xdr:colOff>
      <xdr:row>37</xdr:row>
      <xdr:rowOff>97282</xdr:rowOff>
    </xdr:to>
    <xdr:sp macro="" textlink="">
      <xdr:nvSpPr>
        <xdr:cNvPr id="62" name="フローチャート : 判断 61"/>
        <xdr:cNvSpPr/>
      </xdr:nvSpPr>
      <xdr:spPr>
        <a:xfrm>
          <a:off x="37465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75692</xdr:rowOff>
    </xdr:from>
    <xdr:to>
      <xdr:col>5</xdr:col>
      <xdr:colOff>409575</xdr:colOff>
      <xdr:row>37</xdr:row>
      <xdr:rowOff>5842</xdr:rowOff>
    </xdr:to>
    <xdr:sp macro="" textlink="">
      <xdr:nvSpPr>
        <xdr:cNvPr id="68" name="円/楕円 67"/>
        <xdr:cNvSpPr/>
      </xdr:nvSpPr>
      <xdr:spPr>
        <a:xfrm>
          <a:off x="3746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88409</xdr:rowOff>
    </xdr:from>
    <xdr:ext cx="405111" cy="259045"/>
    <xdr:sp macro="" textlink="">
      <xdr:nvSpPr>
        <xdr:cNvPr id="69" name="n_1aveValue【道路】&#10;有形固定資産減価償却率"/>
        <xdr:cNvSpPr txBox="1"/>
      </xdr:nvSpPr>
      <xdr:spPr>
        <a:xfrm>
          <a:off x="3582043"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22369</xdr:rowOff>
    </xdr:from>
    <xdr:ext cx="405111" cy="259045"/>
    <xdr:sp macro="" textlink="">
      <xdr:nvSpPr>
        <xdr:cNvPr id="70" name="n_1mainValue【道路】&#10;有形固定資産減価償却率"/>
        <xdr:cNvSpPr txBox="1"/>
      </xdr:nvSpPr>
      <xdr:spPr>
        <a:xfrm>
          <a:off x="3582043"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159314</xdr:rowOff>
    </xdr:from>
    <xdr:to>
      <xdr:col>14</xdr:col>
      <xdr:colOff>79375</xdr:colOff>
      <xdr:row>38</xdr:row>
      <xdr:rowOff>89464</xdr:rowOff>
    </xdr:to>
    <xdr:sp macro="" textlink="">
      <xdr:nvSpPr>
        <xdr:cNvPr id="99" name="フローチャート : 判断 98"/>
        <xdr:cNvSpPr/>
      </xdr:nvSpPr>
      <xdr:spPr>
        <a:xfrm>
          <a:off x="9588500" y="650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93157</xdr:rowOff>
    </xdr:from>
    <xdr:to>
      <xdr:col>14</xdr:col>
      <xdr:colOff>79375</xdr:colOff>
      <xdr:row>38</xdr:row>
      <xdr:rowOff>23307</xdr:rowOff>
    </xdr:to>
    <xdr:sp macro="" textlink="">
      <xdr:nvSpPr>
        <xdr:cNvPr id="105" name="円/楕円 104"/>
        <xdr:cNvSpPr/>
      </xdr:nvSpPr>
      <xdr:spPr>
        <a:xfrm>
          <a:off x="9588500" y="64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80591</xdr:rowOff>
    </xdr:from>
    <xdr:ext cx="534377" cy="259045"/>
    <xdr:sp macro="" textlink="">
      <xdr:nvSpPr>
        <xdr:cNvPr id="106" name="n_1aveValue【道路】&#10;一人当たり延長"/>
        <xdr:cNvSpPr txBox="1"/>
      </xdr:nvSpPr>
      <xdr:spPr>
        <a:xfrm>
          <a:off x="9359410" y="65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39834</xdr:rowOff>
    </xdr:from>
    <xdr:ext cx="534377" cy="259045"/>
    <xdr:sp macro="" textlink="">
      <xdr:nvSpPr>
        <xdr:cNvPr id="107" name="n_1mainValue【道路】&#10;一人当たり延長"/>
        <xdr:cNvSpPr txBox="1"/>
      </xdr:nvSpPr>
      <xdr:spPr>
        <a:xfrm>
          <a:off x="9359410" y="62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18" name="直線コネクタ 11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19" name="テキスト ボックス 11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0" name="直線コネクタ 11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1" name="テキスト ボックス 12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2" name="直線コネクタ 12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3" name="テキスト ボックス 12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4" name="直線コネクタ 12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5" name="テキスト ボックス 12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6" name="直線コネクタ 12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7" name="テキスト ボックス 12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8" name="直線コネクタ 12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29" name="テキスト ボックス 12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35923</xdr:rowOff>
    </xdr:from>
    <xdr:to>
      <xdr:col>6</xdr:col>
      <xdr:colOff>510540</xdr:colOff>
      <xdr:row>64</xdr:row>
      <xdr:rowOff>27759</xdr:rowOff>
    </xdr:to>
    <xdr:cxnSp macro="">
      <xdr:nvCxnSpPr>
        <xdr:cNvPr id="133" name="直線コネクタ 132"/>
        <xdr:cNvCxnSpPr/>
      </xdr:nvCxnSpPr>
      <xdr:spPr>
        <a:xfrm flipV="1">
          <a:off x="4634865" y="9808573"/>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31586</xdr:rowOff>
    </xdr:from>
    <xdr:ext cx="340478" cy="259045"/>
    <xdr:sp macro="" textlink="">
      <xdr:nvSpPr>
        <xdr:cNvPr id="134" name="【橋りょう・トンネル】&#10;有形固定資産減価償却率最小値テキスト"/>
        <xdr:cNvSpPr txBox="1"/>
      </xdr:nvSpPr>
      <xdr:spPr>
        <a:xfrm>
          <a:off x="4724400" y="1100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64</xdr:row>
      <xdr:rowOff>27759</xdr:rowOff>
    </xdr:from>
    <xdr:to>
      <xdr:col>6</xdr:col>
      <xdr:colOff>600075</xdr:colOff>
      <xdr:row>64</xdr:row>
      <xdr:rowOff>27759</xdr:rowOff>
    </xdr:to>
    <xdr:cxnSp macro="">
      <xdr:nvCxnSpPr>
        <xdr:cNvPr id="135" name="直線コネクタ 134"/>
        <xdr:cNvCxnSpPr/>
      </xdr:nvCxnSpPr>
      <xdr:spPr>
        <a:xfrm>
          <a:off x="4546600" y="1100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154050</xdr:rowOff>
    </xdr:from>
    <xdr:ext cx="405111" cy="259045"/>
    <xdr:sp macro="" textlink="">
      <xdr:nvSpPr>
        <xdr:cNvPr id="136" name="【橋りょう・トンネル】&#10;有形固定資産減価償却率最大値テキスト"/>
        <xdr:cNvSpPr txBox="1"/>
      </xdr:nvSpPr>
      <xdr:spPr>
        <a:xfrm>
          <a:off x="4724400" y="958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57</xdr:row>
      <xdr:rowOff>35923</xdr:rowOff>
    </xdr:from>
    <xdr:to>
      <xdr:col>6</xdr:col>
      <xdr:colOff>600075</xdr:colOff>
      <xdr:row>57</xdr:row>
      <xdr:rowOff>35923</xdr:rowOff>
    </xdr:to>
    <xdr:cxnSp macro="">
      <xdr:nvCxnSpPr>
        <xdr:cNvPr id="137" name="直線コネクタ 136"/>
        <xdr:cNvCxnSpPr/>
      </xdr:nvCxnSpPr>
      <xdr:spPr>
        <a:xfrm>
          <a:off x="4546600" y="980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71318</xdr:rowOff>
    </xdr:from>
    <xdr:ext cx="405111" cy="259045"/>
    <xdr:sp macro="" textlink="">
      <xdr:nvSpPr>
        <xdr:cNvPr id="138" name="【橋りょう・トンネル】&#10;有形固定資産減価償却率平均値テキスト"/>
        <xdr:cNvSpPr txBox="1"/>
      </xdr:nvSpPr>
      <xdr:spPr>
        <a:xfrm>
          <a:off x="4724400" y="101868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92891</xdr:rowOff>
    </xdr:from>
    <xdr:to>
      <xdr:col>6</xdr:col>
      <xdr:colOff>561975</xdr:colOff>
      <xdr:row>60</xdr:row>
      <xdr:rowOff>23041</xdr:rowOff>
    </xdr:to>
    <xdr:sp macro="" textlink="">
      <xdr:nvSpPr>
        <xdr:cNvPr id="139" name="フローチャート : 判断 138"/>
        <xdr:cNvSpPr/>
      </xdr:nvSpPr>
      <xdr:spPr>
        <a:xfrm>
          <a:off x="4584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50437</xdr:rowOff>
    </xdr:from>
    <xdr:to>
      <xdr:col>5</xdr:col>
      <xdr:colOff>409575</xdr:colOff>
      <xdr:row>59</xdr:row>
      <xdr:rowOff>152037</xdr:rowOff>
    </xdr:to>
    <xdr:sp macro="" textlink="">
      <xdr:nvSpPr>
        <xdr:cNvPr id="140" name="フローチャート : 判断 139"/>
        <xdr:cNvSpPr/>
      </xdr:nvSpPr>
      <xdr:spPr>
        <a:xfrm>
          <a:off x="3746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1451</xdr:rowOff>
    </xdr:from>
    <xdr:to>
      <xdr:col>5</xdr:col>
      <xdr:colOff>409575</xdr:colOff>
      <xdr:row>56</xdr:row>
      <xdr:rowOff>103051</xdr:rowOff>
    </xdr:to>
    <xdr:sp macro="" textlink="">
      <xdr:nvSpPr>
        <xdr:cNvPr id="146" name="円/楕円 145"/>
        <xdr:cNvSpPr/>
      </xdr:nvSpPr>
      <xdr:spPr>
        <a:xfrm>
          <a:off x="3746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143164</xdr:rowOff>
    </xdr:from>
    <xdr:ext cx="405111" cy="259045"/>
    <xdr:sp macro="" textlink="">
      <xdr:nvSpPr>
        <xdr:cNvPr id="147" name="n_1aveValue【橋りょう・トンネル】&#10;有形固定資産減価償却率"/>
        <xdr:cNvSpPr txBox="1"/>
      </xdr:nvSpPr>
      <xdr:spPr>
        <a:xfrm>
          <a:off x="3582043"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119578</xdr:rowOff>
    </xdr:from>
    <xdr:ext cx="405111" cy="259045"/>
    <xdr:sp macro="" textlink="">
      <xdr:nvSpPr>
        <xdr:cNvPr id="148" name="n_1mainValue【橋りょう・トンネル】&#10;有形固定資産減価償却率"/>
        <xdr:cNvSpPr txBox="1"/>
      </xdr:nvSpPr>
      <xdr:spPr>
        <a:xfrm>
          <a:off x="3582043"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8" name="テキスト ボックス 16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0" name="テキスト ボックス 16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2" name="直線コネクタ 171"/>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3"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4" name="直線コネクタ 173"/>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5"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6" name="直線コネクタ 175"/>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7"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8" name="フローチャート : 判断 177"/>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135010</xdr:rowOff>
    </xdr:from>
    <xdr:to>
      <xdr:col>14</xdr:col>
      <xdr:colOff>79375</xdr:colOff>
      <xdr:row>63</xdr:row>
      <xdr:rowOff>65160</xdr:rowOff>
    </xdr:to>
    <xdr:sp macro="" textlink="">
      <xdr:nvSpPr>
        <xdr:cNvPr id="179" name="フローチャート : 判断 178"/>
        <xdr:cNvSpPr/>
      </xdr:nvSpPr>
      <xdr:spPr>
        <a:xfrm>
          <a:off x="9588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101083</xdr:rowOff>
    </xdr:from>
    <xdr:to>
      <xdr:col>14</xdr:col>
      <xdr:colOff>79375</xdr:colOff>
      <xdr:row>64</xdr:row>
      <xdr:rowOff>31233</xdr:rowOff>
    </xdr:to>
    <xdr:sp macro="" textlink="">
      <xdr:nvSpPr>
        <xdr:cNvPr id="185" name="円/楕円 184"/>
        <xdr:cNvSpPr/>
      </xdr:nvSpPr>
      <xdr:spPr>
        <a:xfrm>
          <a:off x="9588500" y="109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81687</xdr:rowOff>
    </xdr:from>
    <xdr:ext cx="599010" cy="259045"/>
    <xdr:sp macro="" textlink="">
      <xdr:nvSpPr>
        <xdr:cNvPr id="186" name="n_1aveValue【橋りょう・トンネル】&#10;一人当たり有形固定資産（償却資産）額"/>
        <xdr:cNvSpPr txBox="1"/>
      </xdr:nvSpPr>
      <xdr:spPr>
        <a:xfrm>
          <a:off x="9327094"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22360</xdr:rowOff>
    </xdr:from>
    <xdr:ext cx="534377" cy="259045"/>
    <xdr:sp macro="" textlink="">
      <xdr:nvSpPr>
        <xdr:cNvPr id="187" name="n_1mainValue【橋りょう・トンネル】&#10;一人当たり有形固定資産（償却資産）額"/>
        <xdr:cNvSpPr txBox="1"/>
      </xdr:nvSpPr>
      <xdr:spPr>
        <a:xfrm>
          <a:off x="9359411" y="109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10" name="直線コネクタ 20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1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2" name="直線コネクタ 21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4" name="直線コネクタ 21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6" name="フローチャート : 判断 21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99313</xdr:rowOff>
    </xdr:from>
    <xdr:to>
      <xdr:col>5</xdr:col>
      <xdr:colOff>409575</xdr:colOff>
      <xdr:row>81</xdr:row>
      <xdr:rowOff>29463</xdr:rowOff>
    </xdr:to>
    <xdr:sp macro="" textlink="">
      <xdr:nvSpPr>
        <xdr:cNvPr id="217" name="フローチャート : 判断 216"/>
        <xdr:cNvSpPr/>
      </xdr:nvSpPr>
      <xdr:spPr>
        <a:xfrm>
          <a:off x="3746500" y="1381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85598</xdr:rowOff>
    </xdr:from>
    <xdr:to>
      <xdr:col>5</xdr:col>
      <xdr:colOff>409575</xdr:colOff>
      <xdr:row>81</xdr:row>
      <xdr:rowOff>15748</xdr:rowOff>
    </xdr:to>
    <xdr:sp macro="" textlink="">
      <xdr:nvSpPr>
        <xdr:cNvPr id="223" name="円/楕円 222"/>
        <xdr:cNvSpPr/>
      </xdr:nvSpPr>
      <xdr:spPr>
        <a:xfrm>
          <a:off x="3746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20590</xdr:rowOff>
    </xdr:from>
    <xdr:ext cx="405111" cy="259045"/>
    <xdr:sp macro="" textlink="">
      <xdr:nvSpPr>
        <xdr:cNvPr id="224" name="n_1aveValue【公営住宅】&#10;有形固定資産減価償却率"/>
        <xdr:cNvSpPr txBox="1"/>
      </xdr:nvSpPr>
      <xdr:spPr>
        <a:xfrm>
          <a:off x="3582043" y="1390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32275</xdr:rowOff>
    </xdr:from>
    <xdr:ext cx="405111" cy="259045"/>
    <xdr:sp macro="" textlink="">
      <xdr:nvSpPr>
        <xdr:cNvPr id="225" name="n_1mainValue【公営住宅】&#10;有形固定資産減価償却率"/>
        <xdr:cNvSpPr txBox="1"/>
      </xdr:nvSpPr>
      <xdr:spPr>
        <a:xfrm>
          <a:off x="3582043" y="1357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90170</xdr:rowOff>
    </xdr:from>
    <xdr:to>
      <xdr:col>14</xdr:col>
      <xdr:colOff>79375</xdr:colOff>
      <xdr:row>85</xdr:row>
      <xdr:rowOff>20320</xdr:rowOff>
    </xdr:to>
    <xdr:sp macro="" textlink="">
      <xdr:nvSpPr>
        <xdr:cNvPr id="254" name="フローチャート : 判断 253"/>
        <xdr:cNvSpPr/>
      </xdr:nvSpPr>
      <xdr:spPr>
        <a:xfrm>
          <a:off x="958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110286</xdr:rowOff>
    </xdr:from>
    <xdr:to>
      <xdr:col>14</xdr:col>
      <xdr:colOff>79375</xdr:colOff>
      <xdr:row>84</xdr:row>
      <xdr:rowOff>40436</xdr:rowOff>
    </xdr:to>
    <xdr:sp macro="" textlink="">
      <xdr:nvSpPr>
        <xdr:cNvPr id="260" name="円/楕円 259"/>
        <xdr:cNvSpPr/>
      </xdr:nvSpPr>
      <xdr:spPr>
        <a:xfrm>
          <a:off x="9588500" y="1434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11447</xdr:rowOff>
    </xdr:from>
    <xdr:ext cx="469744" cy="259045"/>
    <xdr:sp macro="" textlink="">
      <xdr:nvSpPr>
        <xdr:cNvPr id="261" name="n_1aveValue【公営住宅】&#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56963</xdr:rowOff>
    </xdr:from>
    <xdr:ext cx="469744" cy="259045"/>
    <xdr:sp macro="" textlink="">
      <xdr:nvSpPr>
        <xdr:cNvPr id="262" name="n_1mainValue【公営住宅】&#10;一人当たり面積"/>
        <xdr:cNvSpPr txBox="1"/>
      </xdr:nvSpPr>
      <xdr:spPr>
        <a:xfrm>
          <a:off x="9391727" y="1411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3" name="直線コネクタ 302"/>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4"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5" name="直線コネクタ 304"/>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9" name="フローチャート : 判断 30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10" name="フローチャート : 判断 309"/>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61595</xdr:rowOff>
    </xdr:from>
    <xdr:to>
      <xdr:col>22</xdr:col>
      <xdr:colOff>415925</xdr:colOff>
      <xdr:row>39</xdr:row>
      <xdr:rowOff>163195</xdr:rowOff>
    </xdr:to>
    <xdr:sp macro="" textlink="">
      <xdr:nvSpPr>
        <xdr:cNvPr id="316" name="円/楕円 315"/>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317" name="n_1aveValue【認定こども園・幼稚園・保育所】&#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154322</xdr:rowOff>
    </xdr:from>
    <xdr:ext cx="405111" cy="259045"/>
    <xdr:sp macro="" textlink="">
      <xdr:nvSpPr>
        <xdr:cNvPr id="318" name="n_1mainValue【認定こども園・幼稚園・保育所】&#10;有形固定資産減価償却率"/>
        <xdr:cNvSpPr txBox="1"/>
      </xdr:nvSpPr>
      <xdr:spPr>
        <a:xfrm>
          <a:off x="15266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0" name="直線コネクタ 33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2" name="直線コネクタ 3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4" name="直線コネクタ 34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5"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6" name="フローチャート : 判断 34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109982</xdr:rowOff>
    </xdr:from>
    <xdr:to>
      <xdr:col>31</xdr:col>
      <xdr:colOff>85725</xdr:colOff>
      <xdr:row>38</xdr:row>
      <xdr:rowOff>40132</xdr:rowOff>
    </xdr:to>
    <xdr:sp macro="" textlink="">
      <xdr:nvSpPr>
        <xdr:cNvPr id="347" name="フローチャート : 判断 346"/>
        <xdr:cNvSpPr/>
      </xdr:nvSpPr>
      <xdr:spPr>
        <a:xfrm>
          <a:off x="21272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13970</xdr:rowOff>
    </xdr:from>
    <xdr:to>
      <xdr:col>31</xdr:col>
      <xdr:colOff>85725</xdr:colOff>
      <xdr:row>37</xdr:row>
      <xdr:rowOff>115570</xdr:rowOff>
    </xdr:to>
    <xdr:sp macro="" textlink="">
      <xdr:nvSpPr>
        <xdr:cNvPr id="353" name="円/楕円 352"/>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31259</xdr:rowOff>
    </xdr:from>
    <xdr:ext cx="469744" cy="259045"/>
    <xdr:sp macro="" textlink="">
      <xdr:nvSpPr>
        <xdr:cNvPr id="354" name="n_1aveValue【認定こども園・幼稚園・保育所】&#10;一人当たり面積"/>
        <xdr:cNvSpPr txBox="1"/>
      </xdr:nvSpPr>
      <xdr:spPr>
        <a:xfrm>
          <a:off x="21075727"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132097</xdr:rowOff>
    </xdr:from>
    <xdr:ext cx="469744" cy="259045"/>
    <xdr:sp macro="" textlink="">
      <xdr:nvSpPr>
        <xdr:cNvPr id="355"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8" name="テキスト ボックス 3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80" name="直線コネクタ 379"/>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1"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2" name="直線コネクタ 381"/>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3"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4" name="直線コネクタ 383"/>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5"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6" name="フローチャート : 判断 38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7" name="フローチャート : 判断 386"/>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135890</xdr:rowOff>
    </xdr:from>
    <xdr:to>
      <xdr:col>22</xdr:col>
      <xdr:colOff>415925</xdr:colOff>
      <xdr:row>56</xdr:row>
      <xdr:rowOff>66040</xdr:rowOff>
    </xdr:to>
    <xdr:sp macro="" textlink="">
      <xdr:nvSpPr>
        <xdr:cNvPr id="393" name="円/楕円 392"/>
        <xdr:cNvSpPr/>
      </xdr:nvSpPr>
      <xdr:spPr>
        <a:xfrm>
          <a:off x="15430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4"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82567</xdr:rowOff>
    </xdr:from>
    <xdr:ext cx="405111" cy="259045"/>
    <xdr:sp macro="" textlink="">
      <xdr:nvSpPr>
        <xdr:cNvPr id="395" name="n_1mainValue【学校施設】&#10;有形固定資産減価償却率"/>
        <xdr:cNvSpPr txBox="1"/>
      </xdr:nvSpPr>
      <xdr:spPr>
        <a:xfrm>
          <a:off x="15266043"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8" name="直線コネクタ 41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0" name="直線コネクタ 41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2" name="直線コネクタ 42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3"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4" name="フローチャート : 判断 42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4064</xdr:rowOff>
    </xdr:from>
    <xdr:to>
      <xdr:col>31</xdr:col>
      <xdr:colOff>85725</xdr:colOff>
      <xdr:row>62</xdr:row>
      <xdr:rowOff>105664</xdr:rowOff>
    </xdr:to>
    <xdr:sp macro="" textlink="">
      <xdr:nvSpPr>
        <xdr:cNvPr id="425" name="フローチャート : 判断 424"/>
        <xdr:cNvSpPr/>
      </xdr:nvSpPr>
      <xdr:spPr>
        <a:xfrm>
          <a:off x="21272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74473</xdr:rowOff>
    </xdr:from>
    <xdr:to>
      <xdr:col>31</xdr:col>
      <xdr:colOff>85725</xdr:colOff>
      <xdr:row>61</xdr:row>
      <xdr:rowOff>4623</xdr:rowOff>
    </xdr:to>
    <xdr:sp macro="" textlink="">
      <xdr:nvSpPr>
        <xdr:cNvPr id="431" name="円/楕円 430"/>
        <xdr:cNvSpPr/>
      </xdr:nvSpPr>
      <xdr:spPr>
        <a:xfrm>
          <a:off x="21272500" y="103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96791</xdr:rowOff>
    </xdr:from>
    <xdr:ext cx="469744" cy="259045"/>
    <xdr:sp macro="" textlink="">
      <xdr:nvSpPr>
        <xdr:cNvPr id="432" name="n_1aveValue【学校施設】&#10;一人当たり面積"/>
        <xdr:cNvSpPr txBox="1"/>
      </xdr:nvSpPr>
      <xdr:spPr>
        <a:xfrm>
          <a:off x="21075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21150</xdr:rowOff>
    </xdr:from>
    <xdr:ext cx="469744" cy="259045"/>
    <xdr:sp macro="" textlink="">
      <xdr:nvSpPr>
        <xdr:cNvPr id="433" name="n_1mainValue【学校施設】&#10;一人当たり面積"/>
        <xdr:cNvSpPr txBox="1"/>
      </xdr:nvSpPr>
      <xdr:spPr>
        <a:xfrm>
          <a:off x="21075727" y="101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0" name="テキスト ボックス 4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1" name="直線コネクタ 4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2" name="テキスト ボックス 4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3" name="直線コネクタ 4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4" name="テキスト ボックス 4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5" name="直線コネクタ 4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6" name="テキスト ボックス 4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7" name="直線コネクタ 4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8" name="テキスト ボックス 46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2" name="直線コネクタ 471"/>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3"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4" name="直線コネクタ 473"/>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6" name="直線コネクタ 47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7"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78" name="フローチャート : 判断 477"/>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57404</xdr:rowOff>
    </xdr:from>
    <xdr:to>
      <xdr:col>22</xdr:col>
      <xdr:colOff>415925</xdr:colOff>
      <xdr:row>106</xdr:row>
      <xdr:rowOff>159004</xdr:rowOff>
    </xdr:to>
    <xdr:sp macro="" textlink="">
      <xdr:nvSpPr>
        <xdr:cNvPr id="479" name="フローチャート : 判断 478"/>
        <xdr:cNvSpPr/>
      </xdr:nvSpPr>
      <xdr:spPr>
        <a:xfrm>
          <a:off x="1543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55118</xdr:rowOff>
    </xdr:from>
    <xdr:to>
      <xdr:col>22</xdr:col>
      <xdr:colOff>415925</xdr:colOff>
      <xdr:row>106</xdr:row>
      <xdr:rowOff>156718</xdr:rowOff>
    </xdr:to>
    <xdr:sp macro="" textlink="">
      <xdr:nvSpPr>
        <xdr:cNvPr id="485" name="円/楕円 484"/>
        <xdr:cNvSpPr/>
      </xdr:nvSpPr>
      <xdr:spPr>
        <a:xfrm>
          <a:off x="15430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150131</xdr:rowOff>
    </xdr:from>
    <xdr:ext cx="405111" cy="259045"/>
    <xdr:sp macro="" textlink="">
      <xdr:nvSpPr>
        <xdr:cNvPr id="486" name="n_1aveValue【公民館】&#10;有形固定資産減価償却率"/>
        <xdr:cNvSpPr txBox="1"/>
      </xdr:nvSpPr>
      <xdr:spPr>
        <a:xfrm>
          <a:off x="15266043"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1795</xdr:rowOff>
    </xdr:from>
    <xdr:ext cx="405111" cy="259045"/>
    <xdr:sp macro="" textlink="">
      <xdr:nvSpPr>
        <xdr:cNvPr id="487" name="n_1mainValue【公民館】&#10;有形固定資産減価償却率"/>
        <xdr:cNvSpPr txBox="1"/>
      </xdr:nvSpPr>
      <xdr:spPr>
        <a:xfrm>
          <a:off x="15266043" y="1800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8" name="直線コネクタ 4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9" name="テキスト ボックス 4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0" name="直線コネクタ 4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1" name="テキスト ボックス 5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2" name="直線コネクタ 5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3" name="テキスト ボックス 5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4" name="直線コネクタ 5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5" name="テキスト ボックス 5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6" name="直線コネクタ 5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7" name="テキスト ボックス 5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11" name="直線コネクタ 510"/>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2"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3" name="直線コネクタ 51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4"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5" name="直線コネクタ 514"/>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16"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7" name="フローチャート : 判断 516"/>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18" name="フローチャート : 判断 517"/>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139700</xdr:rowOff>
    </xdr:from>
    <xdr:to>
      <xdr:col>31</xdr:col>
      <xdr:colOff>85725</xdr:colOff>
      <xdr:row>105</xdr:row>
      <xdr:rowOff>69850</xdr:rowOff>
    </xdr:to>
    <xdr:sp macro="" textlink="">
      <xdr:nvSpPr>
        <xdr:cNvPr id="524" name="円/楕円 523"/>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525"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86377</xdr:rowOff>
    </xdr:from>
    <xdr:ext cx="469744" cy="259045"/>
    <xdr:sp macro="" textlink="">
      <xdr:nvSpPr>
        <xdr:cNvPr id="526" name="n_1main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　類似団体と比較して有形固定資産減価償却率が高くなっている施設は、道路、橋梁・トンネル、公営住宅、学校施設であり、低くなっている施設は、認定こども園・幼稚園・保育園、公民館である。</a:t>
          </a:r>
          <a:endParaRPr lang="ja-JP" altLang="ja-JP" sz="1600">
            <a:effectLst/>
          </a:endParaRPr>
        </a:p>
        <a:p>
          <a:r>
            <a:rPr kumimoji="1" lang="ja-JP" altLang="ja-JP" sz="1600">
              <a:solidFill>
                <a:schemeClr val="dk1"/>
              </a:solidFill>
              <a:effectLst/>
              <a:latin typeface="+mn-lt"/>
              <a:ea typeface="+mn-ea"/>
              <a:cs typeface="+mn-cs"/>
            </a:rPr>
            <a:t>　認定こども園・幼稚園・保育園の有形固定資産減価償却率が低いのは、「豊岡市における幼稚園・保育所のあり方計画」に基づき、幼稚園・保育所の統合及び私立認定こども園への移行などを進めたことによる。</a:t>
          </a:r>
          <a:endParaRPr lang="ja-JP" altLang="ja-JP" sz="1600">
            <a:effectLst/>
          </a:endParaRPr>
        </a:p>
        <a:p>
          <a:r>
            <a:rPr kumimoji="1" lang="ja-JP" altLang="ja-JP" sz="1600">
              <a:solidFill>
                <a:schemeClr val="dk1"/>
              </a:solidFill>
              <a:effectLst/>
              <a:latin typeface="+mn-lt"/>
              <a:ea typeface="+mn-ea"/>
              <a:cs typeface="+mn-cs"/>
            </a:rPr>
            <a:t>　今後施設の老朽率は上昇する一方であるため、計画的な修繕を行う必要がある。</a:t>
          </a:r>
          <a:endParaRPr lang="ja-JP" altLang="ja-JP" sz="1600">
            <a:effectLst/>
          </a:endParaRPr>
        </a:p>
        <a:p>
          <a:r>
            <a:rPr kumimoji="1" lang="ja-JP" altLang="ja-JP" sz="1600">
              <a:solidFill>
                <a:schemeClr val="dk1"/>
              </a:solidFill>
              <a:effectLst/>
              <a:latin typeface="+mn-lt"/>
              <a:ea typeface="+mn-ea"/>
              <a:cs typeface="+mn-cs"/>
            </a:rPr>
            <a:t>　公営住宅、認定こども園・幼稚園・保育園学校施設、公民館において、一人当たり面積が類似団体よりも広いのは、合併により重複した施設がたくさんあることによるものである。</a:t>
          </a:r>
          <a:endParaRPr lang="ja-JP" altLang="ja-JP" sz="16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101600</xdr:rowOff>
    </xdr:from>
    <xdr:to>
      <xdr:col>5</xdr:col>
      <xdr:colOff>409575</xdr:colOff>
      <xdr:row>38</xdr:row>
      <xdr:rowOff>31750</xdr:rowOff>
    </xdr:to>
    <xdr:sp macro="" textlink="">
      <xdr:nvSpPr>
        <xdr:cNvPr id="63" name="フローチャート : 判断 62"/>
        <xdr:cNvSpPr/>
      </xdr:nvSpPr>
      <xdr:spPr>
        <a:xfrm>
          <a:off x="3746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22877</xdr:rowOff>
    </xdr:from>
    <xdr:ext cx="405111" cy="259045"/>
    <xdr:sp macro="" textlink="">
      <xdr:nvSpPr>
        <xdr:cNvPr id="64" name="n_1aveValue【図書館】&#10;有形固定資産減価償却率"/>
        <xdr:cNvSpPr txBox="1"/>
      </xdr:nvSpPr>
      <xdr:spPr>
        <a:xfrm>
          <a:off x="3582043"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141605</xdr:rowOff>
    </xdr:from>
    <xdr:to>
      <xdr:col>5</xdr:col>
      <xdr:colOff>409575</xdr:colOff>
      <xdr:row>37</xdr:row>
      <xdr:rowOff>71755</xdr:rowOff>
    </xdr:to>
    <xdr:sp macro="" textlink="">
      <xdr:nvSpPr>
        <xdr:cNvPr id="70" name="円/楕円 69"/>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88282</xdr:rowOff>
    </xdr:from>
    <xdr:ext cx="405111" cy="259045"/>
    <xdr:sp macro="" textlink="">
      <xdr:nvSpPr>
        <xdr:cNvPr id="71" name="n_1mainValue【図書館】&#10;有形固定資産減価償却率"/>
        <xdr:cNvSpPr txBox="1"/>
      </xdr:nvSpPr>
      <xdr:spPr>
        <a:xfrm>
          <a:off x="3582043"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48277</xdr:rowOff>
    </xdr:from>
    <xdr:ext cx="469744" cy="259045"/>
    <xdr:sp macro="" textlink="">
      <xdr:nvSpPr>
        <xdr:cNvPr id="103"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44450</xdr:rowOff>
    </xdr:from>
    <xdr:to>
      <xdr:col>14</xdr:col>
      <xdr:colOff>79375</xdr:colOff>
      <xdr:row>38</xdr:row>
      <xdr:rowOff>146050</xdr:rowOff>
    </xdr:to>
    <xdr:sp macro="" textlink="">
      <xdr:nvSpPr>
        <xdr:cNvPr id="109" name="円/楕円 108"/>
        <xdr:cNvSpPr/>
      </xdr:nvSpPr>
      <xdr:spPr>
        <a:xfrm>
          <a:off x="9588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137177</xdr:rowOff>
    </xdr:from>
    <xdr:ext cx="469744" cy="259045"/>
    <xdr:sp macro="" textlink="">
      <xdr:nvSpPr>
        <xdr:cNvPr id="110" name="n_1mainValue【図書館】&#10;一人当たり面積"/>
        <xdr:cNvSpPr txBox="1"/>
      </xdr:nvSpPr>
      <xdr:spPr>
        <a:xfrm>
          <a:off x="9391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107315</xdr:rowOff>
    </xdr:from>
    <xdr:to>
      <xdr:col>5</xdr:col>
      <xdr:colOff>409575</xdr:colOff>
      <xdr:row>58</xdr:row>
      <xdr:rowOff>37465</xdr:rowOff>
    </xdr:to>
    <xdr:sp macro="" textlink="">
      <xdr:nvSpPr>
        <xdr:cNvPr id="141" name="フローチャート : 判断 140"/>
        <xdr:cNvSpPr/>
      </xdr:nvSpPr>
      <xdr:spPr>
        <a:xfrm>
          <a:off x="3746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28592</xdr:rowOff>
    </xdr:from>
    <xdr:ext cx="405111" cy="259045"/>
    <xdr:sp macro="" textlink="">
      <xdr:nvSpPr>
        <xdr:cNvPr id="142" name="n_1aveValue【体育館・プール】&#10;有形固定資産減価償却率"/>
        <xdr:cNvSpPr txBox="1"/>
      </xdr:nvSpPr>
      <xdr:spPr>
        <a:xfrm>
          <a:off x="3582043"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164465</xdr:rowOff>
    </xdr:from>
    <xdr:to>
      <xdr:col>5</xdr:col>
      <xdr:colOff>409575</xdr:colOff>
      <xdr:row>56</xdr:row>
      <xdr:rowOff>94615</xdr:rowOff>
    </xdr:to>
    <xdr:sp macro="" textlink="">
      <xdr:nvSpPr>
        <xdr:cNvPr id="148" name="円/楕円 147"/>
        <xdr:cNvSpPr/>
      </xdr:nvSpPr>
      <xdr:spPr>
        <a:xfrm>
          <a:off x="3746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111142</xdr:rowOff>
    </xdr:from>
    <xdr:ext cx="405111" cy="259045"/>
    <xdr:sp macro="" textlink="">
      <xdr:nvSpPr>
        <xdr:cNvPr id="149" name="n_1mainValue【体育館・プール】&#10;有形固定資産減価償却率"/>
        <xdr:cNvSpPr txBox="1"/>
      </xdr:nvSpPr>
      <xdr:spPr>
        <a:xfrm>
          <a:off x="3582043"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13970</xdr:rowOff>
    </xdr:from>
    <xdr:to>
      <xdr:col>14</xdr:col>
      <xdr:colOff>79375</xdr:colOff>
      <xdr:row>60</xdr:row>
      <xdr:rowOff>115570</xdr:rowOff>
    </xdr:to>
    <xdr:sp macro="" textlink="">
      <xdr:nvSpPr>
        <xdr:cNvPr id="180" name="フローチャート : 判断 179"/>
        <xdr:cNvSpPr/>
      </xdr:nvSpPr>
      <xdr:spPr>
        <a:xfrm>
          <a:off x="9588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132097</xdr:rowOff>
    </xdr:from>
    <xdr:ext cx="469744" cy="259045"/>
    <xdr:sp macro="" textlink="">
      <xdr:nvSpPr>
        <xdr:cNvPr id="181" name="n_1aveValue【体育館・プール】&#10;一人当たり面積"/>
        <xdr:cNvSpPr txBox="1"/>
      </xdr:nvSpPr>
      <xdr:spPr>
        <a:xfrm>
          <a:off x="93917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44450</xdr:rowOff>
    </xdr:from>
    <xdr:to>
      <xdr:col>14</xdr:col>
      <xdr:colOff>79375</xdr:colOff>
      <xdr:row>60</xdr:row>
      <xdr:rowOff>146050</xdr:rowOff>
    </xdr:to>
    <xdr:sp macro="" textlink="">
      <xdr:nvSpPr>
        <xdr:cNvPr id="187" name="円/楕円 186"/>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137177</xdr:rowOff>
    </xdr:from>
    <xdr:ext cx="469744" cy="259045"/>
    <xdr:sp macro="" textlink="">
      <xdr:nvSpPr>
        <xdr:cNvPr id="188" name="n_1mainValue【体育館・プール】&#10;一人当たり面積"/>
        <xdr:cNvSpPr txBox="1"/>
      </xdr:nvSpPr>
      <xdr:spPr>
        <a:xfrm>
          <a:off x="93917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6" name="直線コネクタ 2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7" name="テキスト ボックス 2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8" name="直線コネクタ 2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9" name="テキスト ボックス 2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0" name="直線コネクタ 2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1" name="テキスト ボックス 2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2" name="直線コネクタ 2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23" name="テキスト ボックス 22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5" name="テキスト ボックス 2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103</xdr:row>
      <xdr:rowOff>23622</xdr:rowOff>
    </xdr:from>
    <xdr:to>
      <xdr:col>6</xdr:col>
      <xdr:colOff>510540</xdr:colOff>
      <xdr:row>107</xdr:row>
      <xdr:rowOff>110489</xdr:rowOff>
    </xdr:to>
    <xdr:cxnSp macro="">
      <xdr:nvCxnSpPr>
        <xdr:cNvPr id="227" name="直線コネクタ 226"/>
        <xdr:cNvCxnSpPr/>
      </xdr:nvCxnSpPr>
      <xdr:spPr>
        <a:xfrm flipV="1">
          <a:off x="4634865" y="17682972"/>
          <a:ext cx="0" cy="7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114316</xdr:rowOff>
    </xdr:from>
    <xdr:ext cx="405111" cy="259045"/>
    <xdr:sp macro="" textlink="">
      <xdr:nvSpPr>
        <xdr:cNvPr id="228" name="【市民会館】&#10;有形固定資産減価償却率最小値テキスト"/>
        <xdr:cNvSpPr txBox="1"/>
      </xdr:nvSpPr>
      <xdr:spPr>
        <a:xfrm>
          <a:off x="47244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110489</xdr:rowOff>
    </xdr:from>
    <xdr:to>
      <xdr:col>6</xdr:col>
      <xdr:colOff>600075</xdr:colOff>
      <xdr:row>107</xdr:row>
      <xdr:rowOff>110489</xdr:rowOff>
    </xdr:to>
    <xdr:cxnSp macro="">
      <xdr:nvCxnSpPr>
        <xdr:cNvPr id="229" name="直線コネクタ 228"/>
        <xdr:cNvCxnSpPr/>
      </xdr:nvCxnSpPr>
      <xdr:spPr>
        <a:xfrm>
          <a:off x="4546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141749</xdr:rowOff>
    </xdr:from>
    <xdr:ext cx="405111" cy="259045"/>
    <xdr:sp macro="" textlink="">
      <xdr:nvSpPr>
        <xdr:cNvPr id="230" name="【市民会館】&#10;有形固定資産減価償却率最大値テキスト"/>
        <xdr:cNvSpPr txBox="1"/>
      </xdr:nvSpPr>
      <xdr:spPr>
        <a:xfrm>
          <a:off x="4724400" y="1745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103</xdr:row>
      <xdr:rowOff>23622</xdr:rowOff>
    </xdr:from>
    <xdr:to>
      <xdr:col>6</xdr:col>
      <xdr:colOff>600075</xdr:colOff>
      <xdr:row>103</xdr:row>
      <xdr:rowOff>23622</xdr:rowOff>
    </xdr:to>
    <xdr:cxnSp macro="">
      <xdr:nvCxnSpPr>
        <xdr:cNvPr id="231" name="直線コネクタ 230"/>
        <xdr:cNvCxnSpPr/>
      </xdr:nvCxnSpPr>
      <xdr:spPr>
        <a:xfrm>
          <a:off x="4546600" y="176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44975</xdr:rowOff>
    </xdr:from>
    <xdr:ext cx="405111" cy="259045"/>
    <xdr:sp macro="" textlink="">
      <xdr:nvSpPr>
        <xdr:cNvPr id="232" name="【市民会館】&#10;有形固定資産減価償却率平均値テキスト"/>
        <xdr:cNvSpPr txBox="1"/>
      </xdr:nvSpPr>
      <xdr:spPr>
        <a:xfrm>
          <a:off x="4724400" y="1804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66548</xdr:rowOff>
    </xdr:from>
    <xdr:to>
      <xdr:col>6</xdr:col>
      <xdr:colOff>561975</xdr:colOff>
      <xdr:row>105</xdr:row>
      <xdr:rowOff>168148</xdr:rowOff>
    </xdr:to>
    <xdr:sp macro="" textlink="">
      <xdr:nvSpPr>
        <xdr:cNvPr id="233" name="フローチャート : 判断 232"/>
        <xdr:cNvSpPr/>
      </xdr:nvSpPr>
      <xdr:spPr>
        <a:xfrm>
          <a:off x="45847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125985</xdr:rowOff>
    </xdr:from>
    <xdr:to>
      <xdr:col>5</xdr:col>
      <xdr:colOff>409575</xdr:colOff>
      <xdr:row>107</xdr:row>
      <xdr:rowOff>56135</xdr:rowOff>
    </xdr:to>
    <xdr:sp macro="" textlink="">
      <xdr:nvSpPr>
        <xdr:cNvPr id="234" name="フローチャート : 判断 233"/>
        <xdr:cNvSpPr/>
      </xdr:nvSpPr>
      <xdr:spPr>
        <a:xfrm>
          <a:off x="3746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47262</xdr:rowOff>
    </xdr:from>
    <xdr:ext cx="405111" cy="259045"/>
    <xdr:sp macro="" textlink="">
      <xdr:nvSpPr>
        <xdr:cNvPr id="235" name="n_1aveValue【市民会館】&#10;有形固定資産減価償却率"/>
        <xdr:cNvSpPr txBox="1"/>
      </xdr:nvSpPr>
      <xdr:spPr>
        <a:xfrm>
          <a:off x="3582043" y="183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6" name="テキスト ボックス 2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7" name="テキスト ボックス 2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8" name="テキスト ボックス 2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9" name="テキスト ボックス 2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0" name="テキスト ボックス 2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241" name="円/楕円 240"/>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143527</xdr:rowOff>
    </xdr:from>
    <xdr:ext cx="469744" cy="259045"/>
    <xdr:sp macro="" textlink="">
      <xdr:nvSpPr>
        <xdr:cNvPr id="242" name="n_1mainValue【市民会館】&#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3" name="直線コネクタ 2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4" name="テキスト ボックス 2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5" name="直線コネクタ 2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6" name="テキスト ボックス 2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7" name="直線コネクタ 2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8" name="テキスト ボックス 2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9" name="直線コネクタ 2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0" name="テキスト ボックス 2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1" name="直線コネクタ 2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2" name="テキスト ボックス 2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266" name="直線コネクタ 265"/>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267"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268" name="直線コネクタ 267"/>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269"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270" name="直線コネクタ 269"/>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271"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272" name="フローチャート : 判断 271"/>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101600</xdr:rowOff>
    </xdr:from>
    <xdr:to>
      <xdr:col>14</xdr:col>
      <xdr:colOff>79375</xdr:colOff>
      <xdr:row>106</xdr:row>
      <xdr:rowOff>31750</xdr:rowOff>
    </xdr:to>
    <xdr:sp macro="" textlink="">
      <xdr:nvSpPr>
        <xdr:cNvPr id="273" name="フローチャート : 判断 272"/>
        <xdr:cNvSpPr/>
      </xdr:nvSpPr>
      <xdr:spPr>
        <a:xfrm>
          <a:off x="9588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48277</xdr:rowOff>
    </xdr:from>
    <xdr:ext cx="469744" cy="259045"/>
    <xdr:sp macro="" textlink="">
      <xdr:nvSpPr>
        <xdr:cNvPr id="274" name="n_1aveValue【市民会館】&#10;一人当たり面積"/>
        <xdr:cNvSpPr txBox="1"/>
      </xdr:nvSpPr>
      <xdr:spPr>
        <a:xfrm>
          <a:off x="93917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6350</xdr:rowOff>
    </xdr:from>
    <xdr:to>
      <xdr:col>14</xdr:col>
      <xdr:colOff>79375</xdr:colOff>
      <xdr:row>107</xdr:row>
      <xdr:rowOff>107950</xdr:rowOff>
    </xdr:to>
    <xdr:sp macro="" textlink="">
      <xdr:nvSpPr>
        <xdr:cNvPr id="280" name="円/楕円 279"/>
        <xdr:cNvSpPr/>
      </xdr:nvSpPr>
      <xdr:spPr>
        <a:xfrm>
          <a:off x="9588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99077</xdr:rowOff>
    </xdr:from>
    <xdr:ext cx="469744" cy="259045"/>
    <xdr:sp macro="" textlink="">
      <xdr:nvSpPr>
        <xdr:cNvPr id="281" name="n_1mainValue【市民会館】&#10;一人当たり面積"/>
        <xdr:cNvSpPr txBox="1"/>
      </xdr:nvSpPr>
      <xdr:spPr>
        <a:xfrm>
          <a:off x="9391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3" name="直線コネクタ 29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4" name="テキスト ボックス 29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5" name="直線コネクタ 29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6" name="テキスト ボックス 29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7" name="直線コネクタ 29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8" name="テキスト ボックス 29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9" name="直線コネクタ 29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0" name="テキスト ボックス 299"/>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04" name="直線コネクタ 303"/>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05"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06" name="直線コネクタ 305"/>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07"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08" name="直線コネクタ 307"/>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09"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0" name="フローチャート : 判断 30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155702</xdr:rowOff>
    </xdr:from>
    <xdr:to>
      <xdr:col>22</xdr:col>
      <xdr:colOff>415925</xdr:colOff>
      <xdr:row>39</xdr:row>
      <xdr:rowOff>85852</xdr:rowOff>
    </xdr:to>
    <xdr:sp macro="" textlink="">
      <xdr:nvSpPr>
        <xdr:cNvPr id="311" name="フローチャート : 判断 310"/>
        <xdr:cNvSpPr/>
      </xdr:nvSpPr>
      <xdr:spPr>
        <a:xfrm>
          <a:off x="154305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76979</xdr:rowOff>
    </xdr:from>
    <xdr:ext cx="405111" cy="259045"/>
    <xdr:sp macro="" textlink="">
      <xdr:nvSpPr>
        <xdr:cNvPr id="312" name="n_1aveValue【一般廃棄物処理施設】&#10;有形固定資産減価償却率"/>
        <xdr:cNvSpPr txBox="1"/>
      </xdr:nvSpPr>
      <xdr:spPr>
        <a:xfrm>
          <a:off x="15266043"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82550</xdr:rowOff>
    </xdr:from>
    <xdr:to>
      <xdr:col>22</xdr:col>
      <xdr:colOff>415925</xdr:colOff>
      <xdr:row>34</xdr:row>
      <xdr:rowOff>12700</xdr:rowOff>
    </xdr:to>
    <xdr:sp macro="" textlink="">
      <xdr:nvSpPr>
        <xdr:cNvPr id="318" name="円/楕円 317"/>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32</xdr:row>
      <xdr:rowOff>29227</xdr:rowOff>
    </xdr:from>
    <xdr:ext cx="469744" cy="259045"/>
    <xdr:sp macro="" textlink="">
      <xdr:nvSpPr>
        <xdr:cNvPr id="319" name="n_1mainValue【一般廃棄物処理施設】&#10;有形固定資産減価償却率"/>
        <xdr:cNvSpPr txBox="1"/>
      </xdr:nvSpPr>
      <xdr:spPr>
        <a:xfrm>
          <a:off x="15233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0" name="直線コネクタ 3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1" name="テキスト ボックス 3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2" name="直線コネクタ 3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3" name="テキスト ボックス 3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4" name="直線コネクタ 3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5" name="テキスト ボックス 3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6" name="直線コネクタ 3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7" name="テキスト ボックス 3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8" name="直線コネクタ 3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9" name="テキスト ボックス 3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1" name="テキスト ボックス 3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343" name="直線コネクタ 342"/>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344"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345" name="直線コネクタ 344"/>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346"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347" name="直線コネクタ 346"/>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348"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349" name="フローチャート : 判断 348"/>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70351</xdr:rowOff>
    </xdr:from>
    <xdr:to>
      <xdr:col>31</xdr:col>
      <xdr:colOff>85725</xdr:colOff>
      <xdr:row>39</xdr:row>
      <xdr:rowOff>501</xdr:rowOff>
    </xdr:to>
    <xdr:sp macro="" textlink="">
      <xdr:nvSpPr>
        <xdr:cNvPr id="350" name="フローチャート : 判断 349"/>
        <xdr:cNvSpPr/>
      </xdr:nvSpPr>
      <xdr:spPr>
        <a:xfrm>
          <a:off x="21272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17027</xdr:rowOff>
    </xdr:from>
    <xdr:ext cx="534377" cy="259045"/>
    <xdr:sp macro="" textlink="">
      <xdr:nvSpPr>
        <xdr:cNvPr id="351" name="n_1aveValue【一般廃棄物処理施設】&#10;一人当たり有形固定資産（償却資産）額"/>
        <xdr:cNvSpPr txBox="1"/>
      </xdr:nvSpPr>
      <xdr:spPr>
        <a:xfrm>
          <a:off x="210434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133505</xdr:rowOff>
    </xdr:from>
    <xdr:to>
      <xdr:col>31</xdr:col>
      <xdr:colOff>85725</xdr:colOff>
      <xdr:row>42</xdr:row>
      <xdr:rowOff>63655</xdr:rowOff>
    </xdr:to>
    <xdr:sp macro="" textlink="">
      <xdr:nvSpPr>
        <xdr:cNvPr id="357" name="円/楕円 356"/>
        <xdr:cNvSpPr/>
      </xdr:nvSpPr>
      <xdr:spPr>
        <a:xfrm>
          <a:off x="21272500" y="71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54782</xdr:rowOff>
    </xdr:from>
    <xdr:ext cx="469744" cy="259045"/>
    <xdr:sp macro="" textlink="">
      <xdr:nvSpPr>
        <xdr:cNvPr id="358" name="n_1mainValue【一般廃棄物処理施設】&#10;一人当たり有形固定資産（償却資産）額"/>
        <xdr:cNvSpPr txBox="1"/>
      </xdr:nvSpPr>
      <xdr:spPr>
        <a:xfrm>
          <a:off x="21075727" y="72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69" name="直線コネクタ 3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0" name="テキスト ボックス 3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1" name="直線コネクタ 3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2" name="テキスト ボックス 3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3" name="直線コネクタ 3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4" name="テキスト ボックス 3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5" name="直線コネクタ 3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6" name="テキスト ボックス 3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7" name="直線コネクタ 3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8" name="テキスト ボックス 3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9" name="直線コネクタ 3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0" name="テキスト ボックス 3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132262</xdr:rowOff>
    </xdr:from>
    <xdr:to>
      <xdr:col>23</xdr:col>
      <xdr:colOff>516889</xdr:colOff>
      <xdr:row>63</xdr:row>
      <xdr:rowOff>163285</xdr:rowOff>
    </xdr:to>
    <xdr:cxnSp macro="">
      <xdr:nvCxnSpPr>
        <xdr:cNvPr id="384" name="直線コネクタ 383"/>
        <xdr:cNvCxnSpPr/>
      </xdr:nvCxnSpPr>
      <xdr:spPr>
        <a:xfrm flipV="1">
          <a:off x="16318864" y="9733462"/>
          <a:ext cx="0" cy="1231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167112</xdr:rowOff>
    </xdr:from>
    <xdr:ext cx="340478" cy="259045"/>
    <xdr:sp macro="" textlink="">
      <xdr:nvSpPr>
        <xdr:cNvPr id="385" name="【保健センター・保健所】&#10;有形固定資産減価償却率最小値テキスト"/>
        <xdr:cNvSpPr txBox="1"/>
      </xdr:nvSpPr>
      <xdr:spPr>
        <a:xfrm>
          <a:off x="16408400" y="1096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163285</xdr:rowOff>
    </xdr:from>
    <xdr:to>
      <xdr:col>23</xdr:col>
      <xdr:colOff>606425</xdr:colOff>
      <xdr:row>63</xdr:row>
      <xdr:rowOff>163285</xdr:rowOff>
    </xdr:to>
    <xdr:cxnSp macro="">
      <xdr:nvCxnSpPr>
        <xdr:cNvPr id="386" name="直線コネクタ 385"/>
        <xdr:cNvCxnSpPr/>
      </xdr:nvCxnSpPr>
      <xdr:spPr>
        <a:xfrm>
          <a:off x="16230600" y="1096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78939</xdr:rowOff>
    </xdr:from>
    <xdr:ext cx="405111" cy="259045"/>
    <xdr:sp macro="" textlink="">
      <xdr:nvSpPr>
        <xdr:cNvPr id="387" name="【保健センター・保健所】&#10;有形固定資産減価償却率最大値テキスト"/>
        <xdr:cNvSpPr txBox="1"/>
      </xdr:nvSpPr>
      <xdr:spPr>
        <a:xfrm>
          <a:off x="16408400" y="950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56</xdr:row>
      <xdr:rowOff>132262</xdr:rowOff>
    </xdr:from>
    <xdr:to>
      <xdr:col>23</xdr:col>
      <xdr:colOff>606425</xdr:colOff>
      <xdr:row>56</xdr:row>
      <xdr:rowOff>132262</xdr:rowOff>
    </xdr:to>
    <xdr:cxnSp macro="">
      <xdr:nvCxnSpPr>
        <xdr:cNvPr id="388" name="直線コネクタ 387"/>
        <xdr:cNvCxnSpPr/>
      </xdr:nvCxnSpPr>
      <xdr:spPr>
        <a:xfrm>
          <a:off x="16230600" y="973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32130</xdr:rowOff>
    </xdr:from>
    <xdr:ext cx="405111" cy="259045"/>
    <xdr:sp macro="" textlink="">
      <xdr:nvSpPr>
        <xdr:cNvPr id="389" name="【保健センター・保健所】&#10;有形固定資産減価償却率平均値テキスト"/>
        <xdr:cNvSpPr txBox="1"/>
      </xdr:nvSpPr>
      <xdr:spPr>
        <a:xfrm>
          <a:off x="164084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53703</xdr:rowOff>
    </xdr:from>
    <xdr:to>
      <xdr:col>23</xdr:col>
      <xdr:colOff>568325</xdr:colOff>
      <xdr:row>59</xdr:row>
      <xdr:rowOff>155303</xdr:rowOff>
    </xdr:to>
    <xdr:sp macro="" textlink="">
      <xdr:nvSpPr>
        <xdr:cNvPr id="390" name="フローチャート : 判断 389"/>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91" name="フローチャート : 判断 390"/>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392"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40640</xdr:rowOff>
    </xdr:from>
    <xdr:to>
      <xdr:col>22</xdr:col>
      <xdr:colOff>415925</xdr:colOff>
      <xdr:row>56</xdr:row>
      <xdr:rowOff>142240</xdr:rowOff>
    </xdr:to>
    <xdr:sp macro="" textlink="">
      <xdr:nvSpPr>
        <xdr:cNvPr id="398" name="円/楕円 397"/>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158767</xdr:rowOff>
    </xdr:from>
    <xdr:ext cx="405111" cy="259045"/>
    <xdr:sp macro="" textlink="">
      <xdr:nvSpPr>
        <xdr:cNvPr id="399" name="n_1mainValue【保健センター・保健所】&#10;有形固定資産減価償却率"/>
        <xdr:cNvSpPr txBox="1"/>
      </xdr:nvSpPr>
      <xdr:spPr>
        <a:xfrm>
          <a:off x="15266043"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21" name="直線コネクタ 420"/>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2"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3" name="直線コネクタ 42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24"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25" name="直線コネクタ 424"/>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26"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7" name="フローチャート : 判断 426"/>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40640</xdr:rowOff>
    </xdr:from>
    <xdr:to>
      <xdr:col>31</xdr:col>
      <xdr:colOff>85725</xdr:colOff>
      <xdr:row>58</xdr:row>
      <xdr:rowOff>142240</xdr:rowOff>
    </xdr:to>
    <xdr:sp macro="" textlink="">
      <xdr:nvSpPr>
        <xdr:cNvPr id="428" name="フローチャート : 判断 427"/>
        <xdr:cNvSpPr/>
      </xdr:nvSpPr>
      <xdr:spPr>
        <a:xfrm>
          <a:off x="2127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133367</xdr:rowOff>
    </xdr:from>
    <xdr:ext cx="469744" cy="259045"/>
    <xdr:sp macro="" textlink="">
      <xdr:nvSpPr>
        <xdr:cNvPr id="429" name="n_1aveValue【保健センター・保健所】&#10;一人当たり面積"/>
        <xdr:cNvSpPr txBox="1"/>
      </xdr:nvSpPr>
      <xdr:spPr>
        <a:xfrm>
          <a:off x="21075727" y="100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17780</xdr:rowOff>
    </xdr:from>
    <xdr:to>
      <xdr:col>31</xdr:col>
      <xdr:colOff>85725</xdr:colOff>
      <xdr:row>58</xdr:row>
      <xdr:rowOff>119380</xdr:rowOff>
    </xdr:to>
    <xdr:sp macro="" textlink="">
      <xdr:nvSpPr>
        <xdr:cNvPr id="435" name="円/楕円 434"/>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135907</xdr:rowOff>
    </xdr:from>
    <xdr:ext cx="469744" cy="259045"/>
    <xdr:sp macro="" textlink="">
      <xdr:nvSpPr>
        <xdr:cNvPr id="436"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2" name="直線コネクタ 461"/>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3"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4" name="直線コネクタ 463"/>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5"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6" name="直線コネクタ 465"/>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7"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8" name="フローチャート : 判断 467"/>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69" name="フローチャート : 判断 468"/>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470"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18324</xdr:rowOff>
    </xdr:from>
    <xdr:to>
      <xdr:col>22</xdr:col>
      <xdr:colOff>415925</xdr:colOff>
      <xdr:row>82</xdr:row>
      <xdr:rowOff>119924</xdr:rowOff>
    </xdr:to>
    <xdr:sp macro="" textlink="">
      <xdr:nvSpPr>
        <xdr:cNvPr id="476" name="円/楕円 475"/>
        <xdr:cNvSpPr/>
      </xdr:nvSpPr>
      <xdr:spPr>
        <a:xfrm>
          <a:off x="15430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111051</xdr:rowOff>
    </xdr:from>
    <xdr:ext cx="405111" cy="259045"/>
    <xdr:sp macro="" textlink="">
      <xdr:nvSpPr>
        <xdr:cNvPr id="477" name="n_1mainValue【消防施設】&#10;有形固定資産減価償却率"/>
        <xdr:cNvSpPr txBox="1"/>
      </xdr:nvSpPr>
      <xdr:spPr>
        <a:xfrm>
          <a:off x="15266043"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1" name="直線コネクタ 500"/>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2"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3" name="直線コネクタ 502"/>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4"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5" name="直線コネクタ 50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6"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7" name="フローチャート : 判断 506"/>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0</xdr:rowOff>
    </xdr:from>
    <xdr:to>
      <xdr:col>31</xdr:col>
      <xdr:colOff>85725</xdr:colOff>
      <xdr:row>80</xdr:row>
      <xdr:rowOff>101600</xdr:rowOff>
    </xdr:to>
    <xdr:sp macro="" textlink="">
      <xdr:nvSpPr>
        <xdr:cNvPr id="508" name="フローチャート : 判断 507"/>
        <xdr:cNvSpPr/>
      </xdr:nvSpPr>
      <xdr:spPr>
        <a:xfrm>
          <a:off x="212725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92727</xdr:rowOff>
    </xdr:from>
    <xdr:ext cx="469744" cy="259045"/>
    <xdr:sp macro="" textlink="">
      <xdr:nvSpPr>
        <xdr:cNvPr id="509" name="n_1aveValue【消防施設】&#10;一人当たり面積"/>
        <xdr:cNvSpPr txBox="1"/>
      </xdr:nvSpPr>
      <xdr:spPr>
        <a:xfrm>
          <a:off x="210757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107950</xdr:rowOff>
    </xdr:from>
    <xdr:to>
      <xdr:col>31</xdr:col>
      <xdr:colOff>85725</xdr:colOff>
      <xdr:row>80</xdr:row>
      <xdr:rowOff>38100</xdr:rowOff>
    </xdr:to>
    <xdr:sp macro="" textlink="">
      <xdr:nvSpPr>
        <xdr:cNvPr id="515" name="円/楕円 514"/>
        <xdr:cNvSpPr/>
      </xdr:nvSpPr>
      <xdr:spPr>
        <a:xfrm>
          <a:off x="21272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54627</xdr:rowOff>
    </xdr:from>
    <xdr:ext cx="469744" cy="259045"/>
    <xdr:sp macro="" textlink="">
      <xdr:nvSpPr>
        <xdr:cNvPr id="516" name="n_1mainValue【消防施設】&#10;一人当たり面積"/>
        <xdr:cNvSpPr txBox="1"/>
      </xdr:nvSpPr>
      <xdr:spPr>
        <a:xfrm>
          <a:off x="210757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7" name="直線コネクタ 5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8" name="テキスト ボックス 5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9" name="直線コネクタ 5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0" name="テキスト ボックス 5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1" name="直線コネクタ 5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2" name="テキスト ボックス 5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3" name="直線コネクタ 5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4" name="テキスト ボックス 5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5" name="直線コネクタ 5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6" name="テキスト ボックス 5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7" name="直線コネクタ 5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8" name="テキスト ボックス 5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2" name="直線コネクタ 541"/>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3"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4" name="直線コネクタ 543"/>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5"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6" name="直線コネクタ 545"/>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7"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8" name="フローチャート : 判断 547"/>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74386</xdr:rowOff>
    </xdr:from>
    <xdr:to>
      <xdr:col>22</xdr:col>
      <xdr:colOff>415925</xdr:colOff>
      <xdr:row>104</xdr:row>
      <xdr:rowOff>4536</xdr:rowOff>
    </xdr:to>
    <xdr:sp macro="" textlink="">
      <xdr:nvSpPr>
        <xdr:cNvPr id="549" name="フローチャート : 判断 548"/>
        <xdr:cNvSpPr/>
      </xdr:nvSpPr>
      <xdr:spPr>
        <a:xfrm>
          <a:off x="15430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21063</xdr:rowOff>
    </xdr:from>
    <xdr:ext cx="405111" cy="259045"/>
    <xdr:sp macro="" textlink="">
      <xdr:nvSpPr>
        <xdr:cNvPr id="550" name="n_1aveValue【庁舎】&#10;有形固定資産減価償却率"/>
        <xdr:cNvSpPr txBox="1"/>
      </xdr:nvSpPr>
      <xdr:spPr>
        <a:xfrm>
          <a:off x="15266043"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100512</xdr:rowOff>
    </xdr:from>
    <xdr:to>
      <xdr:col>22</xdr:col>
      <xdr:colOff>415925</xdr:colOff>
      <xdr:row>107</xdr:row>
      <xdr:rowOff>30662</xdr:rowOff>
    </xdr:to>
    <xdr:sp macro="" textlink="">
      <xdr:nvSpPr>
        <xdr:cNvPr id="556" name="円/楕円 555"/>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21789</xdr:rowOff>
    </xdr:from>
    <xdr:ext cx="405111" cy="259045"/>
    <xdr:sp macro="" textlink="">
      <xdr:nvSpPr>
        <xdr:cNvPr id="557" name="n_1mainValue【庁舎】&#10;有形固定資産減価償却率"/>
        <xdr:cNvSpPr txBox="1"/>
      </xdr:nvSpPr>
      <xdr:spPr>
        <a:xfrm>
          <a:off x="15266043"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105</xdr:row>
      <xdr:rowOff>157480</xdr:rowOff>
    </xdr:from>
    <xdr:to>
      <xdr:col>32</xdr:col>
      <xdr:colOff>186689</xdr:colOff>
      <xdr:row>108</xdr:row>
      <xdr:rowOff>111761</xdr:rowOff>
    </xdr:to>
    <xdr:cxnSp macro="">
      <xdr:nvCxnSpPr>
        <xdr:cNvPr id="581" name="直線コネクタ 580"/>
        <xdr:cNvCxnSpPr/>
      </xdr:nvCxnSpPr>
      <xdr:spPr>
        <a:xfrm flipV="1">
          <a:off x="22160864" y="18159730"/>
          <a:ext cx="0" cy="4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115588</xdr:rowOff>
    </xdr:from>
    <xdr:ext cx="469744" cy="259045"/>
    <xdr:sp macro="" textlink="">
      <xdr:nvSpPr>
        <xdr:cNvPr id="582" name="【庁舎】&#10;一人当たり面積最小値テキスト"/>
        <xdr:cNvSpPr txBox="1"/>
      </xdr:nvSpPr>
      <xdr:spPr>
        <a:xfrm>
          <a:off x="22250400" y="1863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111761</xdr:rowOff>
    </xdr:from>
    <xdr:to>
      <xdr:col>32</xdr:col>
      <xdr:colOff>276225</xdr:colOff>
      <xdr:row>108</xdr:row>
      <xdr:rowOff>111761</xdr:rowOff>
    </xdr:to>
    <xdr:cxnSp macro="">
      <xdr:nvCxnSpPr>
        <xdr:cNvPr id="583" name="直線コネクタ 582"/>
        <xdr:cNvCxnSpPr/>
      </xdr:nvCxnSpPr>
      <xdr:spPr>
        <a:xfrm>
          <a:off x="22072600" y="1862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104157</xdr:rowOff>
    </xdr:from>
    <xdr:ext cx="469744" cy="259045"/>
    <xdr:sp macro="" textlink="">
      <xdr:nvSpPr>
        <xdr:cNvPr id="584" name="【庁舎】&#10;一人当たり面積最大値テキスト"/>
        <xdr:cNvSpPr txBox="1"/>
      </xdr:nvSpPr>
      <xdr:spPr>
        <a:xfrm>
          <a:off x="22250400" y="179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105</xdr:row>
      <xdr:rowOff>157480</xdr:rowOff>
    </xdr:from>
    <xdr:to>
      <xdr:col>32</xdr:col>
      <xdr:colOff>276225</xdr:colOff>
      <xdr:row>105</xdr:row>
      <xdr:rowOff>157480</xdr:rowOff>
    </xdr:to>
    <xdr:cxnSp macro="">
      <xdr:nvCxnSpPr>
        <xdr:cNvPr id="585" name="直線コネクタ 584"/>
        <xdr:cNvCxnSpPr/>
      </xdr:nvCxnSpPr>
      <xdr:spPr>
        <a:xfrm>
          <a:off x="22072600" y="1815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20338</xdr:rowOff>
    </xdr:from>
    <xdr:ext cx="469744" cy="259045"/>
    <xdr:sp macro="" textlink="">
      <xdr:nvSpPr>
        <xdr:cNvPr id="586" name="【庁舎】&#10;一人当たり面積平均値テキスト"/>
        <xdr:cNvSpPr txBox="1"/>
      </xdr:nvSpPr>
      <xdr:spPr>
        <a:xfrm>
          <a:off x="222504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41911</xdr:rowOff>
    </xdr:from>
    <xdr:to>
      <xdr:col>32</xdr:col>
      <xdr:colOff>238125</xdr:colOff>
      <xdr:row>107</xdr:row>
      <xdr:rowOff>143511</xdr:rowOff>
    </xdr:to>
    <xdr:sp macro="" textlink="">
      <xdr:nvSpPr>
        <xdr:cNvPr id="587" name="フローチャート : 判断 586"/>
        <xdr:cNvSpPr/>
      </xdr:nvSpPr>
      <xdr:spPr>
        <a:xfrm>
          <a:off x="22110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170180</xdr:rowOff>
    </xdr:from>
    <xdr:to>
      <xdr:col>31</xdr:col>
      <xdr:colOff>85725</xdr:colOff>
      <xdr:row>107</xdr:row>
      <xdr:rowOff>100330</xdr:rowOff>
    </xdr:to>
    <xdr:sp macro="" textlink="">
      <xdr:nvSpPr>
        <xdr:cNvPr id="588" name="フローチャート : 判断 587"/>
        <xdr:cNvSpPr/>
      </xdr:nvSpPr>
      <xdr:spPr>
        <a:xfrm>
          <a:off x="21272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91457</xdr:rowOff>
    </xdr:from>
    <xdr:ext cx="469744" cy="259045"/>
    <xdr:sp macro="" textlink="">
      <xdr:nvSpPr>
        <xdr:cNvPr id="589" name="n_1aveValue【庁舎】&#10;一人当たり面積"/>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16511</xdr:rowOff>
    </xdr:from>
    <xdr:to>
      <xdr:col>31</xdr:col>
      <xdr:colOff>85725</xdr:colOff>
      <xdr:row>100</xdr:row>
      <xdr:rowOff>118111</xdr:rowOff>
    </xdr:to>
    <xdr:sp macro="" textlink="">
      <xdr:nvSpPr>
        <xdr:cNvPr id="595" name="円/楕円 594"/>
        <xdr:cNvSpPr/>
      </xdr:nvSpPr>
      <xdr:spPr>
        <a:xfrm>
          <a:off x="21272500" y="171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134638</xdr:rowOff>
    </xdr:from>
    <xdr:ext cx="469744" cy="259045"/>
    <xdr:sp macro="" textlink="">
      <xdr:nvSpPr>
        <xdr:cNvPr id="596" name="n_1mainValue【庁舎】&#10;一人当たり面積"/>
        <xdr:cNvSpPr txBox="1"/>
      </xdr:nvSpPr>
      <xdr:spPr>
        <a:xfrm>
          <a:off x="21075727" y="1693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　類似団体と比較して有形固定資産減価償却率が高くなっている施設は、図書館、体育館・プール、市民会館、一般廃棄物処理施設、保健センター・保健所であり、低くなっている施設は、庁舎、消防施設である。</a:t>
          </a:r>
          <a:endParaRPr lang="ja-JP" altLang="ja-JP" sz="1600">
            <a:effectLst/>
          </a:endParaRPr>
        </a:p>
        <a:p>
          <a:r>
            <a:rPr kumimoji="1" lang="ja-JP" altLang="ja-JP" sz="1600">
              <a:solidFill>
                <a:schemeClr val="dk1"/>
              </a:solidFill>
              <a:effectLst/>
              <a:latin typeface="+mn-lt"/>
              <a:ea typeface="+mn-ea"/>
              <a:cs typeface="+mn-cs"/>
            </a:rPr>
            <a:t>　庁舎及び消防施設の有形固定資産減価償却率が低いのは、本庁舎を平成</a:t>
          </a:r>
          <a:r>
            <a:rPr kumimoji="1" lang="en-US" altLang="ja-JP" sz="1600">
              <a:solidFill>
                <a:schemeClr val="dk1"/>
              </a:solidFill>
              <a:effectLst/>
              <a:latin typeface="+mn-lt"/>
              <a:ea typeface="+mn-ea"/>
              <a:cs typeface="+mn-cs"/>
            </a:rPr>
            <a:t>25</a:t>
          </a:r>
          <a:r>
            <a:rPr kumimoji="1" lang="ja-JP" altLang="ja-JP" sz="1600">
              <a:solidFill>
                <a:schemeClr val="dk1"/>
              </a:solidFill>
              <a:effectLst/>
              <a:latin typeface="+mn-lt"/>
              <a:ea typeface="+mn-ea"/>
              <a:cs typeface="+mn-cs"/>
            </a:rPr>
            <a:t>年度に、消防署の城崎分署を平成</a:t>
          </a:r>
          <a:r>
            <a:rPr kumimoji="1" lang="en-US" altLang="ja-JP" sz="1600">
              <a:solidFill>
                <a:schemeClr val="dk1"/>
              </a:solidFill>
              <a:effectLst/>
              <a:latin typeface="+mn-lt"/>
              <a:ea typeface="+mn-ea"/>
              <a:cs typeface="+mn-cs"/>
            </a:rPr>
            <a:t>27</a:t>
          </a:r>
          <a:r>
            <a:rPr kumimoji="1" lang="ja-JP" altLang="ja-JP" sz="1600">
              <a:solidFill>
                <a:schemeClr val="dk1"/>
              </a:solidFill>
              <a:effectLst/>
              <a:latin typeface="+mn-lt"/>
              <a:ea typeface="+mn-ea"/>
              <a:cs typeface="+mn-cs"/>
            </a:rPr>
            <a:t>年度に建て替えたことによるものである。</a:t>
          </a:r>
          <a:endParaRPr lang="ja-JP" altLang="ja-JP" sz="1600">
            <a:effectLst/>
          </a:endParaRPr>
        </a:p>
        <a:p>
          <a:r>
            <a:rPr kumimoji="1" lang="ja-JP" altLang="ja-JP" sz="1600">
              <a:solidFill>
                <a:schemeClr val="dk1"/>
              </a:solidFill>
              <a:effectLst/>
              <a:latin typeface="+mn-lt"/>
              <a:ea typeface="+mn-ea"/>
              <a:cs typeface="+mn-cs"/>
            </a:rPr>
            <a:t>　今後施設の老朽率は上昇する一方であるため、計画的な修繕を行う必要がある。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ea"/>
              <a:ea typeface="+mn-ea"/>
              <a:cs typeface="+mn-cs"/>
            </a:rPr>
            <a:t>年度までは、低下傾向であったが、平成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年度以降は、</a:t>
          </a:r>
          <a:r>
            <a:rPr lang="en-US" altLang="ja-JP" sz="1100" b="0" i="0" baseline="0">
              <a:solidFill>
                <a:schemeClr val="dk1"/>
              </a:solidFill>
              <a:effectLst/>
              <a:latin typeface="+mn-ea"/>
              <a:ea typeface="+mn-ea"/>
              <a:cs typeface="+mn-cs"/>
            </a:rPr>
            <a:t>0.39</a:t>
          </a:r>
          <a:r>
            <a:rPr lang="ja-JP" altLang="ja-JP" sz="1100" b="0" i="0" baseline="0">
              <a:solidFill>
                <a:schemeClr val="dk1"/>
              </a:solidFill>
              <a:effectLst/>
              <a:latin typeface="+mn-ea"/>
              <a:ea typeface="+mn-ea"/>
              <a:cs typeface="+mn-cs"/>
            </a:rPr>
            <a:t>を維持している。</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しかし、類似団体平均を</a:t>
          </a:r>
          <a:r>
            <a:rPr lang="en-US" altLang="ja-JP" sz="1100" b="0" i="0" baseline="0">
              <a:solidFill>
                <a:schemeClr val="dk1"/>
              </a:solidFill>
              <a:effectLst/>
              <a:latin typeface="+mn-ea"/>
              <a:ea typeface="+mn-ea"/>
              <a:cs typeface="+mn-cs"/>
            </a:rPr>
            <a:t>0.33</a:t>
          </a:r>
          <a:r>
            <a:rPr lang="ja-JP" altLang="ja-JP" sz="1100" b="0" i="0" baseline="0">
              <a:solidFill>
                <a:schemeClr val="dk1"/>
              </a:solidFill>
              <a:effectLst/>
              <a:latin typeface="+mn-ea"/>
              <a:ea typeface="+mn-ea"/>
              <a:cs typeface="+mn-cs"/>
            </a:rPr>
            <a:t>ポイント下回っており、依然低い水準となっている。   </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これは、市税などの自主財源が乏しく、地方交付税等への依存度が高い状況を示しており、脆弱な財政構造となっている。</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市税等の滞納整理強化により、徴収率の向上に取組んでい</a:t>
          </a:r>
          <a:r>
            <a:rPr lang="ja-JP" altLang="en-US" sz="1100" b="0" i="0" baseline="0">
              <a:solidFill>
                <a:schemeClr val="dk1"/>
              </a:solidFill>
              <a:effectLst/>
              <a:latin typeface="+mn-ea"/>
              <a:ea typeface="+mn-ea"/>
              <a:cs typeface="+mn-cs"/>
            </a:rPr>
            <a:t>て</a:t>
          </a:r>
          <a:r>
            <a:rPr lang="ja-JP" altLang="ja-JP" sz="1100" b="0" i="0" baseline="0">
              <a:solidFill>
                <a:schemeClr val="dk1"/>
              </a:solidFill>
              <a:effectLst/>
              <a:latin typeface="+mn-ea"/>
              <a:ea typeface="+mn-ea"/>
              <a:cs typeface="+mn-cs"/>
            </a:rPr>
            <a:t>、未利用資産</a:t>
          </a:r>
          <a:r>
            <a:rPr lang="ja-JP" altLang="en-US" sz="1100" b="0" i="0" baseline="0">
              <a:solidFill>
                <a:schemeClr val="dk1"/>
              </a:solidFill>
              <a:effectLst/>
              <a:latin typeface="+mn-ea"/>
              <a:ea typeface="+mn-ea"/>
              <a:cs typeface="+mn-cs"/>
            </a:rPr>
            <a:t>、不用物品等</a:t>
          </a:r>
          <a:r>
            <a:rPr lang="ja-JP" altLang="ja-JP" sz="1100" b="0" i="0" baseline="0">
              <a:solidFill>
                <a:schemeClr val="dk1"/>
              </a:solidFill>
              <a:effectLst/>
              <a:latin typeface="+mn-ea"/>
              <a:ea typeface="+mn-ea"/>
              <a:cs typeface="+mn-cs"/>
            </a:rPr>
            <a:t>の売却など自主財源の更なる確保を図るとともに、</a:t>
          </a:r>
          <a:r>
            <a:rPr lang="ja-JP" altLang="en-US" sz="1100" b="0" i="0" baseline="0">
              <a:solidFill>
                <a:schemeClr val="dk1"/>
              </a:solidFill>
              <a:effectLst/>
              <a:latin typeface="+mn-ea"/>
              <a:ea typeface="+mn-ea"/>
              <a:cs typeface="+mn-cs"/>
            </a:rPr>
            <a:t>引き続き</a:t>
          </a:r>
          <a:r>
            <a:rPr lang="ja-JP" altLang="ja-JP" sz="1100" b="0" i="0" baseline="0">
              <a:solidFill>
                <a:schemeClr val="dk1"/>
              </a:solidFill>
              <a:effectLst/>
              <a:latin typeface="+mn-ea"/>
              <a:ea typeface="+mn-ea"/>
              <a:cs typeface="+mn-cs"/>
            </a:rPr>
            <a:t>行財政改革や戦略的政策評価等による歳出削減の徹底など、財政基盤の強化に努める。</a:t>
          </a:r>
          <a:endParaRPr lang="ja-JP" altLang="ja-JP" sz="1100">
            <a:effectLst/>
            <a:latin typeface="+mn-ea"/>
            <a:ea typeface="+mn-ea"/>
          </a:endParaRPr>
        </a:p>
        <a:p>
          <a:endParaRPr kumimoji="1" lang="ja-JP" altLang="en-US" sz="11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17780</xdr:rowOff>
    </xdr:from>
    <xdr:to>
      <xdr:col>7</xdr:col>
      <xdr:colOff>152400</xdr:colOff>
      <xdr:row>45</xdr:row>
      <xdr:rowOff>17780</xdr:rowOff>
    </xdr:to>
    <xdr:cxnSp macro="">
      <xdr:nvCxnSpPr>
        <xdr:cNvPr id="66" name="直線コネクタ 65"/>
        <xdr:cNvCxnSpPr/>
      </xdr:nvCxnSpPr>
      <xdr:spPr>
        <a:xfrm>
          <a:off x="4114800" y="7733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17780</xdr:rowOff>
    </xdr:from>
    <xdr:to>
      <xdr:col>6</xdr:col>
      <xdr:colOff>0</xdr:colOff>
      <xdr:row>45</xdr:row>
      <xdr:rowOff>17780</xdr:rowOff>
    </xdr:to>
    <xdr:cxnSp macro="">
      <xdr:nvCxnSpPr>
        <xdr:cNvPr id="69" name="直線コネクタ 68"/>
        <xdr:cNvCxnSpPr/>
      </xdr:nvCxnSpPr>
      <xdr:spPr>
        <a:xfrm>
          <a:off x="3225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3810</xdr:rowOff>
    </xdr:from>
    <xdr:to>
      <xdr:col>6</xdr:col>
      <xdr:colOff>50800</xdr:colOff>
      <xdr:row>40</xdr:row>
      <xdr:rowOff>105410</xdr:rowOff>
    </xdr:to>
    <xdr:sp macro="" textlink="">
      <xdr:nvSpPr>
        <xdr:cNvPr id="70" name="フローチャート : 判断 69"/>
        <xdr:cNvSpPr/>
      </xdr:nvSpPr>
      <xdr:spPr>
        <a:xfrm>
          <a:off x="4064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115587</xdr:rowOff>
    </xdr:from>
    <xdr:ext cx="736600" cy="259045"/>
    <xdr:sp macro="" textlink="">
      <xdr:nvSpPr>
        <xdr:cNvPr id="71" name="テキスト ボックス 70"/>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17780</xdr:rowOff>
    </xdr:from>
    <xdr:to>
      <xdr:col>4</xdr:col>
      <xdr:colOff>482600</xdr:colOff>
      <xdr:row>45</xdr:row>
      <xdr:rowOff>17780</xdr:rowOff>
    </xdr:to>
    <xdr:cxnSp macro="">
      <xdr:nvCxnSpPr>
        <xdr:cNvPr id="72" name="直線コネクタ 71"/>
        <xdr:cNvCxnSpPr/>
      </xdr:nvCxnSpPr>
      <xdr:spPr>
        <a:xfrm>
          <a:off x="2336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17780</xdr:rowOff>
    </xdr:from>
    <xdr:to>
      <xdr:col>3</xdr:col>
      <xdr:colOff>279400</xdr:colOff>
      <xdr:row>45</xdr:row>
      <xdr:rowOff>17780</xdr:rowOff>
    </xdr:to>
    <xdr:cxnSp macro="">
      <xdr:nvCxnSpPr>
        <xdr:cNvPr id="75" name="直線コネクタ 74"/>
        <xdr:cNvCxnSpPr/>
      </xdr:nvCxnSpPr>
      <xdr:spPr>
        <a:xfrm>
          <a:off x="1447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138430</xdr:rowOff>
    </xdr:from>
    <xdr:to>
      <xdr:col>7</xdr:col>
      <xdr:colOff>203200</xdr:colOff>
      <xdr:row>45</xdr:row>
      <xdr:rowOff>68580</xdr:rowOff>
    </xdr:to>
    <xdr:sp macro="" textlink="">
      <xdr:nvSpPr>
        <xdr:cNvPr id="85" name="円/楕円 84"/>
        <xdr:cNvSpPr/>
      </xdr:nvSpPr>
      <xdr:spPr>
        <a:xfrm>
          <a:off x="4902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34307</xdr:rowOff>
    </xdr:from>
    <xdr:ext cx="762000" cy="259045"/>
    <xdr:sp macro="" textlink="">
      <xdr:nvSpPr>
        <xdr:cNvPr id="86" name="財政力該当値テキスト"/>
        <xdr:cNvSpPr txBox="1"/>
      </xdr:nvSpPr>
      <xdr:spPr>
        <a:xfrm>
          <a:off x="5041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138430</xdr:rowOff>
    </xdr:from>
    <xdr:to>
      <xdr:col>6</xdr:col>
      <xdr:colOff>50800</xdr:colOff>
      <xdr:row>45</xdr:row>
      <xdr:rowOff>68580</xdr:rowOff>
    </xdr:to>
    <xdr:sp macro="" textlink="">
      <xdr:nvSpPr>
        <xdr:cNvPr id="87" name="円/楕円 86"/>
        <xdr:cNvSpPr/>
      </xdr:nvSpPr>
      <xdr:spPr>
        <a:xfrm>
          <a:off x="4064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53357</xdr:rowOff>
    </xdr:from>
    <xdr:ext cx="736600" cy="259045"/>
    <xdr:sp macro="" textlink="">
      <xdr:nvSpPr>
        <xdr:cNvPr id="88" name="テキスト ボックス 87"/>
        <xdr:cNvSpPr txBox="1"/>
      </xdr:nvSpPr>
      <xdr:spPr>
        <a:xfrm>
          <a:off x="3733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138430</xdr:rowOff>
    </xdr:from>
    <xdr:to>
      <xdr:col>4</xdr:col>
      <xdr:colOff>533400</xdr:colOff>
      <xdr:row>45</xdr:row>
      <xdr:rowOff>68580</xdr:rowOff>
    </xdr:to>
    <xdr:sp macro="" textlink="">
      <xdr:nvSpPr>
        <xdr:cNvPr id="89" name="円/楕円 88"/>
        <xdr:cNvSpPr/>
      </xdr:nvSpPr>
      <xdr:spPr>
        <a:xfrm>
          <a:off x="3175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53357</xdr:rowOff>
    </xdr:from>
    <xdr:ext cx="762000" cy="259045"/>
    <xdr:sp macro="" textlink="">
      <xdr:nvSpPr>
        <xdr:cNvPr id="90" name="テキスト ボックス 89"/>
        <xdr:cNvSpPr txBox="1"/>
      </xdr:nvSpPr>
      <xdr:spPr>
        <a:xfrm>
          <a:off x="2844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138430</xdr:rowOff>
    </xdr:from>
    <xdr:to>
      <xdr:col>3</xdr:col>
      <xdr:colOff>330200</xdr:colOff>
      <xdr:row>45</xdr:row>
      <xdr:rowOff>68580</xdr:rowOff>
    </xdr:to>
    <xdr:sp macro="" textlink="">
      <xdr:nvSpPr>
        <xdr:cNvPr id="91" name="円/楕円 90"/>
        <xdr:cNvSpPr/>
      </xdr:nvSpPr>
      <xdr:spPr>
        <a:xfrm>
          <a:off x="2286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53357</xdr:rowOff>
    </xdr:from>
    <xdr:ext cx="762000" cy="259045"/>
    <xdr:sp macro="" textlink="">
      <xdr:nvSpPr>
        <xdr:cNvPr id="92" name="テキスト ボックス 91"/>
        <xdr:cNvSpPr txBox="1"/>
      </xdr:nvSpPr>
      <xdr:spPr>
        <a:xfrm>
          <a:off x="1955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138430</xdr:rowOff>
    </xdr:from>
    <xdr:to>
      <xdr:col>2</xdr:col>
      <xdr:colOff>127000</xdr:colOff>
      <xdr:row>45</xdr:row>
      <xdr:rowOff>68580</xdr:rowOff>
    </xdr:to>
    <xdr:sp macro="" textlink="">
      <xdr:nvSpPr>
        <xdr:cNvPr id="93" name="円/楕円 92"/>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53357</xdr:rowOff>
    </xdr:from>
    <xdr:ext cx="762000" cy="259045"/>
    <xdr:sp macro="" textlink="">
      <xdr:nvSpPr>
        <xdr:cNvPr id="94" name="テキスト ボックス 93"/>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年度と比較し、</a:t>
          </a:r>
          <a:r>
            <a:rPr lang="en-US" altLang="ja-JP" sz="1100" b="0" i="0" baseline="0">
              <a:solidFill>
                <a:schemeClr val="dk1"/>
              </a:solidFill>
              <a:effectLst/>
              <a:latin typeface="+mn-ea"/>
              <a:ea typeface="+mn-ea"/>
              <a:cs typeface="+mn-cs"/>
            </a:rPr>
            <a:t>2.0</a:t>
          </a:r>
          <a:r>
            <a:rPr lang="ja-JP" altLang="ja-JP" sz="1100" b="0" i="0" baseline="0">
              <a:solidFill>
                <a:schemeClr val="dk1"/>
              </a:solidFill>
              <a:effectLst/>
              <a:latin typeface="+mn-ea"/>
              <a:ea typeface="+mn-ea"/>
              <a:cs typeface="+mn-cs"/>
            </a:rPr>
            <a:t>ポイント</a:t>
          </a:r>
          <a:r>
            <a:rPr lang="ja-JP" altLang="en-US" sz="1100" b="0" i="0" baseline="0">
              <a:solidFill>
                <a:schemeClr val="dk1"/>
              </a:solidFill>
              <a:effectLst/>
              <a:latin typeface="+mn-ea"/>
              <a:ea typeface="+mn-ea"/>
              <a:cs typeface="+mn-cs"/>
            </a:rPr>
            <a:t>増加</a:t>
          </a:r>
          <a:r>
            <a:rPr lang="ja-JP" altLang="ja-JP" sz="1100" b="0" i="0" baseline="0">
              <a:solidFill>
                <a:schemeClr val="dk1"/>
              </a:solidFill>
              <a:effectLst/>
              <a:latin typeface="+mn-ea"/>
              <a:ea typeface="+mn-ea"/>
              <a:cs typeface="+mn-cs"/>
            </a:rPr>
            <a:t>したものの、扶助費や物件費に係る経常収支比率が類似団体平均を下回っていること</a:t>
          </a:r>
          <a:r>
            <a:rPr lang="ja-JP" altLang="en-US" sz="1100" b="0" i="0" baseline="0">
              <a:solidFill>
                <a:schemeClr val="dk1"/>
              </a:solidFill>
              <a:effectLst/>
              <a:latin typeface="+mn-ea"/>
              <a:ea typeface="+mn-ea"/>
              <a:cs typeface="+mn-cs"/>
            </a:rPr>
            <a:t>など</a:t>
          </a:r>
          <a:r>
            <a:rPr lang="ja-JP" altLang="ja-JP" sz="1100" b="0" i="0" baseline="0">
              <a:solidFill>
                <a:schemeClr val="dk1"/>
              </a:solidFill>
              <a:effectLst/>
              <a:latin typeface="+mn-ea"/>
              <a:ea typeface="+mn-ea"/>
              <a:cs typeface="+mn-cs"/>
            </a:rPr>
            <a:t>により、経常経費全体の経常収支比率は</a:t>
          </a:r>
          <a:r>
            <a:rPr lang="en-US" altLang="ja-JP" sz="1100" b="0" i="0" baseline="0">
              <a:solidFill>
                <a:schemeClr val="dk1"/>
              </a:solidFill>
              <a:effectLst/>
              <a:latin typeface="+mn-ea"/>
              <a:ea typeface="+mn-ea"/>
              <a:cs typeface="+mn-cs"/>
            </a:rPr>
            <a:t>89.6</a:t>
          </a:r>
          <a:r>
            <a:rPr lang="ja-JP" altLang="ja-JP" sz="1100" b="0" i="0" baseline="0">
              <a:solidFill>
                <a:schemeClr val="dk1"/>
              </a:solidFill>
              <a:effectLst/>
              <a:latin typeface="+mn-ea"/>
              <a:ea typeface="+mn-ea"/>
              <a:cs typeface="+mn-cs"/>
            </a:rPr>
            <a:t>％と類似団体平均を</a:t>
          </a:r>
          <a:r>
            <a:rPr lang="en-US" altLang="ja-JP" sz="1100" b="0" i="0" baseline="0">
              <a:solidFill>
                <a:schemeClr val="dk1"/>
              </a:solidFill>
              <a:effectLst/>
              <a:latin typeface="+mn-ea"/>
              <a:ea typeface="+mn-ea"/>
              <a:cs typeface="+mn-cs"/>
            </a:rPr>
            <a:t>4.2</a:t>
          </a:r>
          <a:r>
            <a:rPr lang="ja-JP" altLang="ja-JP" sz="1100" b="0" i="0" baseline="0">
              <a:solidFill>
                <a:schemeClr val="dk1"/>
              </a:solidFill>
              <a:effectLst/>
              <a:latin typeface="+mn-ea"/>
              <a:ea typeface="+mn-ea"/>
              <a:cs typeface="+mn-cs"/>
            </a:rPr>
            <a:t>ポイント下回っている</a:t>
          </a:r>
          <a:r>
            <a:rPr lang="ja-JP" altLang="en-US" sz="1100" b="0" i="0" baseline="0">
              <a:solidFill>
                <a:schemeClr val="dk1"/>
              </a:solidFill>
              <a:effectLst/>
              <a:latin typeface="+mn-ea"/>
              <a:ea typeface="+mn-ea"/>
              <a:cs typeface="+mn-cs"/>
            </a:rPr>
            <a:t>状況である</a:t>
          </a:r>
          <a:r>
            <a:rPr lang="ja-JP" altLang="ja-JP" sz="1100" b="0" i="0" baseline="0">
              <a:solidFill>
                <a:schemeClr val="dk1"/>
              </a:solidFill>
              <a:effectLst/>
              <a:latin typeface="+mn-ea"/>
              <a:ea typeface="+mn-ea"/>
              <a:cs typeface="+mn-cs"/>
            </a:rPr>
            <a:t>。</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公債費は類似団体平均を</a:t>
          </a:r>
          <a:r>
            <a:rPr lang="en-US" altLang="ja-JP" sz="1100" b="0" i="0" baseline="0">
              <a:solidFill>
                <a:schemeClr val="dk1"/>
              </a:solidFill>
              <a:effectLst/>
              <a:latin typeface="+mn-ea"/>
              <a:ea typeface="+mn-ea"/>
              <a:cs typeface="+mn-cs"/>
            </a:rPr>
            <a:t>7.2</a:t>
          </a:r>
          <a:r>
            <a:rPr lang="ja-JP" altLang="ja-JP" sz="1100" b="0" i="0" baseline="0">
              <a:solidFill>
                <a:schemeClr val="dk1"/>
              </a:solidFill>
              <a:effectLst/>
              <a:latin typeface="+mn-ea"/>
              <a:ea typeface="+mn-ea"/>
              <a:cs typeface="+mn-cs"/>
            </a:rPr>
            <a:t>ポイント上回る状況となっていることや</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補助費等の公立豊岡病院組合や北但行政事務組合に対する負担金が多額</a:t>
          </a:r>
          <a:r>
            <a:rPr lang="ja-JP" altLang="en-US" sz="1100" b="0" i="0" baseline="0">
              <a:solidFill>
                <a:schemeClr val="dk1"/>
              </a:solidFill>
              <a:effectLst/>
              <a:latin typeface="+mn-ea"/>
              <a:ea typeface="+mn-ea"/>
              <a:cs typeface="+mn-cs"/>
            </a:rPr>
            <a:t>となっていることにより</a:t>
          </a:r>
          <a:r>
            <a:rPr lang="ja-JP" altLang="ja-JP" sz="1100" b="0" i="0" baseline="0">
              <a:solidFill>
                <a:schemeClr val="dk1"/>
              </a:solidFill>
              <a:effectLst/>
              <a:latin typeface="+mn-ea"/>
              <a:ea typeface="+mn-ea"/>
              <a:cs typeface="+mn-cs"/>
            </a:rPr>
            <a:t>、経常収支比率を圧迫する要因となっている。</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今後も引き続き公債費負担の適正化に努めるとともに、企業会計の経営健全化に向けた取組を進め、負担金の抑制を図りながら、経常収支比率の</a:t>
          </a:r>
          <a:r>
            <a:rPr lang="en-US" altLang="ja-JP" sz="1100" b="0" i="0" baseline="0">
              <a:solidFill>
                <a:schemeClr val="dk1"/>
              </a:solidFill>
              <a:effectLst/>
              <a:latin typeface="+mn-ea"/>
              <a:ea typeface="+mn-ea"/>
              <a:cs typeface="+mn-cs"/>
            </a:rPr>
            <a:t>90%</a:t>
          </a:r>
          <a:r>
            <a:rPr lang="ja-JP" altLang="ja-JP" sz="1100" b="0" i="0" baseline="0">
              <a:solidFill>
                <a:schemeClr val="dk1"/>
              </a:solidFill>
              <a:effectLst/>
              <a:latin typeface="+mn-ea"/>
              <a:ea typeface="+mn-ea"/>
              <a:cs typeface="+mn-cs"/>
            </a:rPr>
            <a:t>未満堅持を目指す。</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150876</xdr:rowOff>
    </xdr:from>
    <xdr:to>
      <xdr:col>7</xdr:col>
      <xdr:colOff>152400</xdr:colOff>
      <xdr:row>61</xdr:row>
      <xdr:rowOff>75946</xdr:rowOff>
    </xdr:to>
    <xdr:cxnSp macro="">
      <xdr:nvCxnSpPr>
        <xdr:cNvPr id="127" name="直線コネクタ 126"/>
        <xdr:cNvCxnSpPr/>
      </xdr:nvCxnSpPr>
      <xdr:spPr>
        <a:xfrm>
          <a:off x="4114800" y="1043787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150876</xdr:rowOff>
    </xdr:from>
    <xdr:to>
      <xdr:col>6</xdr:col>
      <xdr:colOff>0</xdr:colOff>
      <xdr:row>61</xdr:row>
      <xdr:rowOff>37338</xdr:rowOff>
    </xdr:to>
    <xdr:cxnSp macro="">
      <xdr:nvCxnSpPr>
        <xdr:cNvPr id="130" name="直線コネクタ 129"/>
        <xdr:cNvCxnSpPr/>
      </xdr:nvCxnSpPr>
      <xdr:spPr>
        <a:xfrm flipV="1">
          <a:off x="3225800" y="1043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68089</xdr:rowOff>
    </xdr:from>
    <xdr:ext cx="736600" cy="259045"/>
    <xdr:sp macro="" textlink="">
      <xdr:nvSpPr>
        <xdr:cNvPr id="132" name="テキスト ボックス 131"/>
        <xdr:cNvSpPr txBox="1"/>
      </xdr:nvSpPr>
      <xdr:spPr>
        <a:xfrm>
          <a:off x="3733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59182</xdr:rowOff>
    </xdr:from>
    <xdr:to>
      <xdr:col>4</xdr:col>
      <xdr:colOff>482600</xdr:colOff>
      <xdr:row>61</xdr:row>
      <xdr:rowOff>37338</xdr:rowOff>
    </xdr:to>
    <xdr:cxnSp macro="">
      <xdr:nvCxnSpPr>
        <xdr:cNvPr id="133" name="直線コネクタ 132"/>
        <xdr:cNvCxnSpPr/>
      </xdr:nvCxnSpPr>
      <xdr:spPr>
        <a:xfrm>
          <a:off x="2336800" y="1034618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60</xdr:row>
      <xdr:rowOff>165354</xdr:rowOff>
    </xdr:to>
    <xdr:cxnSp macro="">
      <xdr:nvCxnSpPr>
        <xdr:cNvPr id="136" name="直線コネクタ 135"/>
        <xdr:cNvCxnSpPr/>
      </xdr:nvCxnSpPr>
      <xdr:spPr>
        <a:xfrm flipV="1">
          <a:off x="1447800" y="1034618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25146</xdr:rowOff>
    </xdr:from>
    <xdr:to>
      <xdr:col>7</xdr:col>
      <xdr:colOff>203200</xdr:colOff>
      <xdr:row>61</xdr:row>
      <xdr:rowOff>126746</xdr:rowOff>
    </xdr:to>
    <xdr:sp macro="" textlink="">
      <xdr:nvSpPr>
        <xdr:cNvPr id="146" name="円/楕円 145"/>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41673</xdr:rowOff>
    </xdr:from>
    <xdr:ext cx="762000" cy="259045"/>
    <xdr:sp macro="" textlink="">
      <xdr:nvSpPr>
        <xdr:cNvPr id="147" name="財政構造の弾力性該当値テキスト"/>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100076</xdr:rowOff>
    </xdr:from>
    <xdr:to>
      <xdr:col>6</xdr:col>
      <xdr:colOff>50800</xdr:colOff>
      <xdr:row>61</xdr:row>
      <xdr:rowOff>30226</xdr:rowOff>
    </xdr:to>
    <xdr:sp macro="" textlink="">
      <xdr:nvSpPr>
        <xdr:cNvPr id="148" name="円/楕円 147"/>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40403</xdr:rowOff>
    </xdr:from>
    <xdr:ext cx="736600" cy="259045"/>
    <xdr:sp macro="" textlink="">
      <xdr:nvSpPr>
        <xdr:cNvPr id="149" name="テキスト ボックス 148"/>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157988</xdr:rowOff>
    </xdr:from>
    <xdr:to>
      <xdr:col>4</xdr:col>
      <xdr:colOff>533400</xdr:colOff>
      <xdr:row>61</xdr:row>
      <xdr:rowOff>88138</xdr:rowOff>
    </xdr:to>
    <xdr:sp macro="" textlink="">
      <xdr:nvSpPr>
        <xdr:cNvPr id="150" name="円/楕円 149"/>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98315</xdr:rowOff>
    </xdr:from>
    <xdr:ext cx="762000" cy="259045"/>
    <xdr:sp macro="" textlink="">
      <xdr:nvSpPr>
        <xdr:cNvPr id="151" name="テキスト ボックス 150"/>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8382</xdr:rowOff>
    </xdr:from>
    <xdr:to>
      <xdr:col>3</xdr:col>
      <xdr:colOff>330200</xdr:colOff>
      <xdr:row>60</xdr:row>
      <xdr:rowOff>109982</xdr:rowOff>
    </xdr:to>
    <xdr:sp macro="" textlink="">
      <xdr:nvSpPr>
        <xdr:cNvPr id="152" name="円/楕円 151"/>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120159</xdr:rowOff>
    </xdr:from>
    <xdr:ext cx="762000" cy="259045"/>
    <xdr:sp macro="" textlink="">
      <xdr:nvSpPr>
        <xdr:cNvPr id="153" name="テキスト ボックス 152"/>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54" name="円/楕円 153"/>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55" name="テキスト ボックス 15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[162,021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ラスパイレス指数は、類似団体平均と比べ、</a:t>
          </a:r>
          <a:r>
            <a:rPr lang="en-US" altLang="ja-JP" sz="1200" b="0" i="0" baseline="0">
              <a:solidFill>
                <a:schemeClr val="dk1"/>
              </a:solidFill>
              <a:effectLst/>
              <a:latin typeface="+mn-ea"/>
              <a:ea typeface="+mn-ea"/>
              <a:cs typeface="+mn-cs"/>
            </a:rPr>
            <a:t>3.1</a:t>
          </a:r>
          <a:r>
            <a:rPr lang="ja-JP" altLang="ja-JP" sz="1200" b="0" i="0" baseline="0">
              <a:solidFill>
                <a:schemeClr val="dk1"/>
              </a:solidFill>
              <a:effectLst/>
              <a:latin typeface="+mn-ea"/>
              <a:ea typeface="+mn-ea"/>
              <a:cs typeface="+mn-cs"/>
            </a:rPr>
            <a:t>ポイント低いものの、人口１人当たり人件費は類似団体平均と比べ</a:t>
          </a:r>
          <a:r>
            <a:rPr lang="en-US" altLang="ja-JP" sz="1200" b="0" i="0" baseline="0">
              <a:solidFill>
                <a:schemeClr val="dk1"/>
              </a:solidFill>
              <a:effectLst/>
              <a:latin typeface="+mn-ea"/>
              <a:ea typeface="+mn-ea"/>
              <a:cs typeface="+mn-cs"/>
            </a:rPr>
            <a:t>33,552</a:t>
          </a:r>
          <a:r>
            <a:rPr lang="ja-JP" altLang="ja-JP" sz="1200" b="0" i="0" baseline="0">
              <a:solidFill>
                <a:schemeClr val="dk1"/>
              </a:solidFill>
              <a:effectLst/>
              <a:latin typeface="+mn-ea"/>
              <a:ea typeface="+mn-ea"/>
              <a:cs typeface="+mn-cs"/>
            </a:rPr>
            <a:t>円高くなっている。これは、人口千人当たり職員数が類似団体平均を</a:t>
          </a:r>
          <a:r>
            <a:rPr lang="en-US" altLang="ja-JP" sz="1200" b="0" i="0" baseline="0">
              <a:solidFill>
                <a:schemeClr val="dk1"/>
              </a:solidFill>
              <a:effectLst/>
              <a:latin typeface="+mn-ea"/>
              <a:ea typeface="+mn-ea"/>
              <a:cs typeface="+mn-cs"/>
            </a:rPr>
            <a:t>3.15</a:t>
          </a:r>
          <a:r>
            <a:rPr lang="ja-JP" altLang="ja-JP" sz="1200" b="0" i="0" baseline="0">
              <a:solidFill>
                <a:schemeClr val="dk1"/>
              </a:solidFill>
              <a:effectLst/>
              <a:latin typeface="+mn-ea"/>
              <a:ea typeface="+mn-ea"/>
              <a:cs typeface="+mn-cs"/>
            </a:rPr>
            <a:t>人上回っていることが要因となっている。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物件費は、類似団体</a:t>
          </a:r>
          <a:r>
            <a:rPr lang="ja-JP" altLang="en-US" sz="1200" b="0" i="0" baseline="0">
              <a:solidFill>
                <a:schemeClr val="dk1"/>
              </a:solidFill>
              <a:effectLst/>
              <a:latin typeface="+mn-ea"/>
              <a:ea typeface="+mn-ea"/>
              <a:cs typeface="+mn-cs"/>
            </a:rPr>
            <a:t>の</a:t>
          </a:r>
          <a:r>
            <a:rPr lang="ja-JP" altLang="ja-JP" sz="1200" b="0" i="0" baseline="0">
              <a:solidFill>
                <a:schemeClr val="dk1"/>
              </a:solidFill>
              <a:effectLst/>
              <a:latin typeface="+mn-ea"/>
              <a:ea typeface="+mn-ea"/>
              <a:cs typeface="+mn-cs"/>
            </a:rPr>
            <a:t>平均</a:t>
          </a:r>
          <a:r>
            <a:rPr lang="ja-JP" altLang="en-US" sz="1200" b="0" i="0" baseline="0">
              <a:solidFill>
                <a:schemeClr val="dk1"/>
              </a:solidFill>
              <a:effectLst/>
              <a:latin typeface="+mn-ea"/>
              <a:ea typeface="+mn-ea"/>
              <a:cs typeface="+mn-cs"/>
            </a:rPr>
            <a:t>を</a:t>
          </a:r>
          <a:r>
            <a:rPr lang="en-US" altLang="ja-JP" sz="1200" b="0" i="0" baseline="0">
              <a:solidFill>
                <a:schemeClr val="dk1"/>
              </a:solidFill>
              <a:effectLst/>
              <a:latin typeface="+mn-ea"/>
              <a:ea typeface="+mn-ea"/>
              <a:cs typeface="+mn-cs"/>
            </a:rPr>
            <a:t>20,596</a:t>
          </a:r>
          <a:r>
            <a:rPr lang="ja-JP" altLang="ja-JP" sz="1200" b="0" i="0" baseline="0">
              <a:solidFill>
                <a:schemeClr val="dk1"/>
              </a:solidFill>
              <a:effectLst/>
              <a:latin typeface="+mn-ea"/>
              <a:ea typeface="+mn-ea"/>
              <a:cs typeface="+mn-cs"/>
            </a:rPr>
            <a:t>円上回っており</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類似団体と比べ</a:t>
          </a:r>
          <a:r>
            <a:rPr lang="ja-JP" altLang="en-US" sz="1200" b="0" i="0" baseline="0">
              <a:solidFill>
                <a:schemeClr val="dk1"/>
              </a:solidFill>
              <a:effectLst/>
              <a:latin typeface="+mn-ea"/>
              <a:ea typeface="+mn-ea"/>
              <a:cs typeface="+mn-cs"/>
            </a:rPr>
            <a:t>公債費、</a:t>
          </a:r>
          <a:r>
            <a:rPr lang="ja-JP" altLang="ja-JP" sz="1200" b="0" i="0" baseline="0">
              <a:solidFill>
                <a:schemeClr val="dk1"/>
              </a:solidFill>
              <a:effectLst/>
              <a:latin typeface="+mn-ea"/>
              <a:ea typeface="+mn-ea"/>
              <a:cs typeface="+mn-cs"/>
            </a:rPr>
            <a:t>需用費、役務費</a:t>
          </a:r>
          <a:r>
            <a:rPr lang="ja-JP" altLang="en-US" sz="1200" b="0" i="0" baseline="0">
              <a:solidFill>
                <a:schemeClr val="dk1"/>
              </a:solidFill>
              <a:effectLst/>
              <a:latin typeface="+mn-ea"/>
              <a:ea typeface="+mn-ea"/>
              <a:cs typeface="+mn-cs"/>
            </a:rPr>
            <a:t>、備品購入費、委託料</a:t>
          </a:r>
          <a:r>
            <a:rPr lang="ja-JP" altLang="ja-JP" sz="1200" b="0" i="0" baseline="0">
              <a:solidFill>
                <a:schemeClr val="dk1"/>
              </a:solidFill>
              <a:effectLst/>
              <a:latin typeface="+mn-ea"/>
              <a:ea typeface="+mn-ea"/>
              <a:cs typeface="+mn-cs"/>
            </a:rPr>
            <a:t>が増額となっている。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a:t>
          </a:r>
          <a:r>
            <a:rPr lang="ja-JP" altLang="en-US" sz="1200" b="0" i="0" baseline="0">
              <a:solidFill>
                <a:schemeClr val="dk1"/>
              </a:solidFill>
              <a:effectLst/>
              <a:latin typeface="+mn-ea"/>
              <a:ea typeface="+mn-ea"/>
              <a:cs typeface="+mn-cs"/>
            </a:rPr>
            <a:t>引き続き行政</a:t>
          </a:r>
          <a:r>
            <a:rPr lang="ja-JP" altLang="ja-JP" sz="1200" b="0" i="0" baseline="0">
              <a:solidFill>
                <a:schemeClr val="dk1"/>
              </a:solidFill>
              <a:effectLst/>
              <a:latin typeface="+mn-ea"/>
              <a:ea typeface="+mn-ea"/>
              <a:cs typeface="+mn-cs"/>
            </a:rPr>
            <a:t>改革を着実に</a:t>
          </a:r>
          <a:r>
            <a:rPr lang="ja-JP" altLang="en-US" sz="1200" b="0" i="0" baseline="0">
              <a:solidFill>
                <a:schemeClr val="dk1"/>
              </a:solidFill>
              <a:effectLst/>
              <a:latin typeface="+mn-ea"/>
              <a:ea typeface="+mn-ea"/>
              <a:cs typeface="+mn-cs"/>
            </a:rPr>
            <a:t>進め</a:t>
          </a:r>
          <a:r>
            <a:rPr lang="ja-JP" altLang="ja-JP" sz="1200" b="0" i="0" baseline="0">
              <a:solidFill>
                <a:schemeClr val="dk1"/>
              </a:solidFill>
              <a:effectLst/>
              <a:latin typeface="+mn-ea"/>
              <a:ea typeface="+mn-ea"/>
              <a:cs typeface="+mn-cs"/>
            </a:rPr>
            <a:t>、コスト削減を図る。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38689</xdr:rowOff>
    </xdr:from>
    <xdr:to>
      <xdr:col>7</xdr:col>
      <xdr:colOff>152400</xdr:colOff>
      <xdr:row>88</xdr:row>
      <xdr:rowOff>80714</xdr:rowOff>
    </xdr:to>
    <xdr:cxnSp macro="">
      <xdr:nvCxnSpPr>
        <xdr:cNvPr id="190" name="直線コネクタ 189"/>
        <xdr:cNvCxnSpPr/>
      </xdr:nvCxnSpPr>
      <xdr:spPr>
        <a:xfrm>
          <a:off x="4114800" y="15126289"/>
          <a:ext cx="8382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31383</xdr:rowOff>
    </xdr:from>
    <xdr:to>
      <xdr:col>6</xdr:col>
      <xdr:colOff>0</xdr:colOff>
      <xdr:row>88</xdr:row>
      <xdr:rowOff>38689</xdr:rowOff>
    </xdr:to>
    <xdr:cxnSp macro="">
      <xdr:nvCxnSpPr>
        <xdr:cNvPr id="193" name="直線コネクタ 192"/>
        <xdr:cNvCxnSpPr/>
      </xdr:nvCxnSpPr>
      <xdr:spPr>
        <a:xfrm>
          <a:off x="3225800" y="15118983"/>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132587</xdr:rowOff>
    </xdr:from>
    <xdr:to>
      <xdr:col>6</xdr:col>
      <xdr:colOff>50800</xdr:colOff>
      <xdr:row>85</xdr:row>
      <xdr:rowOff>62737</xdr:rowOff>
    </xdr:to>
    <xdr:sp macro="" textlink="">
      <xdr:nvSpPr>
        <xdr:cNvPr id="194" name="フローチャート : 判断 193"/>
        <xdr:cNvSpPr/>
      </xdr:nvSpPr>
      <xdr:spPr>
        <a:xfrm>
          <a:off x="4064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72914</xdr:rowOff>
    </xdr:from>
    <xdr:ext cx="736600" cy="259045"/>
    <xdr:sp macro="" textlink="">
      <xdr:nvSpPr>
        <xdr:cNvPr id="195" name="テキスト ボックス 194"/>
        <xdr:cNvSpPr txBox="1"/>
      </xdr:nvSpPr>
      <xdr:spPr>
        <a:xfrm>
          <a:off x="3733800" y="1430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151476</xdr:rowOff>
    </xdr:from>
    <xdr:to>
      <xdr:col>4</xdr:col>
      <xdr:colOff>482600</xdr:colOff>
      <xdr:row>88</xdr:row>
      <xdr:rowOff>31383</xdr:rowOff>
    </xdr:to>
    <xdr:cxnSp macro="">
      <xdr:nvCxnSpPr>
        <xdr:cNvPr id="196" name="直線コネクタ 195"/>
        <xdr:cNvCxnSpPr/>
      </xdr:nvCxnSpPr>
      <xdr:spPr>
        <a:xfrm>
          <a:off x="2336800" y="15067626"/>
          <a:ext cx="889000" cy="5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151194</xdr:rowOff>
    </xdr:from>
    <xdr:to>
      <xdr:col>3</xdr:col>
      <xdr:colOff>279400</xdr:colOff>
      <xdr:row>87</xdr:row>
      <xdr:rowOff>151476</xdr:rowOff>
    </xdr:to>
    <xdr:cxnSp macro="">
      <xdr:nvCxnSpPr>
        <xdr:cNvPr id="199" name="直線コネクタ 198"/>
        <xdr:cNvCxnSpPr/>
      </xdr:nvCxnSpPr>
      <xdr:spPr>
        <a:xfrm>
          <a:off x="1447800" y="15067344"/>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29914</xdr:rowOff>
    </xdr:from>
    <xdr:to>
      <xdr:col>7</xdr:col>
      <xdr:colOff>203200</xdr:colOff>
      <xdr:row>88</xdr:row>
      <xdr:rowOff>131514</xdr:rowOff>
    </xdr:to>
    <xdr:sp macro="" textlink="">
      <xdr:nvSpPr>
        <xdr:cNvPr id="209" name="円/楕円 208"/>
        <xdr:cNvSpPr/>
      </xdr:nvSpPr>
      <xdr:spPr>
        <a:xfrm>
          <a:off x="4902200" y="151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1991</xdr:rowOff>
    </xdr:from>
    <xdr:ext cx="762000" cy="259045"/>
    <xdr:sp macro="" textlink="">
      <xdr:nvSpPr>
        <xdr:cNvPr id="210" name="人件費・物件費等の状況該当値テキスト"/>
        <xdr:cNvSpPr txBox="1"/>
      </xdr:nvSpPr>
      <xdr:spPr>
        <a:xfrm>
          <a:off x="5041900" y="1508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162,021</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159339</xdr:rowOff>
    </xdr:from>
    <xdr:to>
      <xdr:col>6</xdr:col>
      <xdr:colOff>50800</xdr:colOff>
      <xdr:row>88</xdr:row>
      <xdr:rowOff>89489</xdr:rowOff>
    </xdr:to>
    <xdr:sp macro="" textlink="">
      <xdr:nvSpPr>
        <xdr:cNvPr id="211" name="円/楕円 210"/>
        <xdr:cNvSpPr/>
      </xdr:nvSpPr>
      <xdr:spPr>
        <a:xfrm>
          <a:off x="4064000" y="150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74266</xdr:rowOff>
    </xdr:from>
    <xdr:ext cx="736600" cy="259045"/>
    <xdr:sp macro="" textlink="">
      <xdr:nvSpPr>
        <xdr:cNvPr id="212" name="テキスト ボックス 211"/>
        <xdr:cNvSpPr txBox="1"/>
      </xdr:nvSpPr>
      <xdr:spPr>
        <a:xfrm>
          <a:off x="3733800" y="1516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158,886</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152033</xdr:rowOff>
    </xdr:from>
    <xdr:to>
      <xdr:col>4</xdr:col>
      <xdr:colOff>533400</xdr:colOff>
      <xdr:row>88</xdr:row>
      <xdr:rowOff>82183</xdr:rowOff>
    </xdr:to>
    <xdr:sp macro="" textlink="">
      <xdr:nvSpPr>
        <xdr:cNvPr id="213" name="円/楕円 212"/>
        <xdr:cNvSpPr/>
      </xdr:nvSpPr>
      <xdr:spPr>
        <a:xfrm>
          <a:off x="3175000" y="150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66960</xdr:rowOff>
    </xdr:from>
    <xdr:ext cx="762000" cy="259045"/>
    <xdr:sp macro="" textlink="">
      <xdr:nvSpPr>
        <xdr:cNvPr id="214" name="テキスト ボックス 213"/>
        <xdr:cNvSpPr txBox="1"/>
      </xdr:nvSpPr>
      <xdr:spPr>
        <a:xfrm>
          <a:off x="2844800" y="1515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158,341</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100676</xdr:rowOff>
    </xdr:from>
    <xdr:to>
      <xdr:col>3</xdr:col>
      <xdr:colOff>330200</xdr:colOff>
      <xdr:row>88</xdr:row>
      <xdr:rowOff>30826</xdr:rowOff>
    </xdr:to>
    <xdr:sp macro="" textlink="">
      <xdr:nvSpPr>
        <xdr:cNvPr id="215" name="円/楕円 214"/>
        <xdr:cNvSpPr/>
      </xdr:nvSpPr>
      <xdr:spPr>
        <a:xfrm>
          <a:off x="2286000" y="150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15603</xdr:rowOff>
    </xdr:from>
    <xdr:ext cx="762000" cy="259045"/>
    <xdr:sp macro="" textlink="">
      <xdr:nvSpPr>
        <xdr:cNvPr id="216" name="テキスト ボックス 215"/>
        <xdr:cNvSpPr txBox="1"/>
      </xdr:nvSpPr>
      <xdr:spPr>
        <a:xfrm>
          <a:off x="1955800" y="1510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154,510</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100394</xdr:rowOff>
    </xdr:from>
    <xdr:to>
      <xdr:col>2</xdr:col>
      <xdr:colOff>127000</xdr:colOff>
      <xdr:row>88</xdr:row>
      <xdr:rowOff>30544</xdr:rowOff>
    </xdr:to>
    <xdr:sp macro="" textlink="">
      <xdr:nvSpPr>
        <xdr:cNvPr id="217" name="円/楕円 216"/>
        <xdr:cNvSpPr/>
      </xdr:nvSpPr>
      <xdr:spPr>
        <a:xfrm>
          <a:off x="1397000" y="150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15321</xdr:rowOff>
    </xdr:from>
    <xdr:ext cx="762000" cy="259045"/>
    <xdr:sp macro="" textlink="">
      <xdr:nvSpPr>
        <xdr:cNvPr id="218" name="テキスト ボックス 217"/>
        <xdr:cNvSpPr txBox="1"/>
      </xdr:nvSpPr>
      <xdr:spPr>
        <a:xfrm>
          <a:off x="1066800" y="1510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ja-JP" altLang="en-US" sz="1200" b="0" i="0" baseline="0">
              <a:solidFill>
                <a:schemeClr val="dk1"/>
              </a:solidFill>
              <a:effectLst/>
              <a:latin typeface="+mn-ea"/>
              <a:ea typeface="+mn-ea"/>
              <a:cs typeface="+mn-cs"/>
            </a:rPr>
            <a:t>は</a:t>
          </a:r>
          <a:r>
            <a:rPr lang="en-US" altLang="ja-JP" sz="1200" b="0" i="0" baseline="0">
              <a:solidFill>
                <a:schemeClr val="dk1"/>
              </a:solidFill>
              <a:effectLst/>
              <a:latin typeface="+mn-ea"/>
              <a:ea typeface="+mn-ea"/>
              <a:cs typeface="+mn-cs"/>
            </a:rPr>
            <a:t>95.6</a:t>
          </a:r>
          <a:r>
            <a:rPr lang="ja-JP" altLang="en-US" sz="1200" b="0" i="0" baseline="0">
              <a:solidFill>
                <a:schemeClr val="dk1"/>
              </a:solidFill>
              <a:effectLst/>
              <a:latin typeface="+mn-ea"/>
              <a:ea typeface="+mn-ea"/>
              <a:cs typeface="+mn-cs"/>
            </a:rPr>
            <a:t>であり、前年度</a:t>
          </a:r>
          <a:r>
            <a:rPr lang="ja-JP" altLang="ja-JP" sz="1200" b="0" i="0" baseline="0">
              <a:solidFill>
                <a:schemeClr val="dk1"/>
              </a:solidFill>
              <a:effectLst/>
              <a:latin typeface="+mn-ea"/>
              <a:ea typeface="+mn-ea"/>
              <a:cs typeface="+mn-cs"/>
            </a:rPr>
            <a:t>と比較し</a:t>
          </a:r>
          <a:r>
            <a:rPr lang="ja-JP" altLang="en-US" sz="1200" b="0" i="0" baseline="0">
              <a:solidFill>
                <a:schemeClr val="dk1"/>
              </a:solidFill>
              <a:effectLst/>
              <a:latin typeface="+mn-ea"/>
              <a:ea typeface="+mn-ea"/>
              <a:cs typeface="+mn-cs"/>
            </a:rPr>
            <a:t>て</a:t>
          </a:r>
          <a:r>
            <a:rPr lang="en-US" altLang="ja-JP" sz="1200" b="0" i="0" baseline="0">
              <a:solidFill>
                <a:schemeClr val="dk1"/>
              </a:solidFill>
              <a:effectLst/>
              <a:latin typeface="+mn-ea"/>
              <a:ea typeface="+mn-ea"/>
              <a:cs typeface="+mn-cs"/>
            </a:rPr>
            <a:t>0.1</a:t>
          </a:r>
          <a:r>
            <a:rPr lang="ja-JP" altLang="ja-JP" sz="1200" b="0" i="0" baseline="0">
              <a:solidFill>
                <a:schemeClr val="dk1"/>
              </a:solidFill>
              <a:effectLst/>
              <a:latin typeface="+mn-ea"/>
              <a:ea typeface="+mn-ea"/>
              <a:cs typeface="+mn-cs"/>
            </a:rPr>
            <a:t>ポイント上昇したものの、類似団体平均に比べ</a:t>
          </a:r>
          <a:r>
            <a:rPr lang="en-US" altLang="ja-JP" sz="1200" b="0" i="0" baseline="0">
              <a:solidFill>
                <a:schemeClr val="dk1"/>
              </a:solidFill>
              <a:effectLst/>
              <a:latin typeface="+mn-ea"/>
              <a:ea typeface="+mn-ea"/>
              <a:cs typeface="+mn-cs"/>
            </a:rPr>
            <a:t>3.1</a:t>
          </a:r>
          <a:r>
            <a:rPr lang="ja-JP" altLang="ja-JP" sz="1200" b="0" i="0" baseline="0">
              <a:solidFill>
                <a:schemeClr val="dk1"/>
              </a:solidFill>
              <a:effectLst/>
              <a:latin typeface="+mn-ea"/>
              <a:ea typeface="+mn-ea"/>
              <a:cs typeface="+mn-cs"/>
            </a:rPr>
            <a:t>ポイント、全国市平均に比べ</a:t>
          </a:r>
          <a:r>
            <a:rPr lang="en-US" altLang="ja-JP" sz="1200" b="0" i="0" baseline="0">
              <a:solidFill>
                <a:schemeClr val="dk1"/>
              </a:solidFill>
              <a:effectLst/>
              <a:latin typeface="+mn-ea"/>
              <a:ea typeface="+mn-ea"/>
              <a:cs typeface="+mn-cs"/>
            </a:rPr>
            <a:t>3.5</a:t>
          </a:r>
          <a:r>
            <a:rPr lang="ja-JP" altLang="ja-JP" sz="1200" b="0" i="0" baseline="0">
              <a:solidFill>
                <a:schemeClr val="dk1"/>
              </a:solidFill>
              <a:effectLst/>
              <a:latin typeface="+mn-ea"/>
              <a:ea typeface="+mn-ea"/>
              <a:cs typeface="+mn-cs"/>
            </a:rPr>
            <a:t>ポイント下回っている</a:t>
          </a:r>
          <a:r>
            <a:rPr lang="ja-JP" altLang="en-US" sz="1200" b="0" i="0" baseline="0">
              <a:solidFill>
                <a:schemeClr val="dk1"/>
              </a:solidFill>
              <a:effectLst/>
              <a:latin typeface="+mn-ea"/>
              <a:ea typeface="+mn-ea"/>
              <a:cs typeface="+mn-cs"/>
            </a:rPr>
            <a:t>状況である</a:t>
          </a:r>
          <a:r>
            <a:rPr lang="ja-JP" altLang="ja-JP" sz="1200" b="0" i="0" baseline="0">
              <a:solidFill>
                <a:schemeClr val="dk1"/>
              </a:solidFill>
              <a:effectLst/>
              <a:latin typeface="+mn-ea"/>
              <a:ea typeface="+mn-ea"/>
              <a:cs typeface="+mn-cs"/>
            </a:rPr>
            <a:t>。</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今後も職員の年齢及び経験年数階層を考慮しながら、給与の適正管理に努める。</a:t>
          </a:r>
          <a:endParaRPr lang="ja-JP" altLang="ja-JP" sz="1200">
            <a:effectLst/>
            <a:latin typeface="+mn-ea"/>
            <a:ea typeface="+mn-ea"/>
          </a:endParaRPr>
        </a:p>
        <a:p>
          <a:endParaRPr kumimoji="1" lang="ja-JP" altLang="en-US" sz="12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81</xdr:row>
      <xdr:rowOff>154516</xdr:rowOff>
    </xdr:to>
    <xdr:cxnSp macro="">
      <xdr:nvCxnSpPr>
        <xdr:cNvPr id="254" name="直線コネクタ 253"/>
        <xdr:cNvCxnSpPr/>
      </xdr:nvCxnSpPr>
      <xdr:spPr>
        <a:xfrm>
          <a:off x="16179800" y="140304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85573</xdr:rowOff>
    </xdr:from>
    <xdr:to>
      <xdr:col>23</xdr:col>
      <xdr:colOff>406400</xdr:colOff>
      <xdr:row>81</xdr:row>
      <xdr:rowOff>143027</xdr:rowOff>
    </xdr:to>
    <xdr:cxnSp macro="">
      <xdr:nvCxnSpPr>
        <xdr:cNvPr id="257" name="直線コネクタ 256"/>
        <xdr:cNvCxnSpPr/>
      </xdr:nvCxnSpPr>
      <xdr:spPr>
        <a:xfrm>
          <a:off x="15290800" y="139730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81</xdr:row>
      <xdr:rowOff>85573</xdr:rowOff>
    </xdr:to>
    <xdr:cxnSp macro="">
      <xdr:nvCxnSpPr>
        <xdr:cNvPr id="260" name="直線コネクタ 259"/>
        <xdr:cNvCxnSpPr/>
      </xdr:nvCxnSpPr>
      <xdr:spPr>
        <a:xfrm>
          <a:off x="14401800" y="139385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51102</xdr:rowOff>
    </xdr:from>
    <xdr:to>
      <xdr:col>21</xdr:col>
      <xdr:colOff>0</xdr:colOff>
      <xdr:row>86</xdr:row>
      <xdr:rowOff>136071</xdr:rowOff>
    </xdr:to>
    <xdr:cxnSp macro="">
      <xdr:nvCxnSpPr>
        <xdr:cNvPr id="263" name="直線コネクタ 262"/>
        <xdr:cNvCxnSpPr/>
      </xdr:nvCxnSpPr>
      <xdr:spPr>
        <a:xfrm flipV="1">
          <a:off x="13512800" y="13938552"/>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3" name="円/楕円 272"/>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4"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5" name="円/楕円 274"/>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76" name="テキスト ボックス 275"/>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34773</xdr:rowOff>
    </xdr:from>
    <xdr:to>
      <xdr:col>22</xdr:col>
      <xdr:colOff>254000</xdr:colOff>
      <xdr:row>81</xdr:row>
      <xdr:rowOff>136373</xdr:rowOff>
    </xdr:to>
    <xdr:sp macro="" textlink="">
      <xdr:nvSpPr>
        <xdr:cNvPr id="277" name="円/楕円 276"/>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146550</xdr:rowOff>
    </xdr:from>
    <xdr:ext cx="762000" cy="259045"/>
    <xdr:sp macro="" textlink="">
      <xdr:nvSpPr>
        <xdr:cNvPr id="278" name="テキスト ボックス 277"/>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302</xdr:rowOff>
    </xdr:from>
    <xdr:to>
      <xdr:col>21</xdr:col>
      <xdr:colOff>50800</xdr:colOff>
      <xdr:row>81</xdr:row>
      <xdr:rowOff>101902</xdr:rowOff>
    </xdr:to>
    <xdr:sp macro="" textlink="">
      <xdr:nvSpPr>
        <xdr:cNvPr id="279" name="円/楕円 278"/>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112079</xdr:rowOff>
    </xdr:from>
    <xdr:ext cx="762000" cy="259045"/>
    <xdr:sp macro="" textlink="">
      <xdr:nvSpPr>
        <xdr:cNvPr id="280" name="テキスト ボックス 279"/>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1" name="円/楕円 280"/>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2" name="テキスト ボックス 281"/>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定員適正化計画に基づき職員数</a:t>
          </a:r>
          <a:r>
            <a:rPr lang="ja-JP" altLang="en-US" sz="1200" b="0" i="0" baseline="0">
              <a:solidFill>
                <a:schemeClr val="dk1"/>
              </a:solidFill>
              <a:effectLst/>
              <a:latin typeface="+mn-ea"/>
              <a:ea typeface="+mn-ea"/>
              <a:cs typeface="+mn-cs"/>
            </a:rPr>
            <a:t>の</a:t>
          </a:r>
          <a:r>
            <a:rPr lang="ja-JP" altLang="ja-JP" sz="1200" b="0" i="0" baseline="0">
              <a:solidFill>
                <a:schemeClr val="dk1"/>
              </a:solidFill>
              <a:effectLst/>
              <a:latin typeface="+mn-ea"/>
              <a:ea typeface="+mn-ea"/>
              <a:cs typeface="+mn-cs"/>
            </a:rPr>
            <a:t>削減</a:t>
          </a:r>
          <a:r>
            <a:rPr lang="ja-JP" altLang="en-US" sz="1200" b="0" i="0" baseline="0">
              <a:solidFill>
                <a:schemeClr val="dk1"/>
              </a:solidFill>
              <a:effectLst/>
              <a:latin typeface="+mn-ea"/>
              <a:ea typeface="+mn-ea"/>
              <a:cs typeface="+mn-cs"/>
            </a:rPr>
            <a:t>を進めてきたが</a:t>
          </a:r>
          <a:r>
            <a:rPr lang="ja-JP" altLang="ja-JP" sz="1200" b="0" i="0" baseline="0">
              <a:solidFill>
                <a:schemeClr val="dk1"/>
              </a:solidFill>
              <a:effectLst/>
              <a:latin typeface="+mn-ea"/>
              <a:ea typeface="+mn-ea"/>
              <a:cs typeface="+mn-cs"/>
            </a:rPr>
            <a:t>、人口千人当たり職員数</a:t>
          </a:r>
          <a:r>
            <a:rPr lang="ja-JP" altLang="en-US" sz="1200" b="0" i="0" baseline="0">
              <a:solidFill>
                <a:schemeClr val="dk1"/>
              </a:solidFill>
              <a:effectLst/>
              <a:latin typeface="+mn-ea"/>
              <a:ea typeface="+mn-ea"/>
              <a:cs typeface="+mn-cs"/>
            </a:rPr>
            <a:t>は平成</a:t>
          </a:r>
          <a:r>
            <a:rPr lang="en-US" altLang="ja-JP" sz="1200" b="0" i="0" baseline="0">
              <a:solidFill>
                <a:schemeClr val="dk1"/>
              </a:solidFill>
              <a:effectLst/>
              <a:latin typeface="+mn-ea"/>
              <a:ea typeface="+mn-ea"/>
              <a:cs typeface="+mn-cs"/>
            </a:rPr>
            <a:t>26</a:t>
          </a:r>
          <a:r>
            <a:rPr lang="ja-JP" altLang="en-US" sz="1200" b="0" i="0" baseline="0">
              <a:solidFill>
                <a:schemeClr val="dk1"/>
              </a:solidFill>
              <a:effectLst/>
              <a:latin typeface="+mn-ea"/>
              <a:ea typeface="+mn-ea"/>
              <a:cs typeface="+mn-cs"/>
            </a:rPr>
            <a:t>年度から増加に転じ、</a:t>
          </a:r>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年度は、</a:t>
          </a:r>
          <a:r>
            <a:rPr lang="en-US" altLang="ja-JP" sz="1200" b="0" i="0" baseline="0">
              <a:solidFill>
                <a:schemeClr val="dk1"/>
              </a:solidFill>
              <a:effectLst/>
              <a:latin typeface="+mn-ea"/>
              <a:ea typeface="+mn-ea"/>
              <a:cs typeface="+mn-cs"/>
            </a:rPr>
            <a:t>9.39</a:t>
          </a:r>
          <a:r>
            <a:rPr lang="ja-JP" altLang="ja-JP" sz="1200" b="0" i="0" baseline="0">
              <a:solidFill>
                <a:schemeClr val="dk1"/>
              </a:solidFill>
              <a:effectLst/>
              <a:latin typeface="+mn-ea"/>
              <a:ea typeface="+mn-ea"/>
              <a:cs typeface="+mn-cs"/>
            </a:rPr>
            <a:t>人と前年度と比較し、</a:t>
          </a:r>
          <a:r>
            <a:rPr lang="en-US" altLang="ja-JP" sz="1200" b="0" i="0" baseline="0">
              <a:solidFill>
                <a:schemeClr val="dk1"/>
              </a:solidFill>
              <a:effectLst/>
              <a:latin typeface="+mn-ea"/>
              <a:ea typeface="+mn-ea"/>
              <a:cs typeface="+mn-cs"/>
            </a:rPr>
            <a:t>0.15</a:t>
          </a:r>
          <a:r>
            <a:rPr lang="ja-JP" altLang="ja-JP" sz="1200" b="0" i="0" baseline="0">
              <a:solidFill>
                <a:schemeClr val="dk1"/>
              </a:solidFill>
              <a:effectLst/>
              <a:latin typeface="+mn-ea"/>
              <a:ea typeface="+mn-ea"/>
              <a:cs typeface="+mn-cs"/>
            </a:rPr>
            <a:t>人増加した。</a:t>
          </a:r>
          <a:endParaRPr lang="ja-JP" altLang="ja-JP" sz="1200">
            <a:effectLst/>
            <a:latin typeface="+mn-ea"/>
            <a:ea typeface="+mn-ea"/>
          </a:endParaRPr>
        </a:p>
        <a:p>
          <a:pPr rtl="0" eaLnBrk="1" fontAlgn="auto" latinLnBrk="0" hangingPunct="1"/>
          <a:r>
            <a:rPr lang="ja-JP" altLang="en-US" sz="1200" b="0" i="0" baseline="0">
              <a:solidFill>
                <a:schemeClr val="dk1"/>
              </a:solidFill>
              <a:effectLst/>
              <a:latin typeface="+mn-ea"/>
              <a:ea typeface="+mn-ea"/>
              <a:cs typeface="+mn-cs"/>
            </a:rPr>
            <a:t>　これは、新たな行政需要等に対応するため職員数の減少を緩やかにしたことと人</a:t>
          </a:r>
          <a:r>
            <a:rPr lang="en-US" altLang="ja-JP" sz="1200" b="0" i="0" baseline="0">
              <a:solidFill>
                <a:schemeClr val="dk1"/>
              </a:solidFill>
              <a:effectLst/>
              <a:latin typeface="+mn-ea"/>
              <a:ea typeface="+mn-ea"/>
              <a:cs typeface="+mn-cs"/>
            </a:rPr>
            <a:t>.</a:t>
          </a:r>
          <a:r>
            <a:rPr lang="ja-JP" altLang="en-US" sz="1200" b="0" i="0" baseline="0">
              <a:solidFill>
                <a:schemeClr val="dk1"/>
              </a:solidFill>
              <a:effectLst/>
              <a:latin typeface="+mn-ea"/>
              <a:ea typeface="+mn-ea"/>
              <a:cs typeface="+mn-cs"/>
            </a:rPr>
            <a:t>口減少によるものである。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しかしながら</a:t>
          </a:r>
          <a:r>
            <a:rPr lang="ja-JP" altLang="ja-JP" sz="1200" b="0" i="0" baseline="0">
              <a:solidFill>
                <a:schemeClr val="dk1"/>
              </a:solidFill>
              <a:effectLst/>
              <a:latin typeface="+mn-ea"/>
              <a:ea typeface="+mn-ea"/>
              <a:cs typeface="+mn-cs"/>
            </a:rPr>
            <a:t>、類似団体平均と比べて</a:t>
          </a:r>
          <a:r>
            <a:rPr lang="en-US" altLang="ja-JP" sz="1200" b="0" i="0" baseline="0">
              <a:solidFill>
                <a:schemeClr val="dk1"/>
              </a:solidFill>
              <a:effectLst/>
              <a:latin typeface="+mn-ea"/>
              <a:ea typeface="+mn-ea"/>
              <a:cs typeface="+mn-cs"/>
            </a:rPr>
            <a:t>3.15</a:t>
          </a:r>
          <a:r>
            <a:rPr lang="ja-JP" altLang="ja-JP" sz="1200" b="0" i="0" baseline="0">
              <a:solidFill>
                <a:schemeClr val="dk1"/>
              </a:solidFill>
              <a:effectLst/>
              <a:latin typeface="+mn-ea"/>
              <a:ea typeface="+mn-ea"/>
              <a:cs typeface="+mn-cs"/>
            </a:rPr>
            <a:t>人多い状況となっている</a:t>
          </a:r>
          <a:r>
            <a:rPr lang="ja-JP" altLang="en-US" sz="1200" b="0" i="0" baseline="0">
              <a:solidFill>
                <a:schemeClr val="dk1"/>
              </a:solidFill>
              <a:effectLst/>
              <a:latin typeface="+mn-ea"/>
              <a:ea typeface="+mn-ea"/>
              <a:cs typeface="+mn-cs"/>
            </a:rPr>
            <a:t>ので、</a:t>
          </a:r>
          <a:r>
            <a:rPr lang="ja-JP" altLang="ja-JP" sz="1200" b="0" i="0" baseline="0">
              <a:solidFill>
                <a:schemeClr val="dk1"/>
              </a:solidFill>
              <a:effectLst/>
              <a:latin typeface="+mn-ea"/>
              <a:ea typeface="+mn-ea"/>
              <a:cs typeface="+mn-cs"/>
            </a:rPr>
            <a:t>今後も職員の年齢及び経験年数階層を考慮しながら、引き続き定員の適正管理に努める。</a:t>
          </a:r>
          <a:endParaRPr lang="ja-JP" altLang="ja-JP" sz="12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71544</xdr:rowOff>
    </xdr:from>
    <xdr:to>
      <xdr:col>24</xdr:col>
      <xdr:colOff>558800</xdr:colOff>
      <xdr:row>64</xdr:row>
      <xdr:rowOff>101706</xdr:rowOff>
    </xdr:to>
    <xdr:cxnSp macro="">
      <xdr:nvCxnSpPr>
        <xdr:cNvPr id="317" name="直線コネクタ 316"/>
        <xdr:cNvCxnSpPr/>
      </xdr:nvCxnSpPr>
      <xdr:spPr>
        <a:xfrm>
          <a:off x="16179800" y="1104434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65511</xdr:rowOff>
    </xdr:from>
    <xdr:to>
      <xdr:col>23</xdr:col>
      <xdr:colOff>406400</xdr:colOff>
      <xdr:row>64</xdr:row>
      <xdr:rowOff>71544</xdr:rowOff>
    </xdr:to>
    <xdr:cxnSp macro="">
      <xdr:nvCxnSpPr>
        <xdr:cNvPr id="320" name="直線コネクタ 319"/>
        <xdr:cNvCxnSpPr/>
      </xdr:nvCxnSpPr>
      <xdr:spPr>
        <a:xfrm>
          <a:off x="15290800" y="1103831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2" name="テキスト ボックス 321"/>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47413</xdr:rowOff>
    </xdr:from>
    <xdr:to>
      <xdr:col>22</xdr:col>
      <xdr:colOff>203200</xdr:colOff>
      <xdr:row>64</xdr:row>
      <xdr:rowOff>65511</xdr:rowOff>
    </xdr:to>
    <xdr:cxnSp macro="">
      <xdr:nvCxnSpPr>
        <xdr:cNvPr id="323" name="直線コネクタ 322"/>
        <xdr:cNvCxnSpPr/>
      </xdr:nvCxnSpPr>
      <xdr:spPr>
        <a:xfrm>
          <a:off x="14401800" y="110202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47413</xdr:rowOff>
    </xdr:from>
    <xdr:to>
      <xdr:col>21</xdr:col>
      <xdr:colOff>0</xdr:colOff>
      <xdr:row>64</xdr:row>
      <xdr:rowOff>75565</xdr:rowOff>
    </xdr:to>
    <xdr:cxnSp macro="">
      <xdr:nvCxnSpPr>
        <xdr:cNvPr id="326" name="直線コネクタ 325"/>
        <xdr:cNvCxnSpPr/>
      </xdr:nvCxnSpPr>
      <xdr:spPr>
        <a:xfrm flipV="1">
          <a:off x="13512800" y="1102021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50906</xdr:rowOff>
    </xdr:from>
    <xdr:to>
      <xdr:col>24</xdr:col>
      <xdr:colOff>609600</xdr:colOff>
      <xdr:row>64</xdr:row>
      <xdr:rowOff>152506</xdr:rowOff>
    </xdr:to>
    <xdr:sp macro="" textlink="">
      <xdr:nvSpPr>
        <xdr:cNvPr id="336" name="円/楕円 335"/>
        <xdr:cNvSpPr/>
      </xdr:nvSpPr>
      <xdr:spPr>
        <a:xfrm>
          <a:off x="169672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22983</xdr:rowOff>
    </xdr:from>
    <xdr:ext cx="762000" cy="259045"/>
    <xdr:sp macro="" textlink="">
      <xdr:nvSpPr>
        <xdr:cNvPr id="337" name="定員管理の状況該当値テキスト"/>
        <xdr:cNvSpPr txBox="1"/>
      </xdr:nvSpPr>
      <xdr:spPr>
        <a:xfrm>
          <a:off x="17106900" y="1099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20744</xdr:rowOff>
    </xdr:from>
    <xdr:to>
      <xdr:col>23</xdr:col>
      <xdr:colOff>457200</xdr:colOff>
      <xdr:row>64</xdr:row>
      <xdr:rowOff>122344</xdr:rowOff>
    </xdr:to>
    <xdr:sp macro="" textlink="">
      <xdr:nvSpPr>
        <xdr:cNvPr id="338" name="円/楕円 337"/>
        <xdr:cNvSpPr/>
      </xdr:nvSpPr>
      <xdr:spPr>
        <a:xfrm>
          <a:off x="16129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107121</xdr:rowOff>
    </xdr:from>
    <xdr:ext cx="736600" cy="259045"/>
    <xdr:sp macro="" textlink="">
      <xdr:nvSpPr>
        <xdr:cNvPr id="339" name="テキスト ボックス 338"/>
        <xdr:cNvSpPr txBox="1"/>
      </xdr:nvSpPr>
      <xdr:spPr>
        <a:xfrm>
          <a:off x="15798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14711</xdr:rowOff>
    </xdr:from>
    <xdr:to>
      <xdr:col>22</xdr:col>
      <xdr:colOff>254000</xdr:colOff>
      <xdr:row>64</xdr:row>
      <xdr:rowOff>116311</xdr:rowOff>
    </xdr:to>
    <xdr:sp macro="" textlink="">
      <xdr:nvSpPr>
        <xdr:cNvPr id="340" name="円/楕円 339"/>
        <xdr:cNvSpPr/>
      </xdr:nvSpPr>
      <xdr:spPr>
        <a:xfrm>
          <a:off x="15240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101088</xdr:rowOff>
    </xdr:from>
    <xdr:ext cx="762000" cy="259045"/>
    <xdr:sp macro="" textlink="">
      <xdr:nvSpPr>
        <xdr:cNvPr id="341" name="テキスト ボックス 340"/>
        <xdr:cNvSpPr txBox="1"/>
      </xdr:nvSpPr>
      <xdr:spPr>
        <a:xfrm>
          <a:off x="14909800" y="110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168063</xdr:rowOff>
    </xdr:from>
    <xdr:to>
      <xdr:col>21</xdr:col>
      <xdr:colOff>50800</xdr:colOff>
      <xdr:row>64</xdr:row>
      <xdr:rowOff>98213</xdr:rowOff>
    </xdr:to>
    <xdr:sp macro="" textlink="">
      <xdr:nvSpPr>
        <xdr:cNvPr id="342" name="円/楕円 341"/>
        <xdr:cNvSpPr/>
      </xdr:nvSpPr>
      <xdr:spPr>
        <a:xfrm>
          <a:off x="14351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82990</xdr:rowOff>
    </xdr:from>
    <xdr:ext cx="762000" cy="259045"/>
    <xdr:sp macro="" textlink="">
      <xdr:nvSpPr>
        <xdr:cNvPr id="343" name="テキスト ボックス 342"/>
        <xdr:cNvSpPr txBox="1"/>
      </xdr:nvSpPr>
      <xdr:spPr>
        <a:xfrm>
          <a:off x="14020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24765</xdr:rowOff>
    </xdr:from>
    <xdr:to>
      <xdr:col>19</xdr:col>
      <xdr:colOff>533400</xdr:colOff>
      <xdr:row>64</xdr:row>
      <xdr:rowOff>126365</xdr:rowOff>
    </xdr:to>
    <xdr:sp macro="" textlink="">
      <xdr:nvSpPr>
        <xdr:cNvPr id="344" name="円/楕円 343"/>
        <xdr:cNvSpPr/>
      </xdr:nvSpPr>
      <xdr:spPr>
        <a:xfrm>
          <a:off x="13462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111142</xdr:rowOff>
    </xdr:from>
    <xdr:ext cx="762000" cy="259045"/>
    <xdr:sp macro="" textlink="">
      <xdr:nvSpPr>
        <xdr:cNvPr id="345" name="テキスト ボックス 344"/>
        <xdr:cNvSpPr txBox="1"/>
      </xdr:nvSpPr>
      <xdr:spPr>
        <a:xfrm>
          <a:off x="13131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実質公債費比率は、平成</a:t>
          </a:r>
          <a:r>
            <a:rPr lang="en-US" altLang="ja-JP" sz="1200" b="0" i="0" baseline="0">
              <a:solidFill>
                <a:schemeClr val="dk1"/>
              </a:solidFill>
              <a:effectLst/>
              <a:latin typeface="+mn-ea"/>
              <a:ea typeface="+mn-ea"/>
              <a:cs typeface="+mn-cs"/>
            </a:rPr>
            <a:t>21</a:t>
          </a:r>
          <a:r>
            <a:rPr lang="ja-JP" altLang="ja-JP" sz="1200" b="0" i="0" baseline="0">
              <a:solidFill>
                <a:schemeClr val="dk1"/>
              </a:solidFill>
              <a:effectLst/>
              <a:latin typeface="+mn-ea"/>
              <a:ea typeface="+mn-ea"/>
              <a:cs typeface="+mn-cs"/>
            </a:rPr>
            <a:t>年度の</a:t>
          </a:r>
          <a:r>
            <a:rPr lang="en-US" altLang="ja-JP" sz="1200" b="0" i="0" baseline="0">
              <a:solidFill>
                <a:schemeClr val="dk1"/>
              </a:solidFill>
              <a:effectLst/>
              <a:latin typeface="+mn-ea"/>
              <a:ea typeface="+mn-ea"/>
              <a:cs typeface="+mn-cs"/>
            </a:rPr>
            <a:t>19.4</a:t>
          </a:r>
          <a:r>
            <a:rPr lang="ja-JP" altLang="ja-JP" sz="1200" b="0" i="0" baseline="0">
              <a:solidFill>
                <a:schemeClr val="dk1"/>
              </a:solidFill>
              <a:effectLst/>
              <a:latin typeface="+mn-ea"/>
              <a:ea typeface="+mn-ea"/>
              <a:cs typeface="+mn-cs"/>
            </a:rPr>
            <a:t>％がピークで年々減少してきており、</a:t>
          </a:r>
          <a:r>
            <a:rPr lang="en-US" altLang="ja-JP" sz="1200" b="0" i="0" baseline="0">
              <a:solidFill>
                <a:schemeClr val="dk1"/>
              </a:solidFill>
              <a:effectLst/>
              <a:latin typeface="+mn-ea"/>
              <a:ea typeface="+mn-ea"/>
              <a:cs typeface="+mn-cs"/>
            </a:rPr>
            <a:t>28</a:t>
          </a:r>
          <a:r>
            <a:rPr lang="ja-JP" altLang="en-US" sz="1200" b="0" i="0" baseline="0">
              <a:solidFill>
                <a:schemeClr val="dk1"/>
              </a:solidFill>
              <a:effectLst/>
              <a:latin typeface="+mn-ea"/>
              <a:ea typeface="+mn-ea"/>
              <a:cs typeface="+mn-cs"/>
            </a:rPr>
            <a:t>年度は</a:t>
          </a:r>
          <a:r>
            <a:rPr lang="en-US" altLang="ja-JP" sz="1200" b="0" i="0" baseline="0">
              <a:solidFill>
                <a:schemeClr val="dk1"/>
              </a:solidFill>
              <a:effectLst/>
              <a:latin typeface="+mn-ea"/>
              <a:ea typeface="+mn-ea"/>
              <a:cs typeface="+mn-cs"/>
            </a:rPr>
            <a:t>11.8</a:t>
          </a:r>
          <a:r>
            <a:rPr lang="ja-JP" altLang="ja-JP" sz="1200" b="0" i="0" baseline="0">
              <a:solidFill>
                <a:schemeClr val="dk1"/>
              </a:solidFill>
              <a:effectLst/>
              <a:latin typeface="+mn-ea"/>
              <a:ea typeface="+mn-ea"/>
              <a:cs typeface="+mn-cs"/>
            </a:rPr>
            <a:t>％と</a:t>
          </a:r>
          <a:r>
            <a:rPr lang="ja-JP" altLang="en-US" sz="1200" b="0" i="0" baseline="0">
              <a:solidFill>
                <a:schemeClr val="dk1"/>
              </a:solidFill>
              <a:effectLst/>
              <a:latin typeface="+mn-ea"/>
              <a:ea typeface="+mn-ea"/>
              <a:cs typeface="+mn-cs"/>
            </a:rPr>
            <a:t>なり、</a:t>
          </a:r>
          <a:r>
            <a:rPr lang="ja-JP" altLang="ja-JP" sz="1200" b="0" i="0" baseline="0">
              <a:solidFill>
                <a:schemeClr val="dk1"/>
              </a:solidFill>
              <a:effectLst/>
              <a:latin typeface="+mn-ea"/>
              <a:ea typeface="+mn-ea"/>
              <a:cs typeface="+mn-cs"/>
            </a:rPr>
            <a:t>前年度と比べ</a:t>
          </a:r>
          <a:r>
            <a:rPr lang="en-US" altLang="ja-JP" sz="1200" b="0" i="0" baseline="0">
              <a:solidFill>
                <a:schemeClr val="dk1"/>
              </a:solidFill>
              <a:effectLst/>
              <a:latin typeface="+mn-ea"/>
              <a:ea typeface="+mn-ea"/>
              <a:cs typeface="+mn-cs"/>
            </a:rPr>
            <a:t>0.8</a:t>
          </a:r>
          <a:r>
            <a:rPr lang="ja-JP" altLang="ja-JP" sz="1200" b="0" i="0" baseline="0">
              <a:solidFill>
                <a:schemeClr val="dk1"/>
              </a:solidFill>
              <a:effectLst/>
              <a:latin typeface="+mn-ea"/>
              <a:ea typeface="+mn-ea"/>
              <a:cs typeface="+mn-cs"/>
            </a:rPr>
            <a:t>ポイント改善し、地方債発行の許可団体を判断する</a:t>
          </a:r>
          <a:r>
            <a:rPr lang="en-US" altLang="ja-JP" sz="1200" b="0" i="0" baseline="0">
              <a:solidFill>
                <a:schemeClr val="dk1"/>
              </a:solidFill>
              <a:effectLst/>
              <a:latin typeface="+mn-ea"/>
              <a:ea typeface="+mn-ea"/>
              <a:cs typeface="+mn-cs"/>
            </a:rPr>
            <a:t>18</a:t>
          </a:r>
          <a:r>
            <a:rPr lang="ja-JP" altLang="ja-JP" sz="1200" b="0" i="0" baseline="0">
              <a:solidFill>
                <a:schemeClr val="dk1"/>
              </a:solidFill>
              <a:effectLst/>
              <a:latin typeface="+mn-ea"/>
              <a:ea typeface="+mn-ea"/>
              <a:cs typeface="+mn-cs"/>
            </a:rPr>
            <a:t>％を平成</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年度から引続き下回ることとなった。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この主な要因は、積極的な繰上償還、計画に基づく地方債の発行、交付税算入率の高い地方債の発行等によるものである。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しかしながら、類似団体平均を</a:t>
          </a:r>
          <a:r>
            <a:rPr lang="en-US" altLang="ja-JP" sz="1200" b="0" i="0" baseline="0">
              <a:solidFill>
                <a:schemeClr val="dk1"/>
              </a:solidFill>
              <a:effectLst/>
              <a:latin typeface="+mn-ea"/>
              <a:ea typeface="+mn-ea"/>
              <a:cs typeface="+mn-cs"/>
            </a:rPr>
            <a:t>4.9</a:t>
          </a:r>
          <a:r>
            <a:rPr lang="ja-JP" altLang="ja-JP" sz="1200" b="0" i="0" baseline="0">
              <a:solidFill>
                <a:schemeClr val="dk1"/>
              </a:solidFill>
              <a:effectLst/>
              <a:latin typeface="+mn-ea"/>
              <a:ea typeface="+mn-ea"/>
              <a:cs typeface="+mn-cs"/>
            </a:rPr>
            <a:t>ポイント上回って</a:t>
          </a:r>
          <a:r>
            <a:rPr lang="ja-JP" altLang="en-US" sz="1200" b="0" i="0" baseline="0">
              <a:solidFill>
                <a:schemeClr val="dk1"/>
              </a:solidFill>
              <a:effectLst/>
              <a:latin typeface="+mn-ea"/>
              <a:ea typeface="+mn-ea"/>
              <a:cs typeface="+mn-cs"/>
            </a:rPr>
            <a:t>いる状況であるため</a:t>
          </a:r>
          <a:r>
            <a:rPr lang="ja-JP" altLang="ja-JP" sz="1200" b="0" i="0" baseline="0">
              <a:solidFill>
                <a:schemeClr val="dk1"/>
              </a:solidFill>
              <a:effectLst/>
              <a:latin typeface="+mn-ea"/>
              <a:ea typeface="+mn-ea"/>
              <a:cs typeface="+mn-cs"/>
            </a:rPr>
            <a:t>、引き続き地方債の発行抑制や交付税算入率の高い地方債の発行に努める。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64135</xdr:rowOff>
    </xdr:from>
    <xdr:to>
      <xdr:col>24</xdr:col>
      <xdr:colOff>558800</xdr:colOff>
      <xdr:row>41</xdr:row>
      <xdr:rowOff>112395</xdr:rowOff>
    </xdr:to>
    <xdr:cxnSp macro="">
      <xdr:nvCxnSpPr>
        <xdr:cNvPr id="375" name="直線コネクタ 374"/>
        <xdr:cNvCxnSpPr/>
      </xdr:nvCxnSpPr>
      <xdr:spPr>
        <a:xfrm flipV="1">
          <a:off x="16179800" y="709358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42</xdr:row>
      <xdr:rowOff>19368</xdr:rowOff>
    </xdr:to>
    <xdr:cxnSp macro="">
      <xdr:nvCxnSpPr>
        <xdr:cNvPr id="378" name="直線コネクタ 377"/>
        <xdr:cNvCxnSpPr/>
      </xdr:nvCxnSpPr>
      <xdr:spPr>
        <a:xfrm flipV="1">
          <a:off x="15290800" y="71418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79" name="フローチャート : 判断 378"/>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380" name="テキスト ボックス 379"/>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19368</xdr:rowOff>
    </xdr:from>
    <xdr:to>
      <xdr:col>22</xdr:col>
      <xdr:colOff>203200</xdr:colOff>
      <xdr:row>42</xdr:row>
      <xdr:rowOff>115888</xdr:rowOff>
    </xdr:to>
    <xdr:cxnSp macro="">
      <xdr:nvCxnSpPr>
        <xdr:cNvPr id="381" name="直線コネクタ 380"/>
        <xdr:cNvCxnSpPr/>
      </xdr:nvCxnSpPr>
      <xdr:spPr>
        <a:xfrm flipV="1">
          <a:off x="14401800" y="7220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115888</xdr:rowOff>
    </xdr:from>
    <xdr:to>
      <xdr:col>21</xdr:col>
      <xdr:colOff>0</xdr:colOff>
      <xdr:row>43</xdr:row>
      <xdr:rowOff>28893</xdr:rowOff>
    </xdr:to>
    <xdr:cxnSp macro="">
      <xdr:nvCxnSpPr>
        <xdr:cNvPr id="384" name="直線コネクタ 383"/>
        <xdr:cNvCxnSpPr/>
      </xdr:nvCxnSpPr>
      <xdr:spPr>
        <a:xfrm flipV="1">
          <a:off x="13512800" y="73167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13335</xdr:rowOff>
    </xdr:from>
    <xdr:to>
      <xdr:col>24</xdr:col>
      <xdr:colOff>609600</xdr:colOff>
      <xdr:row>41</xdr:row>
      <xdr:rowOff>114935</xdr:rowOff>
    </xdr:to>
    <xdr:sp macro="" textlink="">
      <xdr:nvSpPr>
        <xdr:cNvPr id="394" name="円/楕円 393"/>
        <xdr:cNvSpPr/>
      </xdr:nvSpPr>
      <xdr:spPr>
        <a:xfrm>
          <a:off x="169672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156862</xdr:rowOff>
    </xdr:from>
    <xdr:ext cx="762000" cy="259045"/>
    <xdr:sp macro="" textlink="">
      <xdr:nvSpPr>
        <xdr:cNvPr id="395" name="公債費負担の状況該当値テキスト"/>
        <xdr:cNvSpPr txBox="1"/>
      </xdr:nvSpPr>
      <xdr:spPr>
        <a:xfrm>
          <a:off x="171069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396" name="円/楕円 395"/>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397" name="テキスト ボックス 396"/>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140018</xdr:rowOff>
    </xdr:from>
    <xdr:to>
      <xdr:col>22</xdr:col>
      <xdr:colOff>254000</xdr:colOff>
      <xdr:row>42</xdr:row>
      <xdr:rowOff>70168</xdr:rowOff>
    </xdr:to>
    <xdr:sp macro="" textlink="">
      <xdr:nvSpPr>
        <xdr:cNvPr id="398" name="円/楕円 397"/>
        <xdr:cNvSpPr/>
      </xdr:nvSpPr>
      <xdr:spPr>
        <a:xfrm>
          <a:off x="15240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54945</xdr:rowOff>
    </xdr:from>
    <xdr:ext cx="762000" cy="259045"/>
    <xdr:sp macro="" textlink="">
      <xdr:nvSpPr>
        <xdr:cNvPr id="399" name="テキスト ボックス 398"/>
        <xdr:cNvSpPr txBox="1"/>
      </xdr:nvSpPr>
      <xdr:spPr>
        <a:xfrm>
          <a:off x="14909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65088</xdr:rowOff>
    </xdr:from>
    <xdr:to>
      <xdr:col>21</xdr:col>
      <xdr:colOff>50800</xdr:colOff>
      <xdr:row>42</xdr:row>
      <xdr:rowOff>166688</xdr:rowOff>
    </xdr:to>
    <xdr:sp macro="" textlink="">
      <xdr:nvSpPr>
        <xdr:cNvPr id="400" name="円/楕円 399"/>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151465</xdr:rowOff>
    </xdr:from>
    <xdr:ext cx="762000" cy="259045"/>
    <xdr:sp macro="" textlink="">
      <xdr:nvSpPr>
        <xdr:cNvPr id="401" name="テキスト ボックス 400"/>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402" name="円/楕円 401"/>
        <xdr:cNvSpPr/>
      </xdr:nvSpPr>
      <xdr:spPr>
        <a:xfrm>
          <a:off x="13462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64470</xdr:rowOff>
    </xdr:from>
    <xdr:ext cx="762000" cy="259045"/>
    <xdr:sp macro="" textlink="">
      <xdr:nvSpPr>
        <xdr:cNvPr id="403" name="テキスト ボックス 402"/>
        <xdr:cNvSpPr txBox="1"/>
      </xdr:nvSpPr>
      <xdr:spPr>
        <a:xfrm>
          <a:off x="13131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前年度に比べ、</a:t>
          </a:r>
          <a:r>
            <a:rPr lang="ja-JP" altLang="en-US" sz="1200" b="0" i="0" baseline="0">
              <a:solidFill>
                <a:schemeClr val="dk1"/>
              </a:solidFill>
              <a:effectLst/>
              <a:latin typeface="+mn-ea"/>
              <a:ea typeface="+mn-ea"/>
              <a:cs typeface="+mn-cs"/>
            </a:rPr>
            <a:t>一般会計の地方債残高及び公営企業債等繰入見込額が減少し、財政調整基金及び市債管理基金の残高が増加したことにより、</a:t>
          </a:r>
          <a:r>
            <a:rPr lang="ja-JP" altLang="ja-JP" sz="1200" b="0" i="0" baseline="0">
              <a:solidFill>
                <a:schemeClr val="dk1"/>
              </a:solidFill>
              <a:effectLst/>
              <a:latin typeface="+mn-ea"/>
              <a:ea typeface="+mn-ea"/>
              <a:cs typeface="+mn-cs"/>
            </a:rPr>
            <a:t>将来負担比率</a:t>
          </a:r>
          <a:r>
            <a:rPr lang="ja-JP" altLang="en-US" sz="1200" b="0" i="0" baseline="0">
              <a:solidFill>
                <a:schemeClr val="dk1"/>
              </a:solidFill>
              <a:effectLst/>
              <a:latin typeface="+mn-ea"/>
              <a:ea typeface="+mn-ea"/>
              <a:cs typeface="+mn-cs"/>
            </a:rPr>
            <a:t>は</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102.6</a:t>
          </a:r>
          <a:r>
            <a:rPr lang="ja-JP" altLang="ja-JP" sz="1200" b="0" i="0" baseline="0">
              <a:solidFill>
                <a:schemeClr val="dk1"/>
              </a:solidFill>
              <a:effectLst/>
              <a:latin typeface="+mn-ea"/>
              <a:ea typeface="+mn-ea"/>
              <a:cs typeface="+mn-cs"/>
            </a:rPr>
            <a:t>％と</a:t>
          </a:r>
          <a:r>
            <a:rPr lang="en-US" altLang="ja-JP" sz="1200" b="0" i="0" baseline="0">
              <a:solidFill>
                <a:schemeClr val="dk1"/>
              </a:solidFill>
              <a:effectLst/>
              <a:latin typeface="+mn-ea"/>
              <a:ea typeface="+mn-ea"/>
              <a:cs typeface="+mn-cs"/>
            </a:rPr>
            <a:t>9.9</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減少している</a:t>
          </a:r>
          <a:r>
            <a:rPr lang="ja-JP" altLang="ja-JP" sz="1200" b="0" i="0" baseline="0">
              <a:solidFill>
                <a:schemeClr val="dk1"/>
              </a:solidFill>
              <a:effectLst/>
              <a:latin typeface="+mn-ea"/>
              <a:ea typeface="+mn-ea"/>
              <a:cs typeface="+mn-cs"/>
            </a:rPr>
            <a:t>。</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しかし</a:t>
          </a:r>
          <a:r>
            <a:rPr lang="ja-JP" altLang="ja-JP" sz="1200" b="0" i="0" baseline="0">
              <a:solidFill>
                <a:schemeClr val="dk1"/>
              </a:solidFill>
              <a:effectLst/>
              <a:latin typeface="+mn-ea"/>
              <a:ea typeface="+mn-ea"/>
              <a:cs typeface="+mn-cs"/>
            </a:rPr>
            <a:t>、類似団体平均と比較</a:t>
          </a:r>
          <a:r>
            <a:rPr lang="ja-JP" altLang="en-US" sz="1200" b="0" i="0" baseline="0">
              <a:solidFill>
                <a:schemeClr val="dk1"/>
              </a:solidFill>
              <a:effectLst/>
              <a:latin typeface="+mn-ea"/>
              <a:ea typeface="+mn-ea"/>
              <a:cs typeface="+mn-cs"/>
            </a:rPr>
            <a:t>すると</a:t>
          </a:r>
          <a:r>
            <a:rPr lang="en-US" altLang="ja-JP" sz="1200" b="0" i="0" baseline="0">
              <a:solidFill>
                <a:schemeClr val="dk1"/>
              </a:solidFill>
              <a:effectLst/>
              <a:latin typeface="+mn-ea"/>
              <a:ea typeface="+mn-ea"/>
              <a:cs typeface="+mn-cs"/>
            </a:rPr>
            <a:t>67.3</a:t>
          </a:r>
          <a:r>
            <a:rPr lang="ja-JP" altLang="ja-JP" sz="1200" b="0" i="0" baseline="0">
              <a:solidFill>
                <a:schemeClr val="dk1"/>
              </a:solidFill>
              <a:effectLst/>
              <a:latin typeface="+mn-ea"/>
              <a:ea typeface="+mn-ea"/>
              <a:cs typeface="+mn-cs"/>
            </a:rPr>
            <a:t>ポイント上回っており、</a:t>
          </a:r>
          <a:r>
            <a:rPr lang="ja-JP" altLang="en-US" sz="1200" b="0" i="0" baseline="0">
              <a:solidFill>
                <a:schemeClr val="dk1"/>
              </a:solidFill>
              <a:effectLst/>
              <a:latin typeface="+mn-ea"/>
              <a:ea typeface="+mn-ea"/>
              <a:cs typeface="+mn-cs"/>
            </a:rPr>
            <a:t>依然として</a:t>
          </a:r>
          <a:r>
            <a:rPr lang="ja-JP" altLang="ja-JP" sz="1200" b="0" i="0" baseline="0">
              <a:solidFill>
                <a:schemeClr val="dk1"/>
              </a:solidFill>
              <a:effectLst/>
              <a:latin typeface="+mn-ea"/>
              <a:ea typeface="+mn-ea"/>
              <a:cs typeface="+mn-cs"/>
            </a:rPr>
            <a:t>高い水準で推移している。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将来負担額の構成比では、一般会計等に係る地方債の現在高、公営企業債等繰入見込額</a:t>
          </a:r>
          <a:r>
            <a:rPr lang="ja-JP" altLang="en-US" sz="1200" b="0" i="0" baseline="0">
              <a:solidFill>
                <a:schemeClr val="dk1"/>
              </a:solidFill>
              <a:effectLst/>
              <a:latin typeface="+mn-ea"/>
              <a:ea typeface="+mn-ea"/>
              <a:cs typeface="+mn-cs"/>
            </a:rPr>
            <a:t>及び</a:t>
          </a:r>
          <a:r>
            <a:rPr lang="ja-JP" altLang="ja-JP" sz="1200" b="0" i="0" baseline="0">
              <a:solidFill>
                <a:schemeClr val="dk1"/>
              </a:solidFill>
              <a:effectLst/>
              <a:latin typeface="+mn-ea"/>
              <a:ea typeface="+mn-ea"/>
              <a:cs typeface="+mn-cs"/>
            </a:rPr>
            <a:t>組合等負担等見込額が、合わせて全体の</a:t>
          </a:r>
          <a:r>
            <a:rPr lang="en-US" altLang="ja-JP" sz="1200" b="0" i="0" baseline="0">
              <a:solidFill>
                <a:schemeClr val="dk1"/>
              </a:solidFill>
              <a:effectLst/>
              <a:latin typeface="+mn-ea"/>
              <a:ea typeface="+mn-ea"/>
              <a:cs typeface="+mn-cs"/>
            </a:rPr>
            <a:t>94.7</a:t>
          </a:r>
          <a:r>
            <a:rPr lang="ja-JP" altLang="ja-JP" sz="1200" b="0" i="0" baseline="0">
              <a:solidFill>
                <a:schemeClr val="dk1"/>
              </a:solidFill>
              <a:effectLst/>
              <a:latin typeface="+mn-ea"/>
              <a:ea typeface="+mn-ea"/>
              <a:cs typeface="+mn-cs"/>
            </a:rPr>
            <a:t>％を占めて</a:t>
          </a:r>
          <a:r>
            <a:rPr lang="ja-JP" altLang="en-US" sz="1200" b="0" i="0" baseline="0">
              <a:solidFill>
                <a:schemeClr val="dk1"/>
              </a:solidFill>
              <a:effectLst/>
              <a:latin typeface="+mn-ea"/>
              <a:ea typeface="+mn-ea"/>
              <a:cs typeface="+mn-cs"/>
            </a:rPr>
            <a:t>いて、</a:t>
          </a:r>
          <a:r>
            <a:rPr lang="ja-JP" altLang="ja-JP" sz="1200" b="0" i="0" baseline="0">
              <a:solidFill>
                <a:schemeClr val="dk1"/>
              </a:solidFill>
              <a:effectLst/>
              <a:latin typeface="+mn-ea"/>
              <a:ea typeface="+mn-ea"/>
              <a:cs typeface="+mn-cs"/>
            </a:rPr>
            <a:t>借入金残高が非常に多額となっている。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今後も引き続き、地方債発行額の抑制や交付税算入率の高い有利な起債を選択し、将来負担の軽減に努める。</a:t>
          </a:r>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109813</xdr:rowOff>
    </xdr:from>
    <xdr:to>
      <xdr:col>24</xdr:col>
      <xdr:colOff>558800</xdr:colOff>
      <xdr:row>19</xdr:row>
      <xdr:rowOff>17992</xdr:rowOff>
    </xdr:to>
    <xdr:cxnSp macro="">
      <xdr:nvCxnSpPr>
        <xdr:cNvPr id="437" name="直線コネクタ 436"/>
        <xdr:cNvCxnSpPr/>
      </xdr:nvCxnSpPr>
      <xdr:spPr>
        <a:xfrm flipV="1">
          <a:off x="16179800" y="3195913"/>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4318</xdr:rowOff>
    </xdr:from>
    <xdr:to>
      <xdr:col>23</xdr:col>
      <xdr:colOff>406400</xdr:colOff>
      <xdr:row>19</xdr:row>
      <xdr:rowOff>17992</xdr:rowOff>
    </xdr:to>
    <xdr:cxnSp macro="">
      <xdr:nvCxnSpPr>
        <xdr:cNvPr id="440" name="直線コネクタ 439"/>
        <xdr:cNvCxnSpPr/>
      </xdr:nvCxnSpPr>
      <xdr:spPr>
        <a:xfrm>
          <a:off x="15290800" y="326186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1" name="フローチャート : 判断 44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42" name="テキスト ボックス 44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4318</xdr:rowOff>
    </xdr:from>
    <xdr:to>
      <xdr:col>22</xdr:col>
      <xdr:colOff>203200</xdr:colOff>
      <xdr:row>19</xdr:row>
      <xdr:rowOff>82338</xdr:rowOff>
    </xdr:to>
    <xdr:cxnSp macro="">
      <xdr:nvCxnSpPr>
        <xdr:cNvPr id="443" name="直線コネクタ 442"/>
        <xdr:cNvCxnSpPr/>
      </xdr:nvCxnSpPr>
      <xdr:spPr>
        <a:xfrm flipV="1">
          <a:off x="14401800" y="3261868"/>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82338</xdr:rowOff>
    </xdr:from>
    <xdr:to>
      <xdr:col>21</xdr:col>
      <xdr:colOff>0</xdr:colOff>
      <xdr:row>20</xdr:row>
      <xdr:rowOff>169</xdr:rowOff>
    </xdr:to>
    <xdr:cxnSp macro="">
      <xdr:nvCxnSpPr>
        <xdr:cNvPr id="446" name="直線コネクタ 445"/>
        <xdr:cNvCxnSpPr/>
      </xdr:nvCxnSpPr>
      <xdr:spPr>
        <a:xfrm flipV="1">
          <a:off x="13512800" y="333988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59013</xdr:rowOff>
    </xdr:from>
    <xdr:to>
      <xdr:col>24</xdr:col>
      <xdr:colOff>609600</xdr:colOff>
      <xdr:row>18</xdr:row>
      <xdr:rowOff>160613</xdr:rowOff>
    </xdr:to>
    <xdr:sp macro="" textlink="">
      <xdr:nvSpPr>
        <xdr:cNvPr id="456" name="円/楕円 455"/>
        <xdr:cNvSpPr/>
      </xdr:nvSpPr>
      <xdr:spPr>
        <a:xfrm>
          <a:off x="169672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31090</xdr:rowOff>
    </xdr:from>
    <xdr:ext cx="762000" cy="259045"/>
    <xdr:sp macro="" textlink="">
      <xdr:nvSpPr>
        <xdr:cNvPr id="457" name="将来負担の状況該当値テキスト"/>
        <xdr:cNvSpPr txBox="1"/>
      </xdr:nvSpPr>
      <xdr:spPr>
        <a:xfrm>
          <a:off x="17106900" y="31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138642</xdr:rowOff>
    </xdr:from>
    <xdr:to>
      <xdr:col>23</xdr:col>
      <xdr:colOff>457200</xdr:colOff>
      <xdr:row>19</xdr:row>
      <xdr:rowOff>68792</xdr:rowOff>
    </xdr:to>
    <xdr:sp macro="" textlink="">
      <xdr:nvSpPr>
        <xdr:cNvPr id="458" name="円/楕円 457"/>
        <xdr:cNvSpPr/>
      </xdr:nvSpPr>
      <xdr:spPr>
        <a:xfrm>
          <a:off x="16129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53569</xdr:rowOff>
    </xdr:from>
    <xdr:ext cx="736600" cy="259045"/>
    <xdr:sp macro="" textlink="">
      <xdr:nvSpPr>
        <xdr:cNvPr id="459" name="テキスト ボックス 458"/>
        <xdr:cNvSpPr txBox="1"/>
      </xdr:nvSpPr>
      <xdr:spPr>
        <a:xfrm>
          <a:off x="15798800" y="331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124968</xdr:rowOff>
    </xdr:from>
    <xdr:to>
      <xdr:col>22</xdr:col>
      <xdr:colOff>254000</xdr:colOff>
      <xdr:row>19</xdr:row>
      <xdr:rowOff>55118</xdr:rowOff>
    </xdr:to>
    <xdr:sp macro="" textlink="">
      <xdr:nvSpPr>
        <xdr:cNvPr id="460" name="円/楕円 459"/>
        <xdr:cNvSpPr/>
      </xdr:nvSpPr>
      <xdr:spPr>
        <a:xfrm>
          <a:off x="15240000" y="3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39895</xdr:rowOff>
    </xdr:from>
    <xdr:ext cx="762000" cy="259045"/>
    <xdr:sp macro="" textlink="">
      <xdr:nvSpPr>
        <xdr:cNvPr id="461" name="テキスト ボックス 460"/>
        <xdr:cNvSpPr txBox="1"/>
      </xdr:nvSpPr>
      <xdr:spPr>
        <a:xfrm>
          <a:off x="14909800" y="329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31538</xdr:rowOff>
    </xdr:from>
    <xdr:to>
      <xdr:col>21</xdr:col>
      <xdr:colOff>50800</xdr:colOff>
      <xdr:row>19</xdr:row>
      <xdr:rowOff>133138</xdr:rowOff>
    </xdr:to>
    <xdr:sp macro="" textlink="">
      <xdr:nvSpPr>
        <xdr:cNvPr id="462" name="円/楕円 461"/>
        <xdr:cNvSpPr/>
      </xdr:nvSpPr>
      <xdr:spPr>
        <a:xfrm>
          <a:off x="14351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117915</xdr:rowOff>
    </xdr:from>
    <xdr:ext cx="762000" cy="259045"/>
    <xdr:sp macro="" textlink="">
      <xdr:nvSpPr>
        <xdr:cNvPr id="463" name="テキスト ボックス 462"/>
        <xdr:cNvSpPr txBox="1"/>
      </xdr:nvSpPr>
      <xdr:spPr>
        <a:xfrm>
          <a:off x="14020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120819</xdr:rowOff>
    </xdr:from>
    <xdr:to>
      <xdr:col>19</xdr:col>
      <xdr:colOff>533400</xdr:colOff>
      <xdr:row>20</xdr:row>
      <xdr:rowOff>50969</xdr:rowOff>
    </xdr:to>
    <xdr:sp macro="" textlink="">
      <xdr:nvSpPr>
        <xdr:cNvPr id="464" name="円/楕円 463"/>
        <xdr:cNvSpPr/>
      </xdr:nvSpPr>
      <xdr:spPr>
        <a:xfrm>
          <a:off x="13462000" y="33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35746</xdr:rowOff>
    </xdr:from>
    <xdr:ext cx="762000" cy="259045"/>
    <xdr:sp macro="" textlink="">
      <xdr:nvSpPr>
        <xdr:cNvPr id="465" name="テキスト ボックス 464"/>
        <xdr:cNvSpPr txBox="1"/>
      </xdr:nvSpPr>
      <xdr:spPr>
        <a:xfrm>
          <a:off x="13131800" y="34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28</a:t>
          </a:r>
          <a:r>
            <a:rPr lang="ja-JP" altLang="en-US" sz="1200" b="0" i="0" baseline="0">
              <a:solidFill>
                <a:schemeClr val="dk1"/>
              </a:solidFill>
              <a:effectLst/>
              <a:latin typeface="+mn-ea"/>
              <a:ea typeface="+mn-ea"/>
              <a:cs typeface="+mn-cs"/>
            </a:rPr>
            <a:t>年度は</a:t>
          </a:r>
          <a:r>
            <a:rPr lang="en-US" altLang="ja-JP" sz="1200" b="0" i="0" baseline="0">
              <a:solidFill>
                <a:schemeClr val="dk1"/>
              </a:solidFill>
              <a:effectLst/>
              <a:latin typeface="+mn-ea"/>
              <a:ea typeface="+mn-ea"/>
              <a:cs typeface="+mn-cs"/>
            </a:rPr>
            <a:t>23.7</a:t>
          </a:r>
          <a:r>
            <a:rPr lang="ja-JP" altLang="en-US" sz="1200" b="0" i="0" baseline="0">
              <a:solidFill>
                <a:schemeClr val="dk1"/>
              </a:solidFill>
              <a:effectLst/>
              <a:latin typeface="+mn-ea"/>
              <a:ea typeface="+mn-ea"/>
              <a:cs typeface="+mn-cs"/>
            </a:rPr>
            <a:t>％で、</a:t>
          </a:r>
          <a:r>
            <a:rPr lang="ja-JP" altLang="ja-JP" sz="1200" b="0" i="0" baseline="0">
              <a:solidFill>
                <a:schemeClr val="dk1"/>
              </a:solidFill>
              <a:effectLst/>
              <a:latin typeface="+mn-ea"/>
              <a:ea typeface="+mn-ea"/>
              <a:cs typeface="+mn-cs"/>
            </a:rPr>
            <a:t>前年度に比べて、</a:t>
          </a:r>
          <a:r>
            <a:rPr lang="en-US" altLang="ja-JP" sz="1200" b="0" i="0" baseline="0">
              <a:solidFill>
                <a:schemeClr val="dk1"/>
              </a:solidFill>
              <a:effectLst/>
              <a:latin typeface="+mn-ea"/>
              <a:ea typeface="+mn-ea"/>
              <a:cs typeface="+mn-cs"/>
            </a:rPr>
            <a:t>0.2</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上昇したが</a:t>
          </a:r>
          <a:r>
            <a:rPr lang="ja-JP" altLang="ja-JP" sz="1200" b="0" i="0" baseline="0">
              <a:solidFill>
                <a:schemeClr val="dk1"/>
              </a:solidFill>
              <a:effectLst/>
              <a:latin typeface="+mn-ea"/>
              <a:ea typeface="+mn-ea"/>
              <a:cs typeface="+mn-cs"/>
            </a:rPr>
            <a:t>、類似団体平均との比較では、</a:t>
          </a:r>
          <a:r>
            <a:rPr lang="en-US" altLang="ja-JP" sz="1200" b="0" i="0" baseline="0">
              <a:solidFill>
                <a:schemeClr val="dk1"/>
              </a:solidFill>
              <a:effectLst/>
              <a:latin typeface="+mn-ea"/>
              <a:ea typeface="+mn-ea"/>
              <a:cs typeface="+mn-cs"/>
            </a:rPr>
            <a:t>0.5</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下</a:t>
          </a:r>
          <a:r>
            <a:rPr lang="ja-JP" altLang="ja-JP" sz="1200" b="0" i="0" baseline="0">
              <a:solidFill>
                <a:schemeClr val="dk1"/>
              </a:solidFill>
              <a:effectLst/>
              <a:latin typeface="+mn-ea"/>
              <a:ea typeface="+mn-ea"/>
              <a:cs typeface="+mn-cs"/>
            </a:rPr>
            <a:t>回っている。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また、全国平均と同率である。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a:t>
          </a:r>
          <a:r>
            <a:rPr lang="ja-JP" altLang="en-US" sz="1200" b="0" i="0" baseline="0">
              <a:solidFill>
                <a:schemeClr val="dk1"/>
              </a:solidFill>
              <a:effectLst/>
              <a:latin typeface="+mn-ea"/>
              <a:ea typeface="+mn-ea"/>
              <a:cs typeface="+mn-cs"/>
            </a:rPr>
            <a:t>経常収支比率における人件費は、類似団体比較や全国的に見てもほぼ同</a:t>
          </a:r>
          <a:r>
            <a:rPr lang="ja-JP" altLang="ja-JP" sz="1200" b="0" i="0" baseline="0">
              <a:solidFill>
                <a:schemeClr val="dk1"/>
              </a:solidFill>
              <a:effectLst/>
              <a:latin typeface="+mn-ea"/>
              <a:ea typeface="+mn-ea"/>
              <a:cs typeface="+mn-cs"/>
            </a:rPr>
            <a:t>水準にある</a:t>
          </a:r>
          <a:r>
            <a:rPr lang="ja-JP" altLang="en-US" sz="1200" b="0" i="0" baseline="0">
              <a:solidFill>
                <a:schemeClr val="dk1"/>
              </a:solidFill>
              <a:effectLst/>
              <a:latin typeface="+mn-ea"/>
              <a:ea typeface="+mn-ea"/>
              <a:cs typeface="+mn-cs"/>
            </a:rPr>
            <a:t>といえる</a:t>
          </a:r>
          <a:r>
            <a:rPr lang="ja-JP" altLang="ja-JP" sz="1200" b="0" i="0" baseline="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35</xdr:row>
      <xdr:rowOff>164556</xdr:rowOff>
    </xdr:to>
    <xdr:cxnSp macro="">
      <xdr:nvCxnSpPr>
        <xdr:cNvPr id="68" name="直線コネクタ 67"/>
        <xdr:cNvCxnSpPr/>
      </xdr:nvCxnSpPr>
      <xdr:spPr>
        <a:xfrm>
          <a:off x="3987800" y="61522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35</xdr:row>
      <xdr:rowOff>171087</xdr:rowOff>
    </xdr:to>
    <xdr:cxnSp macro="">
      <xdr:nvCxnSpPr>
        <xdr:cNvPr id="71" name="直線コネクタ 70"/>
        <xdr:cNvCxnSpPr/>
      </xdr:nvCxnSpPr>
      <xdr:spPr>
        <a:xfrm flipV="1">
          <a:off x="3098800" y="6152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48442</xdr:rowOff>
    </xdr:from>
    <xdr:to>
      <xdr:col>5</xdr:col>
      <xdr:colOff>600075</xdr:colOff>
      <xdr:row>35</xdr:row>
      <xdr:rowOff>150042</xdr:rowOff>
    </xdr:to>
    <xdr:sp macro="" textlink="">
      <xdr:nvSpPr>
        <xdr:cNvPr id="72" name="フローチャート : 判断 71"/>
        <xdr:cNvSpPr/>
      </xdr:nvSpPr>
      <xdr:spPr>
        <a:xfrm>
          <a:off x="3937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160219</xdr:rowOff>
    </xdr:from>
    <xdr:ext cx="736600" cy="259045"/>
    <xdr:sp macro="" textlink="">
      <xdr:nvSpPr>
        <xdr:cNvPr id="73" name="テキスト ボックス 72"/>
        <xdr:cNvSpPr txBox="1"/>
      </xdr:nvSpPr>
      <xdr:spPr>
        <a:xfrm>
          <a:off x="3606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144961</xdr:rowOff>
    </xdr:from>
    <xdr:to>
      <xdr:col>4</xdr:col>
      <xdr:colOff>346075</xdr:colOff>
      <xdr:row>35</xdr:row>
      <xdr:rowOff>171087</xdr:rowOff>
    </xdr:to>
    <xdr:cxnSp macro="">
      <xdr:nvCxnSpPr>
        <xdr:cNvPr id="74" name="直線コネクタ 73"/>
        <xdr:cNvCxnSpPr/>
      </xdr:nvCxnSpPr>
      <xdr:spPr>
        <a:xfrm>
          <a:off x="2209800" y="614571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144961</xdr:rowOff>
    </xdr:from>
    <xdr:to>
      <xdr:col>3</xdr:col>
      <xdr:colOff>142875</xdr:colOff>
      <xdr:row>36</xdr:row>
      <xdr:rowOff>91077</xdr:rowOff>
    </xdr:to>
    <xdr:cxnSp macro="">
      <xdr:nvCxnSpPr>
        <xdr:cNvPr id="77" name="直線コネクタ 76"/>
        <xdr:cNvCxnSpPr/>
      </xdr:nvCxnSpPr>
      <xdr:spPr>
        <a:xfrm flipV="1">
          <a:off x="1320800" y="614571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113756</xdr:rowOff>
    </xdr:from>
    <xdr:to>
      <xdr:col>7</xdr:col>
      <xdr:colOff>66675</xdr:colOff>
      <xdr:row>36</xdr:row>
      <xdr:rowOff>43906</xdr:rowOff>
    </xdr:to>
    <xdr:sp macro="" textlink="">
      <xdr:nvSpPr>
        <xdr:cNvPr id="87" name="円/楕円 86"/>
        <xdr:cNvSpPr/>
      </xdr:nvSpPr>
      <xdr:spPr>
        <a:xfrm>
          <a:off x="4775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130283</xdr:rowOff>
    </xdr:from>
    <xdr:ext cx="762000" cy="259045"/>
    <xdr:sp macro="" textlink="">
      <xdr:nvSpPr>
        <xdr:cNvPr id="88" name="人件費該当値テキスト"/>
        <xdr:cNvSpPr txBox="1"/>
      </xdr:nvSpPr>
      <xdr:spPr>
        <a:xfrm>
          <a:off x="4914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9" name="円/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15620</xdr:rowOff>
    </xdr:from>
    <xdr:ext cx="736600" cy="259045"/>
    <xdr:sp macro="" textlink="">
      <xdr:nvSpPr>
        <xdr:cNvPr id="90" name="テキスト ボックス 89"/>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120287</xdr:rowOff>
    </xdr:from>
    <xdr:to>
      <xdr:col>4</xdr:col>
      <xdr:colOff>396875</xdr:colOff>
      <xdr:row>36</xdr:row>
      <xdr:rowOff>50437</xdr:rowOff>
    </xdr:to>
    <xdr:sp macro="" textlink="">
      <xdr:nvSpPr>
        <xdr:cNvPr id="91" name="円/楕円 90"/>
        <xdr:cNvSpPr/>
      </xdr:nvSpPr>
      <xdr:spPr>
        <a:xfrm>
          <a:off x="3048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60614</xdr:rowOff>
    </xdr:from>
    <xdr:ext cx="762000" cy="259045"/>
    <xdr:sp macro="" textlink="">
      <xdr:nvSpPr>
        <xdr:cNvPr id="92" name="テキスト ボックス 91"/>
        <xdr:cNvSpPr txBox="1"/>
      </xdr:nvSpPr>
      <xdr:spPr>
        <a:xfrm>
          <a:off x="2717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94161</xdr:rowOff>
    </xdr:from>
    <xdr:to>
      <xdr:col>3</xdr:col>
      <xdr:colOff>193675</xdr:colOff>
      <xdr:row>36</xdr:row>
      <xdr:rowOff>24311</xdr:rowOff>
    </xdr:to>
    <xdr:sp macro="" textlink="">
      <xdr:nvSpPr>
        <xdr:cNvPr id="93" name="円/楕円 92"/>
        <xdr:cNvSpPr/>
      </xdr:nvSpPr>
      <xdr:spPr>
        <a:xfrm>
          <a:off x="2159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34488</xdr:rowOff>
    </xdr:from>
    <xdr:ext cx="762000" cy="259045"/>
    <xdr:sp macro="" textlink="">
      <xdr:nvSpPr>
        <xdr:cNvPr id="94" name="テキスト ボックス 93"/>
        <xdr:cNvSpPr txBox="1"/>
      </xdr:nvSpPr>
      <xdr:spPr>
        <a:xfrm>
          <a:off x="1828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40277</xdr:rowOff>
    </xdr:from>
    <xdr:to>
      <xdr:col>1</xdr:col>
      <xdr:colOff>676275</xdr:colOff>
      <xdr:row>36</xdr:row>
      <xdr:rowOff>141877</xdr:rowOff>
    </xdr:to>
    <xdr:sp macro="" textlink="">
      <xdr:nvSpPr>
        <xdr:cNvPr id="95" name="円/楕円 94"/>
        <xdr:cNvSpPr/>
      </xdr:nvSpPr>
      <xdr:spPr>
        <a:xfrm>
          <a:off x="1270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126654</xdr:rowOff>
    </xdr:from>
    <xdr:ext cx="762000" cy="259045"/>
    <xdr:sp macro="" textlink="">
      <xdr:nvSpPr>
        <xdr:cNvPr id="96" name="テキスト ボックス 95"/>
        <xdr:cNvSpPr txBox="1"/>
      </xdr:nvSpPr>
      <xdr:spPr>
        <a:xfrm>
          <a:off x="939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物件費に係る経常収支比率は</a:t>
          </a:r>
          <a:r>
            <a:rPr lang="en-US" altLang="ja-JP" sz="1200" b="0" i="0" baseline="0">
              <a:solidFill>
                <a:schemeClr val="dk1"/>
              </a:solidFill>
              <a:effectLst/>
              <a:latin typeface="+mn-ea"/>
              <a:ea typeface="+mn-ea"/>
              <a:cs typeface="+mn-cs"/>
            </a:rPr>
            <a:t>､</a:t>
          </a:r>
          <a:r>
            <a:rPr lang="ja-JP" altLang="en-US"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28</a:t>
          </a:r>
          <a:r>
            <a:rPr lang="ja-JP" altLang="en-US" sz="1200" b="0" i="0" baseline="0">
              <a:solidFill>
                <a:schemeClr val="dk1"/>
              </a:solidFill>
              <a:effectLst/>
              <a:latin typeface="+mn-ea"/>
              <a:ea typeface="+mn-ea"/>
              <a:cs typeface="+mn-cs"/>
            </a:rPr>
            <a:t>年度は</a:t>
          </a:r>
          <a:r>
            <a:rPr lang="en-US" altLang="ja-JP" sz="1200" b="0" i="0" baseline="0">
              <a:solidFill>
                <a:schemeClr val="dk1"/>
              </a:solidFill>
              <a:effectLst/>
              <a:latin typeface="+mn-ea"/>
              <a:ea typeface="+mn-ea"/>
              <a:cs typeface="+mn-cs"/>
            </a:rPr>
            <a:t>10.9</a:t>
          </a:r>
          <a:r>
            <a:rPr lang="ja-JP" altLang="en-US" sz="1200" b="0" i="0" baseline="0">
              <a:solidFill>
                <a:schemeClr val="dk1"/>
              </a:solidFill>
              <a:effectLst/>
              <a:latin typeface="+mn-ea"/>
              <a:ea typeface="+mn-ea"/>
              <a:cs typeface="+mn-cs"/>
            </a:rPr>
            <a:t>％で前年度と比べて</a:t>
          </a:r>
          <a:r>
            <a:rPr lang="en-US" altLang="ja-JP" sz="1200" b="0" i="0" baseline="0">
              <a:solidFill>
                <a:schemeClr val="dk1"/>
              </a:solidFill>
              <a:effectLst/>
              <a:latin typeface="+mn-ea"/>
              <a:ea typeface="+mn-ea"/>
              <a:cs typeface="+mn-cs"/>
            </a:rPr>
            <a:t>0.7</a:t>
          </a:r>
          <a:r>
            <a:rPr lang="ja-JP" altLang="en-US" sz="1200" b="0" i="0" baseline="0">
              <a:solidFill>
                <a:schemeClr val="dk1"/>
              </a:solidFill>
              <a:effectLst/>
              <a:latin typeface="+mn-ea"/>
              <a:ea typeface="+mn-ea"/>
              <a:cs typeface="+mn-cs"/>
            </a:rPr>
            <a:t>ポイント上昇し、</a:t>
          </a:r>
          <a:r>
            <a:rPr lang="ja-JP" altLang="ja-JP" sz="1200" b="0" i="0" baseline="0">
              <a:solidFill>
                <a:schemeClr val="dk1"/>
              </a:solidFill>
              <a:effectLst/>
              <a:latin typeface="+mn-ea"/>
              <a:ea typeface="+mn-ea"/>
              <a:cs typeface="+mn-cs"/>
            </a:rPr>
            <a:t>類似団体平均を</a:t>
          </a:r>
          <a:r>
            <a:rPr lang="en-US" altLang="ja-JP" sz="1200" b="0" i="0" baseline="0">
              <a:solidFill>
                <a:schemeClr val="dk1"/>
              </a:solidFill>
              <a:effectLst/>
              <a:latin typeface="+mn-ea"/>
              <a:ea typeface="+mn-ea"/>
              <a:cs typeface="+mn-cs"/>
            </a:rPr>
            <a:t>4.9</a:t>
          </a:r>
          <a:r>
            <a:rPr lang="ja-JP" altLang="ja-JP" sz="1200" b="0" i="0" baseline="0">
              <a:solidFill>
                <a:schemeClr val="dk1"/>
              </a:solidFill>
              <a:effectLst/>
              <a:latin typeface="+mn-ea"/>
              <a:ea typeface="+mn-ea"/>
              <a:cs typeface="+mn-cs"/>
            </a:rPr>
            <a:t>ポイント下回っている。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しかし、人口１人当たりの決算額では、類似団体平均と比べて</a:t>
          </a:r>
          <a:r>
            <a:rPr lang="en-US" altLang="ja-JP" sz="1200" b="0" i="0" baseline="0">
              <a:solidFill>
                <a:schemeClr val="dk1"/>
              </a:solidFill>
              <a:effectLst/>
              <a:latin typeface="+mn-ea"/>
              <a:ea typeface="+mn-ea"/>
              <a:cs typeface="+mn-cs"/>
            </a:rPr>
            <a:t>20,596</a:t>
          </a:r>
          <a:r>
            <a:rPr lang="ja-JP" altLang="ja-JP" sz="1200" b="0" i="0" baseline="0">
              <a:solidFill>
                <a:schemeClr val="dk1"/>
              </a:solidFill>
              <a:effectLst/>
              <a:latin typeface="+mn-ea"/>
              <a:ea typeface="+mn-ea"/>
              <a:cs typeface="+mn-cs"/>
            </a:rPr>
            <a:t>円多い状況となっている。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道路の除排雪経費や教育関係施設等の維持管理経費の影響とみられるが、引き続き行財政改革の徹底などにより、経費の節減に努める。</a:t>
          </a:r>
          <a:endParaRPr lang="ja-JP" altLang="ja-JP" sz="12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88138</xdr:rowOff>
    </xdr:from>
    <xdr:to>
      <xdr:col>24</xdr:col>
      <xdr:colOff>31750</xdr:colOff>
      <xdr:row>13</xdr:row>
      <xdr:rowOff>152146</xdr:rowOff>
    </xdr:to>
    <xdr:cxnSp macro="">
      <xdr:nvCxnSpPr>
        <xdr:cNvPr id="127" name="直線コネクタ 126"/>
        <xdr:cNvCxnSpPr/>
      </xdr:nvCxnSpPr>
      <xdr:spPr>
        <a:xfrm>
          <a:off x="15671800" y="23169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88138</xdr:rowOff>
    </xdr:from>
    <xdr:to>
      <xdr:col>22</xdr:col>
      <xdr:colOff>565150</xdr:colOff>
      <xdr:row>13</xdr:row>
      <xdr:rowOff>115570</xdr:rowOff>
    </xdr:to>
    <xdr:cxnSp macro="">
      <xdr:nvCxnSpPr>
        <xdr:cNvPr id="130" name="直線コネクタ 129"/>
        <xdr:cNvCxnSpPr/>
      </xdr:nvCxnSpPr>
      <xdr:spPr>
        <a:xfrm flipV="1">
          <a:off x="14782800" y="2316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169926</xdr:rowOff>
    </xdr:from>
    <xdr:to>
      <xdr:col>22</xdr:col>
      <xdr:colOff>615950</xdr:colOff>
      <xdr:row>16</xdr:row>
      <xdr:rowOff>100076</xdr:rowOff>
    </xdr:to>
    <xdr:sp macro="" textlink="">
      <xdr:nvSpPr>
        <xdr:cNvPr id="131" name="フローチャート : 判断 130"/>
        <xdr:cNvSpPr/>
      </xdr:nvSpPr>
      <xdr:spPr>
        <a:xfrm>
          <a:off x="15621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84853</xdr:rowOff>
    </xdr:from>
    <xdr:ext cx="736600" cy="259045"/>
    <xdr:sp macro="" textlink="">
      <xdr:nvSpPr>
        <xdr:cNvPr id="132" name="テキスト ボックス 131"/>
        <xdr:cNvSpPr txBox="1"/>
      </xdr:nvSpPr>
      <xdr:spPr>
        <a:xfrm>
          <a:off x="15290800" y="282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60706</xdr:rowOff>
    </xdr:from>
    <xdr:to>
      <xdr:col>21</xdr:col>
      <xdr:colOff>361950</xdr:colOff>
      <xdr:row>13</xdr:row>
      <xdr:rowOff>115570</xdr:rowOff>
    </xdr:to>
    <xdr:cxnSp macro="">
      <xdr:nvCxnSpPr>
        <xdr:cNvPr id="133" name="直線コネクタ 132"/>
        <xdr:cNvCxnSpPr/>
      </xdr:nvCxnSpPr>
      <xdr:spPr>
        <a:xfrm>
          <a:off x="13893800" y="2289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42418</xdr:rowOff>
    </xdr:from>
    <xdr:to>
      <xdr:col>20</xdr:col>
      <xdr:colOff>158750</xdr:colOff>
      <xdr:row>13</xdr:row>
      <xdr:rowOff>60706</xdr:rowOff>
    </xdr:to>
    <xdr:cxnSp macro="">
      <xdr:nvCxnSpPr>
        <xdr:cNvPr id="136" name="直線コネクタ 135"/>
        <xdr:cNvCxnSpPr/>
      </xdr:nvCxnSpPr>
      <xdr:spPr>
        <a:xfrm>
          <a:off x="13004800" y="227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101346</xdr:rowOff>
    </xdr:from>
    <xdr:to>
      <xdr:col>24</xdr:col>
      <xdr:colOff>82550</xdr:colOff>
      <xdr:row>14</xdr:row>
      <xdr:rowOff>31496</xdr:rowOff>
    </xdr:to>
    <xdr:sp macro="" textlink="">
      <xdr:nvSpPr>
        <xdr:cNvPr id="146" name="円/楕円 145"/>
        <xdr:cNvSpPr/>
      </xdr:nvSpPr>
      <xdr:spPr>
        <a:xfrm>
          <a:off x="164592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117873</xdr:rowOff>
    </xdr:from>
    <xdr:ext cx="762000" cy="259045"/>
    <xdr:sp macro="" textlink="">
      <xdr:nvSpPr>
        <xdr:cNvPr id="147" name="物件費該当値テキスト"/>
        <xdr:cNvSpPr txBox="1"/>
      </xdr:nvSpPr>
      <xdr:spPr>
        <a:xfrm>
          <a:off x="16598900" y="21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37338</xdr:rowOff>
    </xdr:from>
    <xdr:to>
      <xdr:col>22</xdr:col>
      <xdr:colOff>615950</xdr:colOff>
      <xdr:row>13</xdr:row>
      <xdr:rowOff>138938</xdr:rowOff>
    </xdr:to>
    <xdr:sp macro="" textlink="">
      <xdr:nvSpPr>
        <xdr:cNvPr id="148" name="円/楕円 147"/>
        <xdr:cNvSpPr/>
      </xdr:nvSpPr>
      <xdr:spPr>
        <a:xfrm>
          <a:off x="15621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149115</xdr:rowOff>
    </xdr:from>
    <xdr:ext cx="736600" cy="259045"/>
    <xdr:sp macro="" textlink="">
      <xdr:nvSpPr>
        <xdr:cNvPr id="149" name="テキスト ボックス 148"/>
        <xdr:cNvSpPr txBox="1"/>
      </xdr:nvSpPr>
      <xdr:spPr>
        <a:xfrm>
          <a:off x="15290800" y="203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64770</xdr:rowOff>
    </xdr:from>
    <xdr:to>
      <xdr:col>21</xdr:col>
      <xdr:colOff>412750</xdr:colOff>
      <xdr:row>13</xdr:row>
      <xdr:rowOff>166370</xdr:rowOff>
    </xdr:to>
    <xdr:sp macro="" textlink="">
      <xdr:nvSpPr>
        <xdr:cNvPr id="150" name="円/楕円 149"/>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5097</xdr:rowOff>
    </xdr:from>
    <xdr:ext cx="762000" cy="259045"/>
    <xdr:sp macro="" textlink="">
      <xdr:nvSpPr>
        <xdr:cNvPr id="151" name="テキスト ボックス 150"/>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9906</xdr:rowOff>
    </xdr:from>
    <xdr:to>
      <xdr:col>20</xdr:col>
      <xdr:colOff>209550</xdr:colOff>
      <xdr:row>13</xdr:row>
      <xdr:rowOff>111506</xdr:rowOff>
    </xdr:to>
    <xdr:sp macro="" textlink="">
      <xdr:nvSpPr>
        <xdr:cNvPr id="152" name="円/楕円 151"/>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121683</xdr:rowOff>
    </xdr:from>
    <xdr:ext cx="762000" cy="259045"/>
    <xdr:sp macro="" textlink="">
      <xdr:nvSpPr>
        <xdr:cNvPr id="153" name="テキスト ボックス 152"/>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163068</xdr:rowOff>
    </xdr:from>
    <xdr:to>
      <xdr:col>19</xdr:col>
      <xdr:colOff>6350</xdr:colOff>
      <xdr:row>13</xdr:row>
      <xdr:rowOff>93218</xdr:rowOff>
    </xdr:to>
    <xdr:sp macro="" textlink="">
      <xdr:nvSpPr>
        <xdr:cNvPr id="154" name="円/楕円 153"/>
        <xdr:cNvSpPr/>
      </xdr:nvSpPr>
      <xdr:spPr>
        <a:xfrm>
          <a:off x="12954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103395</xdr:rowOff>
    </xdr:from>
    <xdr:ext cx="762000" cy="259045"/>
    <xdr:sp macro="" textlink="">
      <xdr:nvSpPr>
        <xdr:cNvPr id="155" name="テキスト ボックス 154"/>
        <xdr:cNvSpPr txBox="1"/>
      </xdr:nvSpPr>
      <xdr:spPr>
        <a:xfrm>
          <a:off x="12623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扶助費に係る経常収支比率は</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類似団体平均より</a:t>
          </a:r>
          <a:r>
            <a:rPr lang="en-US" altLang="ja-JP" sz="1100" b="0" i="0" baseline="0">
              <a:solidFill>
                <a:schemeClr val="dk1"/>
              </a:solidFill>
              <a:effectLst/>
              <a:latin typeface="+mn-ea"/>
              <a:ea typeface="+mn-ea"/>
              <a:cs typeface="+mn-cs"/>
            </a:rPr>
            <a:t>5.3</a:t>
          </a:r>
          <a:r>
            <a:rPr lang="ja-JP" altLang="ja-JP" sz="1100" b="0" i="0" baseline="0">
              <a:solidFill>
                <a:schemeClr val="dk1"/>
              </a:solidFill>
              <a:effectLst/>
              <a:latin typeface="+mn-ea"/>
              <a:ea typeface="+mn-ea"/>
              <a:cs typeface="+mn-cs"/>
            </a:rPr>
            <a:t>ポイント低い状況である。</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主な要因は、生活保護率が、全国平均や兵庫県平均と比べ</a:t>
          </a:r>
          <a:r>
            <a:rPr lang="en-US" altLang="ja-JP" sz="1100" b="0" i="0" baseline="0">
              <a:solidFill>
                <a:schemeClr val="dk1"/>
              </a:solidFill>
              <a:effectLst/>
              <a:latin typeface="+mn-ea"/>
              <a:ea typeface="+mn-ea"/>
              <a:cs typeface="+mn-cs"/>
            </a:rPr>
            <a:t>2</a:t>
          </a:r>
          <a:r>
            <a:rPr lang="ja-JP" altLang="ja-JP" sz="1100" b="0" i="0" baseline="0">
              <a:solidFill>
                <a:schemeClr val="dk1"/>
              </a:solidFill>
              <a:effectLst/>
              <a:latin typeface="+mn-ea"/>
              <a:ea typeface="+mn-ea"/>
              <a:cs typeface="+mn-cs"/>
            </a:rPr>
            <a:t>分の１程度となっており、生活保護費の人口１人当たり決算額が類似団体平均と比較し、マイナス</a:t>
          </a:r>
          <a:r>
            <a:rPr lang="en-US" altLang="ja-JP" sz="1100" b="0" i="0" baseline="0">
              <a:solidFill>
                <a:schemeClr val="dk1"/>
              </a:solidFill>
              <a:effectLst/>
              <a:latin typeface="+mn-ea"/>
              <a:ea typeface="+mn-ea"/>
              <a:cs typeface="+mn-cs"/>
            </a:rPr>
            <a:t>55.9</a:t>
          </a:r>
          <a:r>
            <a:rPr lang="ja-JP" altLang="ja-JP" sz="1100" b="0" i="0" baseline="0">
              <a:solidFill>
                <a:schemeClr val="dk1"/>
              </a:solidFill>
              <a:effectLst/>
              <a:latin typeface="+mn-ea"/>
              <a:ea typeface="+mn-ea"/>
              <a:cs typeface="+mn-cs"/>
            </a:rPr>
            <a:t>％と低額となっている。</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しかし、生活保護の保護率やその他の扶助費の受給者数も増加傾向にあることから、資格審査等の適正化など上昇傾向に歯止めをかけるよう努める。</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　さらに、老人福祉費の人口一人当たりの決算額は、類似団体</a:t>
          </a:r>
          <a:r>
            <a:rPr lang="en-US" altLang="ja-JP" sz="1100" b="0" i="0" baseline="0">
              <a:solidFill>
                <a:schemeClr val="dk1"/>
              </a:solidFill>
              <a:effectLst/>
              <a:latin typeface="+mn-ea"/>
              <a:ea typeface="+mn-ea"/>
              <a:cs typeface="+mn-cs"/>
            </a:rPr>
            <a:t>2.8</a:t>
          </a:r>
          <a:r>
            <a:rPr lang="ja-JP" altLang="en-US" sz="1100" b="0" i="0" baseline="0">
              <a:solidFill>
                <a:schemeClr val="dk1"/>
              </a:solidFill>
              <a:effectLst/>
              <a:latin typeface="+mn-ea"/>
              <a:ea typeface="+mn-ea"/>
              <a:cs typeface="+mn-cs"/>
            </a:rPr>
            <a:t>倍以上にもなるので動向を注視する必要がある。</a:t>
          </a:r>
          <a:endParaRPr lang="ja-JP" altLang="ja-JP" sz="11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53</xdr:row>
      <xdr:rowOff>15422</xdr:rowOff>
    </xdr:to>
    <xdr:cxnSp macro="">
      <xdr:nvCxnSpPr>
        <xdr:cNvPr id="190" name="直線コネクタ 189"/>
        <xdr:cNvCxnSpPr/>
      </xdr:nvCxnSpPr>
      <xdr:spPr>
        <a:xfrm>
          <a:off x="3987800" y="9080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154215</xdr:rowOff>
    </xdr:from>
    <xdr:to>
      <xdr:col>5</xdr:col>
      <xdr:colOff>549275</xdr:colOff>
      <xdr:row>52</xdr:row>
      <xdr:rowOff>165100</xdr:rowOff>
    </xdr:to>
    <xdr:cxnSp macro="">
      <xdr:nvCxnSpPr>
        <xdr:cNvPr id="193" name="直線コネクタ 192"/>
        <xdr:cNvCxnSpPr/>
      </xdr:nvCxnSpPr>
      <xdr:spPr>
        <a:xfrm>
          <a:off x="3098800" y="906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110672</xdr:rowOff>
    </xdr:from>
    <xdr:to>
      <xdr:col>4</xdr:col>
      <xdr:colOff>346075</xdr:colOff>
      <xdr:row>52</xdr:row>
      <xdr:rowOff>154215</xdr:rowOff>
    </xdr:to>
    <xdr:cxnSp macro="">
      <xdr:nvCxnSpPr>
        <xdr:cNvPr id="196" name="直線コネクタ 195"/>
        <xdr:cNvCxnSpPr/>
      </xdr:nvCxnSpPr>
      <xdr:spPr>
        <a:xfrm>
          <a:off x="2209800" y="9026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99785</xdr:rowOff>
    </xdr:from>
    <xdr:to>
      <xdr:col>3</xdr:col>
      <xdr:colOff>142875</xdr:colOff>
      <xdr:row>52</xdr:row>
      <xdr:rowOff>110672</xdr:rowOff>
    </xdr:to>
    <xdr:cxnSp macro="">
      <xdr:nvCxnSpPr>
        <xdr:cNvPr id="199" name="直線コネクタ 198"/>
        <xdr:cNvCxnSpPr/>
      </xdr:nvCxnSpPr>
      <xdr:spPr>
        <a:xfrm>
          <a:off x="1320800" y="9015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136072</xdr:rowOff>
    </xdr:from>
    <xdr:to>
      <xdr:col>7</xdr:col>
      <xdr:colOff>66675</xdr:colOff>
      <xdr:row>53</xdr:row>
      <xdr:rowOff>66222</xdr:rowOff>
    </xdr:to>
    <xdr:sp macro="" textlink="">
      <xdr:nvSpPr>
        <xdr:cNvPr id="209" name="円/楕円 208"/>
        <xdr:cNvSpPr/>
      </xdr:nvSpPr>
      <xdr:spPr>
        <a:xfrm>
          <a:off x="4775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44649</xdr:rowOff>
    </xdr:from>
    <xdr:ext cx="762000" cy="259045"/>
    <xdr:sp macro="" textlink="">
      <xdr:nvSpPr>
        <xdr:cNvPr id="210" name="扶助費該当値テキスト"/>
        <xdr:cNvSpPr txBox="1"/>
      </xdr:nvSpPr>
      <xdr:spPr>
        <a:xfrm>
          <a:off x="4914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11" name="円/楕円 210"/>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12" name="テキスト ボックス 211"/>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103415</xdr:rowOff>
    </xdr:from>
    <xdr:to>
      <xdr:col>4</xdr:col>
      <xdr:colOff>396875</xdr:colOff>
      <xdr:row>53</xdr:row>
      <xdr:rowOff>33565</xdr:rowOff>
    </xdr:to>
    <xdr:sp macro="" textlink="">
      <xdr:nvSpPr>
        <xdr:cNvPr id="213" name="円/楕円 212"/>
        <xdr:cNvSpPr/>
      </xdr:nvSpPr>
      <xdr:spPr>
        <a:xfrm>
          <a:off x="3048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43742</xdr:rowOff>
    </xdr:from>
    <xdr:ext cx="762000" cy="259045"/>
    <xdr:sp macro="" textlink="">
      <xdr:nvSpPr>
        <xdr:cNvPr id="214" name="テキスト ボックス 213"/>
        <xdr:cNvSpPr txBox="1"/>
      </xdr:nvSpPr>
      <xdr:spPr>
        <a:xfrm>
          <a:off x="2717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59872</xdr:rowOff>
    </xdr:from>
    <xdr:to>
      <xdr:col>3</xdr:col>
      <xdr:colOff>193675</xdr:colOff>
      <xdr:row>52</xdr:row>
      <xdr:rowOff>161472</xdr:rowOff>
    </xdr:to>
    <xdr:sp macro="" textlink="">
      <xdr:nvSpPr>
        <xdr:cNvPr id="215" name="円/楕円 214"/>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199</xdr:rowOff>
    </xdr:from>
    <xdr:ext cx="762000" cy="259045"/>
    <xdr:sp macro="" textlink="">
      <xdr:nvSpPr>
        <xdr:cNvPr id="216" name="テキスト ボックス 215"/>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48985</xdr:rowOff>
    </xdr:from>
    <xdr:to>
      <xdr:col>1</xdr:col>
      <xdr:colOff>676275</xdr:colOff>
      <xdr:row>52</xdr:row>
      <xdr:rowOff>150585</xdr:rowOff>
    </xdr:to>
    <xdr:sp macro="" textlink="">
      <xdr:nvSpPr>
        <xdr:cNvPr id="217" name="円/楕円 216"/>
        <xdr:cNvSpPr/>
      </xdr:nvSpPr>
      <xdr:spPr>
        <a:xfrm>
          <a:off x="12700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160762</xdr:rowOff>
    </xdr:from>
    <xdr:ext cx="762000" cy="259045"/>
    <xdr:sp macro="" textlink="">
      <xdr:nvSpPr>
        <xdr:cNvPr id="218" name="テキスト ボックス 217"/>
        <xdr:cNvSpPr txBox="1"/>
      </xdr:nvSpPr>
      <xdr:spPr>
        <a:xfrm>
          <a:off x="939800" y="87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　 その他は繰出金と維持補修費に係るもので、経常収支比率は類似団体平均を</a:t>
          </a:r>
          <a:r>
            <a:rPr lang="en-US" altLang="ja-JP" sz="1100" b="0" i="0" baseline="0">
              <a:solidFill>
                <a:schemeClr val="dk1"/>
              </a:solidFill>
              <a:effectLst/>
              <a:latin typeface="+mn-ea"/>
              <a:ea typeface="+mn-ea"/>
              <a:cs typeface="+mn-cs"/>
            </a:rPr>
            <a:t>4.6</a:t>
          </a:r>
          <a:r>
            <a:rPr lang="ja-JP" altLang="ja-JP" sz="1100" b="0" i="0" baseline="0">
              <a:solidFill>
                <a:schemeClr val="dk1"/>
              </a:solidFill>
              <a:effectLst/>
              <a:latin typeface="+mn-ea"/>
              <a:ea typeface="+mn-ea"/>
              <a:cs typeface="+mn-cs"/>
            </a:rPr>
            <a:t>ポイント下回っている</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endParaRPr lang="ja-JP" altLang="ja-JP" sz="11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165100</xdr:rowOff>
    </xdr:to>
    <xdr:cxnSp macro="">
      <xdr:nvCxnSpPr>
        <xdr:cNvPr id="251" name="直線コネクタ 250"/>
        <xdr:cNvCxnSpPr/>
      </xdr:nvCxnSpPr>
      <xdr:spPr>
        <a:xfrm>
          <a:off x="15671800" y="9362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104140</xdr:rowOff>
    </xdr:to>
    <xdr:cxnSp macro="">
      <xdr:nvCxnSpPr>
        <xdr:cNvPr id="254" name="直線コネクタ 253"/>
        <xdr:cNvCxnSpPr/>
      </xdr:nvCxnSpPr>
      <xdr:spPr>
        <a:xfrm>
          <a:off x="14782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81280</xdr:rowOff>
    </xdr:to>
    <xdr:cxnSp macro="">
      <xdr:nvCxnSpPr>
        <xdr:cNvPr id="257" name="直線コネクタ 256"/>
        <xdr:cNvCxnSpPr/>
      </xdr:nvCxnSpPr>
      <xdr:spPr>
        <a:xfrm>
          <a:off x="13893800" y="9331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149860</xdr:rowOff>
    </xdr:to>
    <xdr:cxnSp macro="">
      <xdr:nvCxnSpPr>
        <xdr:cNvPr id="260" name="直線コネクタ 259"/>
        <xdr:cNvCxnSpPr/>
      </xdr:nvCxnSpPr>
      <xdr:spPr>
        <a:xfrm flipV="1">
          <a:off x="13004800" y="9331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0" name="円/楕円 269"/>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1"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72" name="円/楕円 271"/>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73" name="テキスト ボックス 272"/>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74" name="円/楕円 273"/>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75" name="テキスト ボックス 274"/>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6" name="円/楕円 275"/>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7" name="テキスト ボックス 276"/>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8" name="円/楕円 277"/>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9" name="テキスト ボックス 278"/>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ea"/>
              <a:ea typeface="+mn-ea"/>
              <a:cs typeface="+mn-cs"/>
            </a:rPr>
            <a:t>　 補助費等に係る経常収支比率は</a:t>
          </a:r>
          <a:r>
            <a:rPr lang="en-US" altLang="ja-JP" sz="1000" b="0" i="0" baseline="0">
              <a:solidFill>
                <a:schemeClr val="dk1"/>
              </a:solidFill>
              <a:effectLst/>
              <a:latin typeface="+mn-ea"/>
              <a:ea typeface="+mn-ea"/>
              <a:cs typeface="+mn-cs"/>
            </a:rPr>
            <a:t>､</a:t>
          </a:r>
          <a:r>
            <a:rPr lang="ja-JP" altLang="en-US" sz="1000" b="0" i="0" baseline="0">
              <a:solidFill>
                <a:schemeClr val="dk1"/>
              </a:solidFill>
              <a:effectLst/>
              <a:latin typeface="+mn-ea"/>
              <a:ea typeface="+mn-ea"/>
              <a:cs typeface="+mn-cs"/>
            </a:rPr>
            <a:t>平成</a:t>
          </a:r>
          <a:r>
            <a:rPr lang="en-US" altLang="ja-JP" sz="1000" b="0" i="0" baseline="0">
              <a:solidFill>
                <a:schemeClr val="dk1"/>
              </a:solidFill>
              <a:effectLst/>
              <a:latin typeface="+mn-ea"/>
              <a:ea typeface="+mn-ea"/>
              <a:cs typeface="+mn-cs"/>
            </a:rPr>
            <a:t>28</a:t>
          </a:r>
          <a:r>
            <a:rPr lang="ja-JP" altLang="en-US" sz="1000" b="0" i="0" baseline="0">
              <a:solidFill>
                <a:schemeClr val="dk1"/>
              </a:solidFill>
              <a:effectLst/>
              <a:latin typeface="+mn-ea"/>
              <a:ea typeface="+mn-ea"/>
              <a:cs typeface="+mn-cs"/>
            </a:rPr>
            <a:t>年度は</a:t>
          </a:r>
          <a:r>
            <a:rPr lang="en-US" altLang="ja-JP" sz="1000" b="0" i="0" baseline="0">
              <a:solidFill>
                <a:schemeClr val="dk1"/>
              </a:solidFill>
              <a:effectLst/>
              <a:latin typeface="+mn-ea"/>
              <a:ea typeface="+mn-ea"/>
              <a:cs typeface="+mn-cs"/>
            </a:rPr>
            <a:t>15.6</a:t>
          </a:r>
          <a:r>
            <a:rPr lang="ja-JP" altLang="en-US" sz="1000" b="0" i="0" baseline="0">
              <a:solidFill>
                <a:schemeClr val="dk1"/>
              </a:solidFill>
              <a:effectLst/>
              <a:latin typeface="+mn-ea"/>
              <a:ea typeface="+mn-ea"/>
              <a:cs typeface="+mn-cs"/>
            </a:rPr>
            <a:t>％で前年度と比較して</a:t>
          </a:r>
          <a:r>
            <a:rPr lang="en-US" altLang="ja-JP" sz="1000" b="0" i="0" baseline="0">
              <a:solidFill>
                <a:schemeClr val="dk1"/>
              </a:solidFill>
              <a:effectLst/>
              <a:latin typeface="+mn-ea"/>
              <a:ea typeface="+mn-ea"/>
              <a:cs typeface="+mn-cs"/>
            </a:rPr>
            <a:t>1.1</a:t>
          </a:r>
          <a:r>
            <a:rPr lang="ja-JP" altLang="en-US" sz="1000" b="0" i="0" baseline="0">
              <a:solidFill>
                <a:schemeClr val="dk1"/>
              </a:solidFill>
              <a:effectLst/>
              <a:latin typeface="+mn-ea"/>
              <a:ea typeface="+mn-ea"/>
              <a:cs typeface="+mn-cs"/>
            </a:rPr>
            <a:t>ポイント上昇し、</a:t>
          </a:r>
          <a:r>
            <a:rPr lang="ja-JP" altLang="ja-JP" sz="1000" b="0" i="0" baseline="0">
              <a:solidFill>
                <a:schemeClr val="dk1"/>
              </a:solidFill>
              <a:effectLst/>
              <a:latin typeface="+mn-ea"/>
              <a:ea typeface="+mn-ea"/>
              <a:cs typeface="+mn-cs"/>
            </a:rPr>
            <a:t>類似団体平均を</a:t>
          </a:r>
          <a:r>
            <a:rPr lang="en-US" altLang="ja-JP" sz="1000" b="0" i="0" baseline="0">
              <a:solidFill>
                <a:schemeClr val="dk1"/>
              </a:solidFill>
              <a:effectLst/>
              <a:latin typeface="+mn-ea"/>
              <a:ea typeface="+mn-ea"/>
              <a:cs typeface="+mn-cs"/>
            </a:rPr>
            <a:t>3.9</a:t>
          </a:r>
          <a:r>
            <a:rPr lang="ja-JP" altLang="ja-JP" sz="1000" b="0" i="0" baseline="0">
              <a:solidFill>
                <a:schemeClr val="dk1"/>
              </a:solidFill>
              <a:effectLst/>
              <a:latin typeface="+mn-ea"/>
              <a:ea typeface="+mn-ea"/>
              <a:cs typeface="+mn-cs"/>
            </a:rPr>
            <a:t>ポイント上回っている。本市は下水道事業が地方公営企業法を適用しており特別会計への負担金が補助費等に計上されるが、公営企業を法適化していない団体は繰出金に計上されるため単純比較はできない。</a:t>
          </a:r>
          <a:endParaRPr lang="en-US" altLang="ja-JP" sz="1000" b="0" i="0" baseline="0">
            <a:solidFill>
              <a:schemeClr val="dk1"/>
            </a:solidFill>
            <a:effectLst/>
            <a:latin typeface="+mn-ea"/>
            <a:ea typeface="+mn-ea"/>
            <a:cs typeface="+mn-cs"/>
          </a:endParaRPr>
        </a:p>
        <a:p>
          <a:pPr rtl="0" eaLnBrk="1" fontAlgn="auto" latinLnBrk="0" hangingPunct="1"/>
          <a:r>
            <a:rPr lang="ja-JP" altLang="en-US" sz="1000" b="0" i="0" baseline="0">
              <a:solidFill>
                <a:schemeClr val="dk1"/>
              </a:solidFill>
              <a:effectLst/>
              <a:latin typeface="+mn-ea"/>
              <a:ea typeface="+mn-ea"/>
              <a:cs typeface="+mn-cs"/>
            </a:rPr>
            <a:t>　</a:t>
          </a:r>
          <a:r>
            <a:rPr lang="ja-JP" altLang="ja-JP" sz="1000" b="0" i="0" baseline="0">
              <a:solidFill>
                <a:schemeClr val="dk1"/>
              </a:solidFill>
              <a:effectLst/>
              <a:latin typeface="+mn-ea"/>
              <a:ea typeface="+mn-ea"/>
              <a:cs typeface="+mn-cs"/>
            </a:rPr>
            <a:t>しかし、維持管理経費や整備に伴う公債費の増加により負担金が多額となっている。</a:t>
          </a:r>
          <a:endParaRPr lang="ja-JP" altLang="ja-JP" sz="1000">
            <a:effectLst/>
            <a:latin typeface="+mn-ea"/>
            <a:ea typeface="+mn-ea"/>
          </a:endParaRPr>
        </a:p>
        <a:p>
          <a:pPr rtl="0" eaLnBrk="1" fontAlgn="auto" latinLnBrk="0" hangingPunct="1"/>
          <a:r>
            <a:rPr lang="ja-JP" altLang="ja-JP" sz="1000" b="0" i="0" baseline="0">
              <a:solidFill>
                <a:schemeClr val="dk1"/>
              </a:solidFill>
              <a:effectLst/>
              <a:latin typeface="+mn-ea"/>
              <a:ea typeface="+mn-ea"/>
              <a:cs typeface="+mn-cs"/>
            </a:rPr>
            <a:t>　 このため、下水道事業については経営健全化に向けた取組を進めるとともに、その他の関係団体への補助金についても行政改革大綱に基づき整理合理化を進める必要がある。</a:t>
          </a:r>
          <a:endParaRPr lang="ja-JP" altLang="ja-JP" sz="10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97282</xdr:rowOff>
    </xdr:to>
    <xdr:cxnSp macro="">
      <xdr:nvCxnSpPr>
        <xdr:cNvPr id="309" name="直線コネクタ 308"/>
        <xdr:cNvCxnSpPr/>
      </xdr:nvCxnSpPr>
      <xdr:spPr>
        <a:xfrm>
          <a:off x="15671800" y="6390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56134</xdr:rowOff>
    </xdr:to>
    <xdr:cxnSp macro="">
      <xdr:nvCxnSpPr>
        <xdr:cNvPr id="312" name="直線コネクタ 311"/>
        <xdr:cNvCxnSpPr/>
      </xdr:nvCxnSpPr>
      <xdr:spPr>
        <a:xfrm flipV="1">
          <a:off x="14782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3" name="フローチャート :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4" name="テキスト ボックス 31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56134</xdr:rowOff>
    </xdr:to>
    <xdr:cxnSp macro="">
      <xdr:nvCxnSpPr>
        <xdr:cNvPr id="315" name="直線コネクタ 314"/>
        <xdr:cNvCxnSpPr/>
      </xdr:nvCxnSpPr>
      <xdr:spPr>
        <a:xfrm>
          <a:off x="13893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46990</xdr:rowOff>
    </xdr:to>
    <xdr:cxnSp macro="">
      <xdr:nvCxnSpPr>
        <xdr:cNvPr id="318" name="直線コネクタ 317"/>
        <xdr:cNvCxnSpPr/>
      </xdr:nvCxnSpPr>
      <xdr:spPr>
        <a:xfrm flipV="1">
          <a:off x="13004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8" name="円/楕円 327"/>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9"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0" name="円/楕円 329"/>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1" name="テキスト ボックス 33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2" name="円/楕円 331"/>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3" name="テキスト ボックス 332"/>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4" name="円/楕円 333"/>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5" name="テキスト ボックス 334"/>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6" name="円/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合併市町の地方債を引き継いだことや合併後の新市のまちづくりを進めてきた影響で、元利償還金が膨らんでおり、公債費に係る経常収支比率は</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類似団体平均を</a:t>
          </a:r>
          <a:r>
            <a:rPr lang="en-US" altLang="ja-JP" sz="1200" b="0" i="0" baseline="0">
              <a:solidFill>
                <a:schemeClr val="dk1"/>
              </a:solidFill>
              <a:effectLst/>
              <a:latin typeface="+mn-ea"/>
              <a:ea typeface="+mn-ea"/>
              <a:cs typeface="+mn-cs"/>
            </a:rPr>
            <a:t>7.2</a:t>
          </a:r>
          <a:r>
            <a:rPr lang="ja-JP" altLang="ja-JP" sz="1200" b="0" i="0" baseline="0">
              <a:solidFill>
                <a:schemeClr val="dk1"/>
              </a:solidFill>
              <a:effectLst/>
              <a:latin typeface="+mn-ea"/>
              <a:ea typeface="+mn-ea"/>
              <a:cs typeface="+mn-cs"/>
            </a:rPr>
            <a:t>ポイント上回っている。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a:t>
          </a:r>
          <a:r>
            <a:rPr lang="en-US" altLang="ja-JP" sz="1200" b="0" i="0" baseline="0">
              <a:solidFill>
                <a:schemeClr val="dk1"/>
              </a:solidFill>
              <a:effectLst/>
              <a:latin typeface="+mn-ea"/>
              <a:ea typeface="+mn-ea"/>
              <a:cs typeface="+mn-cs"/>
            </a:rPr>
            <a:t>H24</a:t>
          </a:r>
          <a:r>
            <a:rPr lang="ja-JP" altLang="ja-JP" sz="1200" b="0" i="0" baseline="0">
              <a:solidFill>
                <a:schemeClr val="dk1"/>
              </a:solidFill>
              <a:effectLst/>
              <a:latin typeface="+mn-ea"/>
              <a:ea typeface="+mn-ea"/>
              <a:cs typeface="+mn-cs"/>
            </a:rPr>
            <a:t>から上昇傾向であったが、Ｈ</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は前年度に比べて</a:t>
          </a:r>
          <a:r>
            <a:rPr lang="en-US" altLang="ja-JP" sz="1200" b="0" i="0" baseline="0">
              <a:solidFill>
                <a:schemeClr val="dk1"/>
              </a:solidFill>
              <a:effectLst/>
              <a:latin typeface="+mn-ea"/>
              <a:ea typeface="+mn-ea"/>
              <a:cs typeface="+mn-cs"/>
            </a:rPr>
            <a:t>0.8</a:t>
          </a:r>
          <a:r>
            <a:rPr lang="ja-JP" altLang="ja-JP" sz="1200" b="0" i="0" baseline="0">
              <a:solidFill>
                <a:schemeClr val="dk1"/>
              </a:solidFill>
              <a:effectLst/>
              <a:latin typeface="+mn-ea"/>
              <a:ea typeface="+mn-ea"/>
              <a:cs typeface="+mn-cs"/>
            </a:rPr>
            <a:t>ポイント下回</a:t>
          </a:r>
          <a:r>
            <a:rPr lang="ja-JP" altLang="en-US" sz="1200" b="0" i="0" baseline="0">
              <a:solidFill>
                <a:schemeClr val="dk1"/>
              </a:solidFill>
              <a:effectLst/>
              <a:latin typeface="+mn-ea"/>
              <a:ea typeface="+mn-ea"/>
              <a:cs typeface="+mn-cs"/>
            </a:rPr>
            <a:t>り、</a:t>
          </a:r>
          <a:r>
            <a:rPr lang="en-US" altLang="ja-JP" sz="1200" b="0" i="0" baseline="0">
              <a:solidFill>
                <a:schemeClr val="dk1"/>
              </a:solidFill>
              <a:effectLst/>
              <a:latin typeface="+mn-ea"/>
              <a:ea typeface="+mn-ea"/>
              <a:cs typeface="+mn-cs"/>
            </a:rPr>
            <a:t>H28</a:t>
          </a:r>
          <a:r>
            <a:rPr lang="ja-JP" altLang="en-US" sz="1200" b="0" i="0" baseline="0">
              <a:solidFill>
                <a:schemeClr val="dk1"/>
              </a:solidFill>
              <a:effectLst/>
              <a:latin typeface="+mn-ea"/>
              <a:ea typeface="+mn-ea"/>
              <a:cs typeface="+mn-cs"/>
            </a:rPr>
            <a:t>年度では</a:t>
          </a:r>
          <a:r>
            <a:rPr lang="ja-JP" altLang="ja-JP" sz="1200" b="0" i="0" baseline="0">
              <a:solidFill>
                <a:schemeClr val="dk1"/>
              </a:solidFill>
              <a:effectLst/>
              <a:latin typeface="+mn-ea"/>
              <a:ea typeface="+mn-ea"/>
              <a:cs typeface="+mn-cs"/>
            </a:rPr>
            <a:t>前年度に比べて</a:t>
          </a:r>
          <a:r>
            <a:rPr lang="en-US" altLang="ja-JP" sz="1200" b="0" i="0" baseline="0">
              <a:solidFill>
                <a:schemeClr val="dk1"/>
              </a:solidFill>
              <a:effectLst/>
              <a:latin typeface="+mn-ea"/>
              <a:ea typeface="+mn-ea"/>
              <a:cs typeface="+mn-cs"/>
            </a:rPr>
            <a:t>1.0</a:t>
          </a:r>
          <a:r>
            <a:rPr lang="ja-JP" altLang="ja-JP" sz="1200" b="0" i="0" baseline="0">
              <a:solidFill>
                <a:schemeClr val="dk1"/>
              </a:solidFill>
              <a:effectLst/>
              <a:latin typeface="+mn-ea"/>
              <a:ea typeface="+mn-ea"/>
              <a:cs typeface="+mn-cs"/>
            </a:rPr>
            <a:t>ポイント下</a:t>
          </a:r>
          <a:r>
            <a:rPr lang="ja-JP" altLang="en-US" sz="1200" b="0" i="0" baseline="0">
              <a:solidFill>
                <a:schemeClr val="dk1"/>
              </a:solidFill>
              <a:effectLst/>
              <a:latin typeface="+mn-ea"/>
              <a:ea typeface="+mn-ea"/>
              <a:cs typeface="+mn-cs"/>
            </a:rPr>
            <a:t>回った</a:t>
          </a:r>
          <a:r>
            <a:rPr lang="ja-JP" altLang="ja-JP" sz="1200" b="0" i="0" baseline="0">
              <a:solidFill>
                <a:schemeClr val="dk1"/>
              </a:solidFill>
              <a:effectLst/>
              <a:latin typeface="+mn-ea"/>
              <a:ea typeface="+mn-ea"/>
              <a:cs typeface="+mn-cs"/>
            </a:rPr>
            <a:t>。</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今後も引き続き地方債発行額の抑制に努めるなど、公債費負担の減少に努める。</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101854</xdr:rowOff>
    </xdr:from>
    <xdr:to>
      <xdr:col>7</xdr:col>
      <xdr:colOff>15875</xdr:colOff>
      <xdr:row>79</xdr:row>
      <xdr:rowOff>147574</xdr:rowOff>
    </xdr:to>
    <xdr:cxnSp macro="">
      <xdr:nvCxnSpPr>
        <xdr:cNvPr id="367" name="直線コネクタ 366"/>
        <xdr:cNvCxnSpPr/>
      </xdr:nvCxnSpPr>
      <xdr:spPr>
        <a:xfrm flipV="1">
          <a:off x="3987800" y="136464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147574</xdr:rowOff>
    </xdr:from>
    <xdr:to>
      <xdr:col>5</xdr:col>
      <xdr:colOff>549275</xdr:colOff>
      <xdr:row>80</xdr:row>
      <xdr:rowOff>12700</xdr:rowOff>
    </xdr:to>
    <xdr:cxnSp macro="">
      <xdr:nvCxnSpPr>
        <xdr:cNvPr id="370" name="直線コネクタ 369"/>
        <xdr:cNvCxnSpPr/>
      </xdr:nvCxnSpPr>
      <xdr:spPr>
        <a:xfrm flipV="1">
          <a:off x="3098800" y="13692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80</xdr:row>
      <xdr:rowOff>12700</xdr:rowOff>
    </xdr:to>
    <xdr:cxnSp macro="">
      <xdr:nvCxnSpPr>
        <xdr:cNvPr id="373" name="直線コネクタ 372"/>
        <xdr:cNvCxnSpPr/>
      </xdr:nvCxnSpPr>
      <xdr:spPr>
        <a:xfrm>
          <a:off x="2209800" y="13678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106426</xdr:rowOff>
    </xdr:from>
    <xdr:to>
      <xdr:col>3</xdr:col>
      <xdr:colOff>142875</xdr:colOff>
      <xdr:row>79</xdr:row>
      <xdr:rowOff>133858</xdr:rowOff>
    </xdr:to>
    <xdr:cxnSp macro="">
      <xdr:nvCxnSpPr>
        <xdr:cNvPr id="376" name="直線コネクタ 375"/>
        <xdr:cNvCxnSpPr/>
      </xdr:nvCxnSpPr>
      <xdr:spPr>
        <a:xfrm>
          <a:off x="1320800" y="136509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51054</xdr:rowOff>
    </xdr:from>
    <xdr:to>
      <xdr:col>7</xdr:col>
      <xdr:colOff>66675</xdr:colOff>
      <xdr:row>79</xdr:row>
      <xdr:rowOff>152654</xdr:rowOff>
    </xdr:to>
    <xdr:sp macro="" textlink="">
      <xdr:nvSpPr>
        <xdr:cNvPr id="386" name="円/楕円 385"/>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23131</xdr:rowOff>
    </xdr:from>
    <xdr:ext cx="762000" cy="259045"/>
    <xdr:sp macro="" textlink="">
      <xdr:nvSpPr>
        <xdr:cNvPr id="387" name="公債費該当値テキスト"/>
        <xdr:cNvSpPr txBox="1"/>
      </xdr:nvSpPr>
      <xdr:spPr>
        <a:xfrm>
          <a:off x="4914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96774</xdr:rowOff>
    </xdr:from>
    <xdr:to>
      <xdr:col>5</xdr:col>
      <xdr:colOff>600075</xdr:colOff>
      <xdr:row>80</xdr:row>
      <xdr:rowOff>26924</xdr:rowOff>
    </xdr:to>
    <xdr:sp macro="" textlink="">
      <xdr:nvSpPr>
        <xdr:cNvPr id="388" name="円/楕円 387"/>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11701</xdr:rowOff>
    </xdr:from>
    <xdr:ext cx="736600" cy="259045"/>
    <xdr:sp macro="" textlink="">
      <xdr:nvSpPr>
        <xdr:cNvPr id="389" name="テキスト ボックス 388"/>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0" name="円/楕円 389"/>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1" name="テキスト ボックス 390"/>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83058</xdr:rowOff>
    </xdr:from>
    <xdr:to>
      <xdr:col>3</xdr:col>
      <xdr:colOff>193675</xdr:colOff>
      <xdr:row>80</xdr:row>
      <xdr:rowOff>13208</xdr:rowOff>
    </xdr:to>
    <xdr:sp macro="" textlink="">
      <xdr:nvSpPr>
        <xdr:cNvPr id="392" name="円/楕円 391"/>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169435</xdr:rowOff>
    </xdr:from>
    <xdr:ext cx="762000" cy="259045"/>
    <xdr:sp macro="" textlink="">
      <xdr:nvSpPr>
        <xdr:cNvPr id="393" name="テキスト ボックス 392"/>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55626</xdr:rowOff>
    </xdr:from>
    <xdr:to>
      <xdr:col>1</xdr:col>
      <xdr:colOff>676275</xdr:colOff>
      <xdr:row>79</xdr:row>
      <xdr:rowOff>157226</xdr:rowOff>
    </xdr:to>
    <xdr:sp macro="" textlink="">
      <xdr:nvSpPr>
        <xdr:cNvPr id="394" name="円/楕円 393"/>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142003</xdr:rowOff>
    </xdr:from>
    <xdr:ext cx="762000" cy="259045"/>
    <xdr:sp macro="" textlink="">
      <xdr:nvSpPr>
        <xdr:cNvPr id="395" name="テキスト ボックス 394"/>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公債費を除く経常経費の経常収支比率は、類似団体平均を</a:t>
          </a:r>
          <a:r>
            <a:rPr lang="en-US" altLang="ja-JP" sz="1200" b="0" i="0" baseline="0">
              <a:solidFill>
                <a:schemeClr val="dk1"/>
              </a:solidFill>
              <a:effectLst/>
              <a:latin typeface="+mn-ea"/>
              <a:ea typeface="+mn-ea"/>
              <a:cs typeface="+mn-cs"/>
            </a:rPr>
            <a:t>11.4</a:t>
          </a:r>
          <a:r>
            <a:rPr lang="ja-JP" altLang="ja-JP" sz="1200" b="0" i="0" baseline="0">
              <a:solidFill>
                <a:schemeClr val="dk1"/>
              </a:solidFill>
              <a:effectLst/>
              <a:latin typeface="+mn-ea"/>
              <a:ea typeface="+mn-ea"/>
              <a:cs typeface="+mn-cs"/>
            </a:rPr>
            <a:t>ポイント下回っているが、扶助費が</a:t>
          </a:r>
          <a:r>
            <a:rPr lang="en-US" altLang="ja-JP" sz="1200" b="0" i="0" baseline="0">
              <a:solidFill>
                <a:schemeClr val="dk1"/>
              </a:solidFill>
              <a:effectLst/>
              <a:latin typeface="+mn-ea"/>
              <a:ea typeface="+mn-ea"/>
              <a:cs typeface="+mn-cs"/>
            </a:rPr>
            <a:t>5.3</a:t>
          </a:r>
          <a:r>
            <a:rPr lang="ja-JP" altLang="ja-JP" sz="1200" b="0" i="0" baseline="0">
              <a:solidFill>
                <a:schemeClr val="dk1"/>
              </a:solidFill>
              <a:effectLst/>
              <a:latin typeface="+mn-ea"/>
              <a:ea typeface="+mn-ea"/>
              <a:cs typeface="+mn-cs"/>
            </a:rPr>
            <a:t>ポイント、物件費が</a:t>
          </a:r>
          <a:r>
            <a:rPr lang="en-US" altLang="ja-JP" sz="1200" b="0" i="0" baseline="0">
              <a:solidFill>
                <a:schemeClr val="dk1"/>
              </a:solidFill>
              <a:effectLst/>
              <a:latin typeface="+mn-ea"/>
              <a:ea typeface="+mn-ea"/>
              <a:cs typeface="+mn-cs"/>
            </a:rPr>
            <a:t>4.9</a:t>
          </a:r>
          <a:r>
            <a:rPr lang="ja-JP" altLang="ja-JP" sz="1200" b="0" i="0" baseline="0">
              <a:solidFill>
                <a:schemeClr val="dk1"/>
              </a:solidFill>
              <a:effectLst/>
              <a:latin typeface="+mn-ea"/>
              <a:ea typeface="+mn-ea"/>
              <a:cs typeface="+mn-cs"/>
            </a:rPr>
            <a:t>ポイント</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それぞれ類似団体平均を下回っていることが大きな要因となっている。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今後も、行政改革への取組や事務事業の見直しを通じて経常経費の削減に努め、経常収支比率</a:t>
          </a:r>
          <a:r>
            <a:rPr lang="en-US" altLang="ja-JP" sz="1200" b="0" i="0" baseline="0">
              <a:solidFill>
                <a:schemeClr val="dk1"/>
              </a:solidFill>
              <a:effectLst/>
              <a:latin typeface="+mn-ea"/>
              <a:ea typeface="+mn-ea"/>
              <a:cs typeface="+mn-cs"/>
            </a:rPr>
            <a:t>90%</a:t>
          </a:r>
          <a:r>
            <a:rPr lang="ja-JP" altLang="ja-JP" sz="1200" b="0" i="0" baseline="0">
              <a:solidFill>
                <a:schemeClr val="dk1"/>
              </a:solidFill>
              <a:effectLst/>
              <a:latin typeface="+mn-ea"/>
              <a:ea typeface="+mn-ea"/>
              <a:cs typeface="+mn-cs"/>
            </a:rPr>
            <a:t>未満の堅持を目指す。</a:t>
          </a:r>
          <a:endParaRPr lang="ja-JP" altLang="ja-JP" sz="12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123190</xdr:rowOff>
    </xdr:from>
    <xdr:to>
      <xdr:col>24</xdr:col>
      <xdr:colOff>31750</xdr:colOff>
      <xdr:row>74</xdr:row>
      <xdr:rowOff>66040</xdr:rowOff>
    </xdr:to>
    <xdr:cxnSp macro="">
      <xdr:nvCxnSpPr>
        <xdr:cNvPr id="428" name="直線コネクタ 427"/>
        <xdr:cNvCxnSpPr/>
      </xdr:nvCxnSpPr>
      <xdr:spPr>
        <a:xfrm>
          <a:off x="15671800" y="12639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123190</xdr:rowOff>
    </xdr:from>
    <xdr:to>
      <xdr:col>22</xdr:col>
      <xdr:colOff>565150</xdr:colOff>
      <xdr:row>73</xdr:row>
      <xdr:rowOff>138430</xdr:rowOff>
    </xdr:to>
    <xdr:cxnSp macro="">
      <xdr:nvCxnSpPr>
        <xdr:cNvPr id="431" name="直線コネクタ 430"/>
        <xdr:cNvCxnSpPr/>
      </xdr:nvCxnSpPr>
      <xdr:spPr>
        <a:xfrm flipV="1">
          <a:off x="14782800" y="12639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62230</xdr:rowOff>
    </xdr:from>
    <xdr:to>
      <xdr:col>21</xdr:col>
      <xdr:colOff>361950</xdr:colOff>
      <xdr:row>73</xdr:row>
      <xdr:rowOff>138430</xdr:rowOff>
    </xdr:to>
    <xdr:cxnSp macro="">
      <xdr:nvCxnSpPr>
        <xdr:cNvPr id="434" name="直線コネクタ 433"/>
        <xdr:cNvCxnSpPr/>
      </xdr:nvCxnSpPr>
      <xdr:spPr>
        <a:xfrm>
          <a:off x="13893800" y="12578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62230</xdr:rowOff>
    </xdr:from>
    <xdr:to>
      <xdr:col>20</xdr:col>
      <xdr:colOff>158750</xdr:colOff>
      <xdr:row>73</xdr:row>
      <xdr:rowOff>168910</xdr:rowOff>
    </xdr:to>
    <xdr:cxnSp macro="">
      <xdr:nvCxnSpPr>
        <xdr:cNvPr id="437" name="直線コネクタ 436"/>
        <xdr:cNvCxnSpPr/>
      </xdr:nvCxnSpPr>
      <xdr:spPr>
        <a:xfrm flipV="1">
          <a:off x="13004800" y="12578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15240</xdr:rowOff>
    </xdr:from>
    <xdr:to>
      <xdr:col>24</xdr:col>
      <xdr:colOff>82550</xdr:colOff>
      <xdr:row>74</xdr:row>
      <xdr:rowOff>116840</xdr:rowOff>
    </xdr:to>
    <xdr:sp macro="" textlink="">
      <xdr:nvSpPr>
        <xdr:cNvPr id="447" name="円/楕円 446"/>
        <xdr:cNvSpPr/>
      </xdr:nvSpPr>
      <xdr:spPr>
        <a:xfrm>
          <a:off x="16459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95267</xdr:rowOff>
    </xdr:from>
    <xdr:ext cx="762000" cy="259045"/>
    <xdr:sp macro="" textlink="">
      <xdr:nvSpPr>
        <xdr:cNvPr id="448" name="公債費以外該当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72390</xdr:rowOff>
    </xdr:from>
    <xdr:to>
      <xdr:col>22</xdr:col>
      <xdr:colOff>615950</xdr:colOff>
      <xdr:row>74</xdr:row>
      <xdr:rowOff>2540</xdr:rowOff>
    </xdr:to>
    <xdr:sp macro="" textlink="">
      <xdr:nvSpPr>
        <xdr:cNvPr id="449" name="円/楕円 448"/>
        <xdr:cNvSpPr/>
      </xdr:nvSpPr>
      <xdr:spPr>
        <a:xfrm>
          <a:off x="15621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12717</xdr:rowOff>
    </xdr:from>
    <xdr:ext cx="736600" cy="259045"/>
    <xdr:sp macro="" textlink="">
      <xdr:nvSpPr>
        <xdr:cNvPr id="450" name="テキスト ボックス 449"/>
        <xdr:cNvSpPr txBox="1"/>
      </xdr:nvSpPr>
      <xdr:spPr>
        <a:xfrm>
          <a:off x="15290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87630</xdr:rowOff>
    </xdr:from>
    <xdr:to>
      <xdr:col>21</xdr:col>
      <xdr:colOff>412750</xdr:colOff>
      <xdr:row>74</xdr:row>
      <xdr:rowOff>17780</xdr:rowOff>
    </xdr:to>
    <xdr:sp macro="" textlink="">
      <xdr:nvSpPr>
        <xdr:cNvPr id="451" name="円/楕円 450"/>
        <xdr:cNvSpPr/>
      </xdr:nvSpPr>
      <xdr:spPr>
        <a:xfrm>
          <a:off x="14732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27957</xdr:rowOff>
    </xdr:from>
    <xdr:ext cx="762000" cy="259045"/>
    <xdr:sp macro="" textlink="">
      <xdr:nvSpPr>
        <xdr:cNvPr id="452" name="テキスト ボックス 451"/>
        <xdr:cNvSpPr txBox="1"/>
      </xdr:nvSpPr>
      <xdr:spPr>
        <a:xfrm>
          <a:off x="14401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11430</xdr:rowOff>
    </xdr:from>
    <xdr:to>
      <xdr:col>20</xdr:col>
      <xdr:colOff>209550</xdr:colOff>
      <xdr:row>73</xdr:row>
      <xdr:rowOff>113030</xdr:rowOff>
    </xdr:to>
    <xdr:sp macro="" textlink="">
      <xdr:nvSpPr>
        <xdr:cNvPr id="453" name="円/楕円 452"/>
        <xdr:cNvSpPr/>
      </xdr:nvSpPr>
      <xdr:spPr>
        <a:xfrm>
          <a:off x="13843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123207</xdr:rowOff>
    </xdr:from>
    <xdr:ext cx="762000" cy="259045"/>
    <xdr:sp macro="" textlink="">
      <xdr:nvSpPr>
        <xdr:cNvPr id="454" name="テキスト ボックス 453"/>
        <xdr:cNvSpPr txBox="1"/>
      </xdr:nvSpPr>
      <xdr:spPr>
        <a:xfrm>
          <a:off x="13512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118110</xdr:rowOff>
    </xdr:from>
    <xdr:to>
      <xdr:col>19</xdr:col>
      <xdr:colOff>6350</xdr:colOff>
      <xdr:row>74</xdr:row>
      <xdr:rowOff>48260</xdr:rowOff>
    </xdr:to>
    <xdr:sp macro="" textlink="">
      <xdr:nvSpPr>
        <xdr:cNvPr id="455" name="円/楕円 454"/>
        <xdr:cNvSpPr/>
      </xdr:nvSpPr>
      <xdr:spPr>
        <a:xfrm>
          <a:off x="12954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58437</xdr:rowOff>
    </xdr:from>
    <xdr:ext cx="762000" cy="259045"/>
    <xdr:sp macro="" textlink="">
      <xdr:nvSpPr>
        <xdr:cNvPr id="456" name="テキスト ボックス 455"/>
        <xdr:cNvSpPr txBox="1"/>
      </xdr:nvSpPr>
      <xdr:spPr>
        <a:xfrm>
          <a:off x="12623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兵庫県豊岡市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146050</xdr:rowOff>
    </xdr:from>
    <xdr:to>
      <xdr:col>4</xdr:col>
      <xdr:colOff>1117600</xdr:colOff>
      <xdr:row>14</xdr:row>
      <xdr:rowOff>154184</xdr:rowOff>
    </xdr:to>
    <xdr:cxnSp macro="">
      <xdr:nvCxnSpPr>
        <xdr:cNvPr id="50" name="直線コネクタ 49"/>
        <xdr:cNvCxnSpPr/>
      </xdr:nvCxnSpPr>
      <xdr:spPr bwMode="auto">
        <a:xfrm>
          <a:off x="5003800" y="2593975"/>
          <a:ext cx="6477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146050</xdr:rowOff>
    </xdr:from>
    <xdr:to>
      <xdr:col>4</xdr:col>
      <xdr:colOff>469900</xdr:colOff>
      <xdr:row>15</xdr:row>
      <xdr:rowOff>4832</xdr:rowOff>
    </xdr:to>
    <xdr:cxnSp macro="">
      <xdr:nvCxnSpPr>
        <xdr:cNvPr id="53" name="直線コネクタ 52"/>
        <xdr:cNvCxnSpPr/>
      </xdr:nvCxnSpPr>
      <xdr:spPr bwMode="auto">
        <a:xfrm flipV="1">
          <a:off x="4305300" y="2593975"/>
          <a:ext cx="6985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4832</xdr:rowOff>
    </xdr:from>
    <xdr:to>
      <xdr:col>3</xdr:col>
      <xdr:colOff>904875</xdr:colOff>
      <xdr:row>15</xdr:row>
      <xdr:rowOff>28588</xdr:rowOff>
    </xdr:to>
    <xdr:cxnSp macro="">
      <xdr:nvCxnSpPr>
        <xdr:cNvPr id="56" name="直線コネクタ 55"/>
        <xdr:cNvCxnSpPr/>
      </xdr:nvCxnSpPr>
      <xdr:spPr bwMode="auto">
        <a:xfrm flipV="1">
          <a:off x="3606800" y="2624207"/>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134887</xdr:rowOff>
    </xdr:from>
    <xdr:to>
      <xdr:col>3</xdr:col>
      <xdr:colOff>206375</xdr:colOff>
      <xdr:row>15</xdr:row>
      <xdr:rowOff>28588</xdr:rowOff>
    </xdr:to>
    <xdr:cxnSp macro="">
      <xdr:nvCxnSpPr>
        <xdr:cNvPr id="59" name="直線コネクタ 58"/>
        <xdr:cNvCxnSpPr/>
      </xdr:nvCxnSpPr>
      <xdr:spPr bwMode="auto">
        <a:xfrm>
          <a:off x="2908300" y="2582812"/>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103384</xdr:rowOff>
    </xdr:from>
    <xdr:to>
      <xdr:col>5</xdr:col>
      <xdr:colOff>34925</xdr:colOff>
      <xdr:row>15</xdr:row>
      <xdr:rowOff>33534</xdr:rowOff>
    </xdr:to>
    <xdr:sp macro="" textlink="">
      <xdr:nvSpPr>
        <xdr:cNvPr id="69" name="円/楕円 68"/>
        <xdr:cNvSpPr/>
      </xdr:nvSpPr>
      <xdr:spPr bwMode="auto">
        <a:xfrm>
          <a:off x="5600700" y="255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119911</xdr:rowOff>
    </xdr:from>
    <xdr:ext cx="762000" cy="259045"/>
    <xdr:sp macro="" textlink="">
      <xdr:nvSpPr>
        <xdr:cNvPr id="70" name="人口1人当たり決算額の推移該当値テキスト130"/>
        <xdr:cNvSpPr txBox="1"/>
      </xdr:nvSpPr>
      <xdr:spPr>
        <a:xfrm>
          <a:off x="5740400" y="23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90,073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95250</xdr:rowOff>
    </xdr:from>
    <xdr:to>
      <xdr:col>4</xdr:col>
      <xdr:colOff>520700</xdr:colOff>
      <xdr:row>15</xdr:row>
      <xdr:rowOff>25400</xdr:rowOff>
    </xdr:to>
    <xdr:sp macro="" textlink="">
      <xdr:nvSpPr>
        <xdr:cNvPr id="71" name="円/楕円 70"/>
        <xdr:cNvSpPr/>
      </xdr:nvSpPr>
      <xdr:spPr bwMode="auto">
        <a:xfrm>
          <a:off x="49530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35577</xdr:rowOff>
    </xdr:from>
    <xdr:ext cx="736600" cy="259045"/>
    <xdr:sp macro="" textlink="">
      <xdr:nvSpPr>
        <xdr:cNvPr id="72" name="テキスト ボックス 71"/>
        <xdr:cNvSpPr txBox="1"/>
      </xdr:nvSpPr>
      <xdr:spPr>
        <a:xfrm>
          <a:off x="4622800" y="231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90,500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125482</xdr:rowOff>
    </xdr:from>
    <xdr:to>
      <xdr:col>3</xdr:col>
      <xdr:colOff>955675</xdr:colOff>
      <xdr:row>15</xdr:row>
      <xdr:rowOff>55632</xdr:rowOff>
    </xdr:to>
    <xdr:sp macro="" textlink="">
      <xdr:nvSpPr>
        <xdr:cNvPr id="73" name="円/楕円 72"/>
        <xdr:cNvSpPr/>
      </xdr:nvSpPr>
      <xdr:spPr bwMode="auto">
        <a:xfrm>
          <a:off x="4254500" y="257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65809</xdr:rowOff>
    </xdr:from>
    <xdr:ext cx="762000" cy="259045"/>
    <xdr:sp macro="" textlink="">
      <xdr:nvSpPr>
        <xdr:cNvPr id="74" name="テキスト ボックス 73"/>
        <xdr:cNvSpPr txBox="1"/>
      </xdr:nvSpPr>
      <xdr:spPr>
        <a:xfrm>
          <a:off x="3924300" y="23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149238</xdr:rowOff>
    </xdr:from>
    <xdr:to>
      <xdr:col>3</xdr:col>
      <xdr:colOff>257175</xdr:colOff>
      <xdr:row>15</xdr:row>
      <xdr:rowOff>79388</xdr:rowOff>
    </xdr:to>
    <xdr:sp macro="" textlink="">
      <xdr:nvSpPr>
        <xdr:cNvPr id="75" name="円/楕円 74"/>
        <xdr:cNvSpPr/>
      </xdr:nvSpPr>
      <xdr:spPr bwMode="auto">
        <a:xfrm>
          <a:off x="3556000" y="259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89565</xdr:rowOff>
    </xdr:from>
    <xdr:ext cx="762000" cy="259045"/>
    <xdr:sp macro="" textlink="">
      <xdr:nvSpPr>
        <xdr:cNvPr id="76" name="テキスト ボックス 75"/>
        <xdr:cNvSpPr txBox="1"/>
      </xdr:nvSpPr>
      <xdr:spPr>
        <a:xfrm>
          <a:off x="3225800" y="236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84087</xdr:rowOff>
    </xdr:from>
    <xdr:to>
      <xdr:col>2</xdr:col>
      <xdr:colOff>692150</xdr:colOff>
      <xdr:row>15</xdr:row>
      <xdr:rowOff>14237</xdr:rowOff>
    </xdr:to>
    <xdr:sp macro="" textlink="">
      <xdr:nvSpPr>
        <xdr:cNvPr id="77" name="円/楕円 76"/>
        <xdr:cNvSpPr/>
      </xdr:nvSpPr>
      <xdr:spPr bwMode="auto">
        <a:xfrm>
          <a:off x="2857500" y="2532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24414</xdr:rowOff>
    </xdr:from>
    <xdr:ext cx="762000" cy="259045"/>
    <xdr:sp macro="" textlink="">
      <xdr:nvSpPr>
        <xdr:cNvPr id="78" name="テキスト ボックス 77"/>
        <xdr:cNvSpPr txBox="1"/>
      </xdr:nvSpPr>
      <xdr:spPr>
        <a:xfrm>
          <a:off x="2527300" y="23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324853</xdr:rowOff>
    </xdr:from>
    <xdr:to>
      <xdr:col>4</xdr:col>
      <xdr:colOff>1117600</xdr:colOff>
      <xdr:row>35</xdr:row>
      <xdr:rowOff>44628</xdr:rowOff>
    </xdr:to>
    <xdr:cxnSp macro="">
      <xdr:nvCxnSpPr>
        <xdr:cNvPr id="111" name="直線コネクタ 110"/>
        <xdr:cNvCxnSpPr/>
      </xdr:nvCxnSpPr>
      <xdr:spPr bwMode="auto">
        <a:xfrm>
          <a:off x="5003800" y="6592303"/>
          <a:ext cx="647700" cy="62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313957</xdr:rowOff>
    </xdr:from>
    <xdr:to>
      <xdr:col>4</xdr:col>
      <xdr:colOff>469900</xdr:colOff>
      <xdr:row>34</xdr:row>
      <xdr:rowOff>324853</xdr:rowOff>
    </xdr:to>
    <xdr:cxnSp macro="">
      <xdr:nvCxnSpPr>
        <xdr:cNvPr id="114" name="直線コネクタ 113"/>
        <xdr:cNvCxnSpPr/>
      </xdr:nvCxnSpPr>
      <xdr:spPr bwMode="auto">
        <a:xfrm>
          <a:off x="4305300" y="6581407"/>
          <a:ext cx="698500" cy="10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229515</xdr:rowOff>
    </xdr:from>
    <xdr:to>
      <xdr:col>4</xdr:col>
      <xdr:colOff>520700</xdr:colOff>
      <xdr:row>35</xdr:row>
      <xdr:rowOff>331115</xdr:rowOff>
    </xdr:to>
    <xdr:sp macro="" textlink="">
      <xdr:nvSpPr>
        <xdr:cNvPr id="115" name="フローチャート : 判断 114"/>
        <xdr:cNvSpPr/>
      </xdr:nvSpPr>
      <xdr:spPr bwMode="auto">
        <a:xfrm>
          <a:off x="4953000" y="683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315892</xdr:rowOff>
    </xdr:from>
    <xdr:ext cx="736600" cy="259045"/>
    <xdr:sp macro="" textlink="">
      <xdr:nvSpPr>
        <xdr:cNvPr id="116" name="テキスト ボックス 115"/>
        <xdr:cNvSpPr txBox="1"/>
      </xdr:nvSpPr>
      <xdr:spPr>
        <a:xfrm>
          <a:off x="4622800" y="692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250120</xdr:rowOff>
    </xdr:from>
    <xdr:to>
      <xdr:col>3</xdr:col>
      <xdr:colOff>904875</xdr:colOff>
      <xdr:row>34</xdr:row>
      <xdr:rowOff>313957</xdr:rowOff>
    </xdr:to>
    <xdr:cxnSp macro="">
      <xdr:nvCxnSpPr>
        <xdr:cNvPr id="117" name="直線コネクタ 116"/>
        <xdr:cNvCxnSpPr/>
      </xdr:nvCxnSpPr>
      <xdr:spPr bwMode="auto">
        <a:xfrm>
          <a:off x="3606800" y="6517570"/>
          <a:ext cx="698500" cy="63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151060</xdr:rowOff>
    </xdr:from>
    <xdr:to>
      <xdr:col>3</xdr:col>
      <xdr:colOff>206375</xdr:colOff>
      <xdr:row>34</xdr:row>
      <xdr:rowOff>250120</xdr:rowOff>
    </xdr:to>
    <xdr:cxnSp macro="">
      <xdr:nvCxnSpPr>
        <xdr:cNvPr id="120" name="直線コネクタ 119"/>
        <xdr:cNvCxnSpPr/>
      </xdr:nvCxnSpPr>
      <xdr:spPr bwMode="auto">
        <a:xfrm>
          <a:off x="2908300" y="6418510"/>
          <a:ext cx="698500" cy="9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336728</xdr:rowOff>
    </xdr:from>
    <xdr:to>
      <xdr:col>5</xdr:col>
      <xdr:colOff>34925</xdr:colOff>
      <xdr:row>35</xdr:row>
      <xdr:rowOff>95428</xdr:rowOff>
    </xdr:to>
    <xdr:sp macro="" textlink="">
      <xdr:nvSpPr>
        <xdr:cNvPr id="130" name="円/楕円 129"/>
        <xdr:cNvSpPr/>
      </xdr:nvSpPr>
      <xdr:spPr bwMode="auto">
        <a:xfrm>
          <a:off x="5600700" y="660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181805</xdr:rowOff>
    </xdr:from>
    <xdr:ext cx="762000" cy="259045"/>
    <xdr:sp macro="" textlink="">
      <xdr:nvSpPr>
        <xdr:cNvPr id="131" name="人口1人当たり決算額の推移該当値テキスト445"/>
        <xdr:cNvSpPr txBox="1"/>
      </xdr:nvSpPr>
      <xdr:spPr>
        <a:xfrm>
          <a:off x="5740400" y="644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27,324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274053</xdr:rowOff>
    </xdr:from>
    <xdr:to>
      <xdr:col>4</xdr:col>
      <xdr:colOff>520700</xdr:colOff>
      <xdr:row>35</xdr:row>
      <xdr:rowOff>32753</xdr:rowOff>
    </xdr:to>
    <xdr:sp macro="" textlink="">
      <xdr:nvSpPr>
        <xdr:cNvPr id="132" name="円/楕円 131"/>
        <xdr:cNvSpPr/>
      </xdr:nvSpPr>
      <xdr:spPr bwMode="auto">
        <a:xfrm>
          <a:off x="4953000" y="654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42930</xdr:rowOff>
    </xdr:from>
    <xdr:ext cx="736600" cy="259045"/>
    <xdr:sp macro="" textlink="">
      <xdr:nvSpPr>
        <xdr:cNvPr id="133" name="テキスト ボックス 132"/>
        <xdr:cNvSpPr txBox="1"/>
      </xdr:nvSpPr>
      <xdr:spPr>
        <a:xfrm>
          <a:off x="4622800" y="631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263157</xdr:rowOff>
    </xdr:from>
    <xdr:to>
      <xdr:col>3</xdr:col>
      <xdr:colOff>955675</xdr:colOff>
      <xdr:row>35</xdr:row>
      <xdr:rowOff>21857</xdr:rowOff>
    </xdr:to>
    <xdr:sp macro="" textlink="">
      <xdr:nvSpPr>
        <xdr:cNvPr id="134" name="円/楕円 133"/>
        <xdr:cNvSpPr/>
      </xdr:nvSpPr>
      <xdr:spPr bwMode="auto">
        <a:xfrm>
          <a:off x="4254500" y="653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32034</xdr:rowOff>
    </xdr:from>
    <xdr:ext cx="762000" cy="259045"/>
    <xdr:sp macro="" textlink="">
      <xdr:nvSpPr>
        <xdr:cNvPr id="135" name="テキスト ボックス 134"/>
        <xdr:cNvSpPr txBox="1"/>
      </xdr:nvSpPr>
      <xdr:spPr>
        <a:xfrm>
          <a:off x="3924300" y="629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199320</xdr:rowOff>
    </xdr:from>
    <xdr:to>
      <xdr:col>3</xdr:col>
      <xdr:colOff>257175</xdr:colOff>
      <xdr:row>34</xdr:row>
      <xdr:rowOff>300920</xdr:rowOff>
    </xdr:to>
    <xdr:sp macro="" textlink="">
      <xdr:nvSpPr>
        <xdr:cNvPr id="136" name="円/楕円 135"/>
        <xdr:cNvSpPr/>
      </xdr:nvSpPr>
      <xdr:spPr bwMode="auto">
        <a:xfrm>
          <a:off x="3556000" y="646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311097</xdr:rowOff>
    </xdr:from>
    <xdr:ext cx="762000" cy="259045"/>
    <xdr:sp macro="" textlink="">
      <xdr:nvSpPr>
        <xdr:cNvPr id="137" name="テキスト ボックス 136"/>
        <xdr:cNvSpPr txBox="1"/>
      </xdr:nvSpPr>
      <xdr:spPr>
        <a:xfrm>
          <a:off x="3225800" y="6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100260</xdr:rowOff>
    </xdr:from>
    <xdr:to>
      <xdr:col>2</xdr:col>
      <xdr:colOff>692150</xdr:colOff>
      <xdr:row>34</xdr:row>
      <xdr:rowOff>201860</xdr:rowOff>
    </xdr:to>
    <xdr:sp macro="" textlink="">
      <xdr:nvSpPr>
        <xdr:cNvPr id="138" name="円/楕円 137"/>
        <xdr:cNvSpPr/>
      </xdr:nvSpPr>
      <xdr:spPr bwMode="auto">
        <a:xfrm>
          <a:off x="2857500" y="636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212037</xdr:rowOff>
    </xdr:from>
    <xdr:ext cx="762000" cy="259045"/>
    <xdr:sp macro="" textlink="">
      <xdr:nvSpPr>
        <xdr:cNvPr id="139" name="テキスト ボックス 138"/>
        <xdr:cNvSpPr txBox="1"/>
      </xdr:nvSpPr>
      <xdr:spPr>
        <a:xfrm>
          <a:off x="2527300" y="613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127538</xdr:rowOff>
    </xdr:from>
    <xdr:to>
      <xdr:col>6</xdr:col>
      <xdr:colOff>511175</xdr:colOff>
      <xdr:row>31</xdr:row>
      <xdr:rowOff>167932</xdr:rowOff>
    </xdr:to>
    <xdr:cxnSp macro="">
      <xdr:nvCxnSpPr>
        <xdr:cNvPr id="59" name="直線コネクタ 58"/>
        <xdr:cNvCxnSpPr/>
      </xdr:nvCxnSpPr>
      <xdr:spPr>
        <a:xfrm>
          <a:off x="3797300" y="5442488"/>
          <a:ext cx="8382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127538</xdr:rowOff>
    </xdr:from>
    <xdr:to>
      <xdr:col>5</xdr:col>
      <xdr:colOff>358775</xdr:colOff>
      <xdr:row>31</xdr:row>
      <xdr:rowOff>155359</xdr:rowOff>
    </xdr:to>
    <xdr:cxnSp macro="">
      <xdr:nvCxnSpPr>
        <xdr:cNvPr id="62" name="直線コネクタ 61"/>
        <xdr:cNvCxnSpPr/>
      </xdr:nvCxnSpPr>
      <xdr:spPr>
        <a:xfrm flipV="1">
          <a:off x="2908300" y="5442488"/>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155359</xdr:rowOff>
    </xdr:from>
    <xdr:to>
      <xdr:col>4</xdr:col>
      <xdr:colOff>155575</xdr:colOff>
      <xdr:row>31</xdr:row>
      <xdr:rowOff>170835</xdr:rowOff>
    </xdr:to>
    <xdr:cxnSp macro="">
      <xdr:nvCxnSpPr>
        <xdr:cNvPr id="65" name="直線コネクタ 64"/>
        <xdr:cNvCxnSpPr/>
      </xdr:nvCxnSpPr>
      <xdr:spPr>
        <a:xfrm flipV="1">
          <a:off x="2019300" y="5470309"/>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66182</xdr:rowOff>
    </xdr:from>
    <xdr:to>
      <xdr:col>2</xdr:col>
      <xdr:colOff>638175</xdr:colOff>
      <xdr:row>31</xdr:row>
      <xdr:rowOff>170835</xdr:rowOff>
    </xdr:to>
    <xdr:cxnSp macro="">
      <xdr:nvCxnSpPr>
        <xdr:cNvPr id="68" name="直線コネクタ 67"/>
        <xdr:cNvCxnSpPr/>
      </xdr:nvCxnSpPr>
      <xdr:spPr>
        <a:xfrm>
          <a:off x="1130300" y="5381132"/>
          <a:ext cx="889000" cy="10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117132</xdr:rowOff>
    </xdr:from>
    <xdr:to>
      <xdr:col>6</xdr:col>
      <xdr:colOff>561975</xdr:colOff>
      <xdr:row>32</xdr:row>
      <xdr:rowOff>47282</xdr:rowOff>
    </xdr:to>
    <xdr:sp macro="" textlink="">
      <xdr:nvSpPr>
        <xdr:cNvPr id="78" name="円/楕円 77"/>
        <xdr:cNvSpPr/>
      </xdr:nvSpPr>
      <xdr:spPr>
        <a:xfrm>
          <a:off x="4584700" y="54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140009</xdr:rowOff>
    </xdr:from>
    <xdr:ext cx="534377" cy="259045"/>
    <xdr:sp macro="" textlink="">
      <xdr:nvSpPr>
        <xdr:cNvPr id="79" name="人件費該当値テキスト"/>
        <xdr:cNvSpPr txBox="1"/>
      </xdr:nvSpPr>
      <xdr:spPr>
        <a:xfrm>
          <a:off x="4686300" y="52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91,265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76738</xdr:rowOff>
    </xdr:from>
    <xdr:to>
      <xdr:col>5</xdr:col>
      <xdr:colOff>409575</xdr:colOff>
      <xdr:row>32</xdr:row>
      <xdr:rowOff>6888</xdr:rowOff>
    </xdr:to>
    <xdr:sp macro="" textlink="">
      <xdr:nvSpPr>
        <xdr:cNvPr id="80" name="円/楕円 79"/>
        <xdr:cNvSpPr/>
      </xdr:nvSpPr>
      <xdr:spPr>
        <a:xfrm>
          <a:off x="3746500" y="5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23415</xdr:rowOff>
    </xdr:from>
    <xdr:ext cx="534377" cy="259045"/>
    <xdr:sp macro="" textlink="">
      <xdr:nvSpPr>
        <xdr:cNvPr id="81" name="テキスト ボックス 80"/>
        <xdr:cNvSpPr txBox="1"/>
      </xdr:nvSpPr>
      <xdr:spPr>
        <a:xfrm>
          <a:off x="3530111" y="51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93,032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104559</xdr:rowOff>
    </xdr:from>
    <xdr:to>
      <xdr:col>4</xdr:col>
      <xdr:colOff>206375</xdr:colOff>
      <xdr:row>32</xdr:row>
      <xdr:rowOff>34709</xdr:rowOff>
    </xdr:to>
    <xdr:sp macro="" textlink="">
      <xdr:nvSpPr>
        <xdr:cNvPr id="82" name="円/楕円 81"/>
        <xdr:cNvSpPr/>
      </xdr:nvSpPr>
      <xdr:spPr>
        <a:xfrm>
          <a:off x="2857500" y="54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51236</xdr:rowOff>
    </xdr:from>
    <xdr:ext cx="534377" cy="259045"/>
    <xdr:sp macro="" textlink="">
      <xdr:nvSpPr>
        <xdr:cNvPr id="83" name="テキスト ボックス 82"/>
        <xdr:cNvSpPr txBox="1"/>
      </xdr:nvSpPr>
      <xdr:spPr>
        <a:xfrm>
          <a:off x="2641111" y="51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120035</xdr:rowOff>
    </xdr:from>
    <xdr:to>
      <xdr:col>3</xdr:col>
      <xdr:colOff>3175</xdr:colOff>
      <xdr:row>32</xdr:row>
      <xdr:rowOff>50185</xdr:rowOff>
    </xdr:to>
    <xdr:sp macro="" textlink="">
      <xdr:nvSpPr>
        <xdr:cNvPr id="84" name="円/楕円 83"/>
        <xdr:cNvSpPr/>
      </xdr:nvSpPr>
      <xdr:spPr>
        <a:xfrm>
          <a:off x="1968500" y="54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66712</xdr:rowOff>
    </xdr:from>
    <xdr:ext cx="534377" cy="259045"/>
    <xdr:sp macro="" textlink="">
      <xdr:nvSpPr>
        <xdr:cNvPr id="85" name="テキスト ボックス 84"/>
        <xdr:cNvSpPr txBox="1"/>
      </xdr:nvSpPr>
      <xdr:spPr>
        <a:xfrm>
          <a:off x="1752111" y="52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15382</xdr:rowOff>
    </xdr:from>
    <xdr:to>
      <xdr:col>1</xdr:col>
      <xdr:colOff>485775</xdr:colOff>
      <xdr:row>31</xdr:row>
      <xdr:rowOff>116982</xdr:rowOff>
    </xdr:to>
    <xdr:sp macro="" textlink="">
      <xdr:nvSpPr>
        <xdr:cNvPr id="86" name="円/楕円 85"/>
        <xdr:cNvSpPr/>
      </xdr:nvSpPr>
      <xdr:spPr>
        <a:xfrm>
          <a:off x="1079500" y="53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133509</xdr:rowOff>
    </xdr:from>
    <xdr:ext cx="534377" cy="259045"/>
    <xdr:sp macro="" textlink="">
      <xdr:nvSpPr>
        <xdr:cNvPr id="87" name="テキスト ボックス 86"/>
        <xdr:cNvSpPr txBox="1"/>
      </xdr:nvSpPr>
      <xdr:spPr>
        <a:xfrm>
          <a:off x="863111" y="51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135651</xdr:rowOff>
    </xdr:from>
    <xdr:to>
      <xdr:col>6</xdr:col>
      <xdr:colOff>511175</xdr:colOff>
      <xdr:row>52</xdr:row>
      <xdr:rowOff>98421</xdr:rowOff>
    </xdr:to>
    <xdr:cxnSp macro="">
      <xdr:nvCxnSpPr>
        <xdr:cNvPr id="119" name="直線コネクタ 118"/>
        <xdr:cNvCxnSpPr/>
      </xdr:nvCxnSpPr>
      <xdr:spPr>
        <a:xfrm flipV="1">
          <a:off x="3797300" y="8879601"/>
          <a:ext cx="838200" cy="13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75823</xdr:rowOff>
    </xdr:from>
    <xdr:to>
      <xdr:col>5</xdr:col>
      <xdr:colOff>358775</xdr:colOff>
      <xdr:row>52</xdr:row>
      <xdr:rowOff>98421</xdr:rowOff>
    </xdr:to>
    <xdr:cxnSp macro="">
      <xdr:nvCxnSpPr>
        <xdr:cNvPr id="122" name="直線コネクタ 121"/>
        <xdr:cNvCxnSpPr/>
      </xdr:nvCxnSpPr>
      <xdr:spPr>
        <a:xfrm>
          <a:off x="2908300" y="8991223"/>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24467</xdr:rowOff>
    </xdr:from>
    <xdr:to>
      <xdr:col>5</xdr:col>
      <xdr:colOff>409575</xdr:colOff>
      <xdr:row>54</xdr:row>
      <xdr:rowOff>126067</xdr:rowOff>
    </xdr:to>
    <xdr:sp macro="" textlink="">
      <xdr:nvSpPr>
        <xdr:cNvPr id="123" name="フローチャート : 判断 122"/>
        <xdr:cNvSpPr/>
      </xdr:nvSpPr>
      <xdr:spPr>
        <a:xfrm>
          <a:off x="3746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117194</xdr:rowOff>
    </xdr:from>
    <xdr:ext cx="534377" cy="259045"/>
    <xdr:sp macro="" textlink="">
      <xdr:nvSpPr>
        <xdr:cNvPr id="124" name="テキスト ボックス 123"/>
        <xdr:cNvSpPr txBox="1"/>
      </xdr:nvSpPr>
      <xdr:spPr>
        <a:xfrm>
          <a:off x="3530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75823</xdr:rowOff>
    </xdr:from>
    <xdr:to>
      <xdr:col>4</xdr:col>
      <xdr:colOff>155575</xdr:colOff>
      <xdr:row>52</xdr:row>
      <xdr:rowOff>163997</xdr:rowOff>
    </xdr:to>
    <xdr:cxnSp macro="">
      <xdr:nvCxnSpPr>
        <xdr:cNvPr id="125" name="直線コネクタ 124"/>
        <xdr:cNvCxnSpPr/>
      </xdr:nvCxnSpPr>
      <xdr:spPr>
        <a:xfrm flipV="1">
          <a:off x="2019300" y="899122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163997</xdr:rowOff>
    </xdr:from>
    <xdr:to>
      <xdr:col>2</xdr:col>
      <xdr:colOff>638175</xdr:colOff>
      <xdr:row>54</xdr:row>
      <xdr:rowOff>19522</xdr:rowOff>
    </xdr:to>
    <xdr:cxnSp macro="">
      <xdr:nvCxnSpPr>
        <xdr:cNvPr id="128" name="直線コネクタ 127"/>
        <xdr:cNvCxnSpPr/>
      </xdr:nvCxnSpPr>
      <xdr:spPr>
        <a:xfrm flipV="1">
          <a:off x="1130300" y="9079397"/>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102205</xdr:rowOff>
    </xdr:from>
    <xdr:ext cx="534377" cy="259045"/>
    <xdr:sp macro="" textlink="">
      <xdr:nvSpPr>
        <xdr:cNvPr id="130" name="テキスト ボックス 129"/>
        <xdr:cNvSpPr txBox="1"/>
      </xdr:nvSpPr>
      <xdr:spPr>
        <a:xfrm>
          <a:off x="1752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84851</xdr:rowOff>
    </xdr:from>
    <xdr:to>
      <xdr:col>6</xdr:col>
      <xdr:colOff>561975</xdr:colOff>
      <xdr:row>52</xdr:row>
      <xdr:rowOff>15001</xdr:rowOff>
    </xdr:to>
    <xdr:sp macro="" textlink="">
      <xdr:nvSpPr>
        <xdr:cNvPr id="138" name="円/楕円 137"/>
        <xdr:cNvSpPr/>
      </xdr:nvSpPr>
      <xdr:spPr>
        <a:xfrm>
          <a:off x="4584700" y="88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107728</xdr:rowOff>
    </xdr:from>
    <xdr:ext cx="534377" cy="259045"/>
    <xdr:sp macro="" textlink="">
      <xdr:nvSpPr>
        <xdr:cNvPr id="139" name="物件費該当値テキスト"/>
        <xdr:cNvSpPr txBox="1"/>
      </xdr:nvSpPr>
      <xdr:spPr>
        <a:xfrm>
          <a:off x="4686300" y="868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47621</xdr:rowOff>
    </xdr:from>
    <xdr:to>
      <xdr:col>5</xdr:col>
      <xdr:colOff>409575</xdr:colOff>
      <xdr:row>52</xdr:row>
      <xdr:rowOff>149221</xdr:rowOff>
    </xdr:to>
    <xdr:sp macro="" textlink="">
      <xdr:nvSpPr>
        <xdr:cNvPr id="140" name="円/楕円 139"/>
        <xdr:cNvSpPr/>
      </xdr:nvSpPr>
      <xdr:spPr>
        <a:xfrm>
          <a:off x="3746500" y="89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165748</xdr:rowOff>
    </xdr:from>
    <xdr:ext cx="534377" cy="259045"/>
    <xdr:sp macro="" textlink="">
      <xdr:nvSpPr>
        <xdr:cNvPr id="141" name="テキスト ボックス 140"/>
        <xdr:cNvSpPr txBox="1"/>
      </xdr:nvSpPr>
      <xdr:spPr>
        <a:xfrm>
          <a:off x="3530111" y="873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66,764</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25023</xdr:rowOff>
    </xdr:from>
    <xdr:to>
      <xdr:col>4</xdr:col>
      <xdr:colOff>206375</xdr:colOff>
      <xdr:row>52</xdr:row>
      <xdr:rowOff>126623</xdr:rowOff>
    </xdr:to>
    <xdr:sp macro="" textlink="">
      <xdr:nvSpPr>
        <xdr:cNvPr id="142" name="円/楕円 141"/>
        <xdr:cNvSpPr/>
      </xdr:nvSpPr>
      <xdr:spPr>
        <a:xfrm>
          <a:off x="2857500" y="89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143150</xdr:rowOff>
    </xdr:from>
    <xdr:ext cx="534377" cy="259045"/>
    <xdr:sp macro="" textlink="">
      <xdr:nvSpPr>
        <xdr:cNvPr id="143" name="テキスト ボックス 142"/>
        <xdr:cNvSpPr txBox="1"/>
      </xdr:nvSpPr>
      <xdr:spPr>
        <a:xfrm>
          <a:off x="2641111" y="87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67,456</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113197</xdr:rowOff>
    </xdr:from>
    <xdr:to>
      <xdr:col>3</xdr:col>
      <xdr:colOff>3175</xdr:colOff>
      <xdr:row>53</xdr:row>
      <xdr:rowOff>43347</xdr:rowOff>
    </xdr:to>
    <xdr:sp macro="" textlink="">
      <xdr:nvSpPr>
        <xdr:cNvPr id="144" name="円/楕円 143"/>
        <xdr:cNvSpPr/>
      </xdr:nvSpPr>
      <xdr:spPr>
        <a:xfrm>
          <a:off x="1968500" y="90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59874</xdr:rowOff>
    </xdr:from>
    <xdr:ext cx="534377" cy="259045"/>
    <xdr:sp macro="" textlink="">
      <xdr:nvSpPr>
        <xdr:cNvPr id="145" name="テキスト ボックス 144"/>
        <xdr:cNvSpPr txBox="1"/>
      </xdr:nvSpPr>
      <xdr:spPr>
        <a:xfrm>
          <a:off x="1752111" y="880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140172</xdr:rowOff>
    </xdr:from>
    <xdr:to>
      <xdr:col>1</xdr:col>
      <xdr:colOff>485775</xdr:colOff>
      <xdr:row>54</xdr:row>
      <xdr:rowOff>70322</xdr:rowOff>
    </xdr:to>
    <xdr:sp macro="" textlink="">
      <xdr:nvSpPr>
        <xdr:cNvPr id="146" name="円/楕円 145"/>
        <xdr:cNvSpPr/>
      </xdr:nvSpPr>
      <xdr:spPr>
        <a:xfrm>
          <a:off x="1079500" y="922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86849</xdr:rowOff>
    </xdr:from>
    <xdr:ext cx="534377" cy="259045"/>
    <xdr:sp macro="" textlink="">
      <xdr:nvSpPr>
        <xdr:cNvPr id="147" name="テキスト ボックス 146"/>
        <xdr:cNvSpPr txBox="1"/>
      </xdr:nvSpPr>
      <xdr:spPr>
        <a:xfrm>
          <a:off x="863111" y="900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165818</xdr:rowOff>
    </xdr:from>
    <xdr:to>
      <xdr:col>6</xdr:col>
      <xdr:colOff>511175</xdr:colOff>
      <xdr:row>77</xdr:row>
      <xdr:rowOff>22828</xdr:rowOff>
    </xdr:to>
    <xdr:cxnSp macro="">
      <xdr:nvCxnSpPr>
        <xdr:cNvPr id="172" name="直線コネクタ 171"/>
        <xdr:cNvCxnSpPr/>
      </xdr:nvCxnSpPr>
      <xdr:spPr>
        <a:xfrm>
          <a:off x="3797300" y="13196018"/>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153873</xdr:rowOff>
    </xdr:from>
    <xdr:to>
      <xdr:col>5</xdr:col>
      <xdr:colOff>358775</xdr:colOff>
      <xdr:row>76</xdr:row>
      <xdr:rowOff>165818</xdr:rowOff>
    </xdr:to>
    <xdr:cxnSp macro="">
      <xdr:nvCxnSpPr>
        <xdr:cNvPr id="175" name="直線コネクタ 174"/>
        <xdr:cNvCxnSpPr/>
      </xdr:nvCxnSpPr>
      <xdr:spPr>
        <a:xfrm>
          <a:off x="2908300" y="13184073"/>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98901</xdr:rowOff>
    </xdr:from>
    <xdr:to>
      <xdr:col>5</xdr:col>
      <xdr:colOff>409575</xdr:colOff>
      <xdr:row>77</xdr:row>
      <xdr:rowOff>29051</xdr:rowOff>
    </xdr:to>
    <xdr:sp macro="" textlink="">
      <xdr:nvSpPr>
        <xdr:cNvPr id="176" name="フローチャート : 判断 175"/>
        <xdr:cNvSpPr/>
      </xdr:nvSpPr>
      <xdr:spPr>
        <a:xfrm>
          <a:off x="3746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45578</xdr:rowOff>
    </xdr:from>
    <xdr:ext cx="469744" cy="259045"/>
    <xdr:sp macro="" textlink="">
      <xdr:nvSpPr>
        <xdr:cNvPr id="177" name="テキスト ボックス 176"/>
        <xdr:cNvSpPr txBox="1"/>
      </xdr:nvSpPr>
      <xdr:spPr>
        <a:xfrm>
          <a:off x="3562427"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147986</xdr:rowOff>
    </xdr:from>
    <xdr:to>
      <xdr:col>4</xdr:col>
      <xdr:colOff>155575</xdr:colOff>
      <xdr:row>76</xdr:row>
      <xdr:rowOff>153873</xdr:rowOff>
    </xdr:to>
    <xdr:cxnSp macro="">
      <xdr:nvCxnSpPr>
        <xdr:cNvPr id="178" name="直線コネクタ 177"/>
        <xdr:cNvCxnSpPr/>
      </xdr:nvCxnSpPr>
      <xdr:spPr>
        <a:xfrm>
          <a:off x="2019300" y="13178186"/>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2254</xdr:rowOff>
    </xdr:from>
    <xdr:to>
      <xdr:col>2</xdr:col>
      <xdr:colOff>638175</xdr:colOff>
      <xdr:row>76</xdr:row>
      <xdr:rowOff>147986</xdr:rowOff>
    </xdr:to>
    <xdr:cxnSp macro="">
      <xdr:nvCxnSpPr>
        <xdr:cNvPr id="181" name="直線コネクタ 180"/>
        <xdr:cNvCxnSpPr/>
      </xdr:nvCxnSpPr>
      <xdr:spPr>
        <a:xfrm>
          <a:off x="1130300" y="13032454"/>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143478</xdr:rowOff>
    </xdr:from>
    <xdr:to>
      <xdr:col>6</xdr:col>
      <xdr:colOff>561975</xdr:colOff>
      <xdr:row>77</xdr:row>
      <xdr:rowOff>73628</xdr:rowOff>
    </xdr:to>
    <xdr:sp macro="" textlink="">
      <xdr:nvSpPr>
        <xdr:cNvPr id="191" name="円/楕円 190"/>
        <xdr:cNvSpPr/>
      </xdr:nvSpPr>
      <xdr:spPr>
        <a:xfrm>
          <a:off x="4584700" y="131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121905</xdr:rowOff>
    </xdr:from>
    <xdr:ext cx="469744" cy="259045"/>
    <xdr:sp macro="" textlink="">
      <xdr:nvSpPr>
        <xdr:cNvPr id="192" name="維持補修費該当値テキスト"/>
        <xdr:cNvSpPr txBox="1"/>
      </xdr:nvSpPr>
      <xdr:spPr>
        <a:xfrm>
          <a:off x="4686300" y="1315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115018</xdr:rowOff>
    </xdr:from>
    <xdr:to>
      <xdr:col>5</xdr:col>
      <xdr:colOff>409575</xdr:colOff>
      <xdr:row>77</xdr:row>
      <xdr:rowOff>45168</xdr:rowOff>
    </xdr:to>
    <xdr:sp macro="" textlink="">
      <xdr:nvSpPr>
        <xdr:cNvPr id="193" name="円/楕円 192"/>
        <xdr:cNvSpPr/>
      </xdr:nvSpPr>
      <xdr:spPr>
        <a:xfrm>
          <a:off x="3746500" y="131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36295</xdr:rowOff>
    </xdr:from>
    <xdr:ext cx="469744" cy="259045"/>
    <xdr:sp macro="" textlink="">
      <xdr:nvSpPr>
        <xdr:cNvPr id="194" name="テキスト ボックス 193"/>
        <xdr:cNvSpPr txBox="1"/>
      </xdr:nvSpPr>
      <xdr:spPr>
        <a:xfrm>
          <a:off x="3562427" y="1323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103073</xdr:rowOff>
    </xdr:from>
    <xdr:to>
      <xdr:col>4</xdr:col>
      <xdr:colOff>206375</xdr:colOff>
      <xdr:row>77</xdr:row>
      <xdr:rowOff>33223</xdr:rowOff>
    </xdr:to>
    <xdr:sp macro="" textlink="">
      <xdr:nvSpPr>
        <xdr:cNvPr id="195" name="円/楕円 194"/>
        <xdr:cNvSpPr/>
      </xdr:nvSpPr>
      <xdr:spPr>
        <a:xfrm>
          <a:off x="2857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24350</xdr:rowOff>
    </xdr:from>
    <xdr:ext cx="469744" cy="259045"/>
    <xdr:sp macro="" textlink="">
      <xdr:nvSpPr>
        <xdr:cNvPr id="196" name="テキスト ボックス 195"/>
        <xdr:cNvSpPr txBox="1"/>
      </xdr:nvSpPr>
      <xdr:spPr>
        <a:xfrm>
          <a:off x="2673427" y="1322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97186</xdr:rowOff>
    </xdr:from>
    <xdr:to>
      <xdr:col>3</xdr:col>
      <xdr:colOff>3175</xdr:colOff>
      <xdr:row>77</xdr:row>
      <xdr:rowOff>27336</xdr:rowOff>
    </xdr:to>
    <xdr:sp macro="" textlink="">
      <xdr:nvSpPr>
        <xdr:cNvPr id="197" name="円/楕円 196"/>
        <xdr:cNvSpPr/>
      </xdr:nvSpPr>
      <xdr:spPr>
        <a:xfrm>
          <a:off x="1968500" y="131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18463</xdr:rowOff>
    </xdr:from>
    <xdr:ext cx="469744" cy="259045"/>
    <xdr:sp macro="" textlink="">
      <xdr:nvSpPr>
        <xdr:cNvPr id="198" name="テキスト ボックス 197"/>
        <xdr:cNvSpPr txBox="1"/>
      </xdr:nvSpPr>
      <xdr:spPr>
        <a:xfrm>
          <a:off x="1784427" y="1322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122904</xdr:rowOff>
    </xdr:from>
    <xdr:to>
      <xdr:col>1</xdr:col>
      <xdr:colOff>485775</xdr:colOff>
      <xdr:row>76</xdr:row>
      <xdr:rowOff>53054</xdr:rowOff>
    </xdr:to>
    <xdr:sp macro="" textlink="">
      <xdr:nvSpPr>
        <xdr:cNvPr id="199" name="円/楕円 198"/>
        <xdr:cNvSpPr/>
      </xdr:nvSpPr>
      <xdr:spPr>
        <a:xfrm>
          <a:off x="1079500" y="129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69581</xdr:rowOff>
    </xdr:from>
    <xdr:ext cx="469744" cy="259045"/>
    <xdr:sp macro="" textlink="">
      <xdr:nvSpPr>
        <xdr:cNvPr id="200" name="テキスト ボックス 199"/>
        <xdr:cNvSpPr txBox="1"/>
      </xdr:nvSpPr>
      <xdr:spPr>
        <a:xfrm>
          <a:off x="895427" y="1275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134899</xdr:rowOff>
    </xdr:from>
    <xdr:to>
      <xdr:col>6</xdr:col>
      <xdr:colOff>511175</xdr:colOff>
      <xdr:row>96</xdr:row>
      <xdr:rowOff>19146</xdr:rowOff>
    </xdr:to>
    <xdr:cxnSp macro="">
      <xdr:nvCxnSpPr>
        <xdr:cNvPr id="232" name="直線コネクタ 231"/>
        <xdr:cNvCxnSpPr/>
      </xdr:nvCxnSpPr>
      <xdr:spPr>
        <a:xfrm flipV="1">
          <a:off x="3797300" y="16422649"/>
          <a:ext cx="8382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19146</xdr:rowOff>
    </xdr:from>
    <xdr:to>
      <xdr:col>5</xdr:col>
      <xdr:colOff>358775</xdr:colOff>
      <xdr:row>96</xdr:row>
      <xdr:rowOff>55102</xdr:rowOff>
    </xdr:to>
    <xdr:cxnSp macro="">
      <xdr:nvCxnSpPr>
        <xdr:cNvPr id="235" name="直線コネクタ 234"/>
        <xdr:cNvCxnSpPr/>
      </xdr:nvCxnSpPr>
      <xdr:spPr>
        <a:xfrm flipV="1">
          <a:off x="2908300" y="16478346"/>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3208</xdr:rowOff>
    </xdr:from>
    <xdr:to>
      <xdr:col>5</xdr:col>
      <xdr:colOff>409575</xdr:colOff>
      <xdr:row>96</xdr:row>
      <xdr:rowOff>104808</xdr:rowOff>
    </xdr:to>
    <xdr:sp macro="" textlink="">
      <xdr:nvSpPr>
        <xdr:cNvPr id="236" name="フローチャート : 判断 235"/>
        <xdr:cNvSpPr/>
      </xdr:nvSpPr>
      <xdr:spPr>
        <a:xfrm>
          <a:off x="3746500" y="164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95935</xdr:rowOff>
    </xdr:from>
    <xdr:ext cx="534377" cy="259045"/>
    <xdr:sp macro="" textlink="">
      <xdr:nvSpPr>
        <xdr:cNvPr id="237" name="テキスト ボックス 236"/>
        <xdr:cNvSpPr txBox="1"/>
      </xdr:nvSpPr>
      <xdr:spPr>
        <a:xfrm>
          <a:off x="3530111" y="16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55102</xdr:rowOff>
    </xdr:from>
    <xdr:to>
      <xdr:col>4</xdr:col>
      <xdr:colOff>155575</xdr:colOff>
      <xdr:row>97</xdr:row>
      <xdr:rowOff>5953</xdr:rowOff>
    </xdr:to>
    <xdr:cxnSp macro="">
      <xdr:nvCxnSpPr>
        <xdr:cNvPr id="238" name="直線コネクタ 237"/>
        <xdr:cNvCxnSpPr/>
      </xdr:nvCxnSpPr>
      <xdr:spPr>
        <a:xfrm flipV="1">
          <a:off x="2019300" y="16514302"/>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695</xdr:rowOff>
    </xdr:from>
    <xdr:to>
      <xdr:col>2</xdr:col>
      <xdr:colOff>638175</xdr:colOff>
      <xdr:row>97</xdr:row>
      <xdr:rowOff>5953</xdr:rowOff>
    </xdr:to>
    <xdr:cxnSp macro="">
      <xdr:nvCxnSpPr>
        <xdr:cNvPr id="241" name="直線コネクタ 240"/>
        <xdr:cNvCxnSpPr/>
      </xdr:nvCxnSpPr>
      <xdr:spPr>
        <a:xfrm>
          <a:off x="1130300" y="1663134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84099</xdr:rowOff>
    </xdr:from>
    <xdr:to>
      <xdr:col>6</xdr:col>
      <xdr:colOff>561975</xdr:colOff>
      <xdr:row>96</xdr:row>
      <xdr:rowOff>14249</xdr:rowOff>
    </xdr:to>
    <xdr:sp macro="" textlink="">
      <xdr:nvSpPr>
        <xdr:cNvPr id="251" name="円/楕円 250"/>
        <xdr:cNvSpPr/>
      </xdr:nvSpPr>
      <xdr:spPr>
        <a:xfrm>
          <a:off x="4584700" y="163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62526</xdr:rowOff>
    </xdr:from>
    <xdr:ext cx="534377" cy="259045"/>
    <xdr:sp macro="" textlink="">
      <xdr:nvSpPr>
        <xdr:cNvPr id="252" name="扶助費該当値テキスト"/>
        <xdr:cNvSpPr txBox="1"/>
      </xdr:nvSpPr>
      <xdr:spPr>
        <a:xfrm>
          <a:off x="4686300" y="1635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79,794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139796</xdr:rowOff>
    </xdr:from>
    <xdr:to>
      <xdr:col>5</xdr:col>
      <xdr:colOff>409575</xdr:colOff>
      <xdr:row>96</xdr:row>
      <xdr:rowOff>69946</xdr:rowOff>
    </xdr:to>
    <xdr:sp macro="" textlink="">
      <xdr:nvSpPr>
        <xdr:cNvPr id="253" name="円/楕円 252"/>
        <xdr:cNvSpPr/>
      </xdr:nvSpPr>
      <xdr:spPr>
        <a:xfrm>
          <a:off x="3746500" y="164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86473</xdr:rowOff>
    </xdr:from>
    <xdr:ext cx="534377" cy="259045"/>
    <xdr:sp macro="" textlink="">
      <xdr:nvSpPr>
        <xdr:cNvPr id="254" name="テキスト ボックス 253"/>
        <xdr:cNvSpPr txBox="1"/>
      </xdr:nvSpPr>
      <xdr:spPr>
        <a:xfrm>
          <a:off x="3530111" y="162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4302</xdr:rowOff>
    </xdr:from>
    <xdr:to>
      <xdr:col>4</xdr:col>
      <xdr:colOff>206375</xdr:colOff>
      <xdr:row>96</xdr:row>
      <xdr:rowOff>105902</xdr:rowOff>
    </xdr:to>
    <xdr:sp macro="" textlink="">
      <xdr:nvSpPr>
        <xdr:cNvPr id="255" name="円/楕円 254"/>
        <xdr:cNvSpPr/>
      </xdr:nvSpPr>
      <xdr:spPr>
        <a:xfrm>
          <a:off x="2857500" y="164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97029</xdr:rowOff>
    </xdr:from>
    <xdr:ext cx="534377" cy="259045"/>
    <xdr:sp macro="" textlink="">
      <xdr:nvSpPr>
        <xdr:cNvPr id="256" name="テキスト ボックス 255"/>
        <xdr:cNvSpPr txBox="1"/>
      </xdr:nvSpPr>
      <xdr:spPr>
        <a:xfrm>
          <a:off x="2641111" y="165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126603</xdr:rowOff>
    </xdr:from>
    <xdr:to>
      <xdr:col>3</xdr:col>
      <xdr:colOff>3175</xdr:colOff>
      <xdr:row>97</xdr:row>
      <xdr:rowOff>56753</xdr:rowOff>
    </xdr:to>
    <xdr:sp macro="" textlink="">
      <xdr:nvSpPr>
        <xdr:cNvPr id="257" name="円/楕円 256"/>
        <xdr:cNvSpPr/>
      </xdr:nvSpPr>
      <xdr:spPr>
        <a:xfrm>
          <a:off x="1968500" y="1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47880</xdr:rowOff>
    </xdr:from>
    <xdr:ext cx="534377" cy="259045"/>
    <xdr:sp macro="" textlink="">
      <xdr:nvSpPr>
        <xdr:cNvPr id="258" name="テキスト ボックス 257"/>
        <xdr:cNvSpPr txBox="1"/>
      </xdr:nvSpPr>
      <xdr:spPr>
        <a:xfrm>
          <a:off x="1752111" y="166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121345</xdr:rowOff>
    </xdr:from>
    <xdr:to>
      <xdr:col>1</xdr:col>
      <xdr:colOff>485775</xdr:colOff>
      <xdr:row>97</xdr:row>
      <xdr:rowOff>51495</xdr:rowOff>
    </xdr:to>
    <xdr:sp macro="" textlink="">
      <xdr:nvSpPr>
        <xdr:cNvPr id="259" name="円/楕円 258"/>
        <xdr:cNvSpPr/>
      </xdr:nvSpPr>
      <xdr:spPr>
        <a:xfrm>
          <a:off x="1079500" y="165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42622</xdr:rowOff>
    </xdr:from>
    <xdr:ext cx="534377" cy="259045"/>
    <xdr:sp macro="" textlink="">
      <xdr:nvSpPr>
        <xdr:cNvPr id="260" name="テキスト ボックス 259"/>
        <xdr:cNvSpPr txBox="1"/>
      </xdr:nvSpPr>
      <xdr:spPr>
        <a:xfrm>
          <a:off x="863111" y="166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135890</xdr:rowOff>
    </xdr:from>
    <xdr:to>
      <xdr:col>15</xdr:col>
      <xdr:colOff>180975</xdr:colOff>
      <xdr:row>30</xdr:row>
      <xdr:rowOff>164693</xdr:rowOff>
    </xdr:to>
    <xdr:cxnSp macro="">
      <xdr:nvCxnSpPr>
        <xdr:cNvPr id="289" name="直線コネクタ 288"/>
        <xdr:cNvCxnSpPr/>
      </xdr:nvCxnSpPr>
      <xdr:spPr>
        <a:xfrm>
          <a:off x="9639300" y="5107940"/>
          <a:ext cx="8382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135890</xdr:rowOff>
    </xdr:from>
    <xdr:to>
      <xdr:col>14</xdr:col>
      <xdr:colOff>28575</xdr:colOff>
      <xdr:row>32</xdr:row>
      <xdr:rowOff>10782</xdr:rowOff>
    </xdr:to>
    <xdr:cxnSp macro="">
      <xdr:nvCxnSpPr>
        <xdr:cNvPr id="292" name="直線コネクタ 291"/>
        <xdr:cNvCxnSpPr/>
      </xdr:nvCxnSpPr>
      <xdr:spPr>
        <a:xfrm flipV="1">
          <a:off x="8750300" y="5107940"/>
          <a:ext cx="889000" cy="3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3" name="フローチャート : 判断 292"/>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4" name="テキスト ボックス 293"/>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10782</xdr:rowOff>
    </xdr:from>
    <xdr:to>
      <xdr:col>12</xdr:col>
      <xdr:colOff>511175</xdr:colOff>
      <xdr:row>32</xdr:row>
      <xdr:rowOff>55016</xdr:rowOff>
    </xdr:to>
    <xdr:cxnSp macro="">
      <xdr:nvCxnSpPr>
        <xdr:cNvPr id="295" name="直線コネクタ 294"/>
        <xdr:cNvCxnSpPr/>
      </xdr:nvCxnSpPr>
      <xdr:spPr>
        <a:xfrm flipV="1">
          <a:off x="7861300" y="5497182"/>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55016</xdr:rowOff>
    </xdr:from>
    <xdr:to>
      <xdr:col>11</xdr:col>
      <xdr:colOff>307975</xdr:colOff>
      <xdr:row>32</xdr:row>
      <xdr:rowOff>97053</xdr:rowOff>
    </xdr:to>
    <xdr:cxnSp macro="">
      <xdr:nvCxnSpPr>
        <xdr:cNvPr id="298" name="直線コネクタ 297"/>
        <xdr:cNvCxnSpPr/>
      </xdr:nvCxnSpPr>
      <xdr:spPr>
        <a:xfrm flipV="1">
          <a:off x="6972300" y="5541416"/>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113893</xdr:rowOff>
    </xdr:from>
    <xdr:to>
      <xdr:col>15</xdr:col>
      <xdr:colOff>231775</xdr:colOff>
      <xdr:row>31</xdr:row>
      <xdr:rowOff>44043</xdr:rowOff>
    </xdr:to>
    <xdr:sp macro="" textlink="">
      <xdr:nvSpPr>
        <xdr:cNvPr id="308" name="円/楕円 307"/>
        <xdr:cNvSpPr/>
      </xdr:nvSpPr>
      <xdr:spPr>
        <a:xfrm>
          <a:off x="10426700" y="5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50715</xdr:rowOff>
    </xdr:from>
    <xdr:ext cx="599010" cy="259045"/>
    <xdr:sp macro="" textlink="">
      <xdr:nvSpPr>
        <xdr:cNvPr id="309" name="補助費等該当値テキスト"/>
        <xdr:cNvSpPr txBox="1"/>
      </xdr:nvSpPr>
      <xdr:spPr>
        <a:xfrm>
          <a:off x="10528300" y="51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112,032</a:t>
          </a:r>
          <a:endParaRPr kumimoji="1" lang="ja-JP" altLang="en-US" sz="1000" b="1">
            <a:solidFill>
              <a:srgbClr val="FF0000"/>
            </a:solidFill>
            <a:latin typeface="ＭＳ Ｐゴシック"/>
          </a:endParaRPr>
        </a:p>
      </xdr:txBody>
    </xdr:sp>
    <xdr:clientData/>
  </xdr:oneCellAnchor>
  <xdr:twoCellAnchor>
    <xdr:from>
      <xdr:col>13</xdr:col>
      <xdr:colOff>663575</xdr:colOff>
      <xdr:row>29</xdr:row>
      <xdr:rowOff>85090</xdr:rowOff>
    </xdr:from>
    <xdr:to>
      <xdr:col>14</xdr:col>
      <xdr:colOff>79375</xdr:colOff>
      <xdr:row>30</xdr:row>
      <xdr:rowOff>15240</xdr:rowOff>
    </xdr:to>
    <xdr:sp macro="" textlink="">
      <xdr:nvSpPr>
        <xdr:cNvPr id="310" name="円/楕円 309"/>
        <xdr:cNvSpPr/>
      </xdr:nvSpPr>
      <xdr:spPr>
        <a:xfrm>
          <a:off x="9588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28</xdr:row>
      <xdr:rowOff>31767</xdr:rowOff>
    </xdr:from>
    <xdr:ext cx="599010" cy="259045"/>
    <xdr:sp macro="" textlink="">
      <xdr:nvSpPr>
        <xdr:cNvPr id="311" name="テキスト ボックス 310"/>
        <xdr:cNvSpPr txBox="1"/>
      </xdr:nvSpPr>
      <xdr:spPr>
        <a:xfrm>
          <a:off x="9339794" y="483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127,800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131432</xdr:rowOff>
    </xdr:from>
    <xdr:to>
      <xdr:col>12</xdr:col>
      <xdr:colOff>561975</xdr:colOff>
      <xdr:row>32</xdr:row>
      <xdr:rowOff>61582</xdr:rowOff>
    </xdr:to>
    <xdr:sp macro="" textlink="">
      <xdr:nvSpPr>
        <xdr:cNvPr id="312" name="円/楕円 311"/>
        <xdr:cNvSpPr/>
      </xdr:nvSpPr>
      <xdr:spPr>
        <a:xfrm>
          <a:off x="8699500" y="54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78109</xdr:rowOff>
    </xdr:from>
    <xdr:ext cx="534377" cy="259045"/>
    <xdr:sp macro="" textlink="">
      <xdr:nvSpPr>
        <xdr:cNvPr id="313" name="テキスト ボックス 312"/>
        <xdr:cNvSpPr txBox="1"/>
      </xdr:nvSpPr>
      <xdr:spPr>
        <a:xfrm>
          <a:off x="8483111" y="52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97,151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4216</xdr:rowOff>
    </xdr:from>
    <xdr:to>
      <xdr:col>11</xdr:col>
      <xdr:colOff>358775</xdr:colOff>
      <xdr:row>32</xdr:row>
      <xdr:rowOff>105816</xdr:rowOff>
    </xdr:to>
    <xdr:sp macro="" textlink="">
      <xdr:nvSpPr>
        <xdr:cNvPr id="314" name="円/楕円 313"/>
        <xdr:cNvSpPr/>
      </xdr:nvSpPr>
      <xdr:spPr>
        <a:xfrm>
          <a:off x="7810500" y="54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122343</xdr:rowOff>
    </xdr:from>
    <xdr:ext cx="534377" cy="259045"/>
    <xdr:sp macro="" textlink="">
      <xdr:nvSpPr>
        <xdr:cNvPr id="315" name="テキスト ボックス 314"/>
        <xdr:cNvSpPr txBox="1"/>
      </xdr:nvSpPr>
      <xdr:spPr>
        <a:xfrm>
          <a:off x="7594111" y="52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46253</xdr:rowOff>
    </xdr:from>
    <xdr:to>
      <xdr:col>10</xdr:col>
      <xdr:colOff>155575</xdr:colOff>
      <xdr:row>32</xdr:row>
      <xdr:rowOff>147853</xdr:rowOff>
    </xdr:to>
    <xdr:sp macro="" textlink="">
      <xdr:nvSpPr>
        <xdr:cNvPr id="316" name="円/楕円 315"/>
        <xdr:cNvSpPr/>
      </xdr:nvSpPr>
      <xdr:spPr>
        <a:xfrm>
          <a:off x="6921500" y="55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164380</xdr:rowOff>
    </xdr:from>
    <xdr:ext cx="534377" cy="259045"/>
    <xdr:sp macro="" textlink="">
      <xdr:nvSpPr>
        <xdr:cNvPr id="317" name="テキスト ボックス 316"/>
        <xdr:cNvSpPr txBox="1"/>
      </xdr:nvSpPr>
      <xdr:spPr>
        <a:xfrm>
          <a:off x="6705111" y="53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131764</xdr:rowOff>
    </xdr:from>
    <xdr:to>
      <xdr:col>15</xdr:col>
      <xdr:colOff>180975</xdr:colOff>
      <xdr:row>57</xdr:row>
      <xdr:rowOff>137109</xdr:rowOff>
    </xdr:to>
    <xdr:cxnSp macro="">
      <xdr:nvCxnSpPr>
        <xdr:cNvPr id="346" name="直線コネクタ 345"/>
        <xdr:cNvCxnSpPr/>
      </xdr:nvCxnSpPr>
      <xdr:spPr>
        <a:xfrm flipV="1">
          <a:off x="9639300" y="9904414"/>
          <a:ext cx="8382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101017</xdr:rowOff>
    </xdr:from>
    <xdr:to>
      <xdr:col>14</xdr:col>
      <xdr:colOff>28575</xdr:colOff>
      <xdr:row>57</xdr:row>
      <xdr:rowOff>137109</xdr:rowOff>
    </xdr:to>
    <xdr:cxnSp macro="">
      <xdr:nvCxnSpPr>
        <xdr:cNvPr id="349" name="直線コネクタ 348"/>
        <xdr:cNvCxnSpPr/>
      </xdr:nvCxnSpPr>
      <xdr:spPr>
        <a:xfrm>
          <a:off x="8750300" y="9873667"/>
          <a:ext cx="889000" cy="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129945</xdr:rowOff>
    </xdr:from>
    <xdr:to>
      <xdr:col>14</xdr:col>
      <xdr:colOff>79375</xdr:colOff>
      <xdr:row>58</xdr:row>
      <xdr:rowOff>60095</xdr:rowOff>
    </xdr:to>
    <xdr:sp macro="" textlink="">
      <xdr:nvSpPr>
        <xdr:cNvPr id="350" name="フローチャート : 判断 349"/>
        <xdr:cNvSpPr/>
      </xdr:nvSpPr>
      <xdr:spPr>
        <a:xfrm>
          <a:off x="9588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51222</xdr:rowOff>
    </xdr:from>
    <xdr:ext cx="534377" cy="259045"/>
    <xdr:sp macro="" textlink="">
      <xdr:nvSpPr>
        <xdr:cNvPr id="351" name="テキスト ボックス 350"/>
        <xdr:cNvSpPr txBox="1"/>
      </xdr:nvSpPr>
      <xdr:spPr>
        <a:xfrm>
          <a:off x="9372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148258</xdr:rowOff>
    </xdr:from>
    <xdr:to>
      <xdr:col>12</xdr:col>
      <xdr:colOff>511175</xdr:colOff>
      <xdr:row>57</xdr:row>
      <xdr:rowOff>101017</xdr:rowOff>
    </xdr:to>
    <xdr:cxnSp macro="">
      <xdr:nvCxnSpPr>
        <xdr:cNvPr id="352" name="直線コネクタ 351"/>
        <xdr:cNvCxnSpPr/>
      </xdr:nvCxnSpPr>
      <xdr:spPr>
        <a:xfrm>
          <a:off x="7861300" y="9749458"/>
          <a:ext cx="889000" cy="1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113240</xdr:rowOff>
    </xdr:from>
    <xdr:to>
      <xdr:col>11</xdr:col>
      <xdr:colOff>307975</xdr:colOff>
      <xdr:row>56</xdr:row>
      <xdr:rowOff>148258</xdr:rowOff>
    </xdr:to>
    <xdr:cxnSp macro="">
      <xdr:nvCxnSpPr>
        <xdr:cNvPr id="355" name="直線コネクタ 354"/>
        <xdr:cNvCxnSpPr/>
      </xdr:nvCxnSpPr>
      <xdr:spPr>
        <a:xfrm>
          <a:off x="6972300" y="9714440"/>
          <a:ext cx="889000" cy="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80964</xdr:rowOff>
    </xdr:from>
    <xdr:to>
      <xdr:col>15</xdr:col>
      <xdr:colOff>231775</xdr:colOff>
      <xdr:row>58</xdr:row>
      <xdr:rowOff>11114</xdr:rowOff>
    </xdr:to>
    <xdr:sp macro="" textlink="">
      <xdr:nvSpPr>
        <xdr:cNvPr id="365" name="円/楕円 364"/>
        <xdr:cNvSpPr/>
      </xdr:nvSpPr>
      <xdr:spPr>
        <a:xfrm>
          <a:off x="10426700" y="98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103841</xdr:rowOff>
    </xdr:from>
    <xdr:ext cx="534377" cy="259045"/>
    <xdr:sp macro="" textlink="">
      <xdr:nvSpPr>
        <xdr:cNvPr id="366" name="普通建設事業費該当値テキスト"/>
        <xdr:cNvSpPr txBox="1"/>
      </xdr:nvSpPr>
      <xdr:spPr>
        <a:xfrm>
          <a:off x="10528300" y="97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86309</xdr:rowOff>
    </xdr:from>
    <xdr:to>
      <xdr:col>14</xdr:col>
      <xdr:colOff>79375</xdr:colOff>
      <xdr:row>58</xdr:row>
      <xdr:rowOff>16459</xdr:rowOff>
    </xdr:to>
    <xdr:sp macro="" textlink="">
      <xdr:nvSpPr>
        <xdr:cNvPr id="367" name="円/楕円 366"/>
        <xdr:cNvSpPr/>
      </xdr:nvSpPr>
      <xdr:spPr>
        <a:xfrm>
          <a:off x="9588500" y="98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32986</xdr:rowOff>
    </xdr:from>
    <xdr:ext cx="534377" cy="259045"/>
    <xdr:sp macro="" textlink="">
      <xdr:nvSpPr>
        <xdr:cNvPr id="368" name="テキスト ボックス 367"/>
        <xdr:cNvSpPr txBox="1"/>
      </xdr:nvSpPr>
      <xdr:spPr>
        <a:xfrm>
          <a:off x="9372111" y="96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50217</xdr:rowOff>
    </xdr:from>
    <xdr:to>
      <xdr:col>12</xdr:col>
      <xdr:colOff>561975</xdr:colOff>
      <xdr:row>57</xdr:row>
      <xdr:rowOff>151817</xdr:rowOff>
    </xdr:to>
    <xdr:sp macro="" textlink="">
      <xdr:nvSpPr>
        <xdr:cNvPr id="369" name="円/楕円 368"/>
        <xdr:cNvSpPr/>
      </xdr:nvSpPr>
      <xdr:spPr>
        <a:xfrm>
          <a:off x="8699500" y="98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168344</xdr:rowOff>
    </xdr:from>
    <xdr:ext cx="534377" cy="259045"/>
    <xdr:sp macro="" textlink="">
      <xdr:nvSpPr>
        <xdr:cNvPr id="370" name="テキスト ボックス 369"/>
        <xdr:cNvSpPr txBox="1"/>
      </xdr:nvSpPr>
      <xdr:spPr>
        <a:xfrm>
          <a:off x="8483111" y="95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97458</xdr:rowOff>
    </xdr:from>
    <xdr:to>
      <xdr:col>11</xdr:col>
      <xdr:colOff>358775</xdr:colOff>
      <xdr:row>57</xdr:row>
      <xdr:rowOff>27608</xdr:rowOff>
    </xdr:to>
    <xdr:sp macro="" textlink="">
      <xdr:nvSpPr>
        <xdr:cNvPr id="371" name="円/楕円 370"/>
        <xdr:cNvSpPr/>
      </xdr:nvSpPr>
      <xdr:spPr>
        <a:xfrm>
          <a:off x="7810500" y="96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44135</xdr:rowOff>
    </xdr:from>
    <xdr:ext cx="599010" cy="259045"/>
    <xdr:sp macro="" textlink="">
      <xdr:nvSpPr>
        <xdr:cNvPr id="372" name="テキスト ボックス 371"/>
        <xdr:cNvSpPr txBox="1"/>
      </xdr:nvSpPr>
      <xdr:spPr>
        <a:xfrm>
          <a:off x="7561794" y="947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62440</xdr:rowOff>
    </xdr:from>
    <xdr:to>
      <xdr:col>10</xdr:col>
      <xdr:colOff>155575</xdr:colOff>
      <xdr:row>56</xdr:row>
      <xdr:rowOff>164040</xdr:rowOff>
    </xdr:to>
    <xdr:sp macro="" textlink="">
      <xdr:nvSpPr>
        <xdr:cNvPr id="373" name="円/楕円 372"/>
        <xdr:cNvSpPr/>
      </xdr:nvSpPr>
      <xdr:spPr>
        <a:xfrm>
          <a:off x="6921500" y="96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9117</xdr:rowOff>
    </xdr:from>
    <xdr:ext cx="599010" cy="259045"/>
    <xdr:sp macro="" textlink="">
      <xdr:nvSpPr>
        <xdr:cNvPr id="374" name="テキスト ボックス 373"/>
        <xdr:cNvSpPr txBox="1"/>
      </xdr:nvSpPr>
      <xdr:spPr>
        <a:xfrm>
          <a:off x="6672794" y="943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77578</xdr:rowOff>
    </xdr:from>
    <xdr:to>
      <xdr:col>15</xdr:col>
      <xdr:colOff>180975</xdr:colOff>
      <xdr:row>77</xdr:row>
      <xdr:rowOff>149569</xdr:rowOff>
    </xdr:to>
    <xdr:cxnSp macro="">
      <xdr:nvCxnSpPr>
        <xdr:cNvPr id="399" name="直線コネクタ 398"/>
        <xdr:cNvCxnSpPr/>
      </xdr:nvCxnSpPr>
      <xdr:spPr>
        <a:xfrm>
          <a:off x="9639300" y="13279228"/>
          <a:ext cx="8382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166990</xdr:rowOff>
    </xdr:from>
    <xdr:to>
      <xdr:col>14</xdr:col>
      <xdr:colOff>28575</xdr:colOff>
      <xdr:row>77</xdr:row>
      <xdr:rowOff>77578</xdr:rowOff>
    </xdr:to>
    <xdr:cxnSp macro="">
      <xdr:nvCxnSpPr>
        <xdr:cNvPr id="402" name="直線コネクタ 401"/>
        <xdr:cNvCxnSpPr/>
      </xdr:nvCxnSpPr>
      <xdr:spPr>
        <a:xfrm>
          <a:off x="8750300" y="13197190"/>
          <a:ext cx="889000" cy="8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25721</xdr:rowOff>
    </xdr:from>
    <xdr:to>
      <xdr:col>14</xdr:col>
      <xdr:colOff>79375</xdr:colOff>
      <xdr:row>77</xdr:row>
      <xdr:rowOff>127321</xdr:rowOff>
    </xdr:to>
    <xdr:sp macro="" textlink="">
      <xdr:nvSpPr>
        <xdr:cNvPr id="403" name="フローチャート : 判断 402"/>
        <xdr:cNvSpPr/>
      </xdr:nvSpPr>
      <xdr:spPr>
        <a:xfrm>
          <a:off x="9588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143848</xdr:rowOff>
    </xdr:from>
    <xdr:ext cx="534377" cy="259045"/>
    <xdr:sp macro="" textlink="">
      <xdr:nvSpPr>
        <xdr:cNvPr id="404" name="テキスト ボックス 403"/>
        <xdr:cNvSpPr txBox="1"/>
      </xdr:nvSpPr>
      <xdr:spPr>
        <a:xfrm>
          <a:off x="9372111" y="13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98769</xdr:rowOff>
    </xdr:from>
    <xdr:to>
      <xdr:col>15</xdr:col>
      <xdr:colOff>231775</xdr:colOff>
      <xdr:row>78</xdr:row>
      <xdr:rowOff>28919</xdr:rowOff>
    </xdr:to>
    <xdr:sp macro="" textlink="">
      <xdr:nvSpPr>
        <xdr:cNvPr id="412" name="円/楕円 411"/>
        <xdr:cNvSpPr/>
      </xdr:nvSpPr>
      <xdr:spPr>
        <a:xfrm>
          <a:off x="10426700" y="13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26778</xdr:rowOff>
    </xdr:from>
    <xdr:to>
      <xdr:col>14</xdr:col>
      <xdr:colOff>79375</xdr:colOff>
      <xdr:row>77</xdr:row>
      <xdr:rowOff>128378</xdr:rowOff>
    </xdr:to>
    <xdr:sp macro="" textlink="">
      <xdr:nvSpPr>
        <xdr:cNvPr id="414" name="円/楕円 413"/>
        <xdr:cNvSpPr/>
      </xdr:nvSpPr>
      <xdr:spPr>
        <a:xfrm>
          <a:off x="9588500" y="132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119505</xdr:rowOff>
    </xdr:from>
    <xdr:ext cx="534377" cy="259045"/>
    <xdr:sp macro="" textlink="">
      <xdr:nvSpPr>
        <xdr:cNvPr id="415" name="テキスト ボックス 414"/>
        <xdr:cNvSpPr txBox="1"/>
      </xdr:nvSpPr>
      <xdr:spPr>
        <a:xfrm>
          <a:off x="9372111" y="133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116190</xdr:rowOff>
    </xdr:from>
    <xdr:to>
      <xdr:col>12</xdr:col>
      <xdr:colOff>561975</xdr:colOff>
      <xdr:row>77</xdr:row>
      <xdr:rowOff>46340</xdr:rowOff>
    </xdr:to>
    <xdr:sp macro="" textlink="">
      <xdr:nvSpPr>
        <xdr:cNvPr id="416" name="円/楕円 415"/>
        <xdr:cNvSpPr/>
      </xdr:nvSpPr>
      <xdr:spPr>
        <a:xfrm>
          <a:off x="8699500" y="131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62866</xdr:rowOff>
    </xdr:from>
    <xdr:ext cx="534377" cy="259045"/>
    <xdr:sp macro="" textlink="">
      <xdr:nvSpPr>
        <xdr:cNvPr id="417" name="テキスト ボックス 416"/>
        <xdr:cNvSpPr txBox="1"/>
      </xdr:nvSpPr>
      <xdr:spPr>
        <a:xfrm>
          <a:off x="8483111" y="129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46698</xdr:rowOff>
    </xdr:from>
    <xdr:to>
      <xdr:col>15</xdr:col>
      <xdr:colOff>180975</xdr:colOff>
      <xdr:row>95</xdr:row>
      <xdr:rowOff>96208</xdr:rowOff>
    </xdr:to>
    <xdr:cxnSp macro="">
      <xdr:nvCxnSpPr>
        <xdr:cNvPr id="446" name="直線コネクタ 445"/>
        <xdr:cNvCxnSpPr/>
      </xdr:nvCxnSpPr>
      <xdr:spPr>
        <a:xfrm flipV="1">
          <a:off x="9639300" y="16162998"/>
          <a:ext cx="838200" cy="22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96208</xdr:rowOff>
    </xdr:from>
    <xdr:to>
      <xdr:col>14</xdr:col>
      <xdr:colOff>28575</xdr:colOff>
      <xdr:row>97</xdr:row>
      <xdr:rowOff>61881</xdr:rowOff>
    </xdr:to>
    <xdr:cxnSp macro="">
      <xdr:nvCxnSpPr>
        <xdr:cNvPr id="449" name="直線コネクタ 448"/>
        <xdr:cNvCxnSpPr/>
      </xdr:nvCxnSpPr>
      <xdr:spPr>
        <a:xfrm flipV="1">
          <a:off x="8750300" y="16383958"/>
          <a:ext cx="889000" cy="30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51772</xdr:rowOff>
    </xdr:from>
    <xdr:to>
      <xdr:col>14</xdr:col>
      <xdr:colOff>79375</xdr:colOff>
      <xdr:row>96</xdr:row>
      <xdr:rowOff>153372</xdr:rowOff>
    </xdr:to>
    <xdr:sp macro="" textlink="">
      <xdr:nvSpPr>
        <xdr:cNvPr id="450" name="フローチャート : 判断 449"/>
        <xdr:cNvSpPr/>
      </xdr:nvSpPr>
      <xdr:spPr>
        <a:xfrm>
          <a:off x="9588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144499</xdr:rowOff>
    </xdr:from>
    <xdr:ext cx="534377" cy="259045"/>
    <xdr:sp macro="" textlink="">
      <xdr:nvSpPr>
        <xdr:cNvPr id="451" name="テキスト ボックス 450"/>
        <xdr:cNvSpPr txBox="1"/>
      </xdr:nvSpPr>
      <xdr:spPr>
        <a:xfrm>
          <a:off x="9372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167348</xdr:rowOff>
    </xdr:from>
    <xdr:to>
      <xdr:col>15</xdr:col>
      <xdr:colOff>231775</xdr:colOff>
      <xdr:row>94</xdr:row>
      <xdr:rowOff>97498</xdr:rowOff>
    </xdr:to>
    <xdr:sp macro="" textlink="">
      <xdr:nvSpPr>
        <xdr:cNvPr id="459" name="円/楕円 458"/>
        <xdr:cNvSpPr/>
      </xdr:nvSpPr>
      <xdr:spPr>
        <a:xfrm>
          <a:off x="10426700" y="161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18775</xdr:rowOff>
    </xdr:from>
    <xdr:ext cx="534377" cy="259045"/>
    <xdr:sp macro="" textlink="">
      <xdr:nvSpPr>
        <xdr:cNvPr id="460" name="普通建設事業費 （ うち更新整備　）該当値テキスト"/>
        <xdr:cNvSpPr txBox="1"/>
      </xdr:nvSpPr>
      <xdr:spPr>
        <a:xfrm>
          <a:off x="10528300" y="159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44,882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45408</xdr:rowOff>
    </xdr:from>
    <xdr:to>
      <xdr:col>14</xdr:col>
      <xdr:colOff>79375</xdr:colOff>
      <xdr:row>95</xdr:row>
      <xdr:rowOff>147008</xdr:rowOff>
    </xdr:to>
    <xdr:sp macro="" textlink="">
      <xdr:nvSpPr>
        <xdr:cNvPr id="461" name="円/楕円 460"/>
        <xdr:cNvSpPr/>
      </xdr:nvSpPr>
      <xdr:spPr>
        <a:xfrm>
          <a:off x="9588500" y="163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163535</xdr:rowOff>
    </xdr:from>
    <xdr:ext cx="534377" cy="259045"/>
    <xdr:sp macro="" textlink="">
      <xdr:nvSpPr>
        <xdr:cNvPr id="462" name="テキスト ボックス 461"/>
        <xdr:cNvSpPr txBox="1"/>
      </xdr:nvSpPr>
      <xdr:spPr>
        <a:xfrm>
          <a:off x="9372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11081</xdr:rowOff>
    </xdr:from>
    <xdr:to>
      <xdr:col>12</xdr:col>
      <xdr:colOff>561975</xdr:colOff>
      <xdr:row>97</xdr:row>
      <xdr:rowOff>112681</xdr:rowOff>
    </xdr:to>
    <xdr:sp macro="" textlink="">
      <xdr:nvSpPr>
        <xdr:cNvPr id="463" name="円/楕円 462"/>
        <xdr:cNvSpPr/>
      </xdr:nvSpPr>
      <xdr:spPr>
        <a:xfrm>
          <a:off x="8699500" y="166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103808</xdr:rowOff>
    </xdr:from>
    <xdr:ext cx="534377" cy="259045"/>
    <xdr:sp macro="" textlink="">
      <xdr:nvSpPr>
        <xdr:cNvPr id="464" name="テキスト ボックス 463"/>
        <xdr:cNvSpPr txBox="1"/>
      </xdr:nvSpPr>
      <xdr:spPr>
        <a:xfrm>
          <a:off x="8483111" y="167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134168</xdr:rowOff>
    </xdr:from>
    <xdr:to>
      <xdr:col>23</xdr:col>
      <xdr:colOff>517525</xdr:colOff>
      <xdr:row>38</xdr:row>
      <xdr:rowOff>139563</xdr:rowOff>
    </xdr:to>
    <xdr:cxnSp macro="">
      <xdr:nvCxnSpPr>
        <xdr:cNvPr id="491" name="直線コネクタ 490"/>
        <xdr:cNvCxnSpPr/>
      </xdr:nvCxnSpPr>
      <xdr:spPr>
        <a:xfrm>
          <a:off x="15481300" y="6649268"/>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109068</xdr:rowOff>
    </xdr:from>
    <xdr:to>
      <xdr:col>22</xdr:col>
      <xdr:colOff>365125</xdr:colOff>
      <xdr:row>38</xdr:row>
      <xdr:rowOff>134168</xdr:rowOff>
    </xdr:to>
    <xdr:cxnSp macro="">
      <xdr:nvCxnSpPr>
        <xdr:cNvPr id="494" name="直線コネクタ 493"/>
        <xdr:cNvCxnSpPr/>
      </xdr:nvCxnSpPr>
      <xdr:spPr>
        <a:xfrm>
          <a:off x="14592300" y="6624168"/>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22926</xdr:rowOff>
    </xdr:from>
    <xdr:to>
      <xdr:col>22</xdr:col>
      <xdr:colOff>415925</xdr:colOff>
      <xdr:row>38</xdr:row>
      <xdr:rowOff>124526</xdr:rowOff>
    </xdr:to>
    <xdr:sp macro="" textlink="">
      <xdr:nvSpPr>
        <xdr:cNvPr id="495" name="フローチャート : 判断 494"/>
        <xdr:cNvSpPr/>
      </xdr:nvSpPr>
      <xdr:spPr>
        <a:xfrm>
          <a:off x="15430500" y="65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141053</xdr:rowOff>
    </xdr:from>
    <xdr:ext cx="469744" cy="259045"/>
    <xdr:sp macro="" textlink="">
      <xdr:nvSpPr>
        <xdr:cNvPr id="496" name="テキスト ボックス 495"/>
        <xdr:cNvSpPr txBox="1"/>
      </xdr:nvSpPr>
      <xdr:spPr>
        <a:xfrm>
          <a:off x="15246427" y="63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109068</xdr:rowOff>
    </xdr:from>
    <xdr:to>
      <xdr:col>21</xdr:col>
      <xdr:colOff>161925</xdr:colOff>
      <xdr:row>38</xdr:row>
      <xdr:rowOff>128361</xdr:rowOff>
    </xdr:to>
    <xdr:cxnSp macro="">
      <xdr:nvCxnSpPr>
        <xdr:cNvPr id="497" name="直線コネクタ 496"/>
        <xdr:cNvCxnSpPr/>
      </xdr:nvCxnSpPr>
      <xdr:spPr>
        <a:xfrm flipV="1">
          <a:off x="13703300" y="6624168"/>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124109</xdr:rowOff>
    </xdr:from>
    <xdr:to>
      <xdr:col>19</xdr:col>
      <xdr:colOff>644525</xdr:colOff>
      <xdr:row>38</xdr:row>
      <xdr:rowOff>128361</xdr:rowOff>
    </xdr:to>
    <xdr:cxnSp macro="">
      <xdr:nvCxnSpPr>
        <xdr:cNvPr id="500" name="直線コネクタ 499"/>
        <xdr:cNvCxnSpPr/>
      </xdr:nvCxnSpPr>
      <xdr:spPr>
        <a:xfrm>
          <a:off x="12814300" y="663920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88763</xdr:rowOff>
    </xdr:from>
    <xdr:to>
      <xdr:col>23</xdr:col>
      <xdr:colOff>568325</xdr:colOff>
      <xdr:row>39</xdr:row>
      <xdr:rowOff>18913</xdr:rowOff>
    </xdr:to>
    <xdr:sp macro="" textlink="">
      <xdr:nvSpPr>
        <xdr:cNvPr id="510" name="円/楕円 509"/>
        <xdr:cNvSpPr/>
      </xdr:nvSpPr>
      <xdr:spPr>
        <a:xfrm>
          <a:off x="16268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83368</xdr:rowOff>
    </xdr:from>
    <xdr:to>
      <xdr:col>22</xdr:col>
      <xdr:colOff>415925</xdr:colOff>
      <xdr:row>39</xdr:row>
      <xdr:rowOff>13518</xdr:rowOff>
    </xdr:to>
    <xdr:sp macro="" textlink="">
      <xdr:nvSpPr>
        <xdr:cNvPr id="512" name="円/楕円 511"/>
        <xdr:cNvSpPr/>
      </xdr:nvSpPr>
      <xdr:spPr>
        <a:xfrm>
          <a:off x="15430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4645</xdr:rowOff>
    </xdr:from>
    <xdr:ext cx="378565" cy="259045"/>
    <xdr:sp macro="" textlink="">
      <xdr:nvSpPr>
        <xdr:cNvPr id="513" name="テキスト ボックス 512"/>
        <xdr:cNvSpPr txBox="1"/>
      </xdr:nvSpPr>
      <xdr:spPr>
        <a:xfrm>
          <a:off x="15292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58268</xdr:rowOff>
    </xdr:from>
    <xdr:to>
      <xdr:col>21</xdr:col>
      <xdr:colOff>212725</xdr:colOff>
      <xdr:row>38</xdr:row>
      <xdr:rowOff>159868</xdr:rowOff>
    </xdr:to>
    <xdr:sp macro="" textlink="">
      <xdr:nvSpPr>
        <xdr:cNvPr id="514" name="円/楕円 513"/>
        <xdr:cNvSpPr/>
      </xdr:nvSpPr>
      <xdr:spPr>
        <a:xfrm>
          <a:off x="14541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150995</xdr:rowOff>
    </xdr:from>
    <xdr:ext cx="378565" cy="259045"/>
    <xdr:sp macro="" textlink="">
      <xdr:nvSpPr>
        <xdr:cNvPr id="515" name="テキスト ボックス 514"/>
        <xdr:cNvSpPr txBox="1"/>
      </xdr:nvSpPr>
      <xdr:spPr>
        <a:xfrm>
          <a:off x="14403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77561</xdr:rowOff>
    </xdr:from>
    <xdr:to>
      <xdr:col>20</xdr:col>
      <xdr:colOff>9525</xdr:colOff>
      <xdr:row>39</xdr:row>
      <xdr:rowOff>7711</xdr:rowOff>
    </xdr:to>
    <xdr:sp macro="" textlink="">
      <xdr:nvSpPr>
        <xdr:cNvPr id="516" name="円/楕円 515"/>
        <xdr:cNvSpPr/>
      </xdr:nvSpPr>
      <xdr:spPr>
        <a:xfrm>
          <a:off x="13652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170288</xdr:rowOff>
    </xdr:from>
    <xdr:ext cx="378565" cy="259045"/>
    <xdr:sp macro="" textlink="">
      <xdr:nvSpPr>
        <xdr:cNvPr id="517" name="テキスト ボックス 516"/>
        <xdr:cNvSpPr txBox="1"/>
      </xdr:nvSpPr>
      <xdr:spPr>
        <a:xfrm>
          <a:off x="13514017" y="668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73309</xdr:rowOff>
    </xdr:from>
    <xdr:to>
      <xdr:col>18</xdr:col>
      <xdr:colOff>492125</xdr:colOff>
      <xdr:row>39</xdr:row>
      <xdr:rowOff>3459</xdr:rowOff>
    </xdr:to>
    <xdr:sp macro="" textlink="">
      <xdr:nvSpPr>
        <xdr:cNvPr id="518" name="円/楕円 517"/>
        <xdr:cNvSpPr/>
      </xdr:nvSpPr>
      <xdr:spPr>
        <a:xfrm>
          <a:off x="12763500" y="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166036</xdr:rowOff>
    </xdr:from>
    <xdr:ext cx="378565" cy="259045"/>
    <xdr:sp macro="" textlink="">
      <xdr:nvSpPr>
        <xdr:cNvPr id="519" name="テキスト ボックス 518"/>
        <xdr:cNvSpPr txBox="1"/>
      </xdr:nvSpPr>
      <xdr:spPr>
        <a:xfrm>
          <a:off x="12625017" y="66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37873</xdr:rowOff>
    </xdr:from>
    <xdr:to>
      <xdr:col>23</xdr:col>
      <xdr:colOff>517525</xdr:colOff>
      <xdr:row>72</xdr:row>
      <xdr:rowOff>152102</xdr:rowOff>
    </xdr:to>
    <xdr:cxnSp macro="">
      <xdr:nvCxnSpPr>
        <xdr:cNvPr id="601" name="直線コネクタ 600"/>
        <xdr:cNvCxnSpPr/>
      </xdr:nvCxnSpPr>
      <xdr:spPr>
        <a:xfrm>
          <a:off x="15481300" y="12382273"/>
          <a:ext cx="838200" cy="1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37873</xdr:rowOff>
    </xdr:from>
    <xdr:to>
      <xdr:col>22</xdr:col>
      <xdr:colOff>365125</xdr:colOff>
      <xdr:row>72</xdr:row>
      <xdr:rowOff>49417</xdr:rowOff>
    </xdr:to>
    <xdr:cxnSp macro="">
      <xdr:nvCxnSpPr>
        <xdr:cNvPr id="604" name="直線コネクタ 603"/>
        <xdr:cNvCxnSpPr/>
      </xdr:nvCxnSpPr>
      <xdr:spPr>
        <a:xfrm flipV="1">
          <a:off x="14592300" y="1238227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15591</xdr:rowOff>
    </xdr:from>
    <xdr:to>
      <xdr:col>22</xdr:col>
      <xdr:colOff>415925</xdr:colOff>
      <xdr:row>76</xdr:row>
      <xdr:rowOff>117191</xdr:rowOff>
    </xdr:to>
    <xdr:sp macro="" textlink="">
      <xdr:nvSpPr>
        <xdr:cNvPr id="605" name="フローチャート : 判断 604"/>
        <xdr:cNvSpPr/>
      </xdr:nvSpPr>
      <xdr:spPr>
        <a:xfrm>
          <a:off x="15430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108318</xdr:rowOff>
    </xdr:from>
    <xdr:ext cx="534377" cy="259045"/>
    <xdr:sp macro="" textlink="">
      <xdr:nvSpPr>
        <xdr:cNvPr id="606" name="テキスト ボックス 605"/>
        <xdr:cNvSpPr txBox="1"/>
      </xdr:nvSpPr>
      <xdr:spPr>
        <a:xfrm>
          <a:off x="15214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49417</xdr:rowOff>
    </xdr:from>
    <xdr:to>
      <xdr:col>21</xdr:col>
      <xdr:colOff>161925</xdr:colOff>
      <xdr:row>72</xdr:row>
      <xdr:rowOff>107382</xdr:rowOff>
    </xdr:to>
    <xdr:cxnSp macro="">
      <xdr:nvCxnSpPr>
        <xdr:cNvPr id="607" name="直線コネクタ 606"/>
        <xdr:cNvCxnSpPr/>
      </xdr:nvCxnSpPr>
      <xdr:spPr>
        <a:xfrm flipV="1">
          <a:off x="13703300" y="12393817"/>
          <a:ext cx="889000" cy="5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107382</xdr:rowOff>
    </xdr:from>
    <xdr:to>
      <xdr:col>19</xdr:col>
      <xdr:colOff>644525</xdr:colOff>
      <xdr:row>72</xdr:row>
      <xdr:rowOff>156302</xdr:rowOff>
    </xdr:to>
    <xdr:cxnSp macro="">
      <xdr:nvCxnSpPr>
        <xdr:cNvPr id="610" name="直線コネクタ 609"/>
        <xdr:cNvCxnSpPr/>
      </xdr:nvCxnSpPr>
      <xdr:spPr>
        <a:xfrm flipV="1">
          <a:off x="12814300" y="12451782"/>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101302</xdr:rowOff>
    </xdr:from>
    <xdr:to>
      <xdr:col>23</xdr:col>
      <xdr:colOff>568325</xdr:colOff>
      <xdr:row>73</xdr:row>
      <xdr:rowOff>31452</xdr:rowOff>
    </xdr:to>
    <xdr:sp macro="" textlink="">
      <xdr:nvSpPr>
        <xdr:cNvPr id="620" name="円/楕円 619"/>
        <xdr:cNvSpPr/>
      </xdr:nvSpPr>
      <xdr:spPr>
        <a:xfrm>
          <a:off x="16268700" y="124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124179</xdr:rowOff>
    </xdr:from>
    <xdr:ext cx="534377" cy="259045"/>
    <xdr:sp macro="" textlink="">
      <xdr:nvSpPr>
        <xdr:cNvPr id="621" name="公債費該当値テキスト"/>
        <xdr:cNvSpPr txBox="1"/>
      </xdr:nvSpPr>
      <xdr:spPr>
        <a:xfrm>
          <a:off x="16370300" y="122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83,132</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158523</xdr:rowOff>
    </xdr:from>
    <xdr:to>
      <xdr:col>22</xdr:col>
      <xdr:colOff>415925</xdr:colOff>
      <xdr:row>72</xdr:row>
      <xdr:rowOff>88673</xdr:rowOff>
    </xdr:to>
    <xdr:sp macro="" textlink="">
      <xdr:nvSpPr>
        <xdr:cNvPr id="622" name="円/楕円 621"/>
        <xdr:cNvSpPr/>
      </xdr:nvSpPr>
      <xdr:spPr>
        <a:xfrm>
          <a:off x="15430500" y="123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105200</xdr:rowOff>
    </xdr:from>
    <xdr:ext cx="534377" cy="259045"/>
    <xdr:sp macro="" textlink="">
      <xdr:nvSpPr>
        <xdr:cNvPr id="623" name="テキスト ボックス 622"/>
        <xdr:cNvSpPr txBox="1"/>
      </xdr:nvSpPr>
      <xdr:spPr>
        <a:xfrm>
          <a:off x="15214111" y="121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91,127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170067</xdr:rowOff>
    </xdr:from>
    <xdr:to>
      <xdr:col>21</xdr:col>
      <xdr:colOff>212725</xdr:colOff>
      <xdr:row>72</xdr:row>
      <xdr:rowOff>100217</xdr:rowOff>
    </xdr:to>
    <xdr:sp macro="" textlink="">
      <xdr:nvSpPr>
        <xdr:cNvPr id="624" name="円/楕円 623"/>
        <xdr:cNvSpPr/>
      </xdr:nvSpPr>
      <xdr:spPr>
        <a:xfrm>
          <a:off x="14541500" y="123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116744</xdr:rowOff>
    </xdr:from>
    <xdr:ext cx="534377" cy="259045"/>
    <xdr:sp macro="" textlink="">
      <xdr:nvSpPr>
        <xdr:cNvPr id="625" name="テキスト ボックス 624"/>
        <xdr:cNvSpPr txBox="1"/>
      </xdr:nvSpPr>
      <xdr:spPr>
        <a:xfrm>
          <a:off x="14325111" y="12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90,319</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56582</xdr:rowOff>
    </xdr:from>
    <xdr:to>
      <xdr:col>20</xdr:col>
      <xdr:colOff>9525</xdr:colOff>
      <xdr:row>72</xdr:row>
      <xdr:rowOff>158182</xdr:rowOff>
    </xdr:to>
    <xdr:sp macro="" textlink="">
      <xdr:nvSpPr>
        <xdr:cNvPr id="626" name="円/楕円 625"/>
        <xdr:cNvSpPr/>
      </xdr:nvSpPr>
      <xdr:spPr>
        <a:xfrm>
          <a:off x="13652500" y="124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3259</xdr:rowOff>
    </xdr:from>
    <xdr:ext cx="534377" cy="259045"/>
    <xdr:sp macro="" textlink="">
      <xdr:nvSpPr>
        <xdr:cNvPr id="627" name="テキスト ボックス 626"/>
        <xdr:cNvSpPr txBox="1"/>
      </xdr:nvSpPr>
      <xdr:spPr>
        <a:xfrm>
          <a:off x="13436111" y="121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105502</xdr:rowOff>
    </xdr:from>
    <xdr:to>
      <xdr:col>18</xdr:col>
      <xdr:colOff>492125</xdr:colOff>
      <xdr:row>73</xdr:row>
      <xdr:rowOff>35652</xdr:rowOff>
    </xdr:to>
    <xdr:sp macro="" textlink="">
      <xdr:nvSpPr>
        <xdr:cNvPr id="628" name="円/楕円 627"/>
        <xdr:cNvSpPr/>
      </xdr:nvSpPr>
      <xdr:spPr>
        <a:xfrm>
          <a:off x="12763500" y="124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52179</xdr:rowOff>
    </xdr:from>
    <xdr:ext cx="534377" cy="259045"/>
    <xdr:sp macro="" textlink="">
      <xdr:nvSpPr>
        <xdr:cNvPr id="629" name="テキスト ボックス 628"/>
        <xdr:cNvSpPr txBox="1"/>
      </xdr:nvSpPr>
      <xdr:spPr>
        <a:xfrm>
          <a:off x="12547111" y="122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72236</xdr:rowOff>
    </xdr:from>
    <xdr:to>
      <xdr:col>23</xdr:col>
      <xdr:colOff>517525</xdr:colOff>
      <xdr:row>97</xdr:row>
      <xdr:rowOff>102704</xdr:rowOff>
    </xdr:to>
    <xdr:cxnSp macro="">
      <xdr:nvCxnSpPr>
        <xdr:cNvPr id="656" name="直線コネクタ 655"/>
        <xdr:cNvCxnSpPr/>
      </xdr:nvCxnSpPr>
      <xdr:spPr>
        <a:xfrm flipV="1">
          <a:off x="15481300" y="16702886"/>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102704</xdr:rowOff>
    </xdr:from>
    <xdr:to>
      <xdr:col>22</xdr:col>
      <xdr:colOff>365125</xdr:colOff>
      <xdr:row>97</xdr:row>
      <xdr:rowOff>123644</xdr:rowOff>
    </xdr:to>
    <xdr:cxnSp macro="">
      <xdr:nvCxnSpPr>
        <xdr:cNvPr id="659" name="直線コネクタ 658"/>
        <xdr:cNvCxnSpPr/>
      </xdr:nvCxnSpPr>
      <xdr:spPr>
        <a:xfrm flipV="1">
          <a:off x="14592300" y="16733354"/>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140526</xdr:rowOff>
    </xdr:from>
    <xdr:to>
      <xdr:col>22</xdr:col>
      <xdr:colOff>415925</xdr:colOff>
      <xdr:row>98</xdr:row>
      <xdr:rowOff>70676</xdr:rowOff>
    </xdr:to>
    <xdr:sp macro="" textlink="">
      <xdr:nvSpPr>
        <xdr:cNvPr id="660" name="フローチャート : 判断 659"/>
        <xdr:cNvSpPr/>
      </xdr:nvSpPr>
      <xdr:spPr>
        <a:xfrm>
          <a:off x="15430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61803</xdr:rowOff>
    </xdr:from>
    <xdr:ext cx="534377" cy="259045"/>
    <xdr:sp macro="" textlink="">
      <xdr:nvSpPr>
        <xdr:cNvPr id="661" name="テキスト ボックス 660"/>
        <xdr:cNvSpPr txBox="1"/>
      </xdr:nvSpPr>
      <xdr:spPr>
        <a:xfrm>
          <a:off x="15214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76972</xdr:rowOff>
    </xdr:from>
    <xdr:to>
      <xdr:col>21</xdr:col>
      <xdr:colOff>161925</xdr:colOff>
      <xdr:row>97</xdr:row>
      <xdr:rowOff>123644</xdr:rowOff>
    </xdr:to>
    <xdr:cxnSp macro="">
      <xdr:nvCxnSpPr>
        <xdr:cNvPr id="662" name="直線コネクタ 661"/>
        <xdr:cNvCxnSpPr/>
      </xdr:nvCxnSpPr>
      <xdr:spPr>
        <a:xfrm>
          <a:off x="13703300" y="16707622"/>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23627</xdr:rowOff>
    </xdr:from>
    <xdr:ext cx="534377" cy="259045"/>
    <xdr:sp macro="" textlink="">
      <xdr:nvSpPr>
        <xdr:cNvPr id="664" name="テキスト ボックス 663"/>
        <xdr:cNvSpPr txBox="1"/>
      </xdr:nvSpPr>
      <xdr:spPr>
        <a:xfrm>
          <a:off x="14325111" y="16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76972</xdr:rowOff>
    </xdr:from>
    <xdr:to>
      <xdr:col>19</xdr:col>
      <xdr:colOff>644525</xdr:colOff>
      <xdr:row>97</xdr:row>
      <xdr:rowOff>83866</xdr:rowOff>
    </xdr:to>
    <xdr:cxnSp macro="">
      <xdr:nvCxnSpPr>
        <xdr:cNvPr id="665" name="直線コネクタ 664"/>
        <xdr:cNvCxnSpPr/>
      </xdr:nvCxnSpPr>
      <xdr:spPr>
        <a:xfrm flipV="1">
          <a:off x="12814300" y="167076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182</xdr:rowOff>
    </xdr:from>
    <xdr:ext cx="534377" cy="259045"/>
    <xdr:sp macro="" textlink="">
      <xdr:nvSpPr>
        <xdr:cNvPr id="667" name="テキスト ボックス 666"/>
        <xdr:cNvSpPr txBox="1"/>
      </xdr:nvSpPr>
      <xdr:spPr>
        <a:xfrm>
          <a:off x="13436111" y="168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21436</xdr:rowOff>
    </xdr:from>
    <xdr:to>
      <xdr:col>23</xdr:col>
      <xdr:colOff>568325</xdr:colOff>
      <xdr:row>97</xdr:row>
      <xdr:rowOff>123036</xdr:rowOff>
    </xdr:to>
    <xdr:sp macro="" textlink="">
      <xdr:nvSpPr>
        <xdr:cNvPr id="675" name="円/楕円 674"/>
        <xdr:cNvSpPr/>
      </xdr:nvSpPr>
      <xdr:spPr>
        <a:xfrm>
          <a:off x="16268700" y="166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44313</xdr:rowOff>
    </xdr:from>
    <xdr:ext cx="534377" cy="259045"/>
    <xdr:sp macro="" textlink="">
      <xdr:nvSpPr>
        <xdr:cNvPr id="676" name="積立金該当値テキスト"/>
        <xdr:cNvSpPr txBox="1"/>
      </xdr:nvSpPr>
      <xdr:spPr>
        <a:xfrm>
          <a:off x="16370300" y="165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51904</xdr:rowOff>
    </xdr:from>
    <xdr:to>
      <xdr:col>22</xdr:col>
      <xdr:colOff>415925</xdr:colOff>
      <xdr:row>97</xdr:row>
      <xdr:rowOff>153504</xdr:rowOff>
    </xdr:to>
    <xdr:sp macro="" textlink="">
      <xdr:nvSpPr>
        <xdr:cNvPr id="677" name="円/楕円 676"/>
        <xdr:cNvSpPr/>
      </xdr:nvSpPr>
      <xdr:spPr>
        <a:xfrm>
          <a:off x="15430500" y="166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170031</xdr:rowOff>
    </xdr:from>
    <xdr:ext cx="534377" cy="259045"/>
    <xdr:sp macro="" textlink="">
      <xdr:nvSpPr>
        <xdr:cNvPr id="678" name="テキスト ボックス 677"/>
        <xdr:cNvSpPr txBox="1"/>
      </xdr:nvSpPr>
      <xdr:spPr>
        <a:xfrm>
          <a:off x="15214111" y="164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72844</xdr:rowOff>
    </xdr:from>
    <xdr:to>
      <xdr:col>21</xdr:col>
      <xdr:colOff>212725</xdr:colOff>
      <xdr:row>98</xdr:row>
      <xdr:rowOff>2994</xdr:rowOff>
    </xdr:to>
    <xdr:sp macro="" textlink="">
      <xdr:nvSpPr>
        <xdr:cNvPr id="679" name="円/楕円 678"/>
        <xdr:cNvSpPr/>
      </xdr:nvSpPr>
      <xdr:spPr>
        <a:xfrm>
          <a:off x="14541500" y="167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19521</xdr:rowOff>
    </xdr:from>
    <xdr:ext cx="534377" cy="259045"/>
    <xdr:sp macro="" textlink="">
      <xdr:nvSpPr>
        <xdr:cNvPr id="680" name="テキスト ボックス 679"/>
        <xdr:cNvSpPr txBox="1"/>
      </xdr:nvSpPr>
      <xdr:spPr>
        <a:xfrm>
          <a:off x="14325111" y="164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26172</xdr:rowOff>
    </xdr:from>
    <xdr:to>
      <xdr:col>20</xdr:col>
      <xdr:colOff>9525</xdr:colOff>
      <xdr:row>97</xdr:row>
      <xdr:rowOff>127772</xdr:rowOff>
    </xdr:to>
    <xdr:sp macro="" textlink="">
      <xdr:nvSpPr>
        <xdr:cNvPr id="681" name="円/楕円 680"/>
        <xdr:cNvSpPr/>
      </xdr:nvSpPr>
      <xdr:spPr>
        <a:xfrm>
          <a:off x="13652500" y="166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144299</xdr:rowOff>
    </xdr:from>
    <xdr:ext cx="534377" cy="259045"/>
    <xdr:sp macro="" textlink="">
      <xdr:nvSpPr>
        <xdr:cNvPr id="682" name="テキスト ボックス 681"/>
        <xdr:cNvSpPr txBox="1"/>
      </xdr:nvSpPr>
      <xdr:spPr>
        <a:xfrm>
          <a:off x="13436111" y="1643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33066</xdr:rowOff>
    </xdr:from>
    <xdr:to>
      <xdr:col>18</xdr:col>
      <xdr:colOff>492125</xdr:colOff>
      <xdr:row>97</xdr:row>
      <xdr:rowOff>134666</xdr:rowOff>
    </xdr:to>
    <xdr:sp macro="" textlink="">
      <xdr:nvSpPr>
        <xdr:cNvPr id="683" name="円/楕円 682"/>
        <xdr:cNvSpPr/>
      </xdr:nvSpPr>
      <xdr:spPr>
        <a:xfrm>
          <a:off x="12763500" y="166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125793</xdr:rowOff>
    </xdr:from>
    <xdr:ext cx="534377" cy="259045"/>
    <xdr:sp macro="" textlink="">
      <xdr:nvSpPr>
        <xdr:cNvPr id="684" name="テキスト ボックス 683"/>
        <xdr:cNvSpPr txBox="1"/>
      </xdr:nvSpPr>
      <xdr:spPr>
        <a:xfrm>
          <a:off x="12547111" y="1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42817</xdr:rowOff>
    </xdr:from>
    <xdr:to>
      <xdr:col>32</xdr:col>
      <xdr:colOff>187325</xdr:colOff>
      <xdr:row>39</xdr:row>
      <xdr:rowOff>62520</xdr:rowOff>
    </xdr:to>
    <xdr:cxnSp macro="">
      <xdr:nvCxnSpPr>
        <xdr:cNvPr id="715" name="直線コネクタ 714"/>
        <xdr:cNvCxnSpPr/>
      </xdr:nvCxnSpPr>
      <xdr:spPr>
        <a:xfrm flipV="1">
          <a:off x="21323300" y="6729367"/>
          <a:ext cx="8382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168656</xdr:rowOff>
    </xdr:from>
    <xdr:to>
      <xdr:col>31</xdr:col>
      <xdr:colOff>34925</xdr:colOff>
      <xdr:row>39</xdr:row>
      <xdr:rowOff>62520</xdr:rowOff>
    </xdr:to>
    <xdr:cxnSp macro="">
      <xdr:nvCxnSpPr>
        <xdr:cNvPr id="718" name="直線コネクタ 717"/>
        <xdr:cNvCxnSpPr/>
      </xdr:nvCxnSpPr>
      <xdr:spPr>
        <a:xfrm>
          <a:off x="20434300" y="634085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13136</xdr:rowOff>
    </xdr:from>
    <xdr:to>
      <xdr:col>31</xdr:col>
      <xdr:colOff>85725</xdr:colOff>
      <xdr:row>38</xdr:row>
      <xdr:rowOff>114736</xdr:rowOff>
    </xdr:to>
    <xdr:sp macro="" textlink="">
      <xdr:nvSpPr>
        <xdr:cNvPr id="719" name="フローチャート : 判断 718"/>
        <xdr:cNvSpPr/>
      </xdr:nvSpPr>
      <xdr:spPr>
        <a:xfrm>
          <a:off x="21272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131262</xdr:rowOff>
    </xdr:from>
    <xdr:ext cx="469744" cy="259045"/>
    <xdr:sp macro="" textlink="">
      <xdr:nvSpPr>
        <xdr:cNvPr id="720" name="テキスト ボックス 719"/>
        <xdr:cNvSpPr txBox="1"/>
      </xdr:nvSpPr>
      <xdr:spPr>
        <a:xfrm>
          <a:off x="21088427"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168656</xdr:rowOff>
    </xdr:from>
    <xdr:to>
      <xdr:col>29</xdr:col>
      <xdr:colOff>517525</xdr:colOff>
      <xdr:row>39</xdr:row>
      <xdr:rowOff>46192</xdr:rowOff>
    </xdr:to>
    <xdr:cxnSp macro="">
      <xdr:nvCxnSpPr>
        <xdr:cNvPr id="721" name="直線コネクタ 720"/>
        <xdr:cNvCxnSpPr/>
      </xdr:nvCxnSpPr>
      <xdr:spPr>
        <a:xfrm flipV="1">
          <a:off x="19545300" y="6340856"/>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23" name="テキスト ボックス 722"/>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46192</xdr:rowOff>
    </xdr:from>
    <xdr:to>
      <xdr:col>28</xdr:col>
      <xdr:colOff>314325</xdr:colOff>
      <xdr:row>39</xdr:row>
      <xdr:rowOff>98878</xdr:rowOff>
    </xdr:to>
    <xdr:cxnSp macro="">
      <xdr:nvCxnSpPr>
        <xdr:cNvPr id="724" name="直線コネクタ 723"/>
        <xdr:cNvCxnSpPr/>
      </xdr:nvCxnSpPr>
      <xdr:spPr>
        <a:xfrm flipV="1">
          <a:off x="18656300" y="6732742"/>
          <a:ext cx="889000" cy="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163467</xdr:rowOff>
    </xdr:from>
    <xdr:to>
      <xdr:col>32</xdr:col>
      <xdr:colOff>238125</xdr:colOff>
      <xdr:row>39</xdr:row>
      <xdr:rowOff>93617</xdr:rowOff>
    </xdr:to>
    <xdr:sp macro="" textlink="">
      <xdr:nvSpPr>
        <xdr:cNvPr id="734" name="円/楕円 733"/>
        <xdr:cNvSpPr/>
      </xdr:nvSpPr>
      <xdr:spPr>
        <a:xfrm>
          <a:off x="22110700" y="66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115115</xdr:rowOff>
    </xdr:from>
    <xdr:ext cx="378565" cy="259045"/>
    <xdr:sp macro="" textlink="">
      <xdr:nvSpPr>
        <xdr:cNvPr id="735" name="投資及び出資金該当値テキスト"/>
        <xdr:cNvSpPr txBox="1"/>
      </xdr:nvSpPr>
      <xdr:spPr>
        <a:xfrm>
          <a:off x="22212300" y="663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11720</xdr:rowOff>
    </xdr:from>
    <xdr:to>
      <xdr:col>31</xdr:col>
      <xdr:colOff>85725</xdr:colOff>
      <xdr:row>39</xdr:row>
      <xdr:rowOff>113320</xdr:rowOff>
    </xdr:to>
    <xdr:sp macro="" textlink="">
      <xdr:nvSpPr>
        <xdr:cNvPr id="736" name="円/楕円 735"/>
        <xdr:cNvSpPr/>
      </xdr:nvSpPr>
      <xdr:spPr>
        <a:xfrm>
          <a:off x="21272500" y="66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104447</xdr:rowOff>
    </xdr:from>
    <xdr:ext cx="378565" cy="259045"/>
    <xdr:sp macro="" textlink="">
      <xdr:nvSpPr>
        <xdr:cNvPr id="737" name="テキスト ボックス 736"/>
        <xdr:cNvSpPr txBox="1"/>
      </xdr:nvSpPr>
      <xdr:spPr>
        <a:xfrm>
          <a:off x="21134017" y="679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117856</xdr:rowOff>
    </xdr:from>
    <xdr:to>
      <xdr:col>29</xdr:col>
      <xdr:colOff>568325</xdr:colOff>
      <xdr:row>37</xdr:row>
      <xdr:rowOff>48006</xdr:rowOff>
    </xdr:to>
    <xdr:sp macro="" textlink="">
      <xdr:nvSpPr>
        <xdr:cNvPr id="738" name="円/楕円 737"/>
        <xdr:cNvSpPr/>
      </xdr:nvSpPr>
      <xdr:spPr>
        <a:xfrm>
          <a:off x="20383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64533</xdr:rowOff>
    </xdr:from>
    <xdr:ext cx="469744" cy="259045"/>
    <xdr:sp macro="" textlink="">
      <xdr:nvSpPr>
        <xdr:cNvPr id="739" name="テキスト ボックス 738"/>
        <xdr:cNvSpPr txBox="1"/>
      </xdr:nvSpPr>
      <xdr:spPr>
        <a:xfrm>
          <a:off x="20199427" y="60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166842</xdr:rowOff>
    </xdr:from>
    <xdr:to>
      <xdr:col>28</xdr:col>
      <xdr:colOff>365125</xdr:colOff>
      <xdr:row>39</xdr:row>
      <xdr:rowOff>96992</xdr:rowOff>
    </xdr:to>
    <xdr:sp macro="" textlink="">
      <xdr:nvSpPr>
        <xdr:cNvPr id="740" name="円/楕円 739"/>
        <xdr:cNvSpPr/>
      </xdr:nvSpPr>
      <xdr:spPr>
        <a:xfrm>
          <a:off x="19494500" y="66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88119</xdr:rowOff>
    </xdr:from>
    <xdr:ext cx="378565" cy="259045"/>
    <xdr:sp macro="" textlink="">
      <xdr:nvSpPr>
        <xdr:cNvPr id="741" name="テキスト ボックス 740"/>
        <xdr:cNvSpPr txBox="1"/>
      </xdr:nvSpPr>
      <xdr:spPr>
        <a:xfrm>
          <a:off x="19356017" y="6774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112360</xdr:rowOff>
    </xdr:from>
    <xdr:to>
      <xdr:col>32</xdr:col>
      <xdr:colOff>187325</xdr:colOff>
      <xdr:row>56</xdr:row>
      <xdr:rowOff>140157</xdr:rowOff>
    </xdr:to>
    <xdr:cxnSp macro="">
      <xdr:nvCxnSpPr>
        <xdr:cNvPr id="770" name="直線コネクタ 769"/>
        <xdr:cNvCxnSpPr/>
      </xdr:nvCxnSpPr>
      <xdr:spPr>
        <a:xfrm>
          <a:off x="21323300" y="9713560"/>
          <a:ext cx="8382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112360</xdr:rowOff>
    </xdr:from>
    <xdr:to>
      <xdr:col>31</xdr:col>
      <xdr:colOff>34925</xdr:colOff>
      <xdr:row>56</xdr:row>
      <xdr:rowOff>118440</xdr:rowOff>
    </xdr:to>
    <xdr:cxnSp macro="">
      <xdr:nvCxnSpPr>
        <xdr:cNvPr id="773" name="直線コネクタ 772"/>
        <xdr:cNvCxnSpPr/>
      </xdr:nvCxnSpPr>
      <xdr:spPr>
        <a:xfrm flipV="1">
          <a:off x="20434300" y="971356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74" name="フローチャート : 判断 773"/>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52194</xdr:rowOff>
    </xdr:from>
    <xdr:ext cx="469744" cy="259045"/>
    <xdr:sp macro="" textlink="">
      <xdr:nvSpPr>
        <xdr:cNvPr id="775" name="テキスト ボックス 774"/>
        <xdr:cNvSpPr txBox="1"/>
      </xdr:nvSpPr>
      <xdr:spPr>
        <a:xfrm>
          <a:off x="21088427"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118440</xdr:rowOff>
    </xdr:from>
    <xdr:to>
      <xdr:col>29</xdr:col>
      <xdr:colOff>517525</xdr:colOff>
      <xdr:row>56</xdr:row>
      <xdr:rowOff>124521</xdr:rowOff>
    </xdr:to>
    <xdr:cxnSp macro="">
      <xdr:nvCxnSpPr>
        <xdr:cNvPr id="776" name="直線コネクタ 775"/>
        <xdr:cNvCxnSpPr/>
      </xdr:nvCxnSpPr>
      <xdr:spPr>
        <a:xfrm flipV="1">
          <a:off x="19545300" y="971964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143725</xdr:rowOff>
    </xdr:from>
    <xdr:ext cx="469744" cy="259045"/>
    <xdr:sp macro="" textlink="">
      <xdr:nvSpPr>
        <xdr:cNvPr id="778" name="テキスト ボックス 777"/>
        <xdr:cNvSpPr txBox="1"/>
      </xdr:nvSpPr>
      <xdr:spPr>
        <a:xfrm>
          <a:off x="20199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160777</xdr:rowOff>
    </xdr:from>
    <xdr:to>
      <xdr:col>28</xdr:col>
      <xdr:colOff>314325</xdr:colOff>
      <xdr:row>56</xdr:row>
      <xdr:rowOff>124521</xdr:rowOff>
    </xdr:to>
    <xdr:cxnSp macro="">
      <xdr:nvCxnSpPr>
        <xdr:cNvPr id="779" name="直線コネクタ 778"/>
        <xdr:cNvCxnSpPr/>
      </xdr:nvCxnSpPr>
      <xdr:spPr>
        <a:xfrm>
          <a:off x="18656300" y="9590527"/>
          <a:ext cx="889000" cy="13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58869</xdr:rowOff>
    </xdr:from>
    <xdr:ext cx="469744" cy="259045"/>
    <xdr:sp macro="" textlink="">
      <xdr:nvSpPr>
        <xdr:cNvPr id="781" name="テキスト ボックス 780"/>
        <xdr:cNvSpPr txBox="1"/>
      </xdr:nvSpPr>
      <xdr:spPr>
        <a:xfrm>
          <a:off x="19310427"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3" name="テキスト ボックス 782"/>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89357</xdr:rowOff>
    </xdr:from>
    <xdr:to>
      <xdr:col>32</xdr:col>
      <xdr:colOff>238125</xdr:colOff>
      <xdr:row>57</xdr:row>
      <xdr:rowOff>19507</xdr:rowOff>
    </xdr:to>
    <xdr:sp macro="" textlink="">
      <xdr:nvSpPr>
        <xdr:cNvPr id="789" name="円/楕円 788"/>
        <xdr:cNvSpPr/>
      </xdr:nvSpPr>
      <xdr:spPr>
        <a:xfrm>
          <a:off x="22110700" y="96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112234</xdr:rowOff>
    </xdr:from>
    <xdr:ext cx="469744" cy="259045"/>
    <xdr:sp macro="" textlink="">
      <xdr:nvSpPr>
        <xdr:cNvPr id="790" name="貸付金該当値テキスト"/>
        <xdr:cNvSpPr txBox="1"/>
      </xdr:nvSpPr>
      <xdr:spPr>
        <a:xfrm>
          <a:off x="22212300" y="95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61560</xdr:rowOff>
    </xdr:from>
    <xdr:to>
      <xdr:col>31</xdr:col>
      <xdr:colOff>85725</xdr:colOff>
      <xdr:row>56</xdr:row>
      <xdr:rowOff>163160</xdr:rowOff>
    </xdr:to>
    <xdr:sp macro="" textlink="">
      <xdr:nvSpPr>
        <xdr:cNvPr id="791" name="円/楕円 790"/>
        <xdr:cNvSpPr/>
      </xdr:nvSpPr>
      <xdr:spPr>
        <a:xfrm>
          <a:off x="21272500" y="96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8237</xdr:rowOff>
    </xdr:from>
    <xdr:ext cx="469744" cy="259045"/>
    <xdr:sp macro="" textlink="">
      <xdr:nvSpPr>
        <xdr:cNvPr id="792" name="テキスト ボックス 791"/>
        <xdr:cNvSpPr txBox="1"/>
      </xdr:nvSpPr>
      <xdr:spPr>
        <a:xfrm>
          <a:off x="21088427" y="94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67640</xdr:rowOff>
    </xdr:from>
    <xdr:to>
      <xdr:col>29</xdr:col>
      <xdr:colOff>568325</xdr:colOff>
      <xdr:row>56</xdr:row>
      <xdr:rowOff>169240</xdr:rowOff>
    </xdr:to>
    <xdr:sp macro="" textlink="">
      <xdr:nvSpPr>
        <xdr:cNvPr id="793" name="円/楕円 792"/>
        <xdr:cNvSpPr/>
      </xdr:nvSpPr>
      <xdr:spPr>
        <a:xfrm>
          <a:off x="20383500" y="96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14317</xdr:rowOff>
    </xdr:from>
    <xdr:ext cx="469744" cy="259045"/>
    <xdr:sp macro="" textlink="">
      <xdr:nvSpPr>
        <xdr:cNvPr id="794" name="テキスト ボックス 793"/>
        <xdr:cNvSpPr txBox="1"/>
      </xdr:nvSpPr>
      <xdr:spPr>
        <a:xfrm>
          <a:off x="20199427" y="94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73721</xdr:rowOff>
    </xdr:from>
    <xdr:to>
      <xdr:col>28</xdr:col>
      <xdr:colOff>365125</xdr:colOff>
      <xdr:row>57</xdr:row>
      <xdr:rowOff>3871</xdr:rowOff>
    </xdr:to>
    <xdr:sp macro="" textlink="">
      <xdr:nvSpPr>
        <xdr:cNvPr id="795" name="円/楕円 794"/>
        <xdr:cNvSpPr/>
      </xdr:nvSpPr>
      <xdr:spPr>
        <a:xfrm>
          <a:off x="19494500" y="967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20398</xdr:rowOff>
    </xdr:from>
    <xdr:ext cx="469744" cy="259045"/>
    <xdr:sp macro="" textlink="">
      <xdr:nvSpPr>
        <xdr:cNvPr id="796" name="テキスト ボックス 795"/>
        <xdr:cNvSpPr txBox="1"/>
      </xdr:nvSpPr>
      <xdr:spPr>
        <a:xfrm>
          <a:off x="19310427" y="94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109977</xdr:rowOff>
    </xdr:from>
    <xdr:to>
      <xdr:col>27</xdr:col>
      <xdr:colOff>161925</xdr:colOff>
      <xdr:row>56</xdr:row>
      <xdr:rowOff>40127</xdr:rowOff>
    </xdr:to>
    <xdr:sp macro="" textlink="">
      <xdr:nvSpPr>
        <xdr:cNvPr id="797" name="円/楕円 796"/>
        <xdr:cNvSpPr/>
      </xdr:nvSpPr>
      <xdr:spPr>
        <a:xfrm>
          <a:off x="18605500" y="95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56654</xdr:rowOff>
    </xdr:from>
    <xdr:ext cx="534377" cy="259045"/>
    <xdr:sp macro="" textlink="">
      <xdr:nvSpPr>
        <xdr:cNvPr id="798" name="テキスト ボックス 797"/>
        <xdr:cNvSpPr txBox="1"/>
      </xdr:nvSpPr>
      <xdr:spPr>
        <a:xfrm>
          <a:off x="18389111" y="931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119094</xdr:rowOff>
    </xdr:from>
    <xdr:to>
      <xdr:col>32</xdr:col>
      <xdr:colOff>187325</xdr:colOff>
      <xdr:row>77</xdr:row>
      <xdr:rowOff>140043</xdr:rowOff>
    </xdr:to>
    <xdr:cxnSp macro="">
      <xdr:nvCxnSpPr>
        <xdr:cNvPr id="830" name="直線コネクタ 829"/>
        <xdr:cNvCxnSpPr/>
      </xdr:nvCxnSpPr>
      <xdr:spPr>
        <a:xfrm flipV="1">
          <a:off x="21323300" y="13320744"/>
          <a:ext cx="8382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140043</xdr:rowOff>
    </xdr:from>
    <xdr:to>
      <xdr:col>31</xdr:col>
      <xdr:colOff>34925</xdr:colOff>
      <xdr:row>77</xdr:row>
      <xdr:rowOff>164683</xdr:rowOff>
    </xdr:to>
    <xdr:cxnSp macro="">
      <xdr:nvCxnSpPr>
        <xdr:cNvPr id="833" name="直線コネクタ 832"/>
        <xdr:cNvCxnSpPr/>
      </xdr:nvCxnSpPr>
      <xdr:spPr>
        <a:xfrm flipV="1">
          <a:off x="20434300" y="13341693"/>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36502</xdr:rowOff>
    </xdr:from>
    <xdr:to>
      <xdr:col>31</xdr:col>
      <xdr:colOff>85725</xdr:colOff>
      <xdr:row>77</xdr:row>
      <xdr:rowOff>138102</xdr:rowOff>
    </xdr:to>
    <xdr:sp macro="" textlink="">
      <xdr:nvSpPr>
        <xdr:cNvPr id="834" name="フローチャート : 判断 833"/>
        <xdr:cNvSpPr/>
      </xdr:nvSpPr>
      <xdr:spPr>
        <a:xfrm>
          <a:off x="21272500" y="1323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154629</xdr:rowOff>
    </xdr:from>
    <xdr:ext cx="534377" cy="259045"/>
    <xdr:sp macro="" textlink="">
      <xdr:nvSpPr>
        <xdr:cNvPr id="835" name="テキスト ボックス 834"/>
        <xdr:cNvSpPr txBox="1"/>
      </xdr:nvSpPr>
      <xdr:spPr>
        <a:xfrm>
          <a:off x="21056111" y="130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164683</xdr:rowOff>
    </xdr:from>
    <xdr:to>
      <xdr:col>29</xdr:col>
      <xdr:colOff>517525</xdr:colOff>
      <xdr:row>78</xdr:row>
      <xdr:rowOff>21873</xdr:rowOff>
    </xdr:to>
    <xdr:cxnSp macro="">
      <xdr:nvCxnSpPr>
        <xdr:cNvPr id="836" name="直線コネクタ 835"/>
        <xdr:cNvCxnSpPr/>
      </xdr:nvCxnSpPr>
      <xdr:spPr>
        <a:xfrm flipV="1">
          <a:off x="19545300" y="13366333"/>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11455</xdr:rowOff>
    </xdr:from>
    <xdr:to>
      <xdr:col>28</xdr:col>
      <xdr:colOff>314325</xdr:colOff>
      <xdr:row>78</xdr:row>
      <xdr:rowOff>21873</xdr:rowOff>
    </xdr:to>
    <xdr:cxnSp macro="">
      <xdr:nvCxnSpPr>
        <xdr:cNvPr id="839" name="直線コネクタ 838"/>
        <xdr:cNvCxnSpPr/>
      </xdr:nvCxnSpPr>
      <xdr:spPr>
        <a:xfrm>
          <a:off x="18656300" y="13384555"/>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68294</xdr:rowOff>
    </xdr:from>
    <xdr:to>
      <xdr:col>32</xdr:col>
      <xdr:colOff>238125</xdr:colOff>
      <xdr:row>77</xdr:row>
      <xdr:rowOff>169894</xdr:rowOff>
    </xdr:to>
    <xdr:sp macro="" textlink="">
      <xdr:nvSpPr>
        <xdr:cNvPr id="849" name="円/楕円 848"/>
        <xdr:cNvSpPr/>
      </xdr:nvSpPr>
      <xdr:spPr>
        <a:xfrm>
          <a:off x="22110700" y="132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91171</xdr:rowOff>
    </xdr:from>
    <xdr:ext cx="534377" cy="259045"/>
    <xdr:sp macro="" textlink="">
      <xdr:nvSpPr>
        <xdr:cNvPr id="850" name="繰出金該当値テキスト"/>
        <xdr:cNvSpPr txBox="1"/>
      </xdr:nvSpPr>
      <xdr:spPr>
        <a:xfrm>
          <a:off x="22212300" y="131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89243</xdr:rowOff>
    </xdr:from>
    <xdr:to>
      <xdr:col>31</xdr:col>
      <xdr:colOff>85725</xdr:colOff>
      <xdr:row>78</xdr:row>
      <xdr:rowOff>19393</xdr:rowOff>
    </xdr:to>
    <xdr:sp macro="" textlink="">
      <xdr:nvSpPr>
        <xdr:cNvPr id="851" name="円/楕円 850"/>
        <xdr:cNvSpPr/>
      </xdr:nvSpPr>
      <xdr:spPr>
        <a:xfrm>
          <a:off x="21272500" y="132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10520</xdr:rowOff>
    </xdr:from>
    <xdr:ext cx="534377" cy="259045"/>
    <xdr:sp macro="" textlink="">
      <xdr:nvSpPr>
        <xdr:cNvPr id="852" name="テキスト ボックス 851"/>
        <xdr:cNvSpPr txBox="1"/>
      </xdr:nvSpPr>
      <xdr:spPr>
        <a:xfrm>
          <a:off x="21056111" y="133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113883</xdr:rowOff>
    </xdr:from>
    <xdr:to>
      <xdr:col>29</xdr:col>
      <xdr:colOff>568325</xdr:colOff>
      <xdr:row>78</xdr:row>
      <xdr:rowOff>44033</xdr:rowOff>
    </xdr:to>
    <xdr:sp macro="" textlink="">
      <xdr:nvSpPr>
        <xdr:cNvPr id="853" name="円/楕円 852"/>
        <xdr:cNvSpPr/>
      </xdr:nvSpPr>
      <xdr:spPr>
        <a:xfrm>
          <a:off x="20383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35160</xdr:rowOff>
    </xdr:from>
    <xdr:ext cx="534377" cy="259045"/>
    <xdr:sp macro="" textlink="">
      <xdr:nvSpPr>
        <xdr:cNvPr id="854" name="テキスト ボックス 853"/>
        <xdr:cNvSpPr txBox="1"/>
      </xdr:nvSpPr>
      <xdr:spPr>
        <a:xfrm>
          <a:off x="20167111" y="134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142523</xdr:rowOff>
    </xdr:from>
    <xdr:to>
      <xdr:col>28</xdr:col>
      <xdr:colOff>365125</xdr:colOff>
      <xdr:row>78</xdr:row>
      <xdr:rowOff>72673</xdr:rowOff>
    </xdr:to>
    <xdr:sp macro="" textlink="">
      <xdr:nvSpPr>
        <xdr:cNvPr id="855" name="円/楕円 854"/>
        <xdr:cNvSpPr/>
      </xdr:nvSpPr>
      <xdr:spPr>
        <a:xfrm>
          <a:off x="19494500" y="133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63800</xdr:rowOff>
    </xdr:from>
    <xdr:ext cx="534377" cy="259045"/>
    <xdr:sp macro="" textlink="">
      <xdr:nvSpPr>
        <xdr:cNvPr id="856" name="テキスト ボックス 855"/>
        <xdr:cNvSpPr txBox="1"/>
      </xdr:nvSpPr>
      <xdr:spPr>
        <a:xfrm>
          <a:off x="19278111" y="134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132105</xdr:rowOff>
    </xdr:from>
    <xdr:to>
      <xdr:col>27</xdr:col>
      <xdr:colOff>161925</xdr:colOff>
      <xdr:row>78</xdr:row>
      <xdr:rowOff>62255</xdr:rowOff>
    </xdr:to>
    <xdr:sp macro="" textlink="">
      <xdr:nvSpPr>
        <xdr:cNvPr id="857" name="円/楕円 856"/>
        <xdr:cNvSpPr/>
      </xdr:nvSpPr>
      <xdr:spPr>
        <a:xfrm>
          <a:off x="18605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53382</xdr:rowOff>
    </xdr:from>
    <xdr:ext cx="534377" cy="259045"/>
    <xdr:sp macro="" textlink="">
      <xdr:nvSpPr>
        <xdr:cNvPr id="858" name="テキスト ボックス 857"/>
        <xdr:cNvSpPr txBox="1"/>
      </xdr:nvSpPr>
      <xdr:spPr>
        <a:xfrm>
          <a:off x="18389111" y="134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歳出決算総額は、住民一人当たり</a:t>
          </a:r>
          <a:r>
            <a:rPr kumimoji="1" lang="en-US" altLang="ja-JP" sz="1200">
              <a:solidFill>
                <a:schemeClr val="dk1"/>
              </a:solidFill>
              <a:effectLst/>
              <a:latin typeface="+mn-ea"/>
              <a:ea typeface="+mn-ea"/>
              <a:cs typeface="+mn-cs"/>
            </a:rPr>
            <a:t>581,124</a:t>
          </a:r>
          <a:r>
            <a:rPr kumimoji="1" lang="ja-JP" altLang="ja-JP" sz="1200">
              <a:solidFill>
                <a:schemeClr val="dk1"/>
              </a:solidFill>
              <a:effectLst/>
              <a:latin typeface="+mn-ea"/>
              <a:ea typeface="+mn-ea"/>
              <a:cs typeface="+mn-cs"/>
            </a:rPr>
            <a:t>円となっている。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主な構成項目である人件費は、住民一人当たり</a:t>
          </a:r>
          <a:r>
            <a:rPr kumimoji="1" lang="en-US" altLang="ja-JP" sz="1200">
              <a:solidFill>
                <a:schemeClr val="dk1"/>
              </a:solidFill>
              <a:effectLst/>
              <a:latin typeface="+mn-ea"/>
              <a:ea typeface="+mn-ea"/>
              <a:cs typeface="+mn-cs"/>
            </a:rPr>
            <a:t>91,265</a:t>
          </a:r>
          <a:r>
            <a:rPr kumimoji="1" lang="ja-JP" altLang="ja-JP" sz="1200">
              <a:solidFill>
                <a:schemeClr val="dk1"/>
              </a:solidFill>
              <a:effectLst/>
              <a:latin typeface="+mn-ea"/>
              <a:ea typeface="+mn-ea"/>
              <a:cs typeface="+mn-cs"/>
            </a:rPr>
            <a:t>円</a:t>
          </a:r>
          <a:r>
            <a:rPr kumimoji="1" lang="ja-JP" altLang="en-US" sz="1200">
              <a:solidFill>
                <a:schemeClr val="dk1"/>
              </a:solidFill>
              <a:effectLst/>
              <a:latin typeface="+mn-ea"/>
              <a:ea typeface="+mn-ea"/>
              <a:cs typeface="+mn-cs"/>
            </a:rPr>
            <a:t>で</a:t>
          </a:r>
          <a:r>
            <a:rPr kumimoji="1" lang="ja-JP" altLang="ja-JP" sz="1200">
              <a:solidFill>
                <a:schemeClr val="dk1"/>
              </a:solidFill>
              <a:effectLst/>
              <a:latin typeface="+mn-ea"/>
              <a:ea typeface="+mn-ea"/>
              <a:cs typeface="+mn-cs"/>
            </a:rPr>
            <a:t>類似団体平均</a:t>
          </a:r>
          <a:r>
            <a:rPr kumimoji="1" lang="en-US" altLang="ja-JP" sz="1200">
              <a:solidFill>
                <a:schemeClr val="dk1"/>
              </a:solidFill>
              <a:effectLst/>
              <a:latin typeface="+mn-ea"/>
              <a:ea typeface="+mn-ea"/>
              <a:cs typeface="+mn-cs"/>
            </a:rPr>
            <a:t>57,713</a:t>
          </a:r>
          <a:r>
            <a:rPr kumimoji="1" lang="ja-JP" altLang="ja-JP" sz="1200">
              <a:solidFill>
                <a:schemeClr val="dk1"/>
              </a:solidFill>
              <a:effectLst/>
              <a:latin typeface="+mn-ea"/>
              <a:ea typeface="+mn-ea"/>
              <a:cs typeface="+mn-cs"/>
            </a:rPr>
            <a:t>円と比べ高い水準で推移している。また、公債費も、</a:t>
          </a:r>
          <a:r>
            <a:rPr kumimoji="1" lang="ja-JP" altLang="ja-JP" sz="1200" b="0" i="0" baseline="0">
              <a:solidFill>
                <a:schemeClr val="dk1"/>
              </a:solidFill>
              <a:effectLst/>
              <a:latin typeface="+mn-ea"/>
              <a:ea typeface="+mn-ea"/>
              <a:cs typeface="+mn-cs"/>
            </a:rPr>
            <a:t>住民一人当たり</a:t>
          </a:r>
          <a:r>
            <a:rPr kumimoji="1" lang="en-US" altLang="ja-JP" sz="1200" b="0" i="0" baseline="0">
              <a:solidFill>
                <a:schemeClr val="dk1"/>
              </a:solidFill>
              <a:effectLst/>
              <a:latin typeface="+mn-ea"/>
              <a:ea typeface="+mn-ea"/>
              <a:cs typeface="+mn-cs"/>
            </a:rPr>
            <a:t>83,132</a:t>
          </a:r>
          <a:r>
            <a:rPr kumimoji="1" lang="ja-JP" altLang="ja-JP" sz="1200" b="0" i="0" baseline="0">
              <a:solidFill>
                <a:schemeClr val="dk1"/>
              </a:solidFill>
              <a:effectLst/>
              <a:latin typeface="+mn-ea"/>
              <a:ea typeface="+mn-ea"/>
              <a:cs typeface="+mn-cs"/>
            </a:rPr>
            <a:t>円</a:t>
          </a:r>
          <a:r>
            <a:rPr kumimoji="1" lang="ja-JP" altLang="en-US" sz="1200" b="0" i="0" baseline="0">
              <a:solidFill>
                <a:schemeClr val="dk1"/>
              </a:solidFill>
              <a:effectLst/>
              <a:latin typeface="+mn-ea"/>
              <a:ea typeface="+mn-ea"/>
              <a:cs typeface="+mn-cs"/>
            </a:rPr>
            <a:t>で</a:t>
          </a:r>
          <a:r>
            <a:rPr kumimoji="1" lang="ja-JP" altLang="ja-JP" sz="1200" b="0" i="0" baseline="0">
              <a:solidFill>
                <a:schemeClr val="dk1"/>
              </a:solidFill>
              <a:effectLst/>
              <a:latin typeface="+mn-ea"/>
              <a:ea typeface="+mn-ea"/>
              <a:cs typeface="+mn-cs"/>
            </a:rPr>
            <a:t>類似団体平均</a:t>
          </a:r>
          <a:r>
            <a:rPr kumimoji="1" lang="en-US" altLang="ja-JP" sz="1200" b="0" i="0" baseline="0">
              <a:solidFill>
                <a:schemeClr val="dk1"/>
              </a:solidFill>
              <a:effectLst/>
              <a:latin typeface="+mn-ea"/>
              <a:ea typeface="+mn-ea"/>
              <a:cs typeface="+mn-cs"/>
            </a:rPr>
            <a:t>37,046</a:t>
          </a:r>
          <a:r>
            <a:rPr kumimoji="1" lang="ja-JP" altLang="ja-JP" sz="1200" b="0" i="0" baseline="0">
              <a:solidFill>
                <a:schemeClr val="dk1"/>
              </a:solidFill>
              <a:effectLst/>
              <a:latin typeface="+mn-ea"/>
              <a:ea typeface="+mn-ea"/>
              <a:cs typeface="+mn-cs"/>
            </a:rPr>
            <a:t>円と比べ２倍以上と高くなっている。これは、合併市町の地方債を引き継いだことや合併後の新市のまちづくりを進めてきた影響で、元利償還金が膨らんでいることによるものである。なお、普通建設事業費は、平成</a:t>
          </a:r>
          <a:r>
            <a:rPr kumimoji="1" lang="en-US" altLang="ja-JP" sz="1200" b="0" i="0" baseline="0">
              <a:solidFill>
                <a:schemeClr val="dk1"/>
              </a:solidFill>
              <a:effectLst/>
              <a:latin typeface="+mn-ea"/>
              <a:ea typeface="+mn-ea"/>
              <a:cs typeface="+mn-cs"/>
            </a:rPr>
            <a:t>24</a:t>
          </a:r>
          <a:r>
            <a:rPr kumimoji="1" lang="ja-JP" altLang="ja-JP" sz="1200" b="0" i="0" baseline="0">
              <a:solidFill>
                <a:schemeClr val="dk1"/>
              </a:solidFill>
              <a:effectLst/>
              <a:latin typeface="+mn-ea"/>
              <a:ea typeface="+mn-ea"/>
              <a:cs typeface="+mn-cs"/>
            </a:rPr>
            <a:t>、</a:t>
          </a:r>
          <a:r>
            <a:rPr kumimoji="1" lang="en-US" altLang="ja-JP" sz="1200" b="0" i="0" baseline="0">
              <a:solidFill>
                <a:schemeClr val="dk1"/>
              </a:solidFill>
              <a:effectLst/>
              <a:latin typeface="+mn-ea"/>
              <a:ea typeface="+mn-ea"/>
              <a:cs typeface="+mn-cs"/>
            </a:rPr>
            <a:t>25</a:t>
          </a:r>
          <a:r>
            <a:rPr kumimoji="1" lang="ja-JP" altLang="ja-JP" sz="1200" b="0" i="0" baseline="0">
              <a:solidFill>
                <a:schemeClr val="dk1"/>
              </a:solidFill>
              <a:effectLst/>
              <a:latin typeface="+mn-ea"/>
              <a:ea typeface="+mn-ea"/>
              <a:cs typeface="+mn-cs"/>
            </a:rPr>
            <a:t>年度の新庁舎建設の影響でコストが高くなっているが、平成</a:t>
          </a:r>
          <a:r>
            <a:rPr kumimoji="1" lang="en-US" altLang="ja-JP" sz="1200" b="0" i="0" baseline="0">
              <a:solidFill>
                <a:schemeClr val="dk1"/>
              </a:solidFill>
              <a:effectLst/>
              <a:latin typeface="+mn-ea"/>
              <a:ea typeface="+mn-ea"/>
              <a:cs typeface="+mn-cs"/>
            </a:rPr>
            <a:t>26</a:t>
          </a:r>
          <a:r>
            <a:rPr kumimoji="1" lang="ja-JP" altLang="ja-JP" sz="1200" b="0" i="0" baseline="0">
              <a:solidFill>
                <a:schemeClr val="dk1"/>
              </a:solidFill>
              <a:effectLst/>
              <a:latin typeface="+mn-ea"/>
              <a:ea typeface="+mn-ea"/>
              <a:cs typeface="+mn-cs"/>
            </a:rPr>
            <a:t>年度以降は、類似団体平均と大きな乖離は生じていない。</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ja-JP" sz="1200" baseline="0">
              <a:solidFill>
                <a:schemeClr val="dk1"/>
              </a:solidFill>
              <a:effectLst/>
              <a:latin typeface="+mn-ea"/>
              <a:ea typeface="+mn-ea"/>
              <a:cs typeface="+mn-cs"/>
            </a:rPr>
            <a:t> </a:t>
          </a:r>
          <a:r>
            <a:rPr kumimoji="1" lang="ja-JP" altLang="ja-JP" sz="1200">
              <a:solidFill>
                <a:schemeClr val="dk1"/>
              </a:solidFill>
              <a:effectLst/>
              <a:latin typeface="+mn-ea"/>
              <a:ea typeface="+mn-ea"/>
              <a:cs typeface="+mn-cs"/>
            </a:rPr>
            <a:t>補助費等は、類似団体で全国</a:t>
          </a:r>
          <a:r>
            <a:rPr kumimoji="1" lang="en-US" altLang="ja-JP" sz="1200">
              <a:solidFill>
                <a:schemeClr val="dk1"/>
              </a:solidFill>
              <a:effectLst/>
              <a:latin typeface="+mn-ea"/>
              <a:ea typeface="+mn-ea"/>
              <a:cs typeface="+mn-cs"/>
            </a:rPr>
            <a:t>2</a:t>
          </a:r>
          <a:r>
            <a:rPr kumimoji="1" lang="ja-JP" altLang="ja-JP" sz="1200">
              <a:solidFill>
                <a:schemeClr val="dk1"/>
              </a:solidFill>
              <a:effectLst/>
              <a:latin typeface="+mn-ea"/>
              <a:ea typeface="+mn-ea"/>
              <a:cs typeface="+mn-cs"/>
            </a:rPr>
            <a:t>位と高い水準となっているが、これは、平成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年度と比べて減額になってはいるが北但行政事務組合負担金の施設整備分</a:t>
          </a:r>
          <a:r>
            <a:rPr kumimoji="1" lang="ja-JP" altLang="en-US" sz="1200">
              <a:solidFill>
                <a:schemeClr val="dk1"/>
              </a:solidFill>
              <a:effectLst/>
              <a:latin typeface="+mn-ea"/>
              <a:ea typeface="+mn-ea"/>
              <a:cs typeface="+mn-cs"/>
            </a:rPr>
            <a:t>の影響が</a:t>
          </a:r>
          <a:r>
            <a:rPr kumimoji="1" lang="ja-JP" altLang="ja-JP" sz="1200">
              <a:solidFill>
                <a:schemeClr val="dk1"/>
              </a:solidFill>
              <a:effectLst/>
              <a:latin typeface="+mn-ea"/>
              <a:ea typeface="+mn-ea"/>
              <a:cs typeface="+mn-cs"/>
            </a:rPr>
            <a:t>主な要因となっている。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また、本市は下水道事業が地方公営企業法を適用して</a:t>
          </a:r>
          <a:r>
            <a:rPr kumimoji="1" lang="ja-JP" altLang="en-US" sz="1200">
              <a:solidFill>
                <a:schemeClr val="dk1"/>
              </a:solidFill>
              <a:effectLst/>
              <a:latin typeface="+mn-ea"/>
              <a:ea typeface="+mn-ea"/>
              <a:cs typeface="+mn-cs"/>
            </a:rPr>
            <a:t>いるので、</a:t>
          </a:r>
          <a:r>
            <a:rPr kumimoji="1" lang="ja-JP" altLang="ja-JP" sz="1200">
              <a:solidFill>
                <a:schemeClr val="dk1"/>
              </a:solidFill>
              <a:effectLst/>
              <a:latin typeface="+mn-ea"/>
              <a:ea typeface="+mn-ea"/>
              <a:cs typeface="+mn-cs"/>
            </a:rPr>
            <a:t>特別会計への負担金が補助費等に計上されており、公営企業を法適化していない団体は繰出金に計上されることにより、単純比較はできないが、公営企業の維持管理経費や整備に伴う公債費の増加により負担金が多額となっている。</a:t>
          </a:r>
          <a:endParaRPr lang="ja-JP" altLang="ja-JP" sz="1200">
            <a:effectLst/>
            <a:latin typeface="+mn-ea"/>
            <a:ea typeface="+mn-ea"/>
          </a:endParaRPr>
        </a:p>
        <a:p>
          <a:r>
            <a:rPr kumimoji="1" lang="en-US" altLang="ja-JP" sz="1200">
              <a:solidFill>
                <a:schemeClr val="dk1"/>
              </a:solidFill>
              <a:effectLst/>
              <a:latin typeface="+mn-ea"/>
              <a:ea typeface="+mn-ea"/>
              <a:cs typeface="+mn-cs"/>
            </a:rPr>
            <a:t>   </a:t>
          </a:r>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169418</xdr:rowOff>
    </xdr:from>
    <xdr:to>
      <xdr:col>6</xdr:col>
      <xdr:colOff>511175</xdr:colOff>
      <xdr:row>35</xdr:row>
      <xdr:rowOff>166218</xdr:rowOff>
    </xdr:to>
    <xdr:cxnSp macro="">
      <xdr:nvCxnSpPr>
        <xdr:cNvPr id="59" name="直線コネクタ 58"/>
        <xdr:cNvCxnSpPr/>
      </xdr:nvCxnSpPr>
      <xdr:spPr>
        <a:xfrm>
          <a:off x="3797300" y="5998718"/>
          <a:ext cx="8382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169418</xdr:rowOff>
    </xdr:from>
    <xdr:to>
      <xdr:col>5</xdr:col>
      <xdr:colOff>358775</xdr:colOff>
      <xdr:row>35</xdr:row>
      <xdr:rowOff>66091</xdr:rowOff>
    </xdr:to>
    <xdr:cxnSp macro="">
      <xdr:nvCxnSpPr>
        <xdr:cNvPr id="62" name="直線コネクタ 61"/>
        <xdr:cNvCxnSpPr/>
      </xdr:nvCxnSpPr>
      <xdr:spPr>
        <a:xfrm flipV="1">
          <a:off x="2908300" y="599871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9974</xdr:rowOff>
    </xdr:from>
    <xdr:ext cx="469744" cy="259045"/>
    <xdr:sp macro="" textlink="">
      <xdr:nvSpPr>
        <xdr:cNvPr id="64" name="テキスト ボックス 63"/>
        <xdr:cNvSpPr txBox="1"/>
      </xdr:nvSpPr>
      <xdr:spPr>
        <a:xfrm>
          <a:off x="3562427"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66091</xdr:rowOff>
    </xdr:from>
    <xdr:to>
      <xdr:col>4</xdr:col>
      <xdr:colOff>155575</xdr:colOff>
      <xdr:row>35</xdr:row>
      <xdr:rowOff>73863</xdr:rowOff>
    </xdr:to>
    <xdr:cxnSp macro="">
      <xdr:nvCxnSpPr>
        <xdr:cNvPr id="65" name="直線コネクタ 64"/>
        <xdr:cNvCxnSpPr/>
      </xdr:nvCxnSpPr>
      <xdr:spPr>
        <a:xfrm flipV="1">
          <a:off x="2019300" y="606684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24943</xdr:rowOff>
    </xdr:from>
    <xdr:to>
      <xdr:col>2</xdr:col>
      <xdr:colOff>638175</xdr:colOff>
      <xdr:row>35</xdr:row>
      <xdr:rowOff>73863</xdr:rowOff>
    </xdr:to>
    <xdr:cxnSp macro="">
      <xdr:nvCxnSpPr>
        <xdr:cNvPr id="68" name="直線コネクタ 67"/>
        <xdr:cNvCxnSpPr/>
      </xdr:nvCxnSpPr>
      <xdr:spPr>
        <a:xfrm>
          <a:off x="1130300" y="6025693"/>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115418</xdr:rowOff>
    </xdr:from>
    <xdr:to>
      <xdr:col>6</xdr:col>
      <xdr:colOff>561975</xdr:colOff>
      <xdr:row>36</xdr:row>
      <xdr:rowOff>45568</xdr:rowOff>
    </xdr:to>
    <xdr:sp macro="" textlink="">
      <xdr:nvSpPr>
        <xdr:cNvPr id="78" name="円/楕円 77"/>
        <xdr:cNvSpPr/>
      </xdr:nvSpPr>
      <xdr:spPr>
        <a:xfrm>
          <a:off x="45847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93845</xdr:rowOff>
    </xdr:from>
    <xdr:ext cx="469744" cy="259045"/>
    <xdr:sp macro="" textlink="">
      <xdr:nvSpPr>
        <xdr:cNvPr id="79" name="議会費該当値テキスト"/>
        <xdr:cNvSpPr txBox="1"/>
      </xdr:nvSpPr>
      <xdr:spPr>
        <a:xfrm>
          <a:off x="4686300"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118618</xdr:rowOff>
    </xdr:from>
    <xdr:to>
      <xdr:col>5</xdr:col>
      <xdr:colOff>409575</xdr:colOff>
      <xdr:row>35</xdr:row>
      <xdr:rowOff>48768</xdr:rowOff>
    </xdr:to>
    <xdr:sp macro="" textlink="">
      <xdr:nvSpPr>
        <xdr:cNvPr id="80" name="円/楕円 79"/>
        <xdr:cNvSpPr/>
      </xdr:nvSpPr>
      <xdr:spPr>
        <a:xfrm>
          <a:off x="3746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39895</xdr:rowOff>
    </xdr:from>
    <xdr:ext cx="469744" cy="259045"/>
    <xdr:sp macro="" textlink="">
      <xdr:nvSpPr>
        <xdr:cNvPr id="81" name="テキスト ボックス 80"/>
        <xdr:cNvSpPr txBox="1"/>
      </xdr:nvSpPr>
      <xdr:spPr>
        <a:xfrm>
          <a:off x="3562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15291</xdr:rowOff>
    </xdr:from>
    <xdr:to>
      <xdr:col>4</xdr:col>
      <xdr:colOff>206375</xdr:colOff>
      <xdr:row>35</xdr:row>
      <xdr:rowOff>116891</xdr:rowOff>
    </xdr:to>
    <xdr:sp macro="" textlink="">
      <xdr:nvSpPr>
        <xdr:cNvPr id="82" name="円/楕円 81"/>
        <xdr:cNvSpPr/>
      </xdr:nvSpPr>
      <xdr:spPr>
        <a:xfrm>
          <a:off x="28575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108018</xdr:rowOff>
    </xdr:from>
    <xdr:ext cx="469744" cy="259045"/>
    <xdr:sp macro="" textlink="">
      <xdr:nvSpPr>
        <xdr:cNvPr id="83" name="テキスト ボックス 82"/>
        <xdr:cNvSpPr txBox="1"/>
      </xdr:nvSpPr>
      <xdr:spPr>
        <a:xfrm>
          <a:off x="2673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23063</xdr:rowOff>
    </xdr:from>
    <xdr:to>
      <xdr:col>3</xdr:col>
      <xdr:colOff>3175</xdr:colOff>
      <xdr:row>35</xdr:row>
      <xdr:rowOff>124663</xdr:rowOff>
    </xdr:to>
    <xdr:sp macro="" textlink="">
      <xdr:nvSpPr>
        <xdr:cNvPr id="84" name="円/楕円 83"/>
        <xdr:cNvSpPr/>
      </xdr:nvSpPr>
      <xdr:spPr>
        <a:xfrm>
          <a:off x="1968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115790</xdr:rowOff>
    </xdr:from>
    <xdr:ext cx="469744" cy="259045"/>
    <xdr:sp macro="" textlink="">
      <xdr:nvSpPr>
        <xdr:cNvPr id="85" name="テキスト ボックス 84"/>
        <xdr:cNvSpPr txBox="1"/>
      </xdr:nvSpPr>
      <xdr:spPr>
        <a:xfrm>
          <a:off x="1784427" y="61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145593</xdr:rowOff>
    </xdr:from>
    <xdr:to>
      <xdr:col>1</xdr:col>
      <xdr:colOff>485775</xdr:colOff>
      <xdr:row>35</xdr:row>
      <xdr:rowOff>75743</xdr:rowOff>
    </xdr:to>
    <xdr:sp macro="" textlink="">
      <xdr:nvSpPr>
        <xdr:cNvPr id="86" name="円/楕円 85"/>
        <xdr:cNvSpPr/>
      </xdr:nvSpPr>
      <xdr:spPr>
        <a:xfrm>
          <a:off x="1079500" y="59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66870</xdr:rowOff>
    </xdr:from>
    <xdr:ext cx="469744" cy="259045"/>
    <xdr:sp macro="" textlink="">
      <xdr:nvSpPr>
        <xdr:cNvPr id="87" name="テキスト ボックス 86"/>
        <xdr:cNvSpPr txBox="1"/>
      </xdr:nvSpPr>
      <xdr:spPr>
        <a:xfrm>
          <a:off x="895427" y="60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109296</xdr:rowOff>
    </xdr:from>
    <xdr:to>
      <xdr:col>6</xdr:col>
      <xdr:colOff>511175</xdr:colOff>
      <xdr:row>55</xdr:row>
      <xdr:rowOff>130380</xdr:rowOff>
    </xdr:to>
    <xdr:cxnSp macro="">
      <xdr:nvCxnSpPr>
        <xdr:cNvPr id="116" name="直線コネクタ 115"/>
        <xdr:cNvCxnSpPr/>
      </xdr:nvCxnSpPr>
      <xdr:spPr>
        <a:xfrm flipV="1">
          <a:off x="3797300" y="9539046"/>
          <a:ext cx="8382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130380</xdr:rowOff>
    </xdr:from>
    <xdr:to>
      <xdr:col>5</xdr:col>
      <xdr:colOff>358775</xdr:colOff>
      <xdr:row>55</xdr:row>
      <xdr:rowOff>157660</xdr:rowOff>
    </xdr:to>
    <xdr:cxnSp macro="">
      <xdr:nvCxnSpPr>
        <xdr:cNvPr id="119" name="直線コネクタ 118"/>
        <xdr:cNvCxnSpPr/>
      </xdr:nvCxnSpPr>
      <xdr:spPr>
        <a:xfrm flipV="1">
          <a:off x="2908300" y="9560130"/>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16235</xdr:rowOff>
    </xdr:from>
    <xdr:ext cx="534377" cy="259045"/>
    <xdr:sp macro="" textlink="">
      <xdr:nvSpPr>
        <xdr:cNvPr id="121" name="テキスト ボックス 120"/>
        <xdr:cNvSpPr txBox="1"/>
      </xdr:nvSpPr>
      <xdr:spPr>
        <a:xfrm>
          <a:off x="3530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72872</xdr:rowOff>
    </xdr:from>
    <xdr:to>
      <xdr:col>4</xdr:col>
      <xdr:colOff>155575</xdr:colOff>
      <xdr:row>55</xdr:row>
      <xdr:rowOff>157660</xdr:rowOff>
    </xdr:to>
    <xdr:cxnSp macro="">
      <xdr:nvCxnSpPr>
        <xdr:cNvPr id="122" name="直線コネクタ 121"/>
        <xdr:cNvCxnSpPr/>
      </xdr:nvCxnSpPr>
      <xdr:spPr>
        <a:xfrm>
          <a:off x="2019300" y="9331172"/>
          <a:ext cx="889000" cy="25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48154</xdr:rowOff>
    </xdr:from>
    <xdr:to>
      <xdr:col>2</xdr:col>
      <xdr:colOff>638175</xdr:colOff>
      <xdr:row>54</xdr:row>
      <xdr:rowOff>72872</xdr:rowOff>
    </xdr:to>
    <xdr:cxnSp macro="">
      <xdr:nvCxnSpPr>
        <xdr:cNvPr id="125" name="直線コネクタ 124"/>
        <xdr:cNvCxnSpPr/>
      </xdr:nvCxnSpPr>
      <xdr:spPr>
        <a:xfrm>
          <a:off x="1130300" y="9135004"/>
          <a:ext cx="889000" cy="19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58496</xdr:rowOff>
    </xdr:from>
    <xdr:to>
      <xdr:col>6</xdr:col>
      <xdr:colOff>561975</xdr:colOff>
      <xdr:row>55</xdr:row>
      <xdr:rowOff>160096</xdr:rowOff>
    </xdr:to>
    <xdr:sp macro="" textlink="">
      <xdr:nvSpPr>
        <xdr:cNvPr id="135" name="円/楕円 134"/>
        <xdr:cNvSpPr/>
      </xdr:nvSpPr>
      <xdr:spPr>
        <a:xfrm>
          <a:off x="4584700" y="94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81373</xdr:rowOff>
    </xdr:from>
    <xdr:ext cx="534377" cy="259045"/>
    <xdr:sp macro="" textlink="">
      <xdr:nvSpPr>
        <xdr:cNvPr id="136" name="総務費該当値テキスト"/>
        <xdr:cNvSpPr txBox="1"/>
      </xdr:nvSpPr>
      <xdr:spPr>
        <a:xfrm>
          <a:off x="4686300" y="93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81,490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79580</xdr:rowOff>
    </xdr:from>
    <xdr:to>
      <xdr:col>5</xdr:col>
      <xdr:colOff>409575</xdr:colOff>
      <xdr:row>56</xdr:row>
      <xdr:rowOff>9730</xdr:rowOff>
    </xdr:to>
    <xdr:sp macro="" textlink="">
      <xdr:nvSpPr>
        <xdr:cNvPr id="137" name="円/楕円 136"/>
        <xdr:cNvSpPr/>
      </xdr:nvSpPr>
      <xdr:spPr>
        <a:xfrm>
          <a:off x="3746500" y="95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26257</xdr:rowOff>
    </xdr:from>
    <xdr:ext cx="534377" cy="259045"/>
    <xdr:sp macro="" textlink="">
      <xdr:nvSpPr>
        <xdr:cNvPr id="138" name="テキスト ボックス 137"/>
        <xdr:cNvSpPr txBox="1"/>
      </xdr:nvSpPr>
      <xdr:spPr>
        <a:xfrm>
          <a:off x="3530111" y="928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106860</xdr:rowOff>
    </xdr:from>
    <xdr:to>
      <xdr:col>4</xdr:col>
      <xdr:colOff>206375</xdr:colOff>
      <xdr:row>56</xdr:row>
      <xdr:rowOff>37010</xdr:rowOff>
    </xdr:to>
    <xdr:sp macro="" textlink="">
      <xdr:nvSpPr>
        <xdr:cNvPr id="139" name="円/楕円 138"/>
        <xdr:cNvSpPr/>
      </xdr:nvSpPr>
      <xdr:spPr>
        <a:xfrm>
          <a:off x="2857500" y="953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53537</xdr:rowOff>
    </xdr:from>
    <xdr:ext cx="534377" cy="259045"/>
    <xdr:sp macro="" textlink="">
      <xdr:nvSpPr>
        <xdr:cNvPr id="140" name="テキスト ボックス 139"/>
        <xdr:cNvSpPr txBox="1"/>
      </xdr:nvSpPr>
      <xdr:spPr>
        <a:xfrm>
          <a:off x="2641111" y="93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22072</xdr:rowOff>
    </xdr:from>
    <xdr:to>
      <xdr:col>3</xdr:col>
      <xdr:colOff>3175</xdr:colOff>
      <xdr:row>54</xdr:row>
      <xdr:rowOff>123672</xdr:rowOff>
    </xdr:to>
    <xdr:sp macro="" textlink="">
      <xdr:nvSpPr>
        <xdr:cNvPr id="141" name="円/楕円 140"/>
        <xdr:cNvSpPr/>
      </xdr:nvSpPr>
      <xdr:spPr>
        <a:xfrm>
          <a:off x="1968500" y="92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140199</xdr:rowOff>
    </xdr:from>
    <xdr:ext cx="599010" cy="259045"/>
    <xdr:sp macro="" textlink="">
      <xdr:nvSpPr>
        <xdr:cNvPr id="142" name="テキスト ボックス 141"/>
        <xdr:cNvSpPr txBox="1"/>
      </xdr:nvSpPr>
      <xdr:spPr>
        <a:xfrm>
          <a:off x="1719794" y="905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108,770</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168804</xdr:rowOff>
    </xdr:from>
    <xdr:to>
      <xdr:col>1</xdr:col>
      <xdr:colOff>485775</xdr:colOff>
      <xdr:row>53</xdr:row>
      <xdr:rowOff>98954</xdr:rowOff>
    </xdr:to>
    <xdr:sp macro="" textlink="">
      <xdr:nvSpPr>
        <xdr:cNvPr id="143" name="円/楕円 142"/>
        <xdr:cNvSpPr/>
      </xdr:nvSpPr>
      <xdr:spPr>
        <a:xfrm>
          <a:off x="1079500" y="90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115481</xdr:rowOff>
    </xdr:from>
    <xdr:ext cx="599010" cy="259045"/>
    <xdr:sp macro="" textlink="">
      <xdr:nvSpPr>
        <xdr:cNvPr id="144" name="テキスト ボックス 143"/>
        <xdr:cNvSpPr txBox="1"/>
      </xdr:nvSpPr>
      <xdr:spPr>
        <a:xfrm>
          <a:off x="830794" y="885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54775</xdr:rowOff>
    </xdr:from>
    <xdr:to>
      <xdr:col>6</xdr:col>
      <xdr:colOff>511175</xdr:colOff>
      <xdr:row>75</xdr:row>
      <xdr:rowOff>124473</xdr:rowOff>
    </xdr:to>
    <xdr:cxnSp macro="">
      <xdr:nvCxnSpPr>
        <xdr:cNvPr id="174" name="直線コネクタ 173"/>
        <xdr:cNvCxnSpPr/>
      </xdr:nvCxnSpPr>
      <xdr:spPr>
        <a:xfrm flipV="1">
          <a:off x="3797300" y="12913525"/>
          <a:ext cx="838200" cy="6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31318</xdr:rowOff>
    </xdr:from>
    <xdr:to>
      <xdr:col>5</xdr:col>
      <xdr:colOff>358775</xdr:colOff>
      <xdr:row>75</xdr:row>
      <xdr:rowOff>124473</xdr:rowOff>
    </xdr:to>
    <xdr:cxnSp macro="">
      <xdr:nvCxnSpPr>
        <xdr:cNvPr id="177" name="直線コネクタ 176"/>
        <xdr:cNvCxnSpPr/>
      </xdr:nvCxnSpPr>
      <xdr:spPr>
        <a:xfrm>
          <a:off x="2908300" y="12890068"/>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166091</xdr:rowOff>
    </xdr:from>
    <xdr:to>
      <xdr:col>5</xdr:col>
      <xdr:colOff>409575</xdr:colOff>
      <xdr:row>76</xdr:row>
      <xdr:rowOff>96241</xdr:rowOff>
    </xdr:to>
    <xdr:sp macro="" textlink="">
      <xdr:nvSpPr>
        <xdr:cNvPr id="178" name="フローチャート : 判断 177"/>
        <xdr:cNvSpPr/>
      </xdr:nvSpPr>
      <xdr:spPr>
        <a:xfrm>
          <a:off x="3746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87368</xdr:rowOff>
    </xdr:from>
    <xdr:ext cx="599010" cy="259045"/>
    <xdr:sp macro="" textlink="">
      <xdr:nvSpPr>
        <xdr:cNvPr id="179" name="テキスト ボックス 178"/>
        <xdr:cNvSpPr txBox="1"/>
      </xdr:nvSpPr>
      <xdr:spPr>
        <a:xfrm>
          <a:off x="3497794"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31318</xdr:rowOff>
    </xdr:from>
    <xdr:to>
      <xdr:col>4</xdr:col>
      <xdr:colOff>155575</xdr:colOff>
      <xdr:row>76</xdr:row>
      <xdr:rowOff>24231</xdr:rowOff>
    </xdr:to>
    <xdr:cxnSp macro="">
      <xdr:nvCxnSpPr>
        <xdr:cNvPr id="180" name="直線コネクタ 179"/>
        <xdr:cNvCxnSpPr/>
      </xdr:nvCxnSpPr>
      <xdr:spPr>
        <a:xfrm flipV="1">
          <a:off x="2019300" y="12890068"/>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24231</xdr:rowOff>
    </xdr:from>
    <xdr:to>
      <xdr:col>2</xdr:col>
      <xdr:colOff>638175</xdr:colOff>
      <xdr:row>76</xdr:row>
      <xdr:rowOff>74409</xdr:rowOff>
    </xdr:to>
    <xdr:cxnSp macro="">
      <xdr:nvCxnSpPr>
        <xdr:cNvPr id="183" name="直線コネクタ 182"/>
        <xdr:cNvCxnSpPr/>
      </xdr:nvCxnSpPr>
      <xdr:spPr>
        <a:xfrm flipV="1">
          <a:off x="1130300" y="13054431"/>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3975</xdr:rowOff>
    </xdr:from>
    <xdr:to>
      <xdr:col>6</xdr:col>
      <xdr:colOff>561975</xdr:colOff>
      <xdr:row>75</xdr:row>
      <xdr:rowOff>105575</xdr:rowOff>
    </xdr:to>
    <xdr:sp macro="" textlink="">
      <xdr:nvSpPr>
        <xdr:cNvPr id="193" name="円/楕円 192"/>
        <xdr:cNvSpPr/>
      </xdr:nvSpPr>
      <xdr:spPr>
        <a:xfrm>
          <a:off x="4584700" y="128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153852</xdr:rowOff>
    </xdr:from>
    <xdr:ext cx="599010" cy="259045"/>
    <xdr:sp macro="" textlink="">
      <xdr:nvSpPr>
        <xdr:cNvPr id="194" name="民生費該当値テキスト"/>
        <xdr:cNvSpPr txBox="1"/>
      </xdr:nvSpPr>
      <xdr:spPr>
        <a:xfrm>
          <a:off x="4686300" y="1284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143,187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73673</xdr:rowOff>
    </xdr:from>
    <xdr:to>
      <xdr:col>5</xdr:col>
      <xdr:colOff>409575</xdr:colOff>
      <xdr:row>76</xdr:row>
      <xdr:rowOff>3823</xdr:rowOff>
    </xdr:to>
    <xdr:sp macro="" textlink="">
      <xdr:nvSpPr>
        <xdr:cNvPr id="195" name="円/楕円 194"/>
        <xdr:cNvSpPr/>
      </xdr:nvSpPr>
      <xdr:spPr>
        <a:xfrm>
          <a:off x="3746500" y="129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20350</xdr:rowOff>
    </xdr:from>
    <xdr:ext cx="599010" cy="259045"/>
    <xdr:sp macro="" textlink="">
      <xdr:nvSpPr>
        <xdr:cNvPr id="196" name="テキスト ボックス 195"/>
        <xdr:cNvSpPr txBox="1"/>
      </xdr:nvSpPr>
      <xdr:spPr>
        <a:xfrm>
          <a:off x="3497794" y="1270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137,699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151968</xdr:rowOff>
    </xdr:from>
    <xdr:to>
      <xdr:col>4</xdr:col>
      <xdr:colOff>206375</xdr:colOff>
      <xdr:row>75</xdr:row>
      <xdr:rowOff>82118</xdr:rowOff>
    </xdr:to>
    <xdr:sp macro="" textlink="">
      <xdr:nvSpPr>
        <xdr:cNvPr id="197" name="円/楕円 196"/>
        <xdr:cNvSpPr/>
      </xdr:nvSpPr>
      <xdr:spPr>
        <a:xfrm>
          <a:off x="2857500" y="128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98645</xdr:rowOff>
    </xdr:from>
    <xdr:ext cx="599010" cy="259045"/>
    <xdr:sp macro="" textlink="">
      <xdr:nvSpPr>
        <xdr:cNvPr id="198" name="テキスト ボックス 197"/>
        <xdr:cNvSpPr txBox="1"/>
      </xdr:nvSpPr>
      <xdr:spPr>
        <a:xfrm>
          <a:off x="2608794" y="1261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145,034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144882</xdr:rowOff>
    </xdr:from>
    <xdr:to>
      <xdr:col>3</xdr:col>
      <xdr:colOff>3175</xdr:colOff>
      <xdr:row>76</xdr:row>
      <xdr:rowOff>75031</xdr:rowOff>
    </xdr:to>
    <xdr:sp macro="" textlink="">
      <xdr:nvSpPr>
        <xdr:cNvPr id="199" name="円/楕円 198"/>
        <xdr:cNvSpPr/>
      </xdr:nvSpPr>
      <xdr:spPr>
        <a:xfrm>
          <a:off x="1968500" y="130036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66158</xdr:rowOff>
    </xdr:from>
    <xdr:ext cx="599010" cy="259045"/>
    <xdr:sp macro="" textlink="">
      <xdr:nvSpPr>
        <xdr:cNvPr id="200" name="テキスト ボックス 199"/>
        <xdr:cNvSpPr txBox="1"/>
      </xdr:nvSpPr>
      <xdr:spPr>
        <a:xfrm>
          <a:off x="1719794" y="130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23609</xdr:rowOff>
    </xdr:from>
    <xdr:to>
      <xdr:col>1</xdr:col>
      <xdr:colOff>485775</xdr:colOff>
      <xdr:row>76</xdr:row>
      <xdr:rowOff>125209</xdr:rowOff>
    </xdr:to>
    <xdr:sp macro="" textlink="">
      <xdr:nvSpPr>
        <xdr:cNvPr id="201" name="円/楕円 200"/>
        <xdr:cNvSpPr/>
      </xdr:nvSpPr>
      <xdr:spPr>
        <a:xfrm>
          <a:off x="1079500" y="130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116336</xdr:rowOff>
    </xdr:from>
    <xdr:ext cx="599010" cy="259045"/>
    <xdr:sp macro="" textlink="">
      <xdr:nvSpPr>
        <xdr:cNvPr id="202" name="テキスト ボックス 201"/>
        <xdr:cNvSpPr txBox="1"/>
      </xdr:nvSpPr>
      <xdr:spPr>
        <a:xfrm>
          <a:off x="830794" y="1314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32810</xdr:rowOff>
    </xdr:from>
    <xdr:to>
      <xdr:col>6</xdr:col>
      <xdr:colOff>511175</xdr:colOff>
      <xdr:row>93</xdr:row>
      <xdr:rowOff>17247</xdr:rowOff>
    </xdr:to>
    <xdr:cxnSp macro="">
      <xdr:nvCxnSpPr>
        <xdr:cNvPr id="232" name="直線コネクタ 231"/>
        <xdr:cNvCxnSpPr/>
      </xdr:nvCxnSpPr>
      <xdr:spPr>
        <a:xfrm>
          <a:off x="3797300" y="15634760"/>
          <a:ext cx="838200" cy="3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32810</xdr:rowOff>
    </xdr:from>
    <xdr:to>
      <xdr:col>5</xdr:col>
      <xdr:colOff>358775</xdr:colOff>
      <xdr:row>94</xdr:row>
      <xdr:rowOff>27896</xdr:rowOff>
    </xdr:to>
    <xdr:cxnSp macro="">
      <xdr:nvCxnSpPr>
        <xdr:cNvPr id="235" name="直線コネクタ 234"/>
        <xdr:cNvCxnSpPr/>
      </xdr:nvCxnSpPr>
      <xdr:spPr>
        <a:xfrm flipV="1">
          <a:off x="2908300" y="15634760"/>
          <a:ext cx="889000" cy="5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37" name="テキスト ボックス 236"/>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27896</xdr:rowOff>
    </xdr:from>
    <xdr:to>
      <xdr:col>4</xdr:col>
      <xdr:colOff>155575</xdr:colOff>
      <xdr:row>94</xdr:row>
      <xdr:rowOff>137413</xdr:rowOff>
    </xdr:to>
    <xdr:cxnSp macro="">
      <xdr:nvCxnSpPr>
        <xdr:cNvPr id="238" name="直線コネクタ 237"/>
        <xdr:cNvCxnSpPr/>
      </xdr:nvCxnSpPr>
      <xdr:spPr>
        <a:xfrm flipV="1">
          <a:off x="2019300" y="16144196"/>
          <a:ext cx="889000" cy="1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137413</xdr:rowOff>
    </xdr:from>
    <xdr:to>
      <xdr:col>2</xdr:col>
      <xdr:colOff>638175</xdr:colOff>
      <xdr:row>95</xdr:row>
      <xdr:rowOff>16142</xdr:rowOff>
    </xdr:to>
    <xdr:cxnSp macro="">
      <xdr:nvCxnSpPr>
        <xdr:cNvPr id="241" name="直線コネクタ 240"/>
        <xdr:cNvCxnSpPr/>
      </xdr:nvCxnSpPr>
      <xdr:spPr>
        <a:xfrm flipV="1">
          <a:off x="1130300" y="16253713"/>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137897</xdr:rowOff>
    </xdr:from>
    <xdr:to>
      <xdr:col>6</xdr:col>
      <xdr:colOff>561975</xdr:colOff>
      <xdr:row>93</xdr:row>
      <xdr:rowOff>68047</xdr:rowOff>
    </xdr:to>
    <xdr:sp macro="" textlink="">
      <xdr:nvSpPr>
        <xdr:cNvPr id="251" name="円/楕円 250"/>
        <xdr:cNvSpPr/>
      </xdr:nvSpPr>
      <xdr:spPr>
        <a:xfrm>
          <a:off x="4584700" y="159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160774</xdr:rowOff>
    </xdr:from>
    <xdr:ext cx="534377" cy="259045"/>
    <xdr:sp macro="" textlink="">
      <xdr:nvSpPr>
        <xdr:cNvPr id="252" name="衛生費該当値テキスト"/>
        <xdr:cNvSpPr txBox="1"/>
      </xdr:nvSpPr>
      <xdr:spPr>
        <a:xfrm>
          <a:off x="4686300" y="157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75,428</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153460</xdr:rowOff>
    </xdr:from>
    <xdr:to>
      <xdr:col>5</xdr:col>
      <xdr:colOff>409575</xdr:colOff>
      <xdr:row>91</xdr:row>
      <xdr:rowOff>83610</xdr:rowOff>
    </xdr:to>
    <xdr:sp macro="" textlink="">
      <xdr:nvSpPr>
        <xdr:cNvPr id="253" name="円/楕円 252"/>
        <xdr:cNvSpPr/>
      </xdr:nvSpPr>
      <xdr:spPr>
        <a:xfrm>
          <a:off x="3746500" y="155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100137</xdr:rowOff>
    </xdr:from>
    <xdr:ext cx="534377" cy="259045"/>
    <xdr:sp macro="" textlink="">
      <xdr:nvSpPr>
        <xdr:cNvPr id="254" name="テキスト ボックス 253"/>
        <xdr:cNvSpPr txBox="1"/>
      </xdr:nvSpPr>
      <xdr:spPr>
        <a:xfrm>
          <a:off x="3530111" y="153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148546</xdr:rowOff>
    </xdr:from>
    <xdr:to>
      <xdr:col>4</xdr:col>
      <xdr:colOff>206375</xdr:colOff>
      <xdr:row>94</xdr:row>
      <xdr:rowOff>78696</xdr:rowOff>
    </xdr:to>
    <xdr:sp macro="" textlink="">
      <xdr:nvSpPr>
        <xdr:cNvPr id="255" name="円/楕円 254"/>
        <xdr:cNvSpPr/>
      </xdr:nvSpPr>
      <xdr:spPr>
        <a:xfrm>
          <a:off x="2857500" y="160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95223</xdr:rowOff>
    </xdr:from>
    <xdr:ext cx="534377" cy="259045"/>
    <xdr:sp macro="" textlink="">
      <xdr:nvSpPr>
        <xdr:cNvPr id="256" name="テキスト ボックス 255"/>
        <xdr:cNvSpPr txBox="1"/>
      </xdr:nvSpPr>
      <xdr:spPr>
        <a:xfrm>
          <a:off x="2641111" y="158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86613</xdr:rowOff>
    </xdr:from>
    <xdr:to>
      <xdr:col>3</xdr:col>
      <xdr:colOff>3175</xdr:colOff>
      <xdr:row>95</xdr:row>
      <xdr:rowOff>16763</xdr:rowOff>
    </xdr:to>
    <xdr:sp macro="" textlink="">
      <xdr:nvSpPr>
        <xdr:cNvPr id="257" name="円/楕円 256"/>
        <xdr:cNvSpPr/>
      </xdr:nvSpPr>
      <xdr:spPr>
        <a:xfrm>
          <a:off x="1968500" y="162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33290</xdr:rowOff>
    </xdr:from>
    <xdr:ext cx="534377" cy="259045"/>
    <xdr:sp macro="" textlink="">
      <xdr:nvSpPr>
        <xdr:cNvPr id="258" name="テキスト ボックス 257"/>
        <xdr:cNvSpPr txBox="1"/>
      </xdr:nvSpPr>
      <xdr:spPr>
        <a:xfrm>
          <a:off x="1752111"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136792</xdr:rowOff>
    </xdr:from>
    <xdr:to>
      <xdr:col>1</xdr:col>
      <xdr:colOff>485775</xdr:colOff>
      <xdr:row>95</xdr:row>
      <xdr:rowOff>66942</xdr:rowOff>
    </xdr:to>
    <xdr:sp macro="" textlink="">
      <xdr:nvSpPr>
        <xdr:cNvPr id="259" name="円/楕円 258"/>
        <xdr:cNvSpPr/>
      </xdr:nvSpPr>
      <xdr:spPr>
        <a:xfrm>
          <a:off x="1079500" y="162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83469</xdr:rowOff>
    </xdr:from>
    <xdr:ext cx="534377" cy="259045"/>
    <xdr:sp macro="" textlink="">
      <xdr:nvSpPr>
        <xdr:cNvPr id="260" name="テキスト ボックス 259"/>
        <xdr:cNvSpPr txBox="1"/>
      </xdr:nvSpPr>
      <xdr:spPr>
        <a:xfrm>
          <a:off x="863111" y="16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132080</xdr:rowOff>
    </xdr:from>
    <xdr:to>
      <xdr:col>15</xdr:col>
      <xdr:colOff>180975</xdr:colOff>
      <xdr:row>38</xdr:row>
      <xdr:rowOff>121793</xdr:rowOff>
    </xdr:to>
    <xdr:cxnSp macro="">
      <xdr:nvCxnSpPr>
        <xdr:cNvPr id="289" name="直線コネクタ 288"/>
        <xdr:cNvCxnSpPr/>
      </xdr:nvCxnSpPr>
      <xdr:spPr>
        <a:xfrm>
          <a:off x="9639300" y="6132830"/>
          <a:ext cx="838200" cy="5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120650</xdr:rowOff>
    </xdr:from>
    <xdr:to>
      <xdr:col>14</xdr:col>
      <xdr:colOff>28575</xdr:colOff>
      <xdr:row>35</xdr:row>
      <xdr:rowOff>132080</xdr:rowOff>
    </xdr:to>
    <xdr:cxnSp macro="">
      <xdr:nvCxnSpPr>
        <xdr:cNvPr id="292" name="直線コネクタ 291"/>
        <xdr:cNvCxnSpPr/>
      </xdr:nvCxnSpPr>
      <xdr:spPr>
        <a:xfrm>
          <a:off x="8750300" y="577850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67564</xdr:rowOff>
    </xdr:from>
    <xdr:to>
      <xdr:col>14</xdr:col>
      <xdr:colOff>79375</xdr:colOff>
      <xdr:row>35</xdr:row>
      <xdr:rowOff>169164</xdr:rowOff>
    </xdr:to>
    <xdr:sp macro="" textlink="">
      <xdr:nvSpPr>
        <xdr:cNvPr id="293" name="フローチャート : 判断 292"/>
        <xdr:cNvSpPr/>
      </xdr:nvSpPr>
      <xdr:spPr>
        <a:xfrm>
          <a:off x="9588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14241</xdr:rowOff>
    </xdr:from>
    <xdr:ext cx="469744" cy="259045"/>
    <xdr:sp macro="" textlink="">
      <xdr:nvSpPr>
        <xdr:cNvPr id="294" name="テキスト ボックス 293"/>
        <xdr:cNvSpPr txBox="1"/>
      </xdr:nvSpPr>
      <xdr:spPr>
        <a:xfrm>
          <a:off x="9404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120650</xdr:rowOff>
    </xdr:from>
    <xdr:to>
      <xdr:col>12</xdr:col>
      <xdr:colOff>511175</xdr:colOff>
      <xdr:row>36</xdr:row>
      <xdr:rowOff>23876</xdr:rowOff>
    </xdr:to>
    <xdr:cxnSp macro="">
      <xdr:nvCxnSpPr>
        <xdr:cNvPr id="295" name="直線コネクタ 294"/>
        <xdr:cNvCxnSpPr/>
      </xdr:nvCxnSpPr>
      <xdr:spPr>
        <a:xfrm flipV="1">
          <a:off x="7861300" y="5778500"/>
          <a:ext cx="889000" cy="4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129049</xdr:rowOff>
    </xdr:from>
    <xdr:ext cx="469744" cy="259045"/>
    <xdr:sp macro="" textlink="">
      <xdr:nvSpPr>
        <xdr:cNvPr id="297" name="テキスト ボックス 296"/>
        <xdr:cNvSpPr txBox="1"/>
      </xdr:nvSpPr>
      <xdr:spPr>
        <a:xfrm>
          <a:off x="851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23876</xdr:rowOff>
    </xdr:from>
    <xdr:to>
      <xdr:col>11</xdr:col>
      <xdr:colOff>307975</xdr:colOff>
      <xdr:row>36</xdr:row>
      <xdr:rowOff>97409</xdr:rowOff>
    </xdr:to>
    <xdr:cxnSp macro="">
      <xdr:nvCxnSpPr>
        <xdr:cNvPr id="298" name="直線コネクタ 297"/>
        <xdr:cNvCxnSpPr/>
      </xdr:nvCxnSpPr>
      <xdr:spPr>
        <a:xfrm flipV="1">
          <a:off x="6972300" y="6196076"/>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70993</xdr:rowOff>
    </xdr:from>
    <xdr:to>
      <xdr:col>15</xdr:col>
      <xdr:colOff>231775</xdr:colOff>
      <xdr:row>39</xdr:row>
      <xdr:rowOff>1143</xdr:rowOff>
    </xdr:to>
    <xdr:sp macro="" textlink="">
      <xdr:nvSpPr>
        <xdr:cNvPr id="308" name="円/楕円 307"/>
        <xdr:cNvSpPr/>
      </xdr:nvSpPr>
      <xdr:spPr>
        <a:xfrm>
          <a:off x="104267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157370</xdr:rowOff>
    </xdr:from>
    <xdr:ext cx="378565" cy="259045"/>
    <xdr:sp macro="" textlink="">
      <xdr:nvSpPr>
        <xdr:cNvPr id="309" name="労働費該当値テキスト"/>
        <xdr:cNvSpPr txBox="1"/>
      </xdr:nvSpPr>
      <xdr:spPr>
        <a:xfrm>
          <a:off x="10528300" y="650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81280</xdr:rowOff>
    </xdr:from>
    <xdr:to>
      <xdr:col>14</xdr:col>
      <xdr:colOff>79375</xdr:colOff>
      <xdr:row>36</xdr:row>
      <xdr:rowOff>11430</xdr:rowOff>
    </xdr:to>
    <xdr:sp macro="" textlink="">
      <xdr:nvSpPr>
        <xdr:cNvPr id="310" name="円/楕円 309"/>
        <xdr:cNvSpPr/>
      </xdr:nvSpPr>
      <xdr:spPr>
        <a:xfrm>
          <a:off x="9588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2557</xdr:rowOff>
    </xdr:from>
    <xdr:ext cx="469744" cy="259045"/>
    <xdr:sp macro="" textlink="">
      <xdr:nvSpPr>
        <xdr:cNvPr id="311" name="テキスト ボックス 310"/>
        <xdr:cNvSpPr txBox="1"/>
      </xdr:nvSpPr>
      <xdr:spPr>
        <a:xfrm>
          <a:off x="9404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69850</xdr:rowOff>
    </xdr:from>
    <xdr:to>
      <xdr:col>12</xdr:col>
      <xdr:colOff>561975</xdr:colOff>
      <xdr:row>34</xdr:row>
      <xdr:rowOff>0</xdr:rowOff>
    </xdr:to>
    <xdr:sp macro="" textlink="">
      <xdr:nvSpPr>
        <xdr:cNvPr id="312" name="円/楕円 311"/>
        <xdr:cNvSpPr/>
      </xdr:nvSpPr>
      <xdr:spPr>
        <a:xfrm>
          <a:off x="8699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16527</xdr:rowOff>
    </xdr:from>
    <xdr:ext cx="469744" cy="259045"/>
    <xdr:sp macro="" textlink="">
      <xdr:nvSpPr>
        <xdr:cNvPr id="313" name="テキスト ボックス 312"/>
        <xdr:cNvSpPr txBox="1"/>
      </xdr:nvSpPr>
      <xdr:spPr>
        <a:xfrm>
          <a:off x="8515427"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144526</xdr:rowOff>
    </xdr:from>
    <xdr:to>
      <xdr:col>11</xdr:col>
      <xdr:colOff>358775</xdr:colOff>
      <xdr:row>36</xdr:row>
      <xdr:rowOff>74676</xdr:rowOff>
    </xdr:to>
    <xdr:sp macro="" textlink="">
      <xdr:nvSpPr>
        <xdr:cNvPr id="314" name="円/楕円 313"/>
        <xdr:cNvSpPr/>
      </xdr:nvSpPr>
      <xdr:spPr>
        <a:xfrm>
          <a:off x="7810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65803</xdr:rowOff>
    </xdr:from>
    <xdr:ext cx="469744" cy="259045"/>
    <xdr:sp macro="" textlink="">
      <xdr:nvSpPr>
        <xdr:cNvPr id="315" name="テキスト ボックス 314"/>
        <xdr:cNvSpPr txBox="1"/>
      </xdr:nvSpPr>
      <xdr:spPr>
        <a:xfrm>
          <a:off x="7626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46609</xdr:rowOff>
    </xdr:from>
    <xdr:to>
      <xdr:col>10</xdr:col>
      <xdr:colOff>155575</xdr:colOff>
      <xdr:row>36</xdr:row>
      <xdr:rowOff>148209</xdr:rowOff>
    </xdr:to>
    <xdr:sp macro="" textlink="">
      <xdr:nvSpPr>
        <xdr:cNvPr id="316" name="円/楕円 315"/>
        <xdr:cNvSpPr/>
      </xdr:nvSpPr>
      <xdr:spPr>
        <a:xfrm>
          <a:off x="6921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139336</xdr:rowOff>
    </xdr:from>
    <xdr:ext cx="469744" cy="259045"/>
    <xdr:sp macro="" textlink="">
      <xdr:nvSpPr>
        <xdr:cNvPr id="317" name="テキスト ボックス 316"/>
        <xdr:cNvSpPr txBox="1"/>
      </xdr:nvSpPr>
      <xdr:spPr>
        <a:xfrm>
          <a:off x="6737427"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17673</xdr:rowOff>
    </xdr:from>
    <xdr:to>
      <xdr:col>15</xdr:col>
      <xdr:colOff>180975</xdr:colOff>
      <xdr:row>56</xdr:row>
      <xdr:rowOff>52215</xdr:rowOff>
    </xdr:to>
    <xdr:cxnSp macro="">
      <xdr:nvCxnSpPr>
        <xdr:cNvPr id="344" name="直線コネクタ 343"/>
        <xdr:cNvCxnSpPr/>
      </xdr:nvCxnSpPr>
      <xdr:spPr>
        <a:xfrm>
          <a:off x="9639300" y="9618873"/>
          <a:ext cx="8382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159337</xdr:rowOff>
    </xdr:from>
    <xdr:to>
      <xdr:col>14</xdr:col>
      <xdr:colOff>28575</xdr:colOff>
      <xdr:row>56</xdr:row>
      <xdr:rowOff>17673</xdr:rowOff>
    </xdr:to>
    <xdr:cxnSp macro="">
      <xdr:nvCxnSpPr>
        <xdr:cNvPr id="347" name="直線コネクタ 346"/>
        <xdr:cNvCxnSpPr/>
      </xdr:nvCxnSpPr>
      <xdr:spPr>
        <a:xfrm>
          <a:off x="8750300" y="9589087"/>
          <a:ext cx="8890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163492</xdr:rowOff>
    </xdr:from>
    <xdr:to>
      <xdr:col>14</xdr:col>
      <xdr:colOff>79375</xdr:colOff>
      <xdr:row>57</xdr:row>
      <xdr:rowOff>93642</xdr:rowOff>
    </xdr:to>
    <xdr:sp macro="" textlink="">
      <xdr:nvSpPr>
        <xdr:cNvPr id="348" name="フローチャート : 判断 347"/>
        <xdr:cNvSpPr/>
      </xdr:nvSpPr>
      <xdr:spPr>
        <a:xfrm>
          <a:off x="9588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84769</xdr:rowOff>
    </xdr:from>
    <xdr:ext cx="534377" cy="259045"/>
    <xdr:sp macro="" textlink="">
      <xdr:nvSpPr>
        <xdr:cNvPr id="349" name="テキスト ボックス 348"/>
        <xdr:cNvSpPr txBox="1"/>
      </xdr:nvSpPr>
      <xdr:spPr>
        <a:xfrm>
          <a:off x="9372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159337</xdr:rowOff>
    </xdr:from>
    <xdr:to>
      <xdr:col>12</xdr:col>
      <xdr:colOff>511175</xdr:colOff>
      <xdr:row>56</xdr:row>
      <xdr:rowOff>161326</xdr:rowOff>
    </xdr:to>
    <xdr:cxnSp macro="">
      <xdr:nvCxnSpPr>
        <xdr:cNvPr id="350" name="直線コネクタ 349"/>
        <xdr:cNvCxnSpPr/>
      </xdr:nvCxnSpPr>
      <xdr:spPr>
        <a:xfrm flipV="1">
          <a:off x="7861300" y="9589087"/>
          <a:ext cx="889000" cy="1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25905</xdr:rowOff>
    </xdr:from>
    <xdr:ext cx="534377" cy="259045"/>
    <xdr:sp macro="" textlink="">
      <xdr:nvSpPr>
        <xdr:cNvPr id="352" name="テキスト ボックス 351"/>
        <xdr:cNvSpPr txBox="1"/>
      </xdr:nvSpPr>
      <xdr:spPr>
        <a:xfrm>
          <a:off x="8483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110713</xdr:rowOff>
    </xdr:from>
    <xdr:to>
      <xdr:col>11</xdr:col>
      <xdr:colOff>307975</xdr:colOff>
      <xdr:row>56</xdr:row>
      <xdr:rowOff>161326</xdr:rowOff>
    </xdr:to>
    <xdr:cxnSp macro="">
      <xdr:nvCxnSpPr>
        <xdr:cNvPr id="353" name="直線コネクタ 352"/>
        <xdr:cNvCxnSpPr/>
      </xdr:nvCxnSpPr>
      <xdr:spPr>
        <a:xfrm>
          <a:off x="6972300" y="9711913"/>
          <a:ext cx="889000" cy="5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35392</xdr:rowOff>
    </xdr:from>
    <xdr:ext cx="534377" cy="259045"/>
    <xdr:sp macro="" textlink="">
      <xdr:nvSpPr>
        <xdr:cNvPr id="355" name="テキスト ボックス 354"/>
        <xdr:cNvSpPr txBox="1"/>
      </xdr:nvSpPr>
      <xdr:spPr>
        <a:xfrm>
          <a:off x="7594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7" name="テキスト ボックス 356"/>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1415</xdr:rowOff>
    </xdr:from>
    <xdr:to>
      <xdr:col>15</xdr:col>
      <xdr:colOff>231775</xdr:colOff>
      <xdr:row>56</xdr:row>
      <xdr:rowOff>103015</xdr:rowOff>
    </xdr:to>
    <xdr:sp macro="" textlink="">
      <xdr:nvSpPr>
        <xdr:cNvPr id="363" name="円/楕円 362"/>
        <xdr:cNvSpPr/>
      </xdr:nvSpPr>
      <xdr:spPr>
        <a:xfrm>
          <a:off x="10426700" y="96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24292</xdr:rowOff>
    </xdr:from>
    <xdr:ext cx="534377" cy="259045"/>
    <xdr:sp macro="" textlink="">
      <xdr:nvSpPr>
        <xdr:cNvPr id="364" name="農林水産業費該当値テキスト"/>
        <xdr:cNvSpPr txBox="1"/>
      </xdr:nvSpPr>
      <xdr:spPr>
        <a:xfrm>
          <a:off x="10528300" y="94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18,827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138323</xdr:rowOff>
    </xdr:from>
    <xdr:to>
      <xdr:col>14</xdr:col>
      <xdr:colOff>79375</xdr:colOff>
      <xdr:row>56</xdr:row>
      <xdr:rowOff>68473</xdr:rowOff>
    </xdr:to>
    <xdr:sp macro="" textlink="">
      <xdr:nvSpPr>
        <xdr:cNvPr id="365" name="円/楕円 364"/>
        <xdr:cNvSpPr/>
      </xdr:nvSpPr>
      <xdr:spPr>
        <a:xfrm>
          <a:off x="9588500" y="95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85000</xdr:rowOff>
    </xdr:from>
    <xdr:ext cx="534377" cy="259045"/>
    <xdr:sp macro="" textlink="">
      <xdr:nvSpPr>
        <xdr:cNvPr id="366" name="テキスト ボックス 365"/>
        <xdr:cNvSpPr txBox="1"/>
      </xdr:nvSpPr>
      <xdr:spPr>
        <a:xfrm>
          <a:off x="9372111" y="93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108537</xdr:rowOff>
    </xdr:from>
    <xdr:to>
      <xdr:col>12</xdr:col>
      <xdr:colOff>561975</xdr:colOff>
      <xdr:row>56</xdr:row>
      <xdr:rowOff>38687</xdr:rowOff>
    </xdr:to>
    <xdr:sp macro="" textlink="">
      <xdr:nvSpPr>
        <xdr:cNvPr id="367" name="円/楕円 366"/>
        <xdr:cNvSpPr/>
      </xdr:nvSpPr>
      <xdr:spPr>
        <a:xfrm>
          <a:off x="8699500" y="9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55214</xdr:rowOff>
    </xdr:from>
    <xdr:ext cx="534377" cy="259045"/>
    <xdr:sp macro="" textlink="">
      <xdr:nvSpPr>
        <xdr:cNvPr id="368" name="テキスト ボックス 367"/>
        <xdr:cNvSpPr txBox="1"/>
      </xdr:nvSpPr>
      <xdr:spPr>
        <a:xfrm>
          <a:off x="8483111" y="93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110526</xdr:rowOff>
    </xdr:from>
    <xdr:to>
      <xdr:col>11</xdr:col>
      <xdr:colOff>358775</xdr:colOff>
      <xdr:row>57</xdr:row>
      <xdr:rowOff>40676</xdr:rowOff>
    </xdr:to>
    <xdr:sp macro="" textlink="">
      <xdr:nvSpPr>
        <xdr:cNvPr id="369" name="円/楕円 368"/>
        <xdr:cNvSpPr/>
      </xdr:nvSpPr>
      <xdr:spPr>
        <a:xfrm>
          <a:off x="7810500" y="97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57203</xdr:rowOff>
    </xdr:from>
    <xdr:ext cx="534377" cy="259045"/>
    <xdr:sp macro="" textlink="">
      <xdr:nvSpPr>
        <xdr:cNvPr id="370" name="テキスト ボックス 369"/>
        <xdr:cNvSpPr txBox="1"/>
      </xdr:nvSpPr>
      <xdr:spPr>
        <a:xfrm>
          <a:off x="7594111" y="948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59913</xdr:rowOff>
    </xdr:from>
    <xdr:to>
      <xdr:col>10</xdr:col>
      <xdr:colOff>155575</xdr:colOff>
      <xdr:row>56</xdr:row>
      <xdr:rowOff>161513</xdr:rowOff>
    </xdr:to>
    <xdr:sp macro="" textlink="">
      <xdr:nvSpPr>
        <xdr:cNvPr id="371" name="円/楕円 370"/>
        <xdr:cNvSpPr/>
      </xdr:nvSpPr>
      <xdr:spPr>
        <a:xfrm>
          <a:off x="6921500" y="96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6590</xdr:rowOff>
    </xdr:from>
    <xdr:ext cx="534377" cy="259045"/>
    <xdr:sp macro="" textlink="">
      <xdr:nvSpPr>
        <xdr:cNvPr id="372" name="テキスト ボックス 371"/>
        <xdr:cNvSpPr txBox="1"/>
      </xdr:nvSpPr>
      <xdr:spPr>
        <a:xfrm>
          <a:off x="6705111" y="94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139281</xdr:rowOff>
    </xdr:from>
    <xdr:to>
      <xdr:col>15</xdr:col>
      <xdr:colOff>180975</xdr:colOff>
      <xdr:row>74</xdr:row>
      <xdr:rowOff>152692</xdr:rowOff>
    </xdr:to>
    <xdr:cxnSp macro="">
      <xdr:nvCxnSpPr>
        <xdr:cNvPr id="401" name="直線コネクタ 400"/>
        <xdr:cNvCxnSpPr/>
      </xdr:nvCxnSpPr>
      <xdr:spPr>
        <a:xfrm flipV="1">
          <a:off x="9639300" y="12826581"/>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152692</xdr:rowOff>
    </xdr:from>
    <xdr:to>
      <xdr:col>14</xdr:col>
      <xdr:colOff>28575</xdr:colOff>
      <xdr:row>75</xdr:row>
      <xdr:rowOff>118516</xdr:rowOff>
    </xdr:to>
    <xdr:cxnSp macro="">
      <xdr:nvCxnSpPr>
        <xdr:cNvPr id="404" name="直線コネクタ 403"/>
        <xdr:cNvCxnSpPr/>
      </xdr:nvCxnSpPr>
      <xdr:spPr>
        <a:xfrm flipV="1">
          <a:off x="8750300" y="12839992"/>
          <a:ext cx="8890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4090</xdr:rowOff>
    </xdr:from>
    <xdr:to>
      <xdr:col>14</xdr:col>
      <xdr:colOff>79375</xdr:colOff>
      <xdr:row>76</xdr:row>
      <xdr:rowOff>105690</xdr:rowOff>
    </xdr:to>
    <xdr:sp macro="" textlink="">
      <xdr:nvSpPr>
        <xdr:cNvPr id="405" name="フローチャート : 判断 404"/>
        <xdr:cNvSpPr/>
      </xdr:nvSpPr>
      <xdr:spPr>
        <a:xfrm>
          <a:off x="9588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96817</xdr:rowOff>
    </xdr:from>
    <xdr:ext cx="534377" cy="259045"/>
    <xdr:sp macro="" textlink="">
      <xdr:nvSpPr>
        <xdr:cNvPr id="406" name="テキスト ボックス 405"/>
        <xdr:cNvSpPr txBox="1"/>
      </xdr:nvSpPr>
      <xdr:spPr>
        <a:xfrm>
          <a:off x="9372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19533</xdr:rowOff>
    </xdr:from>
    <xdr:to>
      <xdr:col>12</xdr:col>
      <xdr:colOff>511175</xdr:colOff>
      <xdr:row>75</xdr:row>
      <xdr:rowOff>118516</xdr:rowOff>
    </xdr:to>
    <xdr:cxnSp macro="">
      <xdr:nvCxnSpPr>
        <xdr:cNvPr id="407" name="直線コネクタ 406"/>
        <xdr:cNvCxnSpPr/>
      </xdr:nvCxnSpPr>
      <xdr:spPr>
        <a:xfrm>
          <a:off x="7861300" y="12535383"/>
          <a:ext cx="889000" cy="4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19533</xdr:rowOff>
    </xdr:from>
    <xdr:to>
      <xdr:col>11</xdr:col>
      <xdr:colOff>307975</xdr:colOff>
      <xdr:row>75</xdr:row>
      <xdr:rowOff>15418</xdr:rowOff>
    </xdr:to>
    <xdr:cxnSp macro="">
      <xdr:nvCxnSpPr>
        <xdr:cNvPr id="410" name="直線コネクタ 409"/>
        <xdr:cNvCxnSpPr/>
      </xdr:nvCxnSpPr>
      <xdr:spPr>
        <a:xfrm flipV="1">
          <a:off x="6972300" y="12535383"/>
          <a:ext cx="8890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4" name="テキスト ボックス 413"/>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88481</xdr:rowOff>
    </xdr:from>
    <xdr:to>
      <xdr:col>15</xdr:col>
      <xdr:colOff>231775</xdr:colOff>
      <xdr:row>75</xdr:row>
      <xdr:rowOff>18631</xdr:rowOff>
    </xdr:to>
    <xdr:sp macro="" textlink="">
      <xdr:nvSpPr>
        <xdr:cNvPr id="420" name="円/楕円 419"/>
        <xdr:cNvSpPr/>
      </xdr:nvSpPr>
      <xdr:spPr>
        <a:xfrm>
          <a:off x="10426700" y="127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111358</xdr:rowOff>
    </xdr:from>
    <xdr:ext cx="534377" cy="259045"/>
    <xdr:sp macro="" textlink="">
      <xdr:nvSpPr>
        <xdr:cNvPr id="421" name="商工費該当値テキスト"/>
        <xdr:cNvSpPr txBox="1"/>
      </xdr:nvSpPr>
      <xdr:spPr>
        <a:xfrm>
          <a:off x="10528300" y="126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101892</xdr:rowOff>
    </xdr:from>
    <xdr:to>
      <xdr:col>14</xdr:col>
      <xdr:colOff>79375</xdr:colOff>
      <xdr:row>75</xdr:row>
      <xdr:rowOff>32042</xdr:rowOff>
    </xdr:to>
    <xdr:sp macro="" textlink="">
      <xdr:nvSpPr>
        <xdr:cNvPr id="422" name="円/楕円 421"/>
        <xdr:cNvSpPr/>
      </xdr:nvSpPr>
      <xdr:spPr>
        <a:xfrm>
          <a:off x="9588500" y="127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48569</xdr:rowOff>
    </xdr:from>
    <xdr:ext cx="534377" cy="259045"/>
    <xdr:sp macro="" textlink="">
      <xdr:nvSpPr>
        <xdr:cNvPr id="423" name="テキスト ボックス 422"/>
        <xdr:cNvSpPr txBox="1"/>
      </xdr:nvSpPr>
      <xdr:spPr>
        <a:xfrm>
          <a:off x="9372111" y="125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67716</xdr:rowOff>
    </xdr:from>
    <xdr:to>
      <xdr:col>12</xdr:col>
      <xdr:colOff>561975</xdr:colOff>
      <xdr:row>75</xdr:row>
      <xdr:rowOff>169317</xdr:rowOff>
    </xdr:to>
    <xdr:sp macro="" textlink="">
      <xdr:nvSpPr>
        <xdr:cNvPr id="424" name="円/楕円 423"/>
        <xdr:cNvSpPr/>
      </xdr:nvSpPr>
      <xdr:spPr>
        <a:xfrm>
          <a:off x="8699500" y="12926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14393</xdr:rowOff>
    </xdr:from>
    <xdr:ext cx="534377" cy="259045"/>
    <xdr:sp macro="" textlink="">
      <xdr:nvSpPr>
        <xdr:cNvPr id="425" name="テキスト ボックス 424"/>
        <xdr:cNvSpPr txBox="1"/>
      </xdr:nvSpPr>
      <xdr:spPr>
        <a:xfrm>
          <a:off x="8483111" y="1270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16,056</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140183</xdr:rowOff>
    </xdr:from>
    <xdr:to>
      <xdr:col>11</xdr:col>
      <xdr:colOff>358775</xdr:colOff>
      <xdr:row>73</xdr:row>
      <xdr:rowOff>70333</xdr:rowOff>
    </xdr:to>
    <xdr:sp macro="" textlink="">
      <xdr:nvSpPr>
        <xdr:cNvPr id="426" name="円/楕円 425"/>
        <xdr:cNvSpPr/>
      </xdr:nvSpPr>
      <xdr:spPr>
        <a:xfrm>
          <a:off x="7810500" y="124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86860</xdr:rowOff>
    </xdr:from>
    <xdr:ext cx="534377" cy="259045"/>
    <xdr:sp macro="" textlink="">
      <xdr:nvSpPr>
        <xdr:cNvPr id="427" name="テキスト ボックス 426"/>
        <xdr:cNvSpPr txBox="1"/>
      </xdr:nvSpPr>
      <xdr:spPr>
        <a:xfrm>
          <a:off x="7594111" y="1225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136068</xdr:rowOff>
    </xdr:from>
    <xdr:to>
      <xdr:col>10</xdr:col>
      <xdr:colOff>155575</xdr:colOff>
      <xdr:row>75</xdr:row>
      <xdr:rowOff>66218</xdr:rowOff>
    </xdr:to>
    <xdr:sp macro="" textlink="">
      <xdr:nvSpPr>
        <xdr:cNvPr id="428" name="円/楕円 427"/>
        <xdr:cNvSpPr/>
      </xdr:nvSpPr>
      <xdr:spPr>
        <a:xfrm>
          <a:off x="6921500" y="128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82745</xdr:rowOff>
    </xdr:from>
    <xdr:ext cx="534377" cy="259045"/>
    <xdr:sp macro="" textlink="">
      <xdr:nvSpPr>
        <xdr:cNvPr id="429" name="テキスト ボックス 428"/>
        <xdr:cNvSpPr txBox="1"/>
      </xdr:nvSpPr>
      <xdr:spPr>
        <a:xfrm>
          <a:off x="6705111" y="125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159793</xdr:rowOff>
    </xdr:from>
    <xdr:to>
      <xdr:col>15</xdr:col>
      <xdr:colOff>180975</xdr:colOff>
      <xdr:row>97</xdr:row>
      <xdr:rowOff>18217</xdr:rowOff>
    </xdr:to>
    <xdr:cxnSp macro="">
      <xdr:nvCxnSpPr>
        <xdr:cNvPr id="456" name="直線コネクタ 455"/>
        <xdr:cNvCxnSpPr/>
      </xdr:nvCxnSpPr>
      <xdr:spPr>
        <a:xfrm flipV="1">
          <a:off x="9639300" y="16618993"/>
          <a:ext cx="8382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18217</xdr:rowOff>
    </xdr:from>
    <xdr:to>
      <xdr:col>14</xdr:col>
      <xdr:colOff>28575</xdr:colOff>
      <xdr:row>97</xdr:row>
      <xdr:rowOff>36770</xdr:rowOff>
    </xdr:to>
    <xdr:cxnSp macro="">
      <xdr:nvCxnSpPr>
        <xdr:cNvPr id="459" name="直線コネクタ 458"/>
        <xdr:cNvCxnSpPr/>
      </xdr:nvCxnSpPr>
      <xdr:spPr>
        <a:xfrm flipV="1">
          <a:off x="8750300" y="166488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63644</xdr:rowOff>
    </xdr:from>
    <xdr:to>
      <xdr:col>14</xdr:col>
      <xdr:colOff>79375</xdr:colOff>
      <xdr:row>97</xdr:row>
      <xdr:rowOff>165244</xdr:rowOff>
    </xdr:to>
    <xdr:sp macro="" textlink="">
      <xdr:nvSpPr>
        <xdr:cNvPr id="460" name="フローチャート : 判断 459"/>
        <xdr:cNvSpPr/>
      </xdr:nvSpPr>
      <xdr:spPr>
        <a:xfrm>
          <a:off x="9588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156371</xdr:rowOff>
    </xdr:from>
    <xdr:ext cx="534377" cy="259045"/>
    <xdr:sp macro="" textlink="">
      <xdr:nvSpPr>
        <xdr:cNvPr id="461" name="テキスト ボックス 460"/>
        <xdr:cNvSpPr txBox="1"/>
      </xdr:nvSpPr>
      <xdr:spPr>
        <a:xfrm>
          <a:off x="9372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17655</xdr:rowOff>
    </xdr:from>
    <xdr:to>
      <xdr:col>12</xdr:col>
      <xdr:colOff>511175</xdr:colOff>
      <xdr:row>97</xdr:row>
      <xdr:rowOff>36770</xdr:rowOff>
    </xdr:to>
    <xdr:cxnSp macro="">
      <xdr:nvCxnSpPr>
        <xdr:cNvPr id="462" name="直線コネクタ 461"/>
        <xdr:cNvCxnSpPr/>
      </xdr:nvCxnSpPr>
      <xdr:spPr>
        <a:xfrm>
          <a:off x="7861300" y="16648305"/>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17655</xdr:rowOff>
    </xdr:from>
    <xdr:to>
      <xdr:col>11</xdr:col>
      <xdr:colOff>307975</xdr:colOff>
      <xdr:row>97</xdr:row>
      <xdr:rowOff>25372</xdr:rowOff>
    </xdr:to>
    <xdr:cxnSp macro="">
      <xdr:nvCxnSpPr>
        <xdr:cNvPr id="465" name="直線コネクタ 464"/>
        <xdr:cNvCxnSpPr/>
      </xdr:nvCxnSpPr>
      <xdr:spPr>
        <a:xfrm flipV="1">
          <a:off x="6972300" y="16648305"/>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108993</xdr:rowOff>
    </xdr:from>
    <xdr:to>
      <xdr:col>15</xdr:col>
      <xdr:colOff>231775</xdr:colOff>
      <xdr:row>97</xdr:row>
      <xdr:rowOff>39143</xdr:rowOff>
    </xdr:to>
    <xdr:sp macro="" textlink="">
      <xdr:nvSpPr>
        <xdr:cNvPr id="475" name="円/楕円 474"/>
        <xdr:cNvSpPr/>
      </xdr:nvSpPr>
      <xdr:spPr>
        <a:xfrm>
          <a:off x="10426700" y="165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131870</xdr:rowOff>
    </xdr:from>
    <xdr:ext cx="534377" cy="259045"/>
    <xdr:sp macro="" textlink="">
      <xdr:nvSpPr>
        <xdr:cNvPr id="476" name="土木費該当値テキスト"/>
        <xdr:cNvSpPr txBox="1"/>
      </xdr:nvSpPr>
      <xdr:spPr>
        <a:xfrm>
          <a:off x="10528300" y="164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70,605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138867</xdr:rowOff>
    </xdr:from>
    <xdr:to>
      <xdr:col>14</xdr:col>
      <xdr:colOff>79375</xdr:colOff>
      <xdr:row>97</xdr:row>
      <xdr:rowOff>69017</xdr:rowOff>
    </xdr:to>
    <xdr:sp macro="" textlink="">
      <xdr:nvSpPr>
        <xdr:cNvPr id="477" name="円/楕円 476"/>
        <xdr:cNvSpPr/>
      </xdr:nvSpPr>
      <xdr:spPr>
        <a:xfrm>
          <a:off x="9588500" y="165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85544</xdr:rowOff>
    </xdr:from>
    <xdr:ext cx="534377" cy="259045"/>
    <xdr:sp macro="" textlink="">
      <xdr:nvSpPr>
        <xdr:cNvPr id="478" name="テキスト ボックス 477"/>
        <xdr:cNvSpPr txBox="1"/>
      </xdr:nvSpPr>
      <xdr:spPr>
        <a:xfrm>
          <a:off x="9372111" y="163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157420</xdr:rowOff>
    </xdr:from>
    <xdr:to>
      <xdr:col>12</xdr:col>
      <xdr:colOff>561975</xdr:colOff>
      <xdr:row>97</xdr:row>
      <xdr:rowOff>87570</xdr:rowOff>
    </xdr:to>
    <xdr:sp macro="" textlink="">
      <xdr:nvSpPr>
        <xdr:cNvPr id="479" name="円/楕円 478"/>
        <xdr:cNvSpPr/>
      </xdr:nvSpPr>
      <xdr:spPr>
        <a:xfrm>
          <a:off x="8699500" y="166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104097</xdr:rowOff>
    </xdr:from>
    <xdr:ext cx="534377" cy="259045"/>
    <xdr:sp macro="" textlink="">
      <xdr:nvSpPr>
        <xdr:cNvPr id="480" name="テキスト ボックス 479"/>
        <xdr:cNvSpPr txBox="1"/>
      </xdr:nvSpPr>
      <xdr:spPr>
        <a:xfrm>
          <a:off x="8483111" y="163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138305</xdr:rowOff>
    </xdr:from>
    <xdr:to>
      <xdr:col>11</xdr:col>
      <xdr:colOff>358775</xdr:colOff>
      <xdr:row>97</xdr:row>
      <xdr:rowOff>68455</xdr:rowOff>
    </xdr:to>
    <xdr:sp macro="" textlink="">
      <xdr:nvSpPr>
        <xdr:cNvPr id="481" name="円/楕円 480"/>
        <xdr:cNvSpPr/>
      </xdr:nvSpPr>
      <xdr:spPr>
        <a:xfrm>
          <a:off x="7810500" y="165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84982</xdr:rowOff>
    </xdr:from>
    <xdr:ext cx="534377" cy="259045"/>
    <xdr:sp macro="" textlink="">
      <xdr:nvSpPr>
        <xdr:cNvPr id="482" name="テキスト ボックス 481"/>
        <xdr:cNvSpPr txBox="1"/>
      </xdr:nvSpPr>
      <xdr:spPr>
        <a:xfrm>
          <a:off x="7594111" y="163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146022</xdr:rowOff>
    </xdr:from>
    <xdr:to>
      <xdr:col>10</xdr:col>
      <xdr:colOff>155575</xdr:colOff>
      <xdr:row>97</xdr:row>
      <xdr:rowOff>76172</xdr:rowOff>
    </xdr:to>
    <xdr:sp macro="" textlink="">
      <xdr:nvSpPr>
        <xdr:cNvPr id="483" name="円/楕円 482"/>
        <xdr:cNvSpPr/>
      </xdr:nvSpPr>
      <xdr:spPr>
        <a:xfrm>
          <a:off x="6921500" y="166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92699</xdr:rowOff>
    </xdr:from>
    <xdr:ext cx="534377" cy="259045"/>
    <xdr:sp macro="" textlink="">
      <xdr:nvSpPr>
        <xdr:cNvPr id="484" name="テキスト ボックス 483"/>
        <xdr:cNvSpPr txBox="1"/>
      </xdr:nvSpPr>
      <xdr:spPr>
        <a:xfrm>
          <a:off x="6705111" y="163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121046</xdr:rowOff>
    </xdr:from>
    <xdr:to>
      <xdr:col>23</xdr:col>
      <xdr:colOff>517525</xdr:colOff>
      <xdr:row>36</xdr:row>
      <xdr:rowOff>94757</xdr:rowOff>
    </xdr:to>
    <xdr:cxnSp macro="">
      <xdr:nvCxnSpPr>
        <xdr:cNvPr id="512" name="直線コネクタ 511"/>
        <xdr:cNvCxnSpPr/>
      </xdr:nvCxnSpPr>
      <xdr:spPr>
        <a:xfrm>
          <a:off x="15481300" y="6121796"/>
          <a:ext cx="8382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61062</xdr:rowOff>
    </xdr:from>
    <xdr:to>
      <xdr:col>22</xdr:col>
      <xdr:colOff>365125</xdr:colOff>
      <xdr:row>35</xdr:row>
      <xdr:rowOff>121046</xdr:rowOff>
    </xdr:to>
    <xdr:cxnSp macro="">
      <xdr:nvCxnSpPr>
        <xdr:cNvPr id="515" name="直線コネクタ 514"/>
        <xdr:cNvCxnSpPr/>
      </xdr:nvCxnSpPr>
      <xdr:spPr>
        <a:xfrm>
          <a:off x="14592300" y="5718912"/>
          <a:ext cx="889000" cy="40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16" name="フローチャート : 判断 515"/>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17" name="テキスト ボックス 516"/>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61062</xdr:rowOff>
    </xdr:from>
    <xdr:to>
      <xdr:col>21</xdr:col>
      <xdr:colOff>161925</xdr:colOff>
      <xdr:row>35</xdr:row>
      <xdr:rowOff>88631</xdr:rowOff>
    </xdr:to>
    <xdr:cxnSp macro="">
      <xdr:nvCxnSpPr>
        <xdr:cNvPr id="518" name="直線コネクタ 517"/>
        <xdr:cNvCxnSpPr/>
      </xdr:nvCxnSpPr>
      <xdr:spPr>
        <a:xfrm flipV="1">
          <a:off x="13703300" y="5718912"/>
          <a:ext cx="889000" cy="37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88631</xdr:rowOff>
    </xdr:from>
    <xdr:to>
      <xdr:col>19</xdr:col>
      <xdr:colOff>644525</xdr:colOff>
      <xdr:row>36</xdr:row>
      <xdr:rowOff>34910</xdr:rowOff>
    </xdr:to>
    <xdr:cxnSp macro="">
      <xdr:nvCxnSpPr>
        <xdr:cNvPr id="521" name="直線コネクタ 520"/>
        <xdr:cNvCxnSpPr/>
      </xdr:nvCxnSpPr>
      <xdr:spPr>
        <a:xfrm flipV="1">
          <a:off x="12814300" y="6089381"/>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5" name="テキスト ボックス 524"/>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43957</xdr:rowOff>
    </xdr:from>
    <xdr:to>
      <xdr:col>23</xdr:col>
      <xdr:colOff>568325</xdr:colOff>
      <xdr:row>36</xdr:row>
      <xdr:rowOff>145557</xdr:rowOff>
    </xdr:to>
    <xdr:sp macro="" textlink="">
      <xdr:nvSpPr>
        <xdr:cNvPr id="531" name="円/楕円 530"/>
        <xdr:cNvSpPr/>
      </xdr:nvSpPr>
      <xdr:spPr>
        <a:xfrm>
          <a:off x="16268700" y="62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66834</xdr:rowOff>
    </xdr:from>
    <xdr:ext cx="534377" cy="259045"/>
    <xdr:sp macro="" textlink="">
      <xdr:nvSpPr>
        <xdr:cNvPr id="532" name="消防費該当値テキスト"/>
        <xdr:cNvSpPr txBox="1"/>
      </xdr:nvSpPr>
      <xdr:spPr>
        <a:xfrm>
          <a:off x="16370300" y="60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70246</xdr:rowOff>
    </xdr:from>
    <xdr:to>
      <xdr:col>22</xdr:col>
      <xdr:colOff>415925</xdr:colOff>
      <xdr:row>36</xdr:row>
      <xdr:rowOff>396</xdr:rowOff>
    </xdr:to>
    <xdr:sp macro="" textlink="">
      <xdr:nvSpPr>
        <xdr:cNvPr id="533" name="円/楕円 532"/>
        <xdr:cNvSpPr/>
      </xdr:nvSpPr>
      <xdr:spPr>
        <a:xfrm>
          <a:off x="15430500" y="60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16923</xdr:rowOff>
    </xdr:from>
    <xdr:ext cx="534377" cy="259045"/>
    <xdr:sp macro="" textlink="">
      <xdr:nvSpPr>
        <xdr:cNvPr id="534" name="テキスト ボックス 533"/>
        <xdr:cNvSpPr txBox="1"/>
      </xdr:nvSpPr>
      <xdr:spPr>
        <a:xfrm>
          <a:off x="15214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10262</xdr:rowOff>
    </xdr:from>
    <xdr:to>
      <xdr:col>21</xdr:col>
      <xdr:colOff>212725</xdr:colOff>
      <xdr:row>33</xdr:row>
      <xdr:rowOff>111862</xdr:rowOff>
    </xdr:to>
    <xdr:sp macro="" textlink="">
      <xdr:nvSpPr>
        <xdr:cNvPr id="535" name="円/楕円 534"/>
        <xdr:cNvSpPr/>
      </xdr:nvSpPr>
      <xdr:spPr>
        <a:xfrm>
          <a:off x="14541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128389</xdr:rowOff>
    </xdr:from>
    <xdr:ext cx="534377" cy="259045"/>
    <xdr:sp macro="" textlink="">
      <xdr:nvSpPr>
        <xdr:cNvPr id="536" name="テキスト ボックス 535"/>
        <xdr:cNvSpPr txBox="1"/>
      </xdr:nvSpPr>
      <xdr:spPr>
        <a:xfrm>
          <a:off x="14325111" y="544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37831</xdr:rowOff>
    </xdr:from>
    <xdr:to>
      <xdr:col>20</xdr:col>
      <xdr:colOff>9525</xdr:colOff>
      <xdr:row>35</xdr:row>
      <xdr:rowOff>139431</xdr:rowOff>
    </xdr:to>
    <xdr:sp macro="" textlink="">
      <xdr:nvSpPr>
        <xdr:cNvPr id="537" name="円/楕円 536"/>
        <xdr:cNvSpPr/>
      </xdr:nvSpPr>
      <xdr:spPr>
        <a:xfrm>
          <a:off x="13652500" y="60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155958</xdr:rowOff>
    </xdr:from>
    <xdr:ext cx="534377" cy="259045"/>
    <xdr:sp macro="" textlink="">
      <xdr:nvSpPr>
        <xdr:cNvPr id="538" name="テキスト ボックス 537"/>
        <xdr:cNvSpPr txBox="1"/>
      </xdr:nvSpPr>
      <xdr:spPr>
        <a:xfrm>
          <a:off x="13436111" y="58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155560</xdr:rowOff>
    </xdr:from>
    <xdr:to>
      <xdr:col>18</xdr:col>
      <xdr:colOff>492125</xdr:colOff>
      <xdr:row>36</xdr:row>
      <xdr:rowOff>85710</xdr:rowOff>
    </xdr:to>
    <xdr:sp macro="" textlink="">
      <xdr:nvSpPr>
        <xdr:cNvPr id="539" name="円/楕円 538"/>
        <xdr:cNvSpPr/>
      </xdr:nvSpPr>
      <xdr:spPr>
        <a:xfrm>
          <a:off x="12763500" y="61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102237</xdr:rowOff>
    </xdr:from>
    <xdr:ext cx="534377" cy="259045"/>
    <xdr:sp macro="" textlink="">
      <xdr:nvSpPr>
        <xdr:cNvPr id="540" name="テキスト ボックス 539"/>
        <xdr:cNvSpPr txBox="1"/>
      </xdr:nvSpPr>
      <xdr:spPr>
        <a:xfrm>
          <a:off x="12547111" y="593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32290</xdr:rowOff>
    </xdr:from>
    <xdr:to>
      <xdr:col>23</xdr:col>
      <xdr:colOff>517525</xdr:colOff>
      <xdr:row>55</xdr:row>
      <xdr:rowOff>86175</xdr:rowOff>
    </xdr:to>
    <xdr:cxnSp macro="">
      <xdr:nvCxnSpPr>
        <xdr:cNvPr id="572" name="直線コネクタ 571"/>
        <xdr:cNvCxnSpPr/>
      </xdr:nvCxnSpPr>
      <xdr:spPr>
        <a:xfrm flipV="1">
          <a:off x="15481300" y="9462040"/>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86175</xdr:rowOff>
    </xdr:from>
    <xdr:to>
      <xdr:col>22</xdr:col>
      <xdr:colOff>365125</xdr:colOff>
      <xdr:row>55</xdr:row>
      <xdr:rowOff>147766</xdr:rowOff>
    </xdr:to>
    <xdr:cxnSp macro="">
      <xdr:nvCxnSpPr>
        <xdr:cNvPr id="575" name="直線コネクタ 574"/>
        <xdr:cNvCxnSpPr/>
      </xdr:nvCxnSpPr>
      <xdr:spPr>
        <a:xfrm flipV="1">
          <a:off x="14592300" y="9515925"/>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120757</xdr:rowOff>
    </xdr:from>
    <xdr:to>
      <xdr:col>22</xdr:col>
      <xdr:colOff>415925</xdr:colOff>
      <xdr:row>57</xdr:row>
      <xdr:rowOff>50907</xdr:rowOff>
    </xdr:to>
    <xdr:sp macro="" textlink="">
      <xdr:nvSpPr>
        <xdr:cNvPr id="576" name="フローチャート : 判断 575"/>
        <xdr:cNvSpPr/>
      </xdr:nvSpPr>
      <xdr:spPr>
        <a:xfrm>
          <a:off x="15430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42034</xdr:rowOff>
    </xdr:from>
    <xdr:ext cx="534377" cy="259045"/>
    <xdr:sp macro="" textlink="">
      <xdr:nvSpPr>
        <xdr:cNvPr id="577" name="テキスト ボックス 576"/>
        <xdr:cNvSpPr txBox="1"/>
      </xdr:nvSpPr>
      <xdr:spPr>
        <a:xfrm>
          <a:off x="15214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81603</xdr:rowOff>
    </xdr:from>
    <xdr:to>
      <xdr:col>21</xdr:col>
      <xdr:colOff>161925</xdr:colOff>
      <xdr:row>55</xdr:row>
      <xdr:rowOff>147766</xdr:rowOff>
    </xdr:to>
    <xdr:cxnSp macro="">
      <xdr:nvCxnSpPr>
        <xdr:cNvPr id="578" name="直線コネクタ 577"/>
        <xdr:cNvCxnSpPr/>
      </xdr:nvCxnSpPr>
      <xdr:spPr>
        <a:xfrm>
          <a:off x="13703300" y="9511353"/>
          <a:ext cx="889000" cy="6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69977</xdr:rowOff>
    </xdr:from>
    <xdr:to>
      <xdr:col>19</xdr:col>
      <xdr:colOff>644525</xdr:colOff>
      <xdr:row>55</xdr:row>
      <xdr:rowOff>81603</xdr:rowOff>
    </xdr:to>
    <xdr:cxnSp macro="">
      <xdr:nvCxnSpPr>
        <xdr:cNvPr id="581" name="直線コネクタ 580"/>
        <xdr:cNvCxnSpPr/>
      </xdr:nvCxnSpPr>
      <xdr:spPr>
        <a:xfrm>
          <a:off x="12814300" y="9499727"/>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152940</xdr:rowOff>
    </xdr:from>
    <xdr:to>
      <xdr:col>23</xdr:col>
      <xdr:colOff>568325</xdr:colOff>
      <xdr:row>55</xdr:row>
      <xdr:rowOff>83090</xdr:rowOff>
    </xdr:to>
    <xdr:sp macro="" textlink="">
      <xdr:nvSpPr>
        <xdr:cNvPr id="591" name="円/楕円 590"/>
        <xdr:cNvSpPr/>
      </xdr:nvSpPr>
      <xdr:spPr>
        <a:xfrm>
          <a:off x="16268700" y="94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4367</xdr:rowOff>
    </xdr:from>
    <xdr:ext cx="534377" cy="259045"/>
    <xdr:sp macro="" textlink="">
      <xdr:nvSpPr>
        <xdr:cNvPr id="592" name="教育費該当値テキスト"/>
        <xdr:cNvSpPr txBox="1"/>
      </xdr:nvSpPr>
      <xdr:spPr>
        <a:xfrm>
          <a:off x="16370300" y="92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66,078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35375</xdr:rowOff>
    </xdr:from>
    <xdr:to>
      <xdr:col>22</xdr:col>
      <xdr:colOff>415925</xdr:colOff>
      <xdr:row>55</xdr:row>
      <xdr:rowOff>136975</xdr:rowOff>
    </xdr:to>
    <xdr:sp macro="" textlink="">
      <xdr:nvSpPr>
        <xdr:cNvPr id="593" name="円/楕円 592"/>
        <xdr:cNvSpPr/>
      </xdr:nvSpPr>
      <xdr:spPr>
        <a:xfrm>
          <a:off x="15430500" y="94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153502</xdr:rowOff>
    </xdr:from>
    <xdr:ext cx="534377" cy="259045"/>
    <xdr:sp macro="" textlink="">
      <xdr:nvSpPr>
        <xdr:cNvPr id="594" name="テキスト ボックス 593"/>
        <xdr:cNvSpPr txBox="1"/>
      </xdr:nvSpPr>
      <xdr:spPr>
        <a:xfrm>
          <a:off x="15214111" y="92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96966</xdr:rowOff>
    </xdr:from>
    <xdr:to>
      <xdr:col>21</xdr:col>
      <xdr:colOff>212725</xdr:colOff>
      <xdr:row>56</xdr:row>
      <xdr:rowOff>27116</xdr:rowOff>
    </xdr:to>
    <xdr:sp macro="" textlink="">
      <xdr:nvSpPr>
        <xdr:cNvPr id="595" name="円/楕円 594"/>
        <xdr:cNvSpPr/>
      </xdr:nvSpPr>
      <xdr:spPr>
        <a:xfrm>
          <a:off x="14541500" y="95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43643</xdr:rowOff>
    </xdr:from>
    <xdr:ext cx="534377" cy="259045"/>
    <xdr:sp macro="" textlink="">
      <xdr:nvSpPr>
        <xdr:cNvPr id="596" name="テキスト ボックス 595"/>
        <xdr:cNvSpPr txBox="1"/>
      </xdr:nvSpPr>
      <xdr:spPr>
        <a:xfrm>
          <a:off x="14325111" y="930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30803</xdr:rowOff>
    </xdr:from>
    <xdr:to>
      <xdr:col>20</xdr:col>
      <xdr:colOff>9525</xdr:colOff>
      <xdr:row>55</xdr:row>
      <xdr:rowOff>132403</xdr:rowOff>
    </xdr:to>
    <xdr:sp macro="" textlink="">
      <xdr:nvSpPr>
        <xdr:cNvPr id="597" name="円/楕円 596"/>
        <xdr:cNvSpPr/>
      </xdr:nvSpPr>
      <xdr:spPr>
        <a:xfrm>
          <a:off x="13652500" y="9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148930</xdr:rowOff>
    </xdr:from>
    <xdr:ext cx="534377" cy="259045"/>
    <xdr:sp macro="" textlink="">
      <xdr:nvSpPr>
        <xdr:cNvPr id="598" name="テキスト ボックス 597"/>
        <xdr:cNvSpPr txBox="1"/>
      </xdr:nvSpPr>
      <xdr:spPr>
        <a:xfrm>
          <a:off x="13436111" y="92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19177</xdr:rowOff>
    </xdr:from>
    <xdr:to>
      <xdr:col>18</xdr:col>
      <xdr:colOff>492125</xdr:colOff>
      <xdr:row>55</xdr:row>
      <xdr:rowOff>120777</xdr:rowOff>
    </xdr:to>
    <xdr:sp macro="" textlink="">
      <xdr:nvSpPr>
        <xdr:cNvPr id="599" name="円/楕円 598"/>
        <xdr:cNvSpPr/>
      </xdr:nvSpPr>
      <xdr:spPr>
        <a:xfrm>
          <a:off x="12763500" y="9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137304</xdr:rowOff>
    </xdr:from>
    <xdr:ext cx="534377" cy="259045"/>
    <xdr:sp macro="" textlink="">
      <xdr:nvSpPr>
        <xdr:cNvPr id="600" name="テキスト ボックス 599"/>
        <xdr:cNvSpPr txBox="1"/>
      </xdr:nvSpPr>
      <xdr:spPr>
        <a:xfrm>
          <a:off x="12547111" y="922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134169</xdr:rowOff>
    </xdr:from>
    <xdr:to>
      <xdr:col>23</xdr:col>
      <xdr:colOff>517525</xdr:colOff>
      <xdr:row>78</xdr:row>
      <xdr:rowOff>139564</xdr:rowOff>
    </xdr:to>
    <xdr:cxnSp macro="">
      <xdr:nvCxnSpPr>
        <xdr:cNvPr id="627" name="直線コネクタ 626"/>
        <xdr:cNvCxnSpPr/>
      </xdr:nvCxnSpPr>
      <xdr:spPr>
        <a:xfrm>
          <a:off x="15481300" y="13507269"/>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109068</xdr:rowOff>
    </xdr:from>
    <xdr:to>
      <xdr:col>22</xdr:col>
      <xdr:colOff>365125</xdr:colOff>
      <xdr:row>78</xdr:row>
      <xdr:rowOff>134169</xdr:rowOff>
    </xdr:to>
    <xdr:cxnSp macro="">
      <xdr:nvCxnSpPr>
        <xdr:cNvPr id="630" name="直線コネクタ 629"/>
        <xdr:cNvCxnSpPr/>
      </xdr:nvCxnSpPr>
      <xdr:spPr>
        <a:xfrm>
          <a:off x="14592300" y="13482168"/>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22926</xdr:rowOff>
    </xdr:from>
    <xdr:to>
      <xdr:col>22</xdr:col>
      <xdr:colOff>415925</xdr:colOff>
      <xdr:row>78</xdr:row>
      <xdr:rowOff>124526</xdr:rowOff>
    </xdr:to>
    <xdr:sp macro="" textlink="">
      <xdr:nvSpPr>
        <xdr:cNvPr id="631" name="フローチャート : 判断 630"/>
        <xdr:cNvSpPr/>
      </xdr:nvSpPr>
      <xdr:spPr>
        <a:xfrm>
          <a:off x="15430500" y="133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141053</xdr:rowOff>
    </xdr:from>
    <xdr:ext cx="469744" cy="259045"/>
    <xdr:sp macro="" textlink="">
      <xdr:nvSpPr>
        <xdr:cNvPr id="632" name="テキスト ボックス 631"/>
        <xdr:cNvSpPr txBox="1"/>
      </xdr:nvSpPr>
      <xdr:spPr>
        <a:xfrm>
          <a:off x="15246427" y="131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109068</xdr:rowOff>
    </xdr:from>
    <xdr:to>
      <xdr:col>21</xdr:col>
      <xdr:colOff>161925</xdr:colOff>
      <xdr:row>78</xdr:row>
      <xdr:rowOff>128361</xdr:rowOff>
    </xdr:to>
    <xdr:cxnSp macro="">
      <xdr:nvCxnSpPr>
        <xdr:cNvPr id="633" name="直線コネクタ 632"/>
        <xdr:cNvCxnSpPr/>
      </xdr:nvCxnSpPr>
      <xdr:spPr>
        <a:xfrm flipV="1">
          <a:off x="13703300" y="13482168"/>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124110</xdr:rowOff>
    </xdr:from>
    <xdr:to>
      <xdr:col>19</xdr:col>
      <xdr:colOff>644525</xdr:colOff>
      <xdr:row>78</xdr:row>
      <xdr:rowOff>128361</xdr:rowOff>
    </xdr:to>
    <xdr:cxnSp macro="">
      <xdr:nvCxnSpPr>
        <xdr:cNvPr id="636" name="直線コネクタ 635"/>
        <xdr:cNvCxnSpPr/>
      </xdr:nvCxnSpPr>
      <xdr:spPr>
        <a:xfrm>
          <a:off x="12814300" y="13497210"/>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88764</xdr:rowOff>
    </xdr:from>
    <xdr:to>
      <xdr:col>23</xdr:col>
      <xdr:colOff>568325</xdr:colOff>
      <xdr:row>79</xdr:row>
      <xdr:rowOff>18914</xdr:rowOff>
    </xdr:to>
    <xdr:sp macro="" textlink="">
      <xdr:nvSpPr>
        <xdr:cNvPr id="646" name="円/楕円 645"/>
        <xdr:cNvSpPr/>
      </xdr:nvSpPr>
      <xdr:spPr>
        <a:xfrm>
          <a:off x="162687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47897</xdr:rowOff>
    </xdr:from>
    <xdr:ext cx="249299" cy="259045"/>
    <xdr:sp macro="" textlink="">
      <xdr:nvSpPr>
        <xdr:cNvPr id="647" name="災害復旧費該当値テキスト"/>
        <xdr:cNvSpPr txBox="1"/>
      </xdr:nvSpPr>
      <xdr:spPr>
        <a:xfrm>
          <a:off x="16370300" y="1342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83369</xdr:rowOff>
    </xdr:from>
    <xdr:to>
      <xdr:col>22</xdr:col>
      <xdr:colOff>415925</xdr:colOff>
      <xdr:row>79</xdr:row>
      <xdr:rowOff>13519</xdr:rowOff>
    </xdr:to>
    <xdr:sp macro="" textlink="">
      <xdr:nvSpPr>
        <xdr:cNvPr id="648" name="円/楕円 647"/>
        <xdr:cNvSpPr/>
      </xdr:nvSpPr>
      <xdr:spPr>
        <a:xfrm>
          <a:off x="15430500" y="13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4646</xdr:rowOff>
    </xdr:from>
    <xdr:ext cx="378565" cy="259045"/>
    <xdr:sp macro="" textlink="">
      <xdr:nvSpPr>
        <xdr:cNvPr id="649" name="テキスト ボックス 648"/>
        <xdr:cNvSpPr txBox="1"/>
      </xdr:nvSpPr>
      <xdr:spPr>
        <a:xfrm>
          <a:off x="15292017" y="1354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58268</xdr:rowOff>
    </xdr:from>
    <xdr:to>
      <xdr:col>21</xdr:col>
      <xdr:colOff>212725</xdr:colOff>
      <xdr:row>78</xdr:row>
      <xdr:rowOff>159868</xdr:rowOff>
    </xdr:to>
    <xdr:sp macro="" textlink="">
      <xdr:nvSpPr>
        <xdr:cNvPr id="650" name="円/楕円 649"/>
        <xdr:cNvSpPr/>
      </xdr:nvSpPr>
      <xdr:spPr>
        <a:xfrm>
          <a:off x="14541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150995</xdr:rowOff>
    </xdr:from>
    <xdr:ext cx="378565" cy="259045"/>
    <xdr:sp macro="" textlink="">
      <xdr:nvSpPr>
        <xdr:cNvPr id="651" name="テキスト ボックス 650"/>
        <xdr:cNvSpPr txBox="1"/>
      </xdr:nvSpPr>
      <xdr:spPr>
        <a:xfrm>
          <a:off x="14403017" y="13524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77561</xdr:rowOff>
    </xdr:from>
    <xdr:to>
      <xdr:col>20</xdr:col>
      <xdr:colOff>9525</xdr:colOff>
      <xdr:row>79</xdr:row>
      <xdr:rowOff>7711</xdr:rowOff>
    </xdr:to>
    <xdr:sp macro="" textlink="">
      <xdr:nvSpPr>
        <xdr:cNvPr id="652" name="円/楕円 651"/>
        <xdr:cNvSpPr/>
      </xdr:nvSpPr>
      <xdr:spPr>
        <a:xfrm>
          <a:off x="13652500" y="134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170288</xdr:rowOff>
    </xdr:from>
    <xdr:ext cx="378565" cy="259045"/>
    <xdr:sp macro="" textlink="">
      <xdr:nvSpPr>
        <xdr:cNvPr id="653" name="テキスト ボックス 652"/>
        <xdr:cNvSpPr txBox="1"/>
      </xdr:nvSpPr>
      <xdr:spPr>
        <a:xfrm>
          <a:off x="13514017" y="1354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73310</xdr:rowOff>
    </xdr:from>
    <xdr:to>
      <xdr:col>18</xdr:col>
      <xdr:colOff>492125</xdr:colOff>
      <xdr:row>79</xdr:row>
      <xdr:rowOff>3460</xdr:rowOff>
    </xdr:to>
    <xdr:sp macro="" textlink="">
      <xdr:nvSpPr>
        <xdr:cNvPr id="654" name="円/楕円 653"/>
        <xdr:cNvSpPr/>
      </xdr:nvSpPr>
      <xdr:spPr>
        <a:xfrm>
          <a:off x="12763500" y="13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166037</xdr:rowOff>
    </xdr:from>
    <xdr:ext cx="378565" cy="259045"/>
    <xdr:sp macro="" textlink="">
      <xdr:nvSpPr>
        <xdr:cNvPr id="655" name="テキスト ボックス 654"/>
        <xdr:cNvSpPr txBox="1"/>
      </xdr:nvSpPr>
      <xdr:spPr>
        <a:xfrm>
          <a:off x="12625017" y="1353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37644</xdr:rowOff>
    </xdr:from>
    <xdr:to>
      <xdr:col>23</xdr:col>
      <xdr:colOff>517525</xdr:colOff>
      <xdr:row>92</xdr:row>
      <xdr:rowOff>151887</xdr:rowOff>
    </xdr:to>
    <xdr:cxnSp macro="">
      <xdr:nvCxnSpPr>
        <xdr:cNvPr id="688" name="直線コネクタ 687"/>
        <xdr:cNvCxnSpPr/>
      </xdr:nvCxnSpPr>
      <xdr:spPr>
        <a:xfrm>
          <a:off x="15481300" y="15811044"/>
          <a:ext cx="838200" cy="11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37644</xdr:rowOff>
    </xdr:from>
    <xdr:to>
      <xdr:col>22</xdr:col>
      <xdr:colOff>365125</xdr:colOff>
      <xdr:row>92</xdr:row>
      <xdr:rowOff>49189</xdr:rowOff>
    </xdr:to>
    <xdr:cxnSp macro="">
      <xdr:nvCxnSpPr>
        <xdr:cNvPr id="691" name="直線コネクタ 690"/>
        <xdr:cNvCxnSpPr/>
      </xdr:nvCxnSpPr>
      <xdr:spPr>
        <a:xfrm flipV="1">
          <a:off x="14592300" y="15811044"/>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15534</xdr:rowOff>
    </xdr:from>
    <xdr:to>
      <xdr:col>22</xdr:col>
      <xdr:colOff>415925</xdr:colOff>
      <xdr:row>96</xdr:row>
      <xdr:rowOff>117134</xdr:rowOff>
    </xdr:to>
    <xdr:sp macro="" textlink="">
      <xdr:nvSpPr>
        <xdr:cNvPr id="692" name="フローチャート : 判断 691"/>
        <xdr:cNvSpPr/>
      </xdr:nvSpPr>
      <xdr:spPr>
        <a:xfrm>
          <a:off x="15430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108261</xdr:rowOff>
    </xdr:from>
    <xdr:ext cx="534377" cy="259045"/>
    <xdr:sp macro="" textlink="">
      <xdr:nvSpPr>
        <xdr:cNvPr id="693" name="テキスト ボックス 692"/>
        <xdr:cNvSpPr txBox="1"/>
      </xdr:nvSpPr>
      <xdr:spPr>
        <a:xfrm>
          <a:off x="15214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49189</xdr:rowOff>
    </xdr:from>
    <xdr:to>
      <xdr:col>21</xdr:col>
      <xdr:colOff>161925</xdr:colOff>
      <xdr:row>92</xdr:row>
      <xdr:rowOff>107052</xdr:rowOff>
    </xdr:to>
    <xdr:cxnSp macro="">
      <xdr:nvCxnSpPr>
        <xdr:cNvPr id="694" name="直線コネクタ 693"/>
        <xdr:cNvCxnSpPr/>
      </xdr:nvCxnSpPr>
      <xdr:spPr>
        <a:xfrm flipV="1">
          <a:off x="13703300" y="15822589"/>
          <a:ext cx="889000" cy="5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107052</xdr:rowOff>
    </xdr:from>
    <xdr:to>
      <xdr:col>19</xdr:col>
      <xdr:colOff>644525</xdr:colOff>
      <xdr:row>92</xdr:row>
      <xdr:rowOff>156074</xdr:rowOff>
    </xdr:to>
    <xdr:cxnSp macro="">
      <xdr:nvCxnSpPr>
        <xdr:cNvPr id="697" name="直線コネクタ 696"/>
        <xdr:cNvCxnSpPr/>
      </xdr:nvCxnSpPr>
      <xdr:spPr>
        <a:xfrm flipV="1">
          <a:off x="12814300" y="15880452"/>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101087</xdr:rowOff>
    </xdr:from>
    <xdr:to>
      <xdr:col>23</xdr:col>
      <xdr:colOff>568325</xdr:colOff>
      <xdr:row>93</xdr:row>
      <xdr:rowOff>31237</xdr:rowOff>
    </xdr:to>
    <xdr:sp macro="" textlink="">
      <xdr:nvSpPr>
        <xdr:cNvPr id="707" name="円/楕円 706"/>
        <xdr:cNvSpPr/>
      </xdr:nvSpPr>
      <xdr:spPr>
        <a:xfrm>
          <a:off x="16268700" y="15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123964</xdr:rowOff>
    </xdr:from>
    <xdr:ext cx="534377" cy="259045"/>
    <xdr:sp macro="" textlink="">
      <xdr:nvSpPr>
        <xdr:cNvPr id="708" name="公債費該当値テキスト"/>
        <xdr:cNvSpPr txBox="1"/>
      </xdr:nvSpPr>
      <xdr:spPr>
        <a:xfrm>
          <a:off x="16370300" y="1572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83,147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158294</xdr:rowOff>
    </xdr:from>
    <xdr:to>
      <xdr:col>22</xdr:col>
      <xdr:colOff>415925</xdr:colOff>
      <xdr:row>92</xdr:row>
      <xdr:rowOff>88444</xdr:rowOff>
    </xdr:to>
    <xdr:sp macro="" textlink="">
      <xdr:nvSpPr>
        <xdr:cNvPr id="709" name="円/楕円 708"/>
        <xdr:cNvSpPr/>
      </xdr:nvSpPr>
      <xdr:spPr>
        <a:xfrm>
          <a:off x="15430500" y="157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104971</xdr:rowOff>
    </xdr:from>
    <xdr:ext cx="534377" cy="259045"/>
    <xdr:sp macro="" textlink="">
      <xdr:nvSpPr>
        <xdr:cNvPr id="710" name="テキスト ボックス 709"/>
        <xdr:cNvSpPr txBox="1"/>
      </xdr:nvSpPr>
      <xdr:spPr>
        <a:xfrm>
          <a:off x="15214111" y="155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91,143</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169839</xdr:rowOff>
    </xdr:from>
    <xdr:to>
      <xdr:col>21</xdr:col>
      <xdr:colOff>212725</xdr:colOff>
      <xdr:row>92</xdr:row>
      <xdr:rowOff>99989</xdr:rowOff>
    </xdr:to>
    <xdr:sp macro="" textlink="">
      <xdr:nvSpPr>
        <xdr:cNvPr id="711" name="円/楕円 710"/>
        <xdr:cNvSpPr/>
      </xdr:nvSpPr>
      <xdr:spPr>
        <a:xfrm>
          <a:off x="14541500" y="157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116516</xdr:rowOff>
    </xdr:from>
    <xdr:ext cx="534377" cy="259045"/>
    <xdr:sp macro="" textlink="">
      <xdr:nvSpPr>
        <xdr:cNvPr id="712" name="テキスト ボックス 711"/>
        <xdr:cNvSpPr txBox="1"/>
      </xdr:nvSpPr>
      <xdr:spPr>
        <a:xfrm>
          <a:off x="14325111" y="1554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56252</xdr:rowOff>
    </xdr:from>
    <xdr:to>
      <xdr:col>20</xdr:col>
      <xdr:colOff>9525</xdr:colOff>
      <xdr:row>92</xdr:row>
      <xdr:rowOff>157852</xdr:rowOff>
    </xdr:to>
    <xdr:sp macro="" textlink="">
      <xdr:nvSpPr>
        <xdr:cNvPr id="713" name="円/楕円 712"/>
        <xdr:cNvSpPr/>
      </xdr:nvSpPr>
      <xdr:spPr>
        <a:xfrm>
          <a:off x="13652500" y="1582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2929</xdr:rowOff>
    </xdr:from>
    <xdr:ext cx="534377" cy="259045"/>
    <xdr:sp macro="" textlink="">
      <xdr:nvSpPr>
        <xdr:cNvPr id="714" name="テキスト ボックス 713"/>
        <xdr:cNvSpPr txBox="1"/>
      </xdr:nvSpPr>
      <xdr:spPr>
        <a:xfrm>
          <a:off x="13436111" y="1560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105274</xdr:rowOff>
    </xdr:from>
    <xdr:to>
      <xdr:col>18</xdr:col>
      <xdr:colOff>492125</xdr:colOff>
      <xdr:row>93</xdr:row>
      <xdr:rowOff>35424</xdr:rowOff>
    </xdr:to>
    <xdr:sp macro="" textlink="">
      <xdr:nvSpPr>
        <xdr:cNvPr id="715" name="円/楕円 714"/>
        <xdr:cNvSpPr/>
      </xdr:nvSpPr>
      <xdr:spPr>
        <a:xfrm>
          <a:off x="12763500" y="158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51951</xdr:rowOff>
    </xdr:from>
    <xdr:ext cx="534377" cy="259045"/>
    <xdr:sp macro="" textlink="">
      <xdr:nvSpPr>
        <xdr:cNvPr id="716" name="テキスト ボックス 715"/>
        <xdr:cNvSpPr txBox="1"/>
      </xdr:nvSpPr>
      <xdr:spPr>
        <a:xfrm>
          <a:off x="12547111" y="1565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6731</xdr:rowOff>
    </xdr:from>
    <xdr:to>
      <xdr:col>32</xdr:col>
      <xdr:colOff>187325</xdr:colOff>
      <xdr:row>38</xdr:row>
      <xdr:rowOff>82931</xdr:rowOff>
    </xdr:to>
    <xdr:cxnSp macro="">
      <xdr:nvCxnSpPr>
        <xdr:cNvPr id="745" name="直線コネクタ 744"/>
        <xdr:cNvCxnSpPr/>
      </xdr:nvCxnSpPr>
      <xdr:spPr>
        <a:xfrm flipV="1">
          <a:off x="21323300" y="652183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91330</xdr:rowOff>
    </xdr:from>
    <xdr:ext cx="378565" cy="259045"/>
    <xdr:sp macro="" textlink="">
      <xdr:nvSpPr>
        <xdr:cNvPr id="746" name="諸支出金平均値テキスト"/>
        <xdr:cNvSpPr txBox="1"/>
      </xdr:nvSpPr>
      <xdr:spPr>
        <a:xfrm>
          <a:off x="22212300" y="6606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82931</xdr:rowOff>
    </xdr:from>
    <xdr:to>
      <xdr:col>31</xdr:col>
      <xdr:colOff>34925</xdr:colOff>
      <xdr:row>39</xdr:row>
      <xdr:rowOff>44450</xdr:rowOff>
    </xdr:to>
    <xdr:cxnSp macro="">
      <xdr:nvCxnSpPr>
        <xdr:cNvPr id="748" name="直線コネクタ 747"/>
        <xdr:cNvCxnSpPr/>
      </xdr:nvCxnSpPr>
      <xdr:spPr>
        <a:xfrm flipV="1">
          <a:off x="20434300" y="6598031"/>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49" name="フローチャート : 判断 748"/>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171340</xdr:rowOff>
    </xdr:from>
    <xdr:ext cx="378565" cy="259045"/>
    <xdr:sp macro="" textlink="">
      <xdr:nvSpPr>
        <xdr:cNvPr id="750" name="テキスト ボックス 749"/>
        <xdr:cNvSpPr txBox="1"/>
      </xdr:nvSpPr>
      <xdr:spPr>
        <a:xfrm>
          <a:off x="21134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92075</xdr:rowOff>
    </xdr:from>
    <xdr:to>
      <xdr:col>28</xdr:col>
      <xdr:colOff>314325</xdr:colOff>
      <xdr:row>39</xdr:row>
      <xdr:rowOff>44450</xdr:rowOff>
    </xdr:to>
    <xdr:cxnSp macro="">
      <xdr:nvCxnSpPr>
        <xdr:cNvPr id="754" name="直線コネクタ 753"/>
        <xdr:cNvCxnSpPr/>
      </xdr:nvCxnSpPr>
      <xdr:spPr>
        <a:xfrm>
          <a:off x="18656300" y="643572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167911</xdr:rowOff>
    </xdr:from>
    <xdr:ext cx="378565" cy="259045"/>
    <xdr:sp macro="" textlink="">
      <xdr:nvSpPr>
        <xdr:cNvPr id="758" name="テキスト ボックス 757"/>
        <xdr:cNvSpPr txBox="1"/>
      </xdr:nvSpPr>
      <xdr:spPr>
        <a:xfrm>
          <a:off x="18467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127381</xdr:rowOff>
    </xdr:from>
    <xdr:to>
      <xdr:col>32</xdr:col>
      <xdr:colOff>238125</xdr:colOff>
      <xdr:row>38</xdr:row>
      <xdr:rowOff>57531</xdr:rowOff>
    </xdr:to>
    <xdr:sp macro="" textlink="">
      <xdr:nvSpPr>
        <xdr:cNvPr id="764" name="円/楕円 763"/>
        <xdr:cNvSpPr/>
      </xdr:nvSpPr>
      <xdr:spPr>
        <a:xfrm>
          <a:off x="221107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150258</xdr:rowOff>
    </xdr:from>
    <xdr:ext cx="378565" cy="259045"/>
    <xdr:sp macro="" textlink="">
      <xdr:nvSpPr>
        <xdr:cNvPr id="765" name="諸支出金該当値テキスト"/>
        <xdr:cNvSpPr txBox="1"/>
      </xdr:nvSpPr>
      <xdr:spPr>
        <a:xfrm>
          <a:off x="22212300"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32131</xdr:rowOff>
    </xdr:from>
    <xdr:to>
      <xdr:col>31</xdr:col>
      <xdr:colOff>85725</xdr:colOff>
      <xdr:row>38</xdr:row>
      <xdr:rowOff>133731</xdr:rowOff>
    </xdr:to>
    <xdr:sp macro="" textlink="">
      <xdr:nvSpPr>
        <xdr:cNvPr id="766" name="円/楕円 765"/>
        <xdr:cNvSpPr/>
      </xdr:nvSpPr>
      <xdr:spPr>
        <a:xfrm>
          <a:off x="21272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150258</xdr:rowOff>
    </xdr:from>
    <xdr:ext cx="378565" cy="259045"/>
    <xdr:sp macro="" textlink="">
      <xdr:nvSpPr>
        <xdr:cNvPr id="767" name="テキスト ボックス 766"/>
        <xdr:cNvSpPr txBox="1"/>
      </xdr:nvSpPr>
      <xdr:spPr>
        <a:xfrm>
          <a:off x="21134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41275</xdr:rowOff>
    </xdr:from>
    <xdr:to>
      <xdr:col>27</xdr:col>
      <xdr:colOff>161925</xdr:colOff>
      <xdr:row>37</xdr:row>
      <xdr:rowOff>142875</xdr:rowOff>
    </xdr:to>
    <xdr:sp macro="" textlink="">
      <xdr:nvSpPr>
        <xdr:cNvPr id="772" name="円/楕円 771"/>
        <xdr:cNvSpPr/>
      </xdr:nvSpPr>
      <xdr:spPr>
        <a:xfrm>
          <a:off x="1860550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159402</xdr:rowOff>
    </xdr:from>
    <xdr:ext cx="378565" cy="259045"/>
    <xdr:sp macro="" textlink="">
      <xdr:nvSpPr>
        <xdr:cNvPr id="773" name="テキスト ボックス 772"/>
        <xdr:cNvSpPr txBox="1"/>
      </xdr:nvSpPr>
      <xdr:spPr>
        <a:xfrm>
          <a:off x="18467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衛生費</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、類似団体で</a:t>
          </a:r>
          <a:r>
            <a:rPr kumimoji="1" lang="ja-JP" altLang="en-US" sz="1200">
              <a:solidFill>
                <a:schemeClr val="dk1"/>
              </a:solidFill>
              <a:effectLst/>
              <a:latin typeface="+mn-ea"/>
              <a:ea typeface="+mn-ea"/>
              <a:cs typeface="+mn-cs"/>
            </a:rPr>
            <a:t>前年度全国</a:t>
          </a:r>
          <a:r>
            <a:rPr kumimoji="1" lang="en-US" altLang="ja-JP" sz="1200">
              <a:solidFill>
                <a:schemeClr val="dk1"/>
              </a:solidFill>
              <a:effectLst/>
              <a:latin typeface="+mn-ea"/>
              <a:ea typeface="+mn-ea"/>
              <a:cs typeface="+mn-cs"/>
            </a:rPr>
            <a:t>1</a:t>
          </a:r>
          <a:r>
            <a:rPr kumimoji="1" lang="ja-JP" altLang="en-US" sz="1200">
              <a:solidFill>
                <a:schemeClr val="dk1"/>
              </a:solidFill>
              <a:effectLst/>
              <a:latin typeface="+mn-ea"/>
              <a:ea typeface="+mn-ea"/>
              <a:cs typeface="+mn-cs"/>
            </a:rPr>
            <a:t>位から今年度</a:t>
          </a:r>
          <a:r>
            <a:rPr kumimoji="1" lang="en-US" altLang="ja-JP" sz="1200">
              <a:solidFill>
                <a:schemeClr val="dk1"/>
              </a:solidFill>
              <a:effectLst/>
              <a:latin typeface="+mn-ea"/>
              <a:ea typeface="+mn-ea"/>
              <a:cs typeface="+mn-cs"/>
            </a:rPr>
            <a:t>3</a:t>
          </a:r>
          <a:r>
            <a:rPr kumimoji="1" lang="ja-JP" altLang="ja-JP" sz="1200">
              <a:solidFill>
                <a:schemeClr val="dk1"/>
              </a:solidFill>
              <a:effectLst/>
              <a:latin typeface="+mn-ea"/>
              <a:ea typeface="+mn-ea"/>
              <a:cs typeface="+mn-cs"/>
            </a:rPr>
            <a:t>位</a:t>
          </a:r>
          <a:r>
            <a:rPr kumimoji="1" lang="ja-JP" altLang="en-US" sz="1200">
              <a:solidFill>
                <a:schemeClr val="dk1"/>
              </a:solidFill>
              <a:effectLst/>
              <a:latin typeface="+mn-ea"/>
              <a:ea typeface="+mn-ea"/>
              <a:cs typeface="+mn-cs"/>
            </a:rPr>
            <a:t>となった。</a:t>
          </a:r>
          <a:r>
            <a:rPr kumimoji="1" lang="ja-JP" altLang="ja-JP" sz="1200">
              <a:solidFill>
                <a:schemeClr val="dk1"/>
              </a:solidFill>
              <a:effectLst/>
              <a:latin typeface="+mn-ea"/>
              <a:ea typeface="+mn-ea"/>
              <a:cs typeface="+mn-cs"/>
            </a:rPr>
            <a:t>これは、北但行政事務組合負担金の施設整備分が大幅</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となったことが主な要因</a:t>
          </a:r>
          <a:r>
            <a:rPr kumimoji="1" lang="ja-JP" altLang="en-US" sz="1200">
              <a:solidFill>
                <a:schemeClr val="dk1"/>
              </a:solidFill>
              <a:effectLst/>
              <a:latin typeface="+mn-ea"/>
              <a:ea typeface="+mn-ea"/>
              <a:cs typeface="+mn-cs"/>
            </a:rPr>
            <a:t>であるが、</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年度も住民一人当たり</a:t>
          </a:r>
          <a:r>
            <a:rPr kumimoji="1" lang="en-US" altLang="ja-JP" sz="1200">
              <a:solidFill>
                <a:schemeClr val="dk1"/>
              </a:solidFill>
              <a:effectLst/>
              <a:latin typeface="+mn-ea"/>
              <a:ea typeface="+mn-ea"/>
              <a:cs typeface="+mn-cs"/>
            </a:rPr>
            <a:t>20,000</a:t>
          </a:r>
          <a:r>
            <a:rPr kumimoji="1" lang="ja-JP" altLang="en-US" sz="1200">
              <a:solidFill>
                <a:schemeClr val="dk1"/>
              </a:solidFill>
              <a:effectLst/>
              <a:latin typeface="+mn-ea"/>
              <a:ea typeface="+mn-ea"/>
              <a:cs typeface="+mn-cs"/>
            </a:rPr>
            <a:t>円以上の決算額があり、高い水準</a:t>
          </a:r>
          <a:r>
            <a:rPr kumimoji="1" lang="ja-JP" altLang="ja-JP" sz="1200">
              <a:solidFill>
                <a:schemeClr val="dk1"/>
              </a:solidFill>
              <a:effectLst/>
              <a:latin typeface="+mn-ea"/>
              <a:ea typeface="+mn-ea"/>
              <a:cs typeface="+mn-cs"/>
            </a:rPr>
            <a:t>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公債費</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a:t>
          </a:r>
          <a:r>
            <a:rPr kumimoji="1" lang="ja-JP" altLang="ja-JP" sz="1200" b="0" i="0" baseline="0">
              <a:solidFill>
                <a:schemeClr val="dk1"/>
              </a:solidFill>
              <a:effectLst/>
              <a:latin typeface="+mn-ea"/>
              <a:ea typeface="+mn-ea"/>
              <a:cs typeface="+mn-cs"/>
            </a:rPr>
            <a:t>類似団体で全国</a:t>
          </a:r>
          <a:r>
            <a:rPr kumimoji="1" lang="en-US" altLang="ja-JP" sz="1200" b="0" i="0" baseline="0">
              <a:solidFill>
                <a:schemeClr val="dk1"/>
              </a:solidFill>
              <a:effectLst/>
              <a:latin typeface="+mn-ea"/>
              <a:ea typeface="+mn-ea"/>
              <a:cs typeface="+mn-cs"/>
            </a:rPr>
            <a:t>4</a:t>
          </a:r>
          <a:r>
            <a:rPr kumimoji="1" lang="ja-JP" altLang="ja-JP" sz="1200" b="0" i="0" baseline="0">
              <a:solidFill>
                <a:schemeClr val="dk1"/>
              </a:solidFill>
              <a:effectLst/>
              <a:latin typeface="+mn-ea"/>
              <a:ea typeface="+mn-ea"/>
              <a:cs typeface="+mn-cs"/>
            </a:rPr>
            <a:t>位と高い水準となっており、住民一人当たり</a:t>
          </a:r>
          <a:r>
            <a:rPr kumimoji="1" lang="en-US" altLang="ja-JP" sz="1200" b="0" i="0" baseline="0">
              <a:solidFill>
                <a:schemeClr val="dk1"/>
              </a:solidFill>
              <a:effectLst/>
              <a:latin typeface="+mn-ea"/>
              <a:ea typeface="+mn-ea"/>
              <a:cs typeface="+mn-cs"/>
            </a:rPr>
            <a:t>83,147</a:t>
          </a:r>
          <a:r>
            <a:rPr kumimoji="1" lang="ja-JP" altLang="ja-JP" sz="1200" b="0" i="0" baseline="0">
              <a:solidFill>
                <a:schemeClr val="dk1"/>
              </a:solidFill>
              <a:effectLst/>
              <a:latin typeface="+mn-ea"/>
              <a:ea typeface="+mn-ea"/>
              <a:cs typeface="+mn-cs"/>
            </a:rPr>
            <a:t>円と類似団体平均</a:t>
          </a:r>
          <a:r>
            <a:rPr kumimoji="1" lang="en-US" altLang="ja-JP" sz="1200" b="0" i="0" baseline="0">
              <a:solidFill>
                <a:schemeClr val="dk1"/>
              </a:solidFill>
              <a:effectLst/>
              <a:latin typeface="+mn-ea"/>
              <a:ea typeface="+mn-ea"/>
              <a:cs typeface="+mn-cs"/>
            </a:rPr>
            <a:t>37,048</a:t>
          </a:r>
          <a:r>
            <a:rPr kumimoji="1" lang="ja-JP" altLang="ja-JP" sz="1200" b="0" i="0" baseline="0">
              <a:solidFill>
                <a:schemeClr val="dk1"/>
              </a:solidFill>
              <a:effectLst/>
              <a:latin typeface="+mn-ea"/>
              <a:ea typeface="+mn-ea"/>
              <a:cs typeface="+mn-cs"/>
            </a:rPr>
            <a:t>円と比べ２倍以上と高くなっている。これは、合併市町の地方債を引き継いだことや合併後の新市のまちづくりを進めてきた影響で、元利償還金が膨らんでいることによるものである。</a:t>
          </a:r>
          <a:endParaRPr kumimoji="1" lang="en-US" altLang="ja-JP" sz="1200" b="0" i="0" baseline="0">
            <a:solidFill>
              <a:schemeClr val="dk1"/>
            </a:solidFill>
            <a:effectLst/>
            <a:latin typeface="+mn-ea"/>
            <a:ea typeface="+mn-ea"/>
            <a:cs typeface="+mn-cs"/>
          </a:endParaRPr>
        </a:p>
        <a:p>
          <a:r>
            <a:rPr kumimoji="1" lang="ja-JP" altLang="ja-JP" sz="1200" b="0" i="0" baseline="0">
              <a:solidFill>
                <a:schemeClr val="dk1"/>
              </a:solidFill>
              <a:effectLst/>
              <a:latin typeface="+mn-ea"/>
              <a:ea typeface="+mn-ea"/>
              <a:cs typeface="+mn-cs"/>
            </a:rPr>
            <a:t>　</a:t>
          </a:r>
          <a:r>
            <a:rPr kumimoji="1" lang="ja-JP" altLang="en-US" sz="1200" b="0" i="0" baseline="0">
              <a:solidFill>
                <a:schemeClr val="dk1"/>
              </a:solidFill>
              <a:effectLst/>
              <a:latin typeface="+mn-ea"/>
              <a:ea typeface="+mn-ea"/>
              <a:cs typeface="+mn-cs"/>
            </a:rPr>
            <a:t>商工費についても、</a:t>
          </a:r>
          <a:r>
            <a:rPr kumimoji="1" lang="ja-JP" altLang="ja-JP" sz="1200" b="0" i="0" baseline="0">
              <a:solidFill>
                <a:schemeClr val="dk1"/>
              </a:solidFill>
              <a:effectLst/>
              <a:latin typeface="+mn-ea"/>
              <a:ea typeface="+mn-ea"/>
              <a:cs typeface="+mn-cs"/>
            </a:rPr>
            <a:t>類似団体で全国</a:t>
          </a:r>
          <a:r>
            <a:rPr kumimoji="1" lang="en-US" altLang="ja-JP" sz="1200" b="0" i="0" baseline="0">
              <a:solidFill>
                <a:schemeClr val="dk1"/>
              </a:solidFill>
              <a:effectLst/>
              <a:latin typeface="+mn-ea"/>
              <a:ea typeface="+mn-ea"/>
              <a:cs typeface="+mn-cs"/>
            </a:rPr>
            <a:t>5</a:t>
          </a:r>
          <a:r>
            <a:rPr kumimoji="1" lang="ja-JP" altLang="ja-JP" sz="1200" b="0" i="0" baseline="0">
              <a:solidFill>
                <a:schemeClr val="dk1"/>
              </a:solidFill>
              <a:effectLst/>
              <a:latin typeface="+mn-ea"/>
              <a:ea typeface="+mn-ea"/>
              <a:cs typeface="+mn-cs"/>
            </a:rPr>
            <a:t>位と高い水準となっ</a:t>
          </a:r>
          <a:r>
            <a:rPr kumimoji="1" lang="ja-JP" altLang="en-US" sz="1200" b="0" i="0" baseline="0">
              <a:solidFill>
                <a:schemeClr val="dk1"/>
              </a:solidFill>
              <a:effectLst/>
              <a:latin typeface="+mn-ea"/>
              <a:ea typeface="+mn-ea"/>
              <a:cs typeface="+mn-cs"/>
            </a:rPr>
            <a:t>ている。これは、本市の進めるエコバレーと大交流の事業展開によるものである。</a:t>
          </a:r>
          <a:endParaRPr kumimoji="1" lang="en-US" altLang="ja-JP" sz="1200" b="0" i="0" baseline="0">
            <a:solidFill>
              <a:schemeClr val="dk1"/>
            </a:solidFill>
            <a:effectLst/>
            <a:latin typeface="+mn-ea"/>
            <a:ea typeface="+mn-ea"/>
            <a:cs typeface="+mn-cs"/>
          </a:endParaRPr>
        </a:p>
        <a:p>
          <a:r>
            <a:rPr kumimoji="1" lang="ja-JP" altLang="en-US" sz="1200" b="0" i="0" baseline="0">
              <a:solidFill>
                <a:schemeClr val="dk1"/>
              </a:solidFill>
              <a:effectLst/>
              <a:latin typeface="+mn-ea"/>
              <a:ea typeface="+mn-ea"/>
              <a:cs typeface="+mn-cs"/>
            </a:rPr>
            <a:t>　</a:t>
          </a:r>
          <a:r>
            <a:rPr kumimoji="1" lang="ja-JP" altLang="ja-JP" sz="1200" b="0" i="0" baseline="0">
              <a:solidFill>
                <a:schemeClr val="dk1"/>
              </a:solidFill>
              <a:effectLst/>
              <a:latin typeface="+mn-ea"/>
              <a:ea typeface="+mn-ea"/>
              <a:cs typeface="+mn-cs"/>
            </a:rPr>
            <a:t>土木費、教育費についても、類似団体で全国</a:t>
          </a:r>
          <a:r>
            <a:rPr kumimoji="1" lang="en-US" altLang="ja-JP" sz="1200" b="0" i="0" baseline="0">
              <a:solidFill>
                <a:schemeClr val="dk1"/>
              </a:solidFill>
              <a:effectLst/>
              <a:latin typeface="+mn-ea"/>
              <a:ea typeface="+mn-ea"/>
              <a:cs typeface="+mn-cs"/>
            </a:rPr>
            <a:t>6</a:t>
          </a:r>
          <a:r>
            <a:rPr kumimoji="1" lang="ja-JP" altLang="ja-JP" sz="1200" b="0" i="0" baseline="0">
              <a:solidFill>
                <a:schemeClr val="dk1"/>
              </a:solidFill>
              <a:effectLst/>
              <a:latin typeface="+mn-ea"/>
              <a:ea typeface="+mn-ea"/>
              <a:cs typeface="+mn-cs"/>
            </a:rPr>
            <a:t>位と高い水準となっており、類似団体平均と比べ、それぞれ</a:t>
          </a:r>
          <a:r>
            <a:rPr kumimoji="1" lang="en-US" altLang="ja-JP" sz="1200" b="0" i="0" baseline="0">
              <a:solidFill>
                <a:schemeClr val="dk1"/>
              </a:solidFill>
              <a:effectLst/>
              <a:latin typeface="+mn-ea"/>
              <a:ea typeface="+mn-ea"/>
              <a:cs typeface="+mn-cs"/>
            </a:rPr>
            <a:t>32,334</a:t>
          </a:r>
          <a:r>
            <a:rPr kumimoji="1" lang="ja-JP" altLang="ja-JP" sz="1200" b="0" i="0" baseline="0">
              <a:solidFill>
                <a:schemeClr val="dk1"/>
              </a:solidFill>
              <a:effectLst/>
              <a:latin typeface="+mn-ea"/>
              <a:ea typeface="+mn-ea"/>
              <a:cs typeface="+mn-cs"/>
            </a:rPr>
            <a:t>円、</a:t>
          </a:r>
          <a:r>
            <a:rPr kumimoji="1" lang="en-US" altLang="ja-JP" sz="1200" b="0" i="0" baseline="0">
              <a:solidFill>
                <a:schemeClr val="dk1"/>
              </a:solidFill>
              <a:effectLst/>
              <a:latin typeface="+mn-ea"/>
              <a:ea typeface="+mn-ea"/>
              <a:cs typeface="+mn-cs"/>
            </a:rPr>
            <a:t>25,170</a:t>
          </a:r>
          <a:r>
            <a:rPr kumimoji="1" lang="ja-JP" altLang="ja-JP" sz="1200" b="0" i="0" baseline="0">
              <a:solidFill>
                <a:schemeClr val="dk1"/>
              </a:solidFill>
              <a:effectLst/>
              <a:latin typeface="+mn-ea"/>
              <a:ea typeface="+mn-ea"/>
              <a:cs typeface="+mn-cs"/>
            </a:rPr>
            <a:t>円高くなっている。これは、道路の除排雪経費や教育関係施設等の維持管理経費などの影響とみられる。</a:t>
          </a:r>
          <a:endParaRPr lang="ja-JP" altLang="ja-JP" sz="1200">
            <a:effectLst/>
            <a:latin typeface="+mn-ea"/>
            <a:ea typeface="+mn-ea"/>
          </a:endParaRPr>
        </a:p>
        <a:p>
          <a:r>
            <a:rPr kumimoji="1" lang="en-US" altLang="ja-JP" sz="1200" b="0" i="0" baseline="0">
              <a:solidFill>
                <a:schemeClr val="dk1"/>
              </a:solidFill>
              <a:effectLst/>
              <a:latin typeface="+mn-ea"/>
              <a:ea typeface="+mn-ea"/>
              <a:cs typeface="+mn-cs"/>
            </a:rPr>
            <a:t/>
          </a:r>
          <a:br>
            <a:rPr kumimoji="1" lang="en-US" altLang="ja-JP" sz="1200" b="0" i="0" baseline="0">
              <a:solidFill>
                <a:schemeClr val="dk1"/>
              </a:solidFill>
              <a:effectLst/>
              <a:latin typeface="+mn-ea"/>
              <a:ea typeface="+mn-ea"/>
              <a:cs typeface="+mn-cs"/>
            </a:rPr>
          </a:br>
          <a:endParaRPr lang="ja-JP" altLang="ja-JP" sz="12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ea"/>
              <a:ea typeface="+mn-ea"/>
              <a:cs typeface="+mn-cs"/>
            </a:rPr>
            <a:t>  実質収支比率は、各年度歳入予算に対する決算の増収や歳出不用額の状況により増減はあるものの、赤字を示すマイナスとなることはなく、望ましいとされる</a:t>
          </a:r>
          <a:r>
            <a:rPr lang="en-US" altLang="ja-JP" sz="1200" b="0" i="0" baseline="0">
              <a:solidFill>
                <a:schemeClr val="dk1"/>
              </a:solidFill>
              <a:effectLst/>
              <a:latin typeface="+mn-ea"/>
              <a:ea typeface="+mn-ea"/>
              <a:cs typeface="+mn-cs"/>
            </a:rPr>
            <a:t>3</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5</a:t>
          </a:r>
          <a:r>
            <a:rPr lang="ja-JP" altLang="ja-JP" sz="1200" b="0" i="0" baseline="0">
              <a:solidFill>
                <a:schemeClr val="dk1"/>
              </a:solidFill>
              <a:effectLst/>
              <a:latin typeface="+mn-ea"/>
              <a:ea typeface="+mn-ea"/>
              <a:cs typeface="+mn-cs"/>
            </a:rPr>
            <a:t>％の範囲で概ね適正に推移している。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実質単年度収支については、平成</a:t>
          </a:r>
          <a:r>
            <a:rPr lang="en-US" altLang="ja-JP" sz="1200" b="0" i="0" baseline="0">
              <a:solidFill>
                <a:schemeClr val="dk1"/>
              </a:solidFill>
              <a:effectLst/>
              <a:latin typeface="+mn-ea"/>
              <a:ea typeface="+mn-ea"/>
              <a:cs typeface="+mn-cs"/>
            </a:rPr>
            <a:t>21</a:t>
          </a:r>
          <a:r>
            <a:rPr lang="ja-JP" altLang="ja-JP" sz="1200" b="0" i="0" baseline="0">
              <a:solidFill>
                <a:schemeClr val="dk1"/>
              </a:solidFill>
              <a:effectLst/>
              <a:latin typeface="+mn-ea"/>
              <a:ea typeface="+mn-ea"/>
              <a:cs typeface="+mn-cs"/>
            </a:rPr>
            <a:t>年度からは基金への積立や繰上償還の実施により、大幅な黒字で推移している。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財政調整基金残高についても、平成</a:t>
          </a:r>
          <a:r>
            <a:rPr lang="en-US" altLang="ja-JP" sz="1200" b="0" i="0" baseline="0">
              <a:solidFill>
                <a:schemeClr val="dk1"/>
              </a:solidFill>
              <a:effectLst/>
              <a:latin typeface="+mn-ea"/>
              <a:ea typeface="+mn-ea"/>
              <a:cs typeface="+mn-cs"/>
            </a:rPr>
            <a:t>21</a:t>
          </a:r>
          <a:r>
            <a:rPr lang="ja-JP" altLang="ja-JP" sz="1200" b="0" i="0" baseline="0">
              <a:solidFill>
                <a:schemeClr val="dk1"/>
              </a:solidFill>
              <a:effectLst/>
              <a:latin typeface="+mn-ea"/>
              <a:ea typeface="+mn-ea"/>
              <a:cs typeface="+mn-cs"/>
            </a:rPr>
            <a:t>年度以降積立金が取崩し額を上回る状況となっており、増加傾向が続いている。</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20</a:t>
          </a:r>
          <a:r>
            <a:rPr lang="ja-JP" altLang="ja-JP" sz="1200" b="0" i="0" baseline="0">
              <a:solidFill>
                <a:schemeClr val="dk1"/>
              </a:solidFill>
              <a:effectLst/>
              <a:latin typeface="+mn-ea"/>
              <a:ea typeface="+mn-ea"/>
              <a:cs typeface="+mn-cs"/>
            </a:rPr>
            <a:t>年度以降は、実質収支が赤字となったり、公営企業会計に資金不足が生じた</a:t>
          </a:r>
          <a:r>
            <a:rPr lang="ja-JP" altLang="en-US" sz="1200" b="0" i="0" baseline="0">
              <a:solidFill>
                <a:schemeClr val="dk1"/>
              </a:solidFill>
              <a:effectLst/>
              <a:latin typeface="+mn-ea"/>
              <a:ea typeface="+mn-ea"/>
              <a:cs typeface="+mn-cs"/>
            </a:rPr>
            <a:t>りした</a:t>
          </a:r>
          <a:r>
            <a:rPr lang="ja-JP" altLang="ja-JP" sz="1200" b="0" i="0" baseline="0">
              <a:solidFill>
                <a:schemeClr val="dk1"/>
              </a:solidFill>
              <a:effectLst/>
              <a:latin typeface="+mn-ea"/>
              <a:ea typeface="+mn-ea"/>
              <a:cs typeface="+mn-cs"/>
            </a:rPr>
            <a:t>ことはない。</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年度から</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年度の</a:t>
          </a:r>
          <a:r>
            <a:rPr lang="ja-JP" altLang="en-US" sz="1200" b="0" i="0" baseline="0">
              <a:solidFill>
                <a:schemeClr val="dk1"/>
              </a:solidFill>
              <a:effectLst/>
              <a:latin typeface="+mn-ea"/>
              <a:ea typeface="+mn-ea"/>
              <a:cs typeface="+mn-cs"/>
            </a:rPr>
            <a:t>実質収支額について、</a:t>
          </a:r>
          <a:r>
            <a:rPr lang="ja-JP" altLang="ja-JP" sz="1200" b="0" i="0" baseline="0">
              <a:solidFill>
                <a:schemeClr val="dk1"/>
              </a:solidFill>
              <a:effectLst/>
              <a:latin typeface="+mn-ea"/>
              <a:ea typeface="+mn-ea"/>
              <a:cs typeface="+mn-cs"/>
            </a:rPr>
            <a:t>主な会計別に見ると、一般会計</a:t>
          </a:r>
          <a:r>
            <a:rPr lang="ja-JP" altLang="en-US" sz="1200" b="0" i="0" baseline="0">
              <a:solidFill>
                <a:schemeClr val="dk1"/>
              </a:solidFill>
              <a:effectLst/>
              <a:latin typeface="+mn-ea"/>
              <a:ea typeface="+mn-ea"/>
              <a:cs typeface="+mn-cs"/>
            </a:rPr>
            <a:t>は、</a:t>
          </a:r>
          <a:r>
            <a:rPr lang="en-US" altLang="ja-JP" sz="1200" b="0" i="0" baseline="0">
              <a:solidFill>
                <a:schemeClr val="dk1"/>
              </a:solidFill>
              <a:effectLst/>
              <a:latin typeface="+mn-ea"/>
              <a:ea typeface="+mn-ea"/>
              <a:cs typeface="+mn-cs"/>
            </a:rPr>
            <a:t>24</a:t>
          </a:r>
          <a:r>
            <a:rPr lang="ja-JP" altLang="en-US"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663</a:t>
          </a:r>
          <a:r>
            <a:rPr lang="ja-JP" altLang="en-US"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25</a:t>
          </a:r>
          <a:r>
            <a:rPr lang="ja-JP" altLang="en-US"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907</a:t>
          </a:r>
          <a:r>
            <a:rPr lang="ja-JP" altLang="ja-JP" sz="1200" b="0" i="0" baseline="0">
              <a:solidFill>
                <a:schemeClr val="dk1"/>
              </a:solidFill>
              <a:effectLst/>
              <a:latin typeface="+mn-ea"/>
              <a:ea typeface="+mn-ea"/>
              <a:cs typeface="+mn-cs"/>
            </a:rPr>
            <a:t>百万円</a:t>
          </a:r>
          <a:r>
            <a:rPr lang="ja-JP" altLang="en-US"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746</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834</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913</a:t>
          </a:r>
          <a:r>
            <a:rPr lang="ja-JP" altLang="ja-JP" sz="1200" b="0" i="0" baseline="0">
              <a:solidFill>
                <a:schemeClr val="dk1"/>
              </a:solidFill>
              <a:effectLst/>
              <a:latin typeface="+mn-ea"/>
              <a:ea typeface="+mn-ea"/>
              <a:cs typeface="+mn-cs"/>
            </a:rPr>
            <a:t>百万円</a:t>
          </a:r>
          <a:r>
            <a:rPr lang="ja-JP" altLang="en-US" sz="1200" b="0" i="0" baseline="0">
              <a:solidFill>
                <a:schemeClr val="dk1"/>
              </a:solidFill>
              <a:effectLst/>
              <a:latin typeface="+mn-ea"/>
              <a:ea typeface="+mn-ea"/>
              <a:cs typeface="+mn-cs"/>
            </a:rPr>
            <a:t>となっている。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国民健康保険事業特別会計（事業勘定）</a:t>
          </a:r>
          <a:r>
            <a:rPr lang="ja-JP" altLang="en-US" sz="1200" b="0" i="0" baseline="0">
              <a:solidFill>
                <a:schemeClr val="dk1"/>
              </a:solidFill>
              <a:effectLst/>
              <a:latin typeface="+mn-ea"/>
              <a:ea typeface="+mn-ea"/>
              <a:cs typeface="+mn-cs"/>
            </a:rPr>
            <a:t>は、</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532</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251</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216</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302</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337</a:t>
          </a:r>
          <a:r>
            <a:rPr lang="ja-JP" altLang="ja-JP" sz="1200" b="0" i="0" baseline="0">
              <a:solidFill>
                <a:schemeClr val="dk1"/>
              </a:solidFill>
              <a:effectLst/>
              <a:latin typeface="+mn-ea"/>
              <a:ea typeface="+mn-ea"/>
              <a:cs typeface="+mn-cs"/>
            </a:rPr>
            <a:t>百万円となっている。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介護保険事業特別会計</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139</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169</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162</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157</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231</a:t>
          </a:r>
          <a:r>
            <a:rPr lang="ja-JP" altLang="ja-JP" sz="1200" b="0" i="0" baseline="0">
              <a:solidFill>
                <a:schemeClr val="dk1"/>
              </a:solidFill>
              <a:effectLst/>
              <a:latin typeface="+mn-ea"/>
              <a:ea typeface="+mn-ea"/>
              <a:cs typeface="+mn-cs"/>
            </a:rPr>
            <a:t>百万円となってい</a:t>
          </a:r>
          <a:r>
            <a:rPr lang="ja-JP" altLang="en-US" sz="1200" b="0" i="0" baseline="0">
              <a:solidFill>
                <a:schemeClr val="dk1"/>
              </a:solidFill>
              <a:effectLst/>
              <a:latin typeface="+mn-ea"/>
              <a:ea typeface="+mn-ea"/>
              <a:cs typeface="+mn-cs"/>
            </a:rPr>
            <a:t>て、</a:t>
          </a:r>
          <a:r>
            <a:rPr lang="ja-JP" altLang="ja-JP" sz="1200" b="0" i="0" baseline="0">
              <a:solidFill>
                <a:schemeClr val="dk1"/>
              </a:solidFill>
              <a:effectLst/>
              <a:latin typeface="+mn-ea"/>
              <a:ea typeface="+mn-ea"/>
              <a:cs typeface="+mn-cs"/>
            </a:rPr>
            <a:t>いずれも黒字となっている。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公営企業会計では、水道事業会計で</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2,381</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2,466</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2,731</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2,718</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2,721</a:t>
          </a:r>
          <a:r>
            <a:rPr lang="ja-JP" altLang="ja-JP" sz="1200" b="0" i="0" baseline="0">
              <a:solidFill>
                <a:schemeClr val="dk1"/>
              </a:solidFill>
              <a:effectLst/>
              <a:latin typeface="+mn-ea"/>
              <a:ea typeface="+mn-ea"/>
              <a:cs typeface="+mn-cs"/>
            </a:rPr>
            <a:t>百万円</a:t>
          </a:r>
          <a:r>
            <a:rPr lang="ja-JP" altLang="ja-JP" sz="1200" b="0" i="0" baseline="0">
              <a:solidFill>
                <a:schemeClr val="dk1"/>
              </a:solidFill>
              <a:effectLst/>
              <a:latin typeface="+mn-lt"/>
              <a:ea typeface="+mn-ea"/>
              <a:cs typeface="+mn-cs"/>
            </a:rPr>
            <a:t>の剰余額が発生し</a:t>
          </a:r>
          <a:r>
            <a:rPr lang="ja-JP" altLang="ja-JP" sz="1200" b="0" i="0" baseline="0">
              <a:solidFill>
                <a:schemeClr val="dk1"/>
              </a:solidFill>
              <a:effectLst/>
              <a:latin typeface="+mn-ea"/>
              <a:ea typeface="+mn-ea"/>
              <a:cs typeface="+mn-cs"/>
            </a:rPr>
            <a:t>、下水道事業会計で</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307</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287</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721</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930</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1,092</a:t>
          </a:r>
          <a:r>
            <a:rPr lang="ja-JP" altLang="ja-JP" sz="1200" b="0" i="0" baseline="0">
              <a:solidFill>
                <a:schemeClr val="dk1"/>
              </a:solidFill>
              <a:effectLst/>
              <a:latin typeface="+mn-ea"/>
              <a:ea typeface="+mn-ea"/>
              <a:cs typeface="+mn-cs"/>
            </a:rPr>
            <a:t>百万円の剰余額が発生している。</a:t>
          </a:r>
          <a:endParaRPr lang="ja-JP" altLang="ja-JP" sz="12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50094176</v>
      </c>
      <c r="BO4" s="411"/>
      <c r="BP4" s="411"/>
      <c r="BQ4" s="411"/>
      <c r="BR4" s="411"/>
      <c r="BS4" s="411"/>
      <c r="BT4" s="411"/>
      <c r="BU4" s="412"/>
      <c r="BV4" s="410">
        <v>51486510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2.9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48777199</v>
      </c>
      <c r="BO5" s="416"/>
      <c r="BP5" s="416"/>
      <c r="BQ5" s="416"/>
      <c r="BR5" s="416"/>
      <c r="BS5" s="416"/>
      <c r="BT5" s="416"/>
      <c r="BU5" s="417"/>
      <c r="BV5" s="415">
        <v>50398143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89.6</v>
      </c>
      <c r="CU5" s="386"/>
      <c r="CV5" s="386"/>
      <c r="CW5" s="386"/>
      <c r="CX5" s="386"/>
      <c r="CY5" s="386"/>
      <c r="CZ5" s="386"/>
      <c r="DA5" s="387"/>
      <c r="DB5" s="385">
        <v>87.6</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1316977</v>
      </c>
      <c r="BO6" s="416"/>
      <c r="BP6" s="416"/>
      <c r="BQ6" s="416"/>
      <c r="BR6" s="416"/>
      <c r="BS6" s="416"/>
      <c r="BT6" s="416"/>
      <c r="BU6" s="417"/>
      <c r="BV6" s="415">
        <v>1088367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93.9</v>
      </c>
      <c r="CU6" s="562"/>
      <c r="CV6" s="562"/>
      <c r="CW6" s="562"/>
      <c r="CX6" s="562"/>
      <c r="CY6" s="562"/>
      <c r="CZ6" s="562"/>
      <c r="DA6" s="563"/>
      <c r="DB6" s="561">
        <v>90.6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371067</v>
      </c>
      <c r="BO7" s="416"/>
      <c r="BP7" s="416"/>
      <c r="BQ7" s="416"/>
      <c r="BR7" s="416"/>
      <c r="BS7" s="416"/>
      <c r="BT7" s="416"/>
      <c r="BU7" s="417"/>
      <c r="BV7" s="415">
        <v>226874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28711442</v>
      </c>
      <c r="CU7" s="416"/>
      <c r="CV7" s="416"/>
      <c r="CW7" s="416"/>
      <c r="CX7" s="416"/>
      <c r="CY7" s="416"/>
      <c r="CZ7" s="416"/>
      <c r="DA7" s="417"/>
      <c r="DB7" s="415">
        <v>29611957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945910</v>
      </c>
      <c r="BO8" s="416"/>
      <c r="BP8" s="416"/>
      <c r="BQ8" s="416"/>
      <c r="BR8" s="416"/>
      <c r="BS8" s="416"/>
      <c r="BT8" s="416"/>
      <c r="BU8" s="417"/>
      <c r="BV8" s="415">
        <v>861493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0.39</v>
      </c>
      <c r="CU8" s="525"/>
      <c r="CV8" s="525"/>
      <c r="CW8" s="525"/>
      <c r="CX8" s="525"/>
      <c r="CY8" s="525"/>
      <c r="CZ8" s="525"/>
      <c r="DA8" s="526"/>
      <c r="DB8" s="524">
        <v>0.39</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82250</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84417</v>
      </c>
      <c r="BO9" s="416"/>
      <c r="BP9" s="416"/>
      <c r="BQ9" s="416"/>
      <c r="BR9" s="416"/>
      <c r="BS9" s="416"/>
      <c r="BT9" s="416"/>
      <c r="BU9" s="417"/>
      <c r="BV9" s="415">
        <v>89072</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20.2</v>
      </c>
      <c r="CU9" s="386"/>
      <c r="CV9" s="386"/>
      <c r="CW9" s="386"/>
      <c r="CX9" s="386"/>
      <c r="CY9" s="386"/>
      <c r="CZ9" s="386"/>
      <c r="DA9" s="387"/>
      <c r="DB9" s="385">
        <v>21.6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85592</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1896737</v>
      </c>
      <c r="BO10" s="416"/>
      <c r="BP10" s="416"/>
      <c r="BQ10" s="416"/>
      <c r="BR10" s="416"/>
      <c r="BS10" s="416"/>
      <c r="BT10" s="416"/>
      <c r="BU10" s="417"/>
      <c r="BV10" s="415">
        <v>1521449</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v>264227</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c r="A12" s="140"/>
      <c r="B12" s="527" t="s">
        <v>116</v>
      </c>
      <c r="C12" s="528"/>
      <c r="D12" s="528"/>
      <c r="E12" s="528"/>
      <c r="F12" s="528"/>
      <c r="G12" s="528"/>
      <c r="H12" s="528"/>
      <c r="I12" s="528"/>
      <c r="J12" s="528"/>
      <c r="K12" s="529"/>
      <c r="L12" s="536" t="s">
        <v>117</v>
      </c>
      <c r="M12" s="537"/>
      <c r="N12" s="537"/>
      <c r="O12" s="537"/>
      <c r="P12" s="537"/>
      <c r="Q12" s="538"/>
      <c r="R12" s="539">
        <v>83936</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366098</v>
      </c>
      <c r="BO12" s="416"/>
      <c r="BP12" s="416"/>
      <c r="BQ12" s="416"/>
      <c r="BR12" s="416"/>
      <c r="BS12" s="416"/>
      <c r="BT12" s="416"/>
      <c r="BU12" s="417"/>
      <c r="BV12" s="415">
        <v>483527</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125</v>
      </c>
      <c r="N13" s="514"/>
      <c r="O13" s="514"/>
      <c r="P13" s="514"/>
      <c r="Q13" s="515"/>
      <c r="R13" s="516">
        <v>83369</v>
      </c>
      <c r="S13" s="517"/>
      <c r="T13" s="517"/>
      <c r="U13" s="517"/>
      <c r="V13" s="518"/>
      <c r="W13" s="504" t="s">
        <v>126</v>
      </c>
      <c r="X13" s="428"/>
      <c r="Y13" s="428"/>
      <c r="Z13" s="428"/>
      <c r="AA13" s="428"/>
      <c r="AB13" s="429"/>
      <c r="AC13" s="391">
        <v>2472</v>
      </c>
      <c r="AD13" s="392"/>
      <c r="AE13" s="392"/>
      <c r="AF13" s="392"/>
      <c r="AG13" s="393"/>
      <c r="AH13" s="391">
        <v>2873</v>
      </c>
      <c r="AI13" s="392"/>
      <c r="AJ13" s="392"/>
      <c r="AK13" s="392"/>
      <c r="AL13" s="394"/>
      <c r="AM13" s="484" t="s">
        <v>127</v>
      </c>
      <c r="AN13" s="389"/>
      <c r="AO13" s="389"/>
      <c r="AP13" s="389"/>
      <c r="AQ13" s="389"/>
      <c r="AR13" s="389"/>
      <c r="AS13" s="389"/>
      <c r="AT13" s="390"/>
      <c r="AU13" s="472" t="s">
        <v>121</v>
      </c>
      <c r="AV13" s="473"/>
      <c r="AW13" s="473"/>
      <c r="AX13" s="473"/>
      <c r="AY13" s="395" t="s">
        <v>128</v>
      </c>
      <c r="AZ13" s="396"/>
      <c r="BA13" s="396"/>
      <c r="BB13" s="396"/>
      <c r="BC13" s="396"/>
      <c r="BD13" s="396"/>
      <c r="BE13" s="396"/>
      <c r="BF13" s="396"/>
      <c r="BG13" s="396"/>
      <c r="BH13" s="396"/>
      <c r="BI13" s="396"/>
      <c r="BJ13" s="396"/>
      <c r="BK13" s="396"/>
      <c r="BL13" s="396"/>
      <c r="BM13" s="397"/>
      <c r="BN13" s="415">
        <v>1615056</v>
      </c>
      <c r="BO13" s="416"/>
      <c r="BP13" s="416"/>
      <c r="BQ13" s="416"/>
      <c r="BR13" s="416"/>
      <c r="BS13" s="416"/>
      <c r="BT13" s="416"/>
      <c r="BU13" s="417"/>
      <c r="BV13" s="415">
        <v>1391221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11.8</v>
      </c>
      <c r="CU13" s="386"/>
      <c r="CV13" s="386"/>
      <c r="CW13" s="386"/>
      <c r="CX13" s="386"/>
      <c r="CY13" s="386"/>
      <c r="CZ13" s="386"/>
      <c r="DA13" s="387"/>
      <c r="DB13" s="385">
        <v>12.6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84823</v>
      </c>
      <c r="S14" s="517"/>
      <c r="T14" s="517"/>
      <c r="U14" s="517"/>
      <c r="V14" s="518"/>
      <c r="W14" s="519"/>
      <c r="X14" s="431"/>
      <c r="Y14" s="431"/>
      <c r="Z14" s="431"/>
      <c r="AA14" s="431"/>
      <c r="AB14" s="432"/>
      <c r="AC14" s="509">
        <v>6.2</v>
      </c>
      <c r="AD14" s="510"/>
      <c r="AE14" s="510"/>
      <c r="AF14" s="510"/>
      <c r="AG14" s="511"/>
      <c r="AH14" s="509">
        <v>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102.6</v>
      </c>
      <c r="CU14" s="488"/>
      <c r="CV14" s="488"/>
      <c r="CW14" s="488"/>
      <c r="CX14" s="488"/>
      <c r="CY14" s="488"/>
      <c r="CZ14" s="488"/>
      <c r="DA14" s="489"/>
      <c r="DB14" s="520">
        <v>112.5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125</v>
      </c>
      <c r="N15" s="514"/>
      <c r="O15" s="514"/>
      <c r="P15" s="514"/>
      <c r="Q15" s="515"/>
      <c r="R15" s="516">
        <v>84303</v>
      </c>
      <c r="S15" s="517"/>
      <c r="T15" s="517"/>
      <c r="U15" s="517"/>
      <c r="V15" s="518"/>
      <c r="W15" s="504" t="s">
        <v>132</v>
      </c>
      <c r="X15" s="428"/>
      <c r="Y15" s="428"/>
      <c r="Z15" s="428"/>
      <c r="AA15" s="428"/>
      <c r="AB15" s="429"/>
      <c r="AC15" s="391">
        <v>10981</v>
      </c>
      <c r="AD15" s="392"/>
      <c r="AE15" s="392"/>
      <c r="AF15" s="392"/>
      <c r="AG15" s="393"/>
      <c r="AH15" s="391">
        <v>11196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9136238</v>
      </c>
      <c r="BO15" s="411"/>
      <c r="BP15" s="411"/>
      <c r="BQ15" s="411"/>
      <c r="BR15" s="411"/>
      <c r="BS15" s="411"/>
      <c r="BT15" s="411"/>
      <c r="BU15" s="412"/>
      <c r="BV15" s="410">
        <v>8894910</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27.5</v>
      </c>
      <c r="AD16" s="510"/>
      <c r="AE16" s="510"/>
      <c r="AF16" s="510"/>
      <c r="AG16" s="511"/>
      <c r="AH16" s="509">
        <v>27.4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23340943</v>
      </c>
      <c r="BO16" s="416"/>
      <c r="BP16" s="416"/>
      <c r="BQ16" s="416"/>
      <c r="BR16" s="416"/>
      <c r="BS16" s="416"/>
      <c r="BT16" s="416"/>
      <c r="BU16" s="417"/>
      <c r="BV16" s="415">
        <v>23077375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26511</v>
      </c>
      <c r="AD17" s="392"/>
      <c r="AE17" s="392"/>
      <c r="AF17" s="392"/>
      <c r="AG17" s="393"/>
      <c r="AH17" s="391">
        <v>26743</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11625918</v>
      </c>
      <c r="BO17" s="416"/>
      <c r="BP17" s="416"/>
      <c r="BQ17" s="416"/>
      <c r="BR17" s="416"/>
      <c r="BS17" s="416"/>
      <c r="BT17" s="416"/>
      <c r="BU17" s="417"/>
      <c r="BV17" s="415">
        <v>11286551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697.55</v>
      </c>
      <c r="M18" s="480"/>
      <c r="N18" s="480"/>
      <c r="O18" s="480"/>
      <c r="P18" s="480"/>
      <c r="Q18" s="480"/>
      <c r="R18" s="481"/>
      <c r="S18" s="481"/>
      <c r="T18" s="481"/>
      <c r="U18" s="481"/>
      <c r="V18" s="482"/>
      <c r="W18" s="496"/>
      <c r="X18" s="497"/>
      <c r="Y18" s="497"/>
      <c r="Z18" s="497"/>
      <c r="AA18" s="497"/>
      <c r="AB18" s="505"/>
      <c r="AC18" s="379">
        <v>66.3</v>
      </c>
      <c r="AD18" s="380"/>
      <c r="AE18" s="380"/>
      <c r="AF18" s="380"/>
      <c r="AG18" s="483"/>
      <c r="AH18" s="379">
        <v>65.5</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26264018</v>
      </c>
      <c r="BO18" s="416"/>
      <c r="BP18" s="416"/>
      <c r="BQ18" s="416"/>
      <c r="BR18" s="416"/>
      <c r="BS18" s="416"/>
      <c r="BT18" s="416"/>
      <c r="BU18" s="417"/>
      <c r="BV18" s="415">
        <v>26325522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118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33637383</v>
      </c>
      <c r="BO19" s="416"/>
      <c r="BP19" s="416"/>
      <c r="BQ19" s="416"/>
      <c r="BR19" s="416"/>
      <c r="BS19" s="416"/>
      <c r="BT19" s="416"/>
      <c r="BU19" s="417"/>
      <c r="BV19" s="415">
        <v>34786207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30189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59928319</v>
      </c>
      <c r="BO23" s="416"/>
      <c r="BP23" s="416"/>
      <c r="BQ23" s="416"/>
      <c r="BR23" s="416"/>
      <c r="BS23" s="416"/>
      <c r="BT23" s="416"/>
      <c r="BU23" s="417"/>
      <c r="BV23" s="415">
        <v>60459941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8850</v>
      </c>
      <c r="R24" s="392"/>
      <c r="S24" s="392"/>
      <c r="T24" s="392"/>
      <c r="U24" s="392"/>
      <c r="V24" s="393"/>
      <c r="W24" s="457"/>
      <c r="X24" s="448"/>
      <c r="Y24" s="449"/>
      <c r="Z24" s="388" t="s">
        <v>156</v>
      </c>
      <c r="AA24" s="389"/>
      <c r="AB24" s="389"/>
      <c r="AC24" s="389"/>
      <c r="AD24" s="389"/>
      <c r="AE24" s="389"/>
      <c r="AF24" s="389"/>
      <c r="AG24" s="390"/>
      <c r="AH24" s="391">
        <v>744</v>
      </c>
      <c r="AI24" s="392"/>
      <c r="AJ24" s="392"/>
      <c r="AK24" s="392"/>
      <c r="AL24" s="393"/>
      <c r="AM24" s="391">
        <v>2333928</v>
      </c>
      <c r="AN24" s="392"/>
      <c r="AO24" s="392"/>
      <c r="AP24" s="392"/>
      <c r="AQ24" s="392"/>
      <c r="AR24" s="393"/>
      <c r="AS24" s="391">
        <v>3137</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26836222</v>
      </c>
      <c r="BO24" s="416"/>
      <c r="BP24" s="416"/>
      <c r="BQ24" s="416"/>
      <c r="BR24" s="416"/>
      <c r="BS24" s="416"/>
      <c r="BT24" s="416"/>
      <c r="BU24" s="417"/>
      <c r="BV24" s="415">
        <v>27666122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2</v>
      </c>
      <c r="M25" s="392"/>
      <c r="N25" s="392"/>
      <c r="O25" s="392"/>
      <c r="P25" s="393"/>
      <c r="Q25" s="391">
        <v>6950</v>
      </c>
      <c r="R25" s="392"/>
      <c r="S25" s="392"/>
      <c r="T25" s="392"/>
      <c r="U25" s="392"/>
      <c r="V25" s="393"/>
      <c r="W25" s="457"/>
      <c r="X25" s="448"/>
      <c r="Y25" s="449"/>
      <c r="Z25" s="388" t="s">
        <v>159</v>
      </c>
      <c r="AA25" s="389"/>
      <c r="AB25" s="389"/>
      <c r="AC25" s="389"/>
      <c r="AD25" s="389"/>
      <c r="AE25" s="389"/>
      <c r="AF25" s="389"/>
      <c r="AG25" s="390"/>
      <c r="AH25" s="391">
        <v>129</v>
      </c>
      <c r="AI25" s="392"/>
      <c r="AJ25" s="392"/>
      <c r="AK25" s="392"/>
      <c r="AL25" s="393"/>
      <c r="AM25" s="391">
        <v>391257</v>
      </c>
      <c r="AN25" s="392"/>
      <c r="AO25" s="392"/>
      <c r="AP25" s="392"/>
      <c r="AQ25" s="392"/>
      <c r="AR25" s="393"/>
      <c r="AS25" s="391">
        <v>3033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4144880</v>
      </c>
      <c r="BO25" s="411"/>
      <c r="BP25" s="411"/>
      <c r="BQ25" s="411"/>
      <c r="BR25" s="411"/>
      <c r="BS25" s="411"/>
      <c r="BT25" s="411"/>
      <c r="BU25" s="412"/>
      <c r="BV25" s="410">
        <v>5019801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6150</v>
      </c>
      <c r="R26" s="392"/>
      <c r="S26" s="392"/>
      <c r="T26" s="392"/>
      <c r="U26" s="392"/>
      <c r="V26" s="393"/>
      <c r="W26" s="457"/>
      <c r="X26" s="448"/>
      <c r="Y26" s="449"/>
      <c r="Z26" s="388" t="s">
        <v>162</v>
      </c>
      <c r="AA26" s="470"/>
      <c r="AB26" s="470"/>
      <c r="AC26" s="470"/>
      <c r="AD26" s="470"/>
      <c r="AE26" s="470"/>
      <c r="AF26" s="470"/>
      <c r="AG26" s="471"/>
      <c r="AH26" s="391">
        <v>64</v>
      </c>
      <c r="AI26" s="392"/>
      <c r="AJ26" s="392"/>
      <c r="AK26" s="392"/>
      <c r="AL26" s="393"/>
      <c r="AM26" s="391">
        <v>196288</v>
      </c>
      <c r="AN26" s="392"/>
      <c r="AO26" s="392"/>
      <c r="AP26" s="392"/>
      <c r="AQ26" s="392"/>
      <c r="AR26" s="393"/>
      <c r="AS26" s="391">
        <v>3067</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124</v>
      </c>
      <c r="BO26" s="416"/>
      <c r="BP26" s="416"/>
      <c r="BQ26" s="416"/>
      <c r="BR26" s="416"/>
      <c r="BS26" s="416"/>
      <c r="BT26" s="416"/>
      <c r="BU26" s="417"/>
      <c r="BV26" s="415" t="s">
        <v>124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4550</v>
      </c>
      <c r="R27" s="392"/>
      <c r="S27" s="392"/>
      <c r="T27" s="392"/>
      <c r="U27" s="392"/>
      <c r="V27" s="393"/>
      <c r="W27" s="457"/>
      <c r="X27" s="448"/>
      <c r="Y27" s="449"/>
      <c r="Z27" s="388" t="s">
        <v>165</v>
      </c>
      <c r="AA27" s="389"/>
      <c r="AB27" s="389"/>
      <c r="AC27" s="389"/>
      <c r="AD27" s="389"/>
      <c r="AE27" s="389"/>
      <c r="AF27" s="389"/>
      <c r="AG27" s="390"/>
      <c r="AH27" s="391">
        <v>44</v>
      </c>
      <c r="AI27" s="392"/>
      <c r="AJ27" s="392"/>
      <c r="AK27" s="392"/>
      <c r="AL27" s="393"/>
      <c r="AM27" s="391">
        <v>132396</v>
      </c>
      <c r="AN27" s="392"/>
      <c r="AO27" s="392"/>
      <c r="AP27" s="392"/>
      <c r="AQ27" s="392"/>
      <c r="AR27" s="393"/>
      <c r="AS27" s="391">
        <v>3009</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1300260</v>
      </c>
      <c r="BO27" s="419"/>
      <c r="BP27" s="419"/>
      <c r="BQ27" s="419"/>
      <c r="BR27" s="419"/>
      <c r="BS27" s="419"/>
      <c r="BT27" s="419"/>
      <c r="BU27" s="420"/>
      <c r="BV27" s="418">
        <v>1299794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3760</v>
      </c>
      <c r="R28" s="392"/>
      <c r="S28" s="392"/>
      <c r="T28" s="392"/>
      <c r="U28" s="392"/>
      <c r="V28" s="393"/>
      <c r="W28" s="457"/>
      <c r="X28" s="448"/>
      <c r="Y28" s="449"/>
      <c r="Z28" s="388" t="s">
        <v>168</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12184392</v>
      </c>
      <c r="BO28" s="411"/>
      <c r="BP28" s="411"/>
      <c r="BQ28" s="411"/>
      <c r="BR28" s="411"/>
      <c r="BS28" s="411"/>
      <c r="BT28" s="411"/>
      <c r="BU28" s="412"/>
      <c r="BV28" s="410">
        <v>10653753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22</v>
      </c>
      <c r="M29" s="392"/>
      <c r="N29" s="392"/>
      <c r="O29" s="392"/>
      <c r="P29" s="393"/>
      <c r="Q29" s="391">
        <v>3600</v>
      </c>
      <c r="R29" s="392"/>
      <c r="S29" s="392"/>
      <c r="T29" s="392"/>
      <c r="U29" s="392"/>
      <c r="V29" s="393"/>
      <c r="W29" s="458"/>
      <c r="X29" s="459"/>
      <c r="Y29" s="460"/>
      <c r="Z29" s="388" t="s">
        <v>172</v>
      </c>
      <c r="AA29" s="389"/>
      <c r="AB29" s="389"/>
      <c r="AC29" s="389"/>
      <c r="AD29" s="389"/>
      <c r="AE29" s="389"/>
      <c r="AF29" s="389"/>
      <c r="AG29" s="390"/>
      <c r="AH29" s="391">
        <v>788</v>
      </c>
      <c r="AI29" s="392"/>
      <c r="AJ29" s="392"/>
      <c r="AK29" s="392"/>
      <c r="AL29" s="393"/>
      <c r="AM29" s="391">
        <v>2466324</v>
      </c>
      <c r="AN29" s="392"/>
      <c r="AO29" s="392"/>
      <c r="AP29" s="392"/>
      <c r="AQ29" s="392"/>
      <c r="AR29" s="393"/>
      <c r="AS29" s="391">
        <v>3130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2366241</v>
      </c>
      <c r="BO29" s="416"/>
      <c r="BP29" s="416"/>
      <c r="BQ29" s="416"/>
      <c r="BR29" s="416"/>
      <c r="BS29" s="416"/>
      <c r="BT29" s="416"/>
      <c r="BU29" s="417"/>
      <c r="BV29" s="415">
        <v>2381713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95.6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6091344</v>
      </c>
      <c r="BO30" s="419"/>
      <c r="BP30" s="419"/>
      <c r="BQ30" s="419"/>
      <c r="BR30" s="419"/>
      <c r="BS30" s="419"/>
      <c r="BT30" s="419"/>
      <c r="BU30" s="420"/>
      <c r="BV30" s="418">
        <v>6118216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国民健康保険事業特別会計（事業勘定）</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太陽光発電事業特別会計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公立豊岡病院組合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豊岡市土地開発公社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診療所事業特別会計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国民健康保険事業特別会計（直診勘定）</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北但行政事務組合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㈱北前館</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霊苑事業特別会計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IF('各会計、関係団体の財政状況及び健全化判断比率'!B34="","",'各会計、関係団体の財政状況及び健全化判断比率'!B34)</f>
        <v>農業共済事業特別会計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但馬広域行政事務組合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㈱日高振興公社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兵庫県市町村職員退職手当組合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㈱シルク温泉やまびこ</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兵庫県市町交通災害共済組合</v>
      </c>
      <c r="BZ38" s="374"/>
      <c r="CA38" s="374"/>
      <c r="CB38" s="374"/>
      <c r="CC38" s="374"/>
      <c r="CD38" s="374"/>
      <c r="CE38" s="374"/>
      <c r="CF38" s="374"/>
      <c r="CG38" s="374"/>
      <c r="CH38" s="374"/>
      <c r="CI38" s="374"/>
      <c r="CJ38" s="374"/>
      <c r="CK38" s="374"/>
      <c r="CL38" s="374"/>
      <c r="CM38" s="374"/>
      <c r="CN38" s="167"/>
      <c r="CO38" s="375">
        <f t="shared" si="3"/>
        <v>23</v>
      </c>
      <c r="CP38" s="375"/>
      <c r="CQ38" s="374" t="str">
        <f>IF('各会計、関係団体の財政状況及び健全化判断比率'!BS11="","",'各会計、関係団体の財政状況及び健全化判断比率'!BS11)</f>
        <v>アイティ豊岡都市開発㈱</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兵庫県後期高齢者医療広域連合（一般会計）</v>
      </c>
      <c r="BZ39" s="374"/>
      <c r="CA39" s="374"/>
      <c r="CB39" s="374"/>
      <c r="CC39" s="374"/>
      <c r="CD39" s="374"/>
      <c r="CE39" s="374"/>
      <c r="CF39" s="374"/>
      <c r="CG39" s="374"/>
      <c r="CH39" s="374"/>
      <c r="CI39" s="374"/>
      <c r="CJ39" s="374"/>
      <c r="CK39" s="374"/>
      <c r="CL39" s="374"/>
      <c r="CM39" s="374"/>
      <c r="CN39" s="167"/>
      <c r="CO39" s="375">
        <f t="shared" si="3"/>
        <v>24</v>
      </c>
      <c r="CP39" s="375"/>
      <c r="CQ39" s="374" t="str">
        <f>IF('各会計、関係団体の財政状況及び健全化判断比率'!BS12="","",'各会計、関係団体の財政状況及び健全化判断比率'!BS12)</f>
        <v>豊岡まちづくり㈱</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兵庫県後期高齢者医療広域連合（特別会計）</v>
      </c>
      <c r="BZ40" s="374"/>
      <c r="CA40" s="374"/>
      <c r="CB40" s="374"/>
      <c r="CC40" s="374"/>
      <c r="CD40" s="374"/>
      <c r="CE40" s="374"/>
      <c r="CF40" s="374"/>
      <c r="CG40" s="374"/>
      <c r="CH40" s="374"/>
      <c r="CI40" s="374"/>
      <c r="CJ40" s="374"/>
      <c r="CK40" s="374"/>
      <c r="CL40" s="374"/>
      <c r="CM40" s="374"/>
      <c r="CN40" s="167"/>
      <c r="CO40" s="375">
        <f t="shared" si="3"/>
        <v>25</v>
      </c>
      <c r="CP40" s="375"/>
      <c r="CQ40" s="374" t="str">
        <f>IF('各会計、関係団体の財政状況及び健全化判断比率'!BS13="","",'各会計、関係団体の財政状況及び健全化判断比率'!BS13)</f>
        <v>㈲あした</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26</v>
      </c>
      <c r="CP41" s="375"/>
      <c r="CQ41" s="374" t="str">
        <f>IF('各会計、関係団体の財政状況及び健全化判断比率'!BS14="","",'各会計、関係団体の財政状況及び健全化判断比率'!BS14)</f>
        <v>(財)但馬地域地場産業振興センター</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27</v>
      </c>
      <c r="CP42" s="375"/>
      <c r="CQ42" s="374" t="str">
        <f>IF('各会計、関係団体の財政状況及び健全化判断比率'!BS15="","",'各会計、関係団体の財政状況及び健全化判断比率'!BS15)</f>
        <v>兵庫県信用保証協会</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529</v>
      </c>
      <c r="D34" s="1184"/>
      <c r="E34" s="1185"/>
      <c r="F34" s="32">
        <v>8.16</v>
      </c>
      <c r="G34" s="33">
        <v>8.24</v>
      </c>
      <c r="H34" s="33">
        <v>9.27</v>
      </c>
      <c r="I34" s="33">
        <v>9.17</v>
      </c>
      <c r="J34" s="34">
        <v>9.4700000000000006</v>
      </c>
      <c r="K34" s="22"/>
      <c r="L34" s="22"/>
      <c r="M34" s="22"/>
      <c r="N34" s="22"/>
      <c r="O34" s="22"/>
      <c r="P34" s="22"/>
    </row>
    <row r="35" spans="1:16" ht="39" customHeight="1">
      <c r="A35" s="22"/>
      <c r="B35" s="35"/>
      <c r="C35" s="1178" t="s">
        <v>530</v>
      </c>
      <c r="D35" s="1179"/>
      <c r="E35" s="1180"/>
      <c r="F35" s="36">
        <v>1.05</v>
      </c>
      <c r="G35" s="37">
        <v>0.95</v>
      </c>
      <c r="H35" s="37">
        <v>2.44</v>
      </c>
      <c r="I35" s="37">
        <v>3.14</v>
      </c>
      <c r="J35" s="38">
        <v>3.8</v>
      </c>
      <c r="K35" s="22"/>
      <c r="L35" s="22"/>
      <c r="M35" s="22"/>
      <c r="N35" s="22"/>
      <c r="O35" s="22"/>
      <c r="P35" s="22"/>
    </row>
    <row r="36" spans="1:16" ht="39" customHeight="1">
      <c r="A36" s="22"/>
      <c r="B36" s="35"/>
      <c r="C36" s="1178" t="s">
        <v>531</v>
      </c>
      <c r="D36" s="1179"/>
      <c r="E36" s="1180"/>
      <c r="F36" s="36">
        <v>2.27</v>
      </c>
      <c r="G36" s="37">
        <v>3.03</v>
      </c>
      <c r="H36" s="37">
        <v>2.5299999999999998</v>
      </c>
      <c r="I36" s="37">
        <v>2.81</v>
      </c>
      <c r="J36" s="38">
        <v>3.17</v>
      </c>
      <c r="K36" s="22"/>
      <c r="L36" s="22"/>
      <c r="M36" s="22"/>
      <c r="N36" s="22"/>
      <c r="O36" s="22"/>
      <c r="P36" s="22"/>
    </row>
    <row r="37" spans="1:16" ht="39" customHeight="1">
      <c r="A37" s="22"/>
      <c r="B37" s="35"/>
      <c r="C37" s="1178" t="s">
        <v>532</v>
      </c>
      <c r="D37" s="1179"/>
      <c r="E37" s="1180"/>
      <c r="F37" s="36">
        <v>1.82</v>
      </c>
      <c r="G37" s="37">
        <v>0.83</v>
      </c>
      <c r="H37" s="37">
        <v>0.73</v>
      </c>
      <c r="I37" s="37">
        <v>1.01</v>
      </c>
      <c r="J37" s="38">
        <v>1.17</v>
      </c>
      <c r="K37" s="22"/>
      <c r="L37" s="22"/>
      <c r="M37" s="22"/>
      <c r="N37" s="22"/>
      <c r="O37" s="22"/>
      <c r="P37" s="22"/>
    </row>
    <row r="38" spans="1:16" ht="39" customHeight="1">
      <c r="A38" s="22"/>
      <c r="B38" s="35"/>
      <c r="C38" s="1178" t="s">
        <v>533</v>
      </c>
      <c r="D38" s="1179"/>
      <c r="E38" s="1180"/>
      <c r="F38" s="36">
        <v>0.47</v>
      </c>
      <c r="G38" s="37">
        <v>0.56000000000000005</v>
      </c>
      <c r="H38" s="37">
        <v>0.55000000000000004</v>
      </c>
      <c r="I38" s="37">
        <v>0.52</v>
      </c>
      <c r="J38" s="38">
        <v>0.8</v>
      </c>
      <c r="K38" s="22"/>
      <c r="L38" s="22"/>
      <c r="M38" s="22"/>
      <c r="N38" s="22"/>
      <c r="O38" s="22"/>
      <c r="P38" s="22"/>
    </row>
    <row r="39" spans="1:16" ht="39" customHeight="1">
      <c r="A39" s="22"/>
      <c r="B39" s="35"/>
      <c r="C39" s="1178" t="s">
        <v>534</v>
      </c>
      <c r="D39" s="1179"/>
      <c r="E39" s="1180"/>
      <c r="F39" s="36">
        <v>0.56000000000000005</v>
      </c>
      <c r="G39" s="37">
        <v>0.55000000000000004</v>
      </c>
      <c r="H39" s="37">
        <v>0.56000000000000005</v>
      </c>
      <c r="I39" s="37">
        <v>0.57999999999999996</v>
      </c>
      <c r="J39" s="38">
        <v>0.64</v>
      </c>
      <c r="K39" s="22"/>
      <c r="L39" s="22"/>
      <c r="M39" s="22"/>
      <c r="N39" s="22"/>
      <c r="O39" s="22"/>
      <c r="P39" s="22"/>
    </row>
    <row r="40" spans="1:16" ht="39" customHeight="1">
      <c r="A40" s="22"/>
      <c r="B40" s="35"/>
      <c r="C40" s="1178" t="s">
        <v>535</v>
      </c>
      <c r="D40" s="1179"/>
      <c r="E40" s="1180"/>
      <c r="F40" s="36">
        <v>7.0000000000000007E-2</v>
      </c>
      <c r="G40" s="37">
        <v>0.06</v>
      </c>
      <c r="H40" s="37">
        <v>0.08</v>
      </c>
      <c r="I40" s="37">
        <v>7.0000000000000007E-2</v>
      </c>
      <c r="J40" s="38">
        <v>0.09</v>
      </c>
      <c r="K40" s="22"/>
      <c r="L40" s="22"/>
      <c r="M40" s="22"/>
      <c r="N40" s="22"/>
      <c r="O40" s="22"/>
      <c r="P40" s="22"/>
    </row>
    <row r="41" spans="1:16" ht="39" customHeight="1">
      <c r="A41" s="22"/>
      <c r="B41" s="35"/>
      <c r="C41" s="1178" t="s">
        <v>536</v>
      </c>
      <c r="D41" s="1179"/>
      <c r="E41" s="1180"/>
      <c r="F41" s="36">
        <v>0.31</v>
      </c>
      <c r="G41" s="37">
        <v>0.22</v>
      </c>
      <c r="H41" s="37">
        <v>7.0000000000000007E-2</v>
      </c>
      <c r="I41" s="37">
        <v>0.02</v>
      </c>
      <c r="J41" s="38">
        <v>0.06</v>
      </c>
      <c r="K41" s="22"/>
      <c r="L41" s="22"/>
      <c r="M41" s="22"/>
      <c r="N41" s="22"/>
      <c r="O41" s="22"/>
      <c r="P41" s="22"/>
    </row>
    <row r="42" spans="1:16" ht="39" customHeight="1">
      <c r="A42" s="22"/>
      <c r="B42" s="39"/>
      <c r="C42" s="1178" t="s">
        <v>537</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538</v>
      </c>
      <c r="D43" s="1182"/>
      <c r="E43" s="1183"/>
      <c r="F43" s="41">
        <v>0.04</v>
      </c>
      <c r="G43" s="42">
        <v>0.04</v>
      </c>
      <c r="H43" s="42">
        <v>0.25</v>
      </c>
      <c r="I43" s="42">
        <v>0.11</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6957</v>
      </c>
      <c r="L45" s="60">
        <v>6985</v>
      </c>
      <c r="M45" s="60">
        <v>7154</v>
      </c>
      <c r="N45" s="60">
        <v>6872</v>
      </c>
      <c r="O45" s="61">
        <v>6381</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v>53</v>
      </c>
      <c r="L47" s="64">
        <v>110</v>
      </c>
      <c r="M47" s="64">
        <v>117</v>
      </c>
      <c r="N47" s="64">
        <v>117</v>
      </c>
      <c r="O47" s="65">
        <v>117</v>
      </c>
      <c r="P47" s="48"/>
      <c r="Q47" s="48"/>
      <c r="R47" s="48"/>
      <c r="S47" s="48"/>
      <c r="T47" s="48"/>
      <c r="U47" s="48"/>
    </row>
    <row r="48" spans="1:21" ht="30.75" customHeight="1">
      <c r="A48" s="48"/>
      <c r="B48" s="1196"/>
      <c r="C48" s="1197"/>
      <c r="D48" s="62"/>
      <c r="E48" s="1188" t="s">
        <v>15</v>
      </c>
      <c r="F48" s="1188"/>
      <c r="G48" s="1188"/>
      <c r="H48" s="1188"/>
      <c r="I48" s="1188"/>
      <c r="J48" s="1189"/>
      <c r="K48" s="63">
        <v>3256</v>
      </c>
      <c r="L48" s="64">
        <v>3115</v>
      </c>
      <c r="M48" s="64">
        <v>2919</v>
      </c>
      <c r="N48" s="64">
        <v>2980</v>
      </c>
      <c r="O48" s="65">
        <v>2942</v>
      </c>
      <c r="P48" s="48"/>
      <c r="Q48" s="48"/>
      <c r="R48" s="48"/>
      <c r="S48" s="48"/>
      <c r="T48" s="48"/>
      <c r="U48" s="48"/>
    </row>
    <row r="49" spans="1:21" ht="30.75" customHeight="1">
      <c r="A49" s="48"/>
      <c r="B49" s="1196"/>
      <c r="C49" s="1197"/>
      <c r="D49" s="62"/>
      <c r="E49" s="1188" t="s">
        <v>16</v>
      </c>
      <c r="F49" s="1188"/>
      <c r="G49" s="1188"/>
      <c r="H49" s="1188"/>
      <c r="I49" s="1188"/>
      <c r="J49" s="1189"/>
      <c r="K49" s="63">
        <v>816</v>
      </c>
      <c r="L49" s="64">
        <v>927</v>
      </c>
      <c r="M49" s="64">
        <v>778</v>
      </c>
      <c r="N49" s="64">
        <v>825</v>
      </c>
      <c r="O49" s="65">
        <v>843</v>
      </c>
      <c r="P49" s="48"/>
      <c r="Q49" s="48"/>
      <c r="R49" s="48"/>
      <c r="S49" s="48"/>
      <c r="T49" s="48"/>
      <c r="U49" s="48"/>
    </row>
    <row r="50" spans="1:21" ht="30.75" customHeight="1">
      <c r="A50" s="48"/>
      <c r="B50" s="1196"/>
      <c r="C50" s="1197"/>
      <c r="D50" s="62"/>
      <c r="E50" s="1188" t="s">
        <v>17</v>
      </c>
      <c r="F50" s="1188"/>
      <c r="G50" s="1188"/>
      <c r="H50" s="1188"/>
      <c r="I50" s="1188"/>
      <c r="J50" s="1189"/>
      <c r="K50" s="63">
        <v>34</v>
      </c>
      <c r="L50" s="64">
        <v>20</v>
      </c>
      <c r="M50" s="64">
        <v>19</v>
      </c>
      <c r="N50" s="64">
        <v>19</v>
      </c>
      <c r="O50" s="65" t="s">
        <v>484</v>
      </c>
      <c r="P50" s="48"/>
      <c r="Q50" s="48"/>
      <c r="R50" s="48"/>
      <c r="S50" s="48"/>
      <c r="T50" s="48"/>
      <c r="U50" s="48"/>
    </row>
    <row r="51" spans="1:21" ht="30.75" customHeight="1">
      <c r="A51" s="48"/>
      <c r="B51" s="1198"/>
      <c r="C51" s="1199"/>
      <c r="D51" s="66"/>
      <c r="E51" s="1188" t="s">
        <v>18</v>
      </c>
      <c r="F51" s="1188"/>
      <c r="G51" s="1188"/>
      <c r="H51" s="1188"/>
      <c r="I51" s="1188"/>
      <c r="J51" s="1189"/>
      <c r="K51" s="63">
        <v>4</v>
      </c>
      <c r="L51" s="64">
        <v>4</v>
      </c>
      <c r="M51" s="64">
        <v>3</v>
      </c>
      <c r="N51" s="64">
        <v>5</v>
      </c>
      <c r="O51" s="65">
        <v>3</v>
      </c>
      <c r="P51" s="48"/>
      <c r="Q51" s="48"/>
      <c r="R51" s="48"/>
      <c r="S51" s="48"/>
      <c r="T51" s="48"/>
      <c r="U51" s="48"/>
    </row>
    <row r="52" spans="1:21" ht="30.75" customHeight="1">
      <c r="A52" s="48"/>
      <c r="B52" s="1186" t="s">
        <v>19</v>
      </c>
      <c r="C52" s="1187"/>
      <c r="D52" s="66"/>
      <c r="E52" s="1188" t="s">
        <v>20</v>
      </c>
      <c r="F52" s="1188"/>
      <c r="G52" s="1188"/>
      <c r="H52" s="1188"/>
      <c r="I52" s="1188"/>
      <c r="J52" s="1189"/>
      <c r="K52" s="63">
        <v>7663</v>
      </c>
      <c r="L52" s="64">
        <v>8167</v>
      </c>
      <c r="M52" s="64">
        <v>8316</v>
      </c>
      <c r="N52" s="64">
        <v>8221</v>
      </c>
      <c r="O52" s="65">
        <v>7992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3457</v>
      </c>
      <c r="L53" s="69">
        <v>2994</v>
      </c>
      <c r="M53" s="69">
        <v>2674</v>
      </c>
      <c r="N53" s="69">
        <v>2597</v>
      </c>
      <c r="O53" s="70">
        <v>2294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4" t="s">
        <v>24</v>
      </c>
      <c r="C41" s="1215"/>
      <c r="D41" s="81"/>
      <c r="E41" s="1216" t="s">
        <v>25</v>
      </c>
      <c r="F41" s="1216"/>
      <c r="G41" s="1216"/>
      <c r="H41" s="1217"/>
      <c r="I41" s="82">
        <v>61744</v>
      </c>
      <c r="J41" s="83">
        <v>63424</v>
      </c>
      <c r="K41" s="83">
        <v>62533</v>
      </c>
      <c r="L41" s="83">
        <v>62039</v>
      </c>
      <c r="M41" s="84">
        <v>61803</v>
      </c>
    </row>
    <row r="42" spans="2:13" ht="27.75" customHeight="1">
      <c r="B42" s="1204"/>
      <c r="C42" s="1205"/>
      <c r="D42" s="85"/>
      <c r="E42" s="1208" t="s">
        <v>26</v>
      </c>
      <c r="F42" s="1208"/>
      <c r="G42" s="1208"/>
      <c r="H42" s="1209"/>
      <c r="I42" s="86">
        <v>167</v>
      </c>
      <c r="J42" s="87">
        <v>149</v>
      </c>
      <c r="K42" s="87">
        <v>130</v>
      </c>
      <c r="L42" s="87">
        <v>111</v>
      </c>
      <c r="M42" s="88">
        <v>111</v>
      </c>
    </row>
    <row r="43" spans="2:13" ht="27.75" customHeight="1">
      <c r="B43" s="1204"/>
      <c r="C43" s="1205"/>
      <c r="D43" s="85"/>
      <c r="E43" s="1208" t="s">
        <v>27</v>
      </c>
      <c r="F43" s="1208"/>
      <c r="G43" s="1208"/>
      <c r="H43" s="1209"/>
      <c r="I43" s="86">
        <v>49755</v>
      </c>
      <c r="J43" s="87">
        <v>48795</v>
      </c>
      <c r="K43" s="87">
        <v>47460</v>
      </c>
      <c r="L43" s="87">
        <v>46114</v>
      </c>
      <c r="M43" s="88">
        <v>43832</v>
      </c>
    </row>
    <row r="44" spans="2:13" ht="27.75" customHeight="1">
      <c r="B44" s="1204"/>
      <c r="C44" s="1205"/>
      <c r="D44" s="85"/>
      <c r="E44" s="1208" t="s">
        <v>28</v>
      </c>
      <c r="F44" s="1208"/>
      <c r="G44" s="1208"/>
      <c r="H44" s="1209"/>
      <c r="I44" s="86">
        <v>10688</v>
      </c>
      <c r="J44" s="87">
        <v>10262</v>
      </c>
      <c r="K44" s="87">
        <v>10354</v>
      </c>
      <c r="L44" s="87">
        <v>12716</v>
      </c>
      <c r="M44" s="88">
        <v>12490</v>
      </c>
    </row>
    <row r="45" spans="2:13" ht="27.75" customHeight="1">
      <c r="B45" s="1204"/>
      <c r="C45" s="1205"/>
      <c r="D45" s="85"/>
      <c r="E45" s="1208" t="s">
        <v>29</v>
      </c>
      <c r="F45" s="1208"/>
      <c r="G45" s="1208"/>
      <c r="H45" s="1209"/>
      <c r="I45" s="86">
        <v>7894</v>
      </c>
      <c r="J45" s="87">
        <v>7551</v>
      </c>
      <c r="K45" s="87">
        <v>6871</v>
      </c>
      <c r="L45" s="87">
        <v>6478</v>
      </c>
      <c r="M45" s="88">
        <v>6447</v>
      </c>
    </row>
    <row r="46" spans="2:13" ht="27.75" customHeight="1">
      <c r="B46" s="1204"/>
      <c r="C46" s="1205"/>
      <c r="D46" s="89"/>
      <c r="E46" s="1208" t="s">
        <v>30</v>
      </c>
      <c r="F46" s="1208"/>
      <c r="G46" s="1208"/>
      <c r="H46" s="1209"/>
      <c r="I46" s="86">
        <v>459</v>
      </c>
      <c r="J46" s="87">
        <v>111</v>
      </c>
      <c r="K46" s="87" t="s">
        <v>484</v>
      </c>
      <c r="L46" s="87" t="s">
        <v>484</v>
      </c>
      <c r="M46" s="88">
        <v>7</v>
      </c>
    </row>
    <row r="47" spans="2:13" ht="27.75" customHeight="1">
      <c r="B47" s="1204"/>
      <c r="C47" s="1205"/>
      <c r="D47" s="90"/>
      <c r="E47" s="1218" t="s">
        <v>31</v>
      </c>
      <c r="F47" s="1219"/>
      <c r="G47" s="1219"/>
      <c r="H47" s="1220"/>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06"/>
      <c r="C49" s="1207"/>
      <c r="D49" s="85"/>
      <c r="E49" s="1208" t="s">
        <v>33</v>
      </c>
      <c r="F49" s="1208"/>
      <c r="G49" s="1208"/>
      <c r="H49" s="1209"/>
      <c r="I49" s="86" t="s">
        <v>484</v>
      </c>
      <c r="J49" s="87" t="s">
        <v>484</v>
      </c>
      <c r="K49" s="87" t="s">
        <v>484</v>
      </c>
      <c r="L49" s="87" t="s">
        <v>484</v>
      </c>
      <c r="M49" s="88" t="s">
        <v>484</v>
      </c>
    </row>
    <row r="50" spans="2:13" ht="27.75" customHeight="1">
      <c r="B50" s="1202" t="s">
        <v>34</v>
      </c>
      <c r="C50" s="1203"/>
      <c r="D50" s="91"/>
      <c r="E50" s="1208" t="s">
        <v>35</v>
      </c>
      <c r="F50" s="1208"/>
      <c r="G50" s="1208"/>
      <c r="H50" s="1209"/>
      <c r="I50" s="86">
        <v>12708</v>
      </c>
      <c r="J50" s="87">
        <v>14645</v>
      </c>
      <c r="K50" s="87">
        <v>16416</v>
      </c>
      <c r="L50" s="87">
        <v>17408</v>
      </c>
      <c r="M50" s="88">
        <v>19360</v>
      </c>
    </row>
    <row r="51" spans="2:13" ht="27.75" customHeight="1">
      <c r="B51" s="1204"/>
      <c r="C51" s="1205"/>
      <c r="D51" s="85"/>
      <c r="E51" s="1208" t="s">
        <v>36</v>
      </c>
      <c r="F51" s="1208"/>
      <c r="G51" s="1208"/>
      <c r="H51" s="1209"/>
      <c r="I51" s="86">
        <v>2559</v>
      </c>
      <c r="J51" s="87">
        <v>2240</v>
      </c>
      <c r="K51" s="87">
        <v>1972</v>
      </c>
      <c r="L51" s="87">
        <v>1428</v>
      </c>
      <c r="M51" s="88">
        <v>1296</v>
      </c>
    </row>
    <row r="52" spans="2:13" ht="27.75" customHeight="1">
      <c r="B52" s="1206"/>
      <c r="C52" s="1207"/>
      <c r="D52" s="85"/>
      <c r="E52" s="1208" t="s">
        <v>37</v>
      </c>
      <c r="F52" s="1208"/>
      <c r="G52" s="1208"/>
      <c r="H52" s="1209"/>
      <c r="I52" s="86">
        <v>86645</v>
      </c>
      <c r="J52" s="87">
        <v>86821</v>
      </c>
      <c r="K52" s="87">
        <v>85242</v>
      </c>
      <c r="L52" s="87">
        <v>84276</v>
      </c>
      <c r="M52" s="88">
        <v>82558</v>
      </c>
    </row>
    <row r="53" spans="2:13" ht="27.75" customHeight="1" thickBot="1">
      <c r="B53" s="1210" t="s">
        <v>38</v>
      </c>
      <c r="C53" s="1211"/>
      <c r="D53" s="92"/>
      <c r="E53" s="1212" t="s">
        <v>39</v>
      </c>
      <c r="F53" s="1212"/>
      <c r="G53" s="1212"/>
      <c r="H53" s="1213"/>
      <c r="I53" s="93">
        <v>28794</v>
      </c>
      <c r="J53" s="94">
        <v>26585</v>
      </c>
      <c r="K53" s="94">
        <v>23718</v>
      </c>
      <c r="L53" s="94">
        <v>24345</v>
      </c>
      <c r="M53" s="95">
        <v>21476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19685039370078741" bottom="0" header="0.39370078740157483"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44"/>
      <c r="B1" s="345"/>
      <c r="P1" s="246"/>
      <c r="Q1" s="246"/>
    </row>
    <row r="2" spans="1:51" ht="25.8">
      <c r="A2" s="344"/>
      <c r="C2" s="346"/>
      <c r="P2" s="246"/>
      <c r="Q2" s="246"/>
    </row>
    <row r="3" spans="1:51" ht="25.8">
      <c r="A3" s="344"/>
      <c r="C3" s="346"/>
      <c r="P3" s="246"/>
      <c r="Q3" s="246"/>
    </row>
    <row r="4" spans="1:51" s="347" customFormat="1" ht="13.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ht="13.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ht="13.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c r="P19" s="246"/>
      <c r="Q19" s="246"/>
    </row>
    <row r="20" spans="1:259" ht="13.2">
      <c r="P20" s="246"/>
      <c r="Q20" s="246"/>
    </row>
    <row r="21" spans="1:259" ht="16.2">
      <c r="B21" s="348"/>
      <c r="C21" s="248"/>
      <c r="D21" s="248"/>
      <c r="E21" s="248"/>
      <c r="F21" s="248"/>
      <c r="G21" s="248"/>
      <c r="H21" s="248"/>
      <c r="I21" s="248"/>
      <c r="J21" s="248"/>
      <c r="K21" s="248"/>
      <c r="L21" s="248"/>
      <c r="M21" s="248"/>
      <c r="N21" s="349"/>
      <c r="O21" s="248"/>
      <c r="P21" s="249"/>
      <c r="Q21" s="246"/>
      <c r="IY21" s="350"/>
    </row>
    <row r="22" spans="1:259" ht="16.2">
      <c r="B22" s="250"/>
      <c r="IY22" s="351"/>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2"/>
      <c r="C40" s="246"/>
      <c r="D40" s="246"/>
      <c r="E40" s="246"/>
      <c r="F40" s="246"/>
      <c r="G40" s="246"/>
      <c r="H40" s="246"/>
      <c r="I40" s="246"/>
      <c r="J40" s="246"/>
      <c r="K40" s="246"/>
      <c r="L40" s="246"/>
      <c r="M40" s="246"/>
      <c r="N40" s="246"/>
      <c r="O40" s="246"/>
      <c r="P40" s="352"/>
      <c r="Q40" s="246"/>
    </row>
    <row r="41" spans="2:17" ht="16.2">
      <c r="B41" s="247" t="s">
        <v>565</v>
      </c>
      <c r="C41" s="248"/>
      <c r="D41" s="248"/>
      <c r="E41" s="248"/>
      <c r="F41" s="248"/>
      <c r="G41" s="248"/>
      <c r="H41" s="248"/>
      <c r="I41" s="248"/>
      <c r="J41" s="248"/>
      <c r="K41" s="248"/>
      <c r="L41" s="248"/>
      <c r="M41" s="248"/>
      <c r="N41" s="248"/>
      <c r="O41" s="248"/>
      <c r="P41" s="249"/>
    </row>
    <row r="42" spans="2:17" ht="13.2">
      <c r="B42" s="250"/>
      <c r="C42" s="246"/>
      <c r="D42" s="246"/>
      <c r="E42" s="246"/>
      <c r="F42" s="246"/>
      <c r="G42" s="353" t="s">
        <v>566</v>
      </c>
      <c r="I42" s="354"/>
      <c r="J42" s="354"/>
      <c r="K42" s="354"/>
      <c r="L42" s="246"/>
      <c r="M42" s="246"/>
      <c r="N42" s="246"/>
      <c r="O42" s="246"/>
    </row>
    <row r="43" spans="2:17" ht="13.2">
      <c r="B43" s="250"/>
      <c r="C43" s="246"/>
      <c r="D43" s="246"/>
      <c r="E43" s="246"/>
      <c r="F43" s="246"/>
      <c r="G43" s="1235" t="s">
        <v>574</v>
      </c>
      <c r="H43" s="1236"/>
      <c r="I43" s="1236"/>
      <c r="J43" s="1236"/>
      <c r="K43" s="1236"/>
      <c r="L43" s="1236"/>
      <c r="M43" s="1236"/>
      <c r="N43" s="1236"/>
      <c r="O43" s="1237"/>
    </row>
    <row r="44" spans="2:17" ht="13.2">
      <c r="B44" s="250"/>
      <c r="C44" s="246"/>
      <c r="D44" s="246"/>
      <c r="E44" s="246"/>
      <c r="F44" s="246"/>
      <c r="G44" s="1238"/>
      <c r="H44" s="1239"/>
      <c r="I44" s="1239"/>
      <c r="J44" s="1239"/>
      <c r="K44" s="1239"/>
      <c r="L44" s="1239"/>
      <c r="M44" s="1239"/>
      <c r="N44" s="1239"/>
      <c r="O44" s="1240"/>
    </row>
    <row r="45" spans="2:17" ht="13.2">
      <c r="B45" s="250"/>
      <c r="C45" s="246"/>
      <c r="D45" s="246"/>
      <c r="E45" s="246"/>
      <c r="F45" s="246"/>
      <c r="G45" s="1238"/>
      <c r="H45" s="1239"/>
      <c r="I45" s="1239"/>
      <c r="J45" s="1239"/>
      <c r="K45" s="1239"/>
      <c r="L45" s="1239"/>
      <c r="M45" s="1239"/>
      <c r="N45" s="1239"/>
      <c r="O45" s="1240"/>
    </row>
    <row r="46" spans="2:17" ht="13.2">
      <c r="B46" s="250"/>
      <c r="C46" s="246"/>
      <c r="D46" s="246"/>
      <c r="E46" s="246"/>
      <c r="F46" s="246"/>
      <c r="G46" s="1238"/>
      <c r="H46" s="1239"/>
      <c r="I46" s="1239"/>
      <c r="J46" s="1239"/>
      <c r="K46" s="1239"/>
      <c r="L46" s="1239"/>
      <c r="M46" s="1239"/>
      <c r="N46" s="1239"/>
      <c r="O46" s="1240"/>
    </row>
    <row r="47" spans="2:17" ht="13.2">
      <c r="B47" s="250"/>
      <c r="C47" s="246"/>
      <c r="D47" s="246"/>
      <c r="E47" s="246"/>
      <c r="F47" s="246"/>
      <c r="G47" s="1241"/>
      <c r="H47" s="1242"/>
      <c r="I47" s="1242"/>
      <c r="J47" s="1242"/>
      <c r="K47" s="1242"/>
      <c r="L47" s="1242"/>
      <c r="M47" s="1242"/>
      <c r="N47" s="1242"/>
      <c r="O47" s="1243"/>
    </row>
    <row r="48" spans="2:17" ht="13.2">
      <c r="B48" s="250"/>
      <c r="C48" s="246"/>
      <c r="D48" s="246"/>
      <c r="E48" s="246"/>
      <c r="F48" s="246"/>
      <c r="G48" s="246"/>
      <c r="H48" s="355"/>
      <c r="I48" s="355"/>
      <c r="J48" s="355"/>
    </row>
    <row r="49" spans="1:17" ht="13.2">
      <c r="B49" s="250"/>
      <c r="C49" s="246"/>
      <c r="D49" s="246"/>
      <c r="E49" s="246"/>
      <c r="F49" s="246"/>
      <c r="G49" s="245" t="s">
        <v>567</v>
      </c>
    </row>
    <row r="50" spans="1:17" ht="13.2">
      <c r="B50" s="250"/>
      <c r="C50" s="246"/>
      <c r="D50" s="246"/>
      <c r="E50" s="246"/>
      <c r="F50" s="246"/>
      <c r="G50" s="1244"/>
      <c r="H50" s="1245"/>
      <c r="I50" s="1245"/>
      <c r="J50" s="1246"/>
      <c r="K50" s="356" t="s">
        <v>524</v>
      </c>
      <c r="L50" s="356" t="s">
        <v>525</v>
      </c>
      <c r="M50" s="356" t="s">
        <v>526</v>
      </c>
      <c r="N50" s="356" t="s">
        <v>527</v>
      </c>
      <c r="O50" s="356" t="s">
        <v>528</v>
      </c>
    </row>
    <row r="51" spans="1:17" ht="13.2">
      <c r="B51" s="250"/>
      <c r="C51" s="246"/>
      <c r="D51" s="246"/>
      <c r="E51" s="246"/>
      <c r="F51" s="246"/>
      <c r="G51" s="1247" t="s">
        <v>568</v>
      </c>
      <c r="H51" s="1248"/>
      <c r="I51" s="1253" t="s">
        <v>569</v>
      </c>
      <c r="J51" s="1253"/>
      <c r="K51" s="1255"/>
      <c r="L51" s="1255"/>
      <c r="M51" s="1255"/>
      <c r="N51" s="1221">
        <v>112.5</v>
      </c>
      <c r="O51" s="1255"/>
    </row>
    <row r="52" spans="1:17" ht="13.2">
      <c r="B52" s="250"/>
      <c r="C52" s="246"/>
      <c r="D52" s="246"/>
      <c r="E52" s="246"/>
      <c r="F52" s="246"/>
      <c r="G52" s="1249"/>
      <c r="H52" s="1250"/>
      <c r="I52" s="1254"/>
      <c r="J52" s="1254"/>
      <c r="K52" s="1221"/>
      <c r="L52" s="1221"/>
      <c r="M52" s="1221"/>
      <c r="N52" s="1221"/>
      <c r="O52" s="1221"/>
    </row>
    <row r="53" spans="1:17" ht="13.2">
      <c r="A53" s="357"/>
      <c r="B53" s="250"/>
      <c r="C53" s="246"/>
      <c r="D53" s="246"/>
      <c r="E53" s="246"/>
      <c r="F53" s="246"/>
      <c r="G53" s="1249"/>
      <c r="H53" s="1250"/>
      <c r="I53" s="1233" t="s">
        <v>575</v>
      </c>
      <c r="J53" s="1233"/>
      <c r="K53" s="1256"/>
      <c r="L53" s="1256"/>
      <c r="M53" s="1256"/>
      <c r="N53" s="1225">
        <v>48</v>
      </c>
      <c r="O53" s="1256"/>
    </row>
    <row r="54" spans="1:17" ht="13.2">
      <c r="A54" s="357"/>
      <c r="B54" s="250"/>
      <c r="C54" s="246"/>
      <c r="D54" s="246"/>
      <c r="E54" s="246"/>
      <c r="F54" s="246"/>
      <c r="G54" s="1251"/>
      <c r="H54" s="1252"/>
      <c r="I54" s="1233"/>
      <c r="J54" s="1233"/>
      <c r="K54" s="1226"/>
      <c r="L54" s="1226"/>
      <c r="M54" s="1226"/>
      <c r="N54" s="1226"/>
      <c r="O54" s="1226"/>
    </row>
    <row r="55" spans="1:17" ht="13.2">
      <c r="A55" s="357"/>
      <c r="B55" s="250"/>
      <c r="C55" s="246"/>
      <c r="D55" s="246"/>
      <c r="E55" s="246"/>
      <c r="F55" s="246"/>
      <c r="G55" s="1227" t="s">
        <v>570</v>
      </c>
      <c r="H55" s="1228"/>
      <c r="I55" s="1233" t="s">
        <v>569</v>
      </c>
      <c r="J55" s="1233"/>
      <c r="K55" s="1255"/>
      <c r="L55" s="1255"/>
      <c r="M55" s="1255"/>
      <c r="N55" s="1221">
        <v>37.299999999999997</v>
      </c>
      <c r="O55" s="1255"/>
    </row>
    <row r="56" spans="1:17" ht="13.2">
      <c r="A56" s="357"/>
      <c r="B56" s="250"/>
      <c r="C56" s="246"/>
      <c r="D56" s="246"/>
      <c r="E56" s="246"/>
      <c r="F56" s="246"/>
      <c r="G56" s="1229"/>
      <c r="H56" s="1230"/>
      <c r="I56" s="1233"/>
      <c r="J56" s="1233"/>
      <c r="K56" s="1221"/>
      <c r="L56" s="1221"/>
      <c r="M56" s="1221"/>
      <c r="N56" s="1221"/>
      <c r="O56" s="1221"/>
    </row>
    <row r="57" spans="1:17" s="357" customFormat="1" ht="13.2">
      <c r="B57" s="358"/>
      <c r="C57" s="354"/>
      <c r="D57" s="354"/>
      <c r="E57" s="354"/>
      <c r="F57" s="354"/>
      <c r="G57" s="1229"/>
      <c r="H57" s="1230"/>
      <c r="I57" s="1223" t="s">
        <v>576</v>
      </c>
      <c r="J57" s="1223"/>
      <c r="K57" s="1256"/>
      <c r="L57" s="1256"/>
      <c r="M57" s="1256"/>
      <c r="N57" s="1225">
        <v>55.2</v>
      </c>
      <c r="O57" s="1256"/>
      <c r="P57" s="359"/>
      <c r="Q57" s="358"/>
    </row>
    <row r="58" spans="1:17" s="357" customFormat="1" ht="13.2">
      <c r="A58" s="245"/>
      <c r="B58" s="358"/>
      <c r="C58" s="354"/>
      <c r="D58" s="354"/>
      <c r="E58" s="354"/>
      <c r="F58" s="354"/>
      <c r="G58" s="1231"/>
      <c r="H58" s="1232"/>
      <c r="I58" s="1223"/>
      <c r="J58" s="1223"/>
      <c r="K58" s="1226"/>
      <c r="L58" s="1226"/>
      <c r="M58" s="1226"/>
      <c r="N58" s="1226"/>
      <c r="O58" s="1226"/>
      <c r="P58" s="359"/>
      <c r="Q58" s="358"/>
    </row>
    <row r="59" spans="1:17" s="357" customFormat="1" ht="13.2">
      <c r="A59" s="245"/>
      <c r="B59" s="358"/>
      <c r="C59" s="354"/>
      <c r="D59" s="354"/>
      <c r="E59" s="354"/>
      <c r="F59" s="354"/>
      <c r="G59" s="354"/>
      <c r="H59" s="354"/>
      <c r="I59" s="354"/>
      <c r="J59" s="354"/>
      <c r="K59" s="360"/>
      <c r="L59" s="360"/>
      <c r="M59" s="360"/>
      <c r="N59" s="360"/>
      <c r="O59" s="360"/>
      <c r="P59" s="359"/>
      <c r="Q59" s="358"/>
    </row>
    <row r="60" spans="1:17" s="357" customFormat="1" ht="13.2">
      <c r="A60" s="245"/>
      <c r="B60" s="358"/>
      <c r="C60" s="354"/>
      <c r="D60" s="354"/>
      <c r="E60" s="354"/>
      <c r="F60" s="354"/>
      <c r="G60" s="354"/>
      <c r="H60" s="354"/>
      <c r="I60" s="354"/>
      <c r="J60" s="354"/>
      <c r="K60" s="360"/>
      <c r="L60" s="360"/>
      <c r="M60" s="360"/>
      <c r="N60" s="360"/>
      <c r="O60" s="360"/>
      <c r="P60" s="359"/>
      <c r="Q60" s="358"/>
    </row>
    <row r="61" spans="1:17" s="357" customFormat="1" ht="13.2">
      <c r="A61" s="245"/>
      <c r="B61" s="361"/>
      <c r="C61" s="362"/>
      <c r="D61" s="362"/>
      <c r="E61" s="362"/>
      <c r="F61" s="362"/>
      <c r="G61" s="362"/>
      <c r="H61" s="362"/>
      <c r="I61" s="362"/>
      <c r="J61" s="362"/>
      <c r="K61" s="362"/>
      <c r="L61" s="362"/>
      <c r="M61" s="363"/>
      <c r="N61" s="363"/>
      <c r="O61" s="363"/>
      <c r="P61" s="364"/>
      <c r="Q61" s="358"/>
    </row>
    <row r="62" spans="1:17" ht="13.2">
      <c r="B62" s="352"/>
      <c r="C62" s="352"/>
      <c r="D62" s="352"/>
      <c r="E62" s="352"/>
      <c r="F62" s="352"/>
      <c r="G62" s="352"/>
      <c r="H62" s="352"/>
      <c r="I62" s="352"/>
      <c r="J62" s="352"/>
      <c r="K62" s="352"/>
      <c r="L62" s="352"/>
      <c r="M62" s="352"/>
      <c r="N62" s="352"/>
      <c r="O62" s="352"/>
      <c r="P62" s="352"/>
      <c r="Q62" s="246"/>
    </row>
    <row r="63" spans="1:17" ht="16.2">
      <c r="B63" s="309" t="s">
        <v>571</v>
      </c>
      <c r="C63" s="246"/>
      <c r="D63" s="246"/>
      <c r="E63" s="246"/>
      <c r="F63" s="246"/>
      <c r="G63" s="246"/>
      <c r="H63" s="246"/>
      <c r="I63" s="246"/>
      <c r="J63" s="246"/>
      <c r="K63" s="246"/>
      <c r="L63" s="246"/>
      <c r="M63" s="246"/>
      <c r="N63" s="246"/>
      <c r="O63" s="246"/>
    </row>
    <row r="64" spans="1:17" ht="13.2">
      <c r="B64" s="250"/>
      <c r="C64" s="246"/>
      <c r="D64" s="246"/>
      <c r="E64" s="246"/>
      <c r="F64" s="246"/>
      <c r="G64" s="353" t="s">
        <v>566</v>
      </c>
      <c r="I64" s="354"/>
      <c r="J64" s="354"/>
      <c r="K64" s="354"/>
      <c r="L64" s="246"/>
      <c r="M64" s="246"/>
      <c r="N64" s="246"/>
      <c r="O64" s="246"/>
    </row>
    <row r="65" spans="2:30" ht="13.2">
      <c r="B65" s="250"/>
      <c r="C65" s="246"/>
      <c r="D65" s="246"/>
      <c r="E65" s="246"/>
      <c r="F65" s="246"/>
      <c r="G65" s="1235" t="s">
        <v>577</v>
      </c>
      <c r="H65" s="1236"/>
      <c r="I65" s="1236"/>
      <c r="J65" s="1236"/>
      <c r="K65" s="1236"/>
      <c r="L65" s="1236"/>
      <c r="M65" s="1236"/>
      <c r="N65" s="1236"/>
      <c r="O65" s="1237"/>
    </row>
    <row r="66" spans="2:30" ht="13.2">
      <c r="B66" s="250"/>
      <c r="C66" s="246"/>
      <c r="D66" s="246"/>
      <c r="E66" s="246"/>
      <c r="F66" s="246"/>
      <c r="G66" s="1238"/>
      <c r="H66" s="1239"/>
      <c r="I66" s="1239"/>
      <c r="J66" s="1239"/>
      <c r="K66" s="1239"/>
      <c r="L66" s="1239"/>
      <c r="M66" s="1239"/>
      <c r="N66" s="1239"/>
      <c r="O66" s="1240"/>
    </row>
    <row r="67" spans="2:30" ht="13.2">
      <c r="B67" s="250"/>
      <c r="C67" s="246"/>
      <c r="D67" s="246"/>
      <c r="E67" s="246"/>
      <c r="F67" s="246"/>
      <c r="G67" s="1238"/>
      <c r="H67" s="1239"/>
      <c r="I67" s="1239"/>
      <c r="J67" s="1239"/>
      <c r="K67" s="1239"/>
      <c r="L67" s="1239"/>
      <c r="M67" s="1239"/>
      <c r="N67" s="1239"/>
      <c r="O67" s="1240"/>
    </row>
    <row r="68" spans="2:30" ht="13.2">
      <c r="B68" s="250"/>
      <c r="C68" s="246"/>
      <c r="D68" s="246"/>
      <c r="E68" s="246"/>
      <c r="F68" s="246"/>
      <c r="G68" s="1238"/>
      <c r="H68" s="1239"/>
      <c r="I68" s="1239"/>
      <c r="J68" s="1239"/>
      <c r="K68" s="1239"/>
      <c r="L68" s="1239"/>
      <c r="M68" s="1239"/>
      <c r="N68" s="1239"/>
      <c r="O68" s="1240"/>
    </row>
    <row r="69" spans="2:30" ht="13.2">
      <c r="B69" s="250"/>
      <c r="C69" s="246"/>
      <c r="D69" s="246"/>
      <c r="E69" s="246"/>
      <c r="F69" s="246"/>
      <c r="G69" s="1241"/>
      <c r="H69" s="1242"/>
      <c r="I69" s="1242"/>
      <c r="J69" s="1242"/>
      <c r="K69" s="1242"/>
      <c r="L69" s="1242"/>
      <c r="M69" s="1242"/>
      <c r="N69" s="1242"/>
      <c r="O69" s="1243"/>
    </row>
    <row r="70" spans="2:30" ht="13.2">
      <c r="B70" s="250"/>
      <c r="C70" s="246"/>
      <c r="D70" s="246"/>
      <c r="E70" s="246"/>
      <c r="F70" s="246"/>
      <c r="G70" s="246"/>
      <c r="H70" s="365"/>
      <c r="I70" s="365"/>
      <c r="J70" s="366"/>
      <c r="K70" s="366"/>
      <c r="L70" s="367"/>
      <c r="M70" s="366"/>
      <c r="N70" s="367"/>
      <c r="O70" s="368"/>
    </row>
    <row r="71" spans="2:30" ht="13.2">
      <c r="B71" s="250"/>
      <c r="C71" s="246"/>
      <c r="D71" s="246"/>
      <c r="E71" s="246"/>
      <c r="F71" s="246"/>
      <c r="G71" s="369" t="s">
        <v>572</v>
      </c>
      <c r="I71" s="370"/>
      <c r="J71" s="366"/>
      <c r="K71" s="366"/>
      <c r="L71" s="367"/>
      <c r="M71" s="366"/>
      <c r="N71" s="367"/>
      <c r="O71" s="368"/>
    </row>
    <row r="72" spans="2:30" ht="13.2">
      <c r="B72" s="250"/>
      <c r="C72" s="246"/>
      <c r="D72" s="246"/>
      <c r="E72" s="246"/>
      <c r="F72" s="246"/>
      <c r="G72" s="1244"/>
      <c r="H72" s="1245"/>
      <c r="I72" s="1245"/>
      <c r="J72" s="1246"/>
      <c r="K72" s="356" t="s">
        <v>524</v>
      </c>
      <c r="L72" s="356" t="s">
        <v>525</v>
      </c>
      <c r="M72" s="356" t="s">
        <v>526</v>
      </c>
      <c r="N72" s="356" t="s">
        <v>527</v>
      </c>
      <c r="O72" s="356" t="s">
        <v>528</v>
      </c>
    </row>
    <row r="73" spans="2:30" ht="13.2">
      <c r="B73" s="250"/>
      <c r="C73" s="246"/>
      <c r="D73" s="246"/>
      <c r="E73" s="246"/>
      <c r="F73" s="246"/>
      <c r="G73" s="1247" t="s">
        <v>568</v>
      </c>
      <c r="H73" s="1248"/>
      <c r="I73" s="1253" t="s">
        <v>569</v>
      </c>
      <c r="J73" s="1253"/>
      <c r="K73" s="1234">
        <v>131.6</v>
      </c>
      <c r="L73" s="1234">
        <v>120.5</v>
      </c>
      <c r="M73" s="1221">
        <v>110.8</v>
      </c>
      <c r="N73" s="1221">
        <v>112.5</v>
      </c>
      <c r="O73" s="1221">
        <v>102.6</v>
      </c>
      <c r="S73" s="245">
        <v>9.9</v>
      </c>
    </row>
    <row r="74" spans="2:30" ht="13.2">
      <c r="B74" s="250"/>
      <c r="C74" s="246"/>
      <c r="D74" s="246"/>
      <c r="E74" s="246"/>
      <c r="F74" s="246"/>
      <c r="G74" s="1249"/>
      <c r="H74" s="1250"/>
      <c r="I74" s="1254"/>
      <c r="J74" s="1254"/>
      <c r="K74" s="1234"/>
      <c r="L74" s="1234"/>
      <c r="M74" s="1221"/>
      <c r="N74" s="1221"/>
      <c r="O74" s="1221"/>
    </row>
    <row r="75" spans="2:30" ht="13.2">
      <c r="B75" s="250"/>
      <c r="C75" s="246"/>
      <c r="D75" s="246"/>
      <c r="E75" s="246"/>
      <c r="F75" s="246"/>
      <c r="G75" s="1249"/>
      <c r="H75" s="1250"/>
      <c r="I75" s="1233" t="s">
        <v>573</v>
      </c>
      <c r="J75" s="1233"/>
      <c r="K75" s="1225">
        <v>16.899999999999999</v>
      </c>
      <c r="L75" s="1225">
        <v>15.5</v>
      </c>
      <c r="M75" s="1225">
        <v>13.9</v>
      </c>
      <c r="N75" s="1225">
        <v>12.6</v>
      </c>
      <c r="O75" s="1225">
        <v>11.8</v>
      </c>
      <c r="U75" s="245">
        <v>81.2</v>
      </c>
      <c r="W75" s="245">
        <v>87.2</v>
      </c>
      <c r="Y75" s="245">
        <v>99.8</v>
      </c>
      <c r="AA75" s="245">
        <v>109.5</v>
      </c>
      <c r="AC75" s="245">
        <v>115.2</v>
      </c>
    </row>
    <row r="76" spans="2:30" ht="13.2">
      <c r="B76" s="250"/>
      <c r="C76" s="246"/>
      <c r="D76" s="246"/>
      <c r="E76" s="246"/>
      <c r="F76" s="246"/>
      <c r="G76" s="1251"/>
      <c r="H76" s="1252"/>
      <c r="I76" s="1233"/>
      <c r="J76" s="1233"/>
      <c r="K76" s="1226"/>
      <c r="L76" s="1226"/>
      <c r="M76" s="1226"/>
      <c r="N76" s="1226"/>
      <c r="O76" s="1226"/>
    </row>
    <row r="77" spans="2:30" ht="13.2">
      <c r="B77" s="250"/>
      <c r="C77" s="246"/>
      <c r="D77" s="246"/>
      <c r="E77" s="246"/>
      <c r="F77" s="246"/>
      <c r="G77" s="1227" t="s">
        <v>570</v>
      </c>
      <c r="H77" s="1228"/>
      <c r="I77" s="1233" t="s">
        <v>569</v>
      </c>
      <c r="J77" s="1233"/>
      <c r="K77" s="1234">
        <v>58.2</v>
      </c>
      <c r="L77" s="1234">
        <v>50.3</v>
      </c>
      <c r="M77" s="1221">
        <v>45.9</v>
      </c>
      <c r="N77" s="1221">
        <v>37.299999999999997</v>
      </c>
      <c r="O77" s="1221">
        <v>35.299999999999997</v>
      </c>
      <c r="R77" s="245">
        <v>12.3</v>
      </c>
      <c r="T77" s="245">
        <v>11.1</v>
      </c>
    </row>
    <row r="78" spans="2:30" ht="13.2">
      <c r="B78" s="250"/>
      <c r="C78" s="246"/>
      <c r="D78" s="246"/>
      <c r="E78" s="246"/>
      <c r="F78" s="246"/>
      <c r="G78" s="1229"/>
      <c r="H78" s="1230"/>
      <c r="I78" s="1233"/>
      <c r="J78" s="1233"/>
      <c r="K78" s="1234"/>
      <c r="L78" s="1234"/>
      <c r="M78" s="1221"/>
      <c r="N78" s="1221"/>
      <c r="O78" s="1221"/>
    </row>
    <row r="79" spans="2:30" ht="13.2">
      <c r="B79" s="250"/>
      <c r="C79" s="246"/>
      <c r="D79" s="246"/>
      <c r="E79" s="246"/>
      <c r="F79" s="246"/>
      <c r="G79" s="1229"/>
      <c r="H79" s="1230"/>
      <c r="I79" s="1222" t="s">
        <v>573</v>
      </c>
      <c r="J79" s="1223"/>
      <c r="K79" s="1224">
        <v>10.3</v>
      </c>
      <c r="L79" s="1224">
        <v>9.6</v>
      </c>
      <c r="M79" s="1224">
        <v>8.8000000000000007</v>
      </c>
      <c r="N79" s="1224">
        <v>7.8</v>
      </c>
      <c r="O79" s="1224">
        <v>6.9</v>
      </c>
      <c r="V79" s="245">
        <v>53.5</v>
      </c>
      <c r="X79" s="245">
        <v>48.2</v>
      </c>
      <c r="Z79" s="245">
        <v>34.200000000000003</v>
      </c>
      <c r="AB79" s="245">
        <v>30.3</v>
      </c>
      <c r="AD79" s="245">
        <v>28.9</v>
      </c>
    </row>
    <row r="80" spans="2:30" ht="13.2">
      <c r="B80" s="250"/>
      <c r="C80" s="246"/>
      <c r="D80" s="246"/>
      <c r="E80" s="246"/>
      <c r="F80" s="246"/>
      <c r="G80" s="1231"/>
      <c r="H80" s="1232"/>
      <c r="I80" s="1223"/>
      <c r="J80" s="1223"/>
      <c r="K80" s="1224"/>
      <c r="L80" s="1224"/>
      <c r="M80" s="1224"/>
      <c r="N80" s="1224"/>
      <c r="O80" s="1224"/>
    </row>
    <row r="81" spans="2:17" ht="13.2">
      <c r="B81" s="250"/>
      <c r="C81" s="246"/>
      <c r="D81" s="246"/>
      <c r="E81" s="246"/>
      <c r="F81" s="246"/>
      <c r="G81" s="246"/>
      <c r="H81" s="246"/>
      <c r="I81" s="246"/>
      <c r="J81" s="246"/>
      <c r="K81" s="371"/>
      <c r="L81" s="246"/>
      <c r="M81" s="246"/>
      <c r="N81" s="246"/>
      <c r="O81" s="246"/>
    </row>
    <row r="82" spans="2:17" ht="16.2">
      <c r="B82" s="250"/>
      <c r="C82" s="246"/>
      <c r="D82" s="246"/>
      <c r="E82" s="246"/>
      <c r="F82" s="246"/>
      <c r="G82" s="246"/>
      <c r="H82" s="246"/>
      <c r="I82" s="246"/>
      <c r="J82" s="246"/>
      <c r="K82" s="372"/>
      <c r="L82" s="372"/>
      <c r="M82" s="372"/>
      <c r="N82" s="372"/>
      <c r="O82" s="372"/>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73"/>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9" scale="5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41</v>
      </c>
      <c r="E2" s="111"/>
      <c r="F2" s="112" t="s">
        <v>523</v>
      </c>
      <c r="G2" s="113"/>
      <c r="H2" s="114"/>
    </row>
    <row r="3" spans="1:8">
      <c r="A3" s="110" t="s">
        <v>516</v>
      </c>
      <c r="B3" s="115"/>
      <c r="C3" s="116"/>
      <c r="D3" s="117">
        <v>116945</v>
      </c>
      <c r="E3" s="118"/>
      <c r="F3" s="119">
        <v>50880</v>
      </c>
      <c r="G3" s="120"/>
      <c r="H3" s="121"/>
    </row>
    <row r="4" spans="1:8">
      <c r="A4" s="122"/>
      <c r="B4" s="123"/>
      <c r="C4" s="124"/>
      <c r="D4" s="125">
        <v>102460</v>
      </c>
      <c r="E4" s="126"/>
      <c r="F4" s="127">
        <v>26879</v>
      </c>
      <c r="G4" s="128"/>
      <c r="H4" s="129"/>
    </row>
    <row r="5" spans="1:8">
      <c r="A5" s="110" t="s">
        <v>518</v>
      </c>
      <c r="B5" s="115"/>
      <c r="C5" s="116"/>
      <c r="D5" s="117">
        <v>107754</v>
      </c>
      <c r="E5" s="118"/>
      <c r="F5" s="119">
        <v>63956</v>
      </c>
      <c r="G5" s="120"/>
      <c r="H5" s="121"/>
    </row>
    <row r="6" spans="1:8">
      <c r="A6" s="122"/>
      <c r="B6" s="123"/>
      <c r="C6" s="124"/>
      <c r="D6" s="125">
        <v>58515</v>
      </c>
      <c r="E6" s="126"/>
      <c r="F6" s="127">
        <v>29239</v>
      </c>
      <c r="G6" s="128"/>
      <c r="H6" s="129"/>
    </row>
    <row r="7" spans="1:8">
      <c r="A7" s="110" t="s">
        <v>519</v>
      </c>
      <c r="B7" s="115"/>
      <c r="C7" s="116"/>
      <c r="D7" s="117">
        <v>75153</v>
      </c>
      <c r="E7" s="118"/>
      <c r="F7" s="119">
        <v>66255</v>
      </c>
      <c r="G7" s="120"/>
      <c r="H7" s="121"/>
    </row>
    <row r="8" spans="1:8">
      <c r="A8" s="122"/>
      <c r="B8" s="123"/>
      <c r="C8" s="124"/>
      <c r="D8" s="125">
        <v>49636</v>
      </c>
      <c r="E8" s="126"/>
      <c r="F8" s="127">
        <v>31822</v>
      </c>
      <c r="G8" s="128"/>
      <c r="H8" s="129"/>
    </row>
    <row r="9" spans="1:8">
      <c r="A9" s="110" t="s">
        <v>520</v>
      </c>
      <c r="B9" s="115"/>
      <c r="C9" s="116"/>
      <c r="D9" s="117">
        <v>65680</v>
      </c>
      <c r="E9" s="118"/>
      <c r="F9" s="119">
        <v>54227</v>
      </c>
      <c r="G9" s="120"/>
      <c r="H9" s="121"/>
    </row>
    <row r="10" spans="1:8">
      <c r="A10" s="122"/>
      <c r="B10" s="123"/>
      <c r="C10" s="124"/>
      <c r="D10" s="125">
        <v>51432</v>
      </c>
      <c r="E10" s="126"/>
      <c r="F10" s="127">
        <v>29694</v>
      </c>
      <c r="G10" s="128"/>
      <c r="H10" s="129"/>
    </row>
    <row r="11" spans="1:8">
      <c r="A11" s="110" t="s">
        <v>521</v>
      </c>
      <c r="B11" s="115"/>
      <c r="C11" s="116"/>
      <c r="D11" s="117">
        <v>67083</v>
      </c>
      <c r="E11" s="118"/>
      <c r="F11" s="119">
        <v>44504</v>
      </c>
      <c r="G11" s="120"/>
      <c r="H11" s="121"/>
    </row>
    <row r="12" spans="1:8">
      <c r="A12" s="122"/>
      <c r="B12" s="123"/>
      <c r="C12" s="130"/>
      <c r="D12" s="125">
        <v>49801</v>
      </c>
      <c r="E12" s="126"/>
      <c r="F12" s="127">
        <v>25876</v>
      </c>
      <c r="G12" s="128"/>
      <c r="H12" s="129"/>
    </row>
    <row r="13" spans="1:8">
      <c r="A13" s="110"/>
      <c r="B13" s="115"/>
      <c r="C13" s="131"/>
      <c r="D13" s="132">
        <v>86523</v>
      </c>
      <c r="E13" s="133"/>
      <c r="F13" s="134">
        <v>55964</v>
      </c>
      <c r="G13" s="135"/>
      <c r="H13" s="121"/>
    </row>
    <row r="14" spans="1:8">
      <c r="A14" s="122"/>
      <c r="B14" s="123"/>
      <c r="C14" s="124"/>
      <c r="D14" s="125">
        <v>62369</v>
      </c>
      <c r="E14" s="126"/>
      <c r="F14" s="127">
        <v>28702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2.62</v>
      </c>
      <c r="C19" s="136">
        <f>ROUND(VALUE(SUBSTITUTE(実質収支比率等に係る経年分析!G$48,"▲","-")),2)</f>
        <v>3.29</v>
      </c>
      <c r="D19" s="136">
        <f>ROUND(VALUE(SUBSTITUTE(実質収支比率等に係る経年分析!H$48,"▲","-")),2)</f>
        <v>2.62</v>
      </c>
      <c r="E19" s="136">
        <f>ROUND(VALUE(SUBSTITUTE(実質収支比率等に係る経年分析!I$48,"▲","-")),2)</f>
        <v>2.91</v>
      </c>
      <c r="F19" s="136">
        <f>ROUND(VALUE(SUBSTITUTE(実質収支比率等に係る経年分析!J$48,"▲","-")),2)</f>
        <v>3.29</v>
      </c>
    </row>
    <row r="20" spans="1:11">
      <c r="A20" s="136" t="s">
        <v>44</v>
      </c>
      <c r="B20" s="136">
        <f>ROUND(VALUE(SUBSTITUTE(実質収支比率等に係る経年分析!F$47,"▲","-")),2)</f>
        <v>23.98</v>
      </c>
      <c r="C20" s="136">
        <f>ROUND(VALUE(SUBSTITUTE(実質収支比率等に係る経年分析!G$47,"▲","-")),2)</f>
        <v>27.88</v>
      </c>
      <c r="D20" s="136">
        <f>ROUND(VALUE(SUBSTITUTE(実質収支比率等に係る経年分析!H$47,"▲","-")),2)</f>
        <v>32.659999999999997</v>
      </c>
      <c r="E20" s="136">
        <f>ROUND(VALUE(SUBSTITUTE(実質収支比率等に係る経年分析!I$47,"▲","-")),2)</f>
        <v>35.979999999999997</v>
      </c>
      <c r="F20" s="136">
        <f>ROUND(VALUE(SUBSTITUTE(実質収支比率等に係る経年分析!J$47,"▲","-")),2)</f>
        <v>42.44</v>
      </c>
    </row>
    <row r="21" spans="1:11">
      <c r="A21" s="136" t="s">
        <v>45</v>
      </c>
      <c r="B21" s="136">
        <f>IF(ISNUMBER(VALUE(SUBSTITUTE(実質収支比率等に係る経年分析!F$49,"▲","-"))),ROUND(VALUE(SUBSTITUTE(実質収支比率等に係る経年分析!F$49,"▲","-")),2),NA())</f>
        <v>3.15</v>
      </c>
      <c r="C21" s="136">
        <f>IF(ISNUMBER(VALUE(SUBSTITUTE(実質収支比率等に係る経年分析!G$49,"▲","-"))),ROUND(VALUE(SUBSTITUTE(実質収支比率等に係る経年分析!G$49,"▲","-")),2),NA())</f>
        <v>5.22</v>
      </c>
      <c r="D21" s="136">
        <f>IF(ISNUMBER(VALUE(SUBSTITUTE(実質収支比率等に係る経年分析!H$49,"▲","-"))),ROUND(VALUE(SUBSTITUTE(実質収支比率等に係る経年分析!H$49,"▲","-")),2),NA())</f>
        <v>3.63</v>
      </c>
      <c r="E21" s="136">
        <f>IF(ISNUMBER(VALUE(SUBSTITUTE(実質収支比率等に係る経年分析!I$49,"▲","-"))),ROUND(VALUE(SUBSTITUTE(実質収支比率等に係る経年分析!I$49,"▲","-")),2),NA())</f>
        <v>4.7</v>
      </c>
      <c r="F21" s="136">
        <f>IF(ISNUMBER(VALUE(SUBSTITUTE(実質収支比率等に係る経年分析!J$49,"▲","-"))),ROUND(VALUE(SUBSTITUTE(実質収支比率等に係る経年分析!J$49,"▲","-")),2),NA())</f>
        <v>5.63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0.08</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霊苑事業特別会計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農業共済事業特別会計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0.56000000000000005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0.55000000000000004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0.56000000000000005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0.57999999999999996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0.56000000000000005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0.55000000000000004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v>
      </c>
    </row>
    <row r="33" spans="1:16">
      <c r="A33" s="137" t="str">
        <f>IF(連結実質赤字比率に係る赤字・黒字の構成分析!C$37="",NA(),連結実質赤字比率に係る赤字・黒字の構成分析!C$37)</f>
        <v>国民健康保険事業特別会計（事業勘定）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1.17</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2.5299999999999998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3.17</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9.4700000000000006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7663</v>
      </c>
      <c r="E42" s="138"/>
      <c r="F42" s="138"/>
      <c r="G42" s="138">
        <f>'実質公債費比率（分子）の構造'!L$52</f>
        <v>8167</v>
      </c>
      <c r="H42" s="138"/>
      <c r="I42" s="138"/>
      <c r="J42" s="138">
        <f>'実質公債費比率（分子）の構造'!M$52</f>
        <v>8316</v>
      </c>
      <c r="K42" s="138"/>
      <c r="L42" s="138"/>
      <c r="M42" s="138">
        <f>'実質公債費比率（分子）の構造'!N$52</f>
        <v>8221</v>
      </c>
      <c r="N42" s="138"/>
      <c r="O42" s="138"/>
      <c r="P42" s="138">
        <f>'実質公債費比率（分子）の構造'!O$52</f>
        <v>7992</v>
      </c>
    </row>
    <row r="43" spans="1:16">
      <c r="A43" s="138" t="s">
        <v>53</v>
      </c>
      <c r="B43" s="138">
        <f>'実質公債費比率（分子）の構造'!K$51</f>
        <v>4</v>
      </c>
      <c r="C43" s="138"/>
      <c r="D43" s="138"/>
      <c r="E43" s="138">
        <f>'実質公債費比率（分子）の構造'!L$51</f>
        <v>4</v>
      </c>
      <c r="F43" s="138"/>
      <c r="G43" s="138"/>
      <c r="H43" s="138">
        <f>'実質公債費比率（分子）の構造'!M$51</f>
        <v>3</v>
      </c>
      <c r="I43" s="138"/>
      <c r="J43" s="138"/>
      <c r="K43" s="138">
        <f>'実質公債費比率（分子）の構造'!N$51</f>
        <v>5</v>
      </c>
      <c r="L43" s="138"/>
      <c r="M43" s="138"/>
      <c r="N43" s="138">
        <f>'実質公債費比率（分子）の構造'!O$51</f>
        <v>3</v>
      </c>
      <c r="O43" s="138"/>
      <c r="P43" s="138"/>
    </row>
    <row r="44" spans="1:16">
      <c r="A44" s="138" t="s">
        <v>54</v>
      </c>
      <c r="B44" s="138">
        <f>'実質公債費比率（分子）の構造'!K$50</f>
        <v>34</v>
      </c>
      <c r="C44" s="138"/>
      <c r="D44" s="138"/>
      <c r="E44" s="138">
        <f>'実質公債費比率（分子）の構造'!L$50</f>
        <v>20</v>
      </c>
      <c r="F44" s="138"/>
      <c r="G44" s="138"/>
      <c r="H44" s="138">
        <f>'実質公債費比率（分子）の構造'!M$50</f>
        <v>19</v>
      </c>
      <c r="I44" s="138"/>
      <c r="J44" s="138"/>
      <c r="K44" s="138">
        <f>'実質公債費比率（分子）の構造'!N$50</f>
        <v>19</v>
      </c>
      <c r="L44" s="138"/>
      <c r="M44" s="138"/>
      <c r="N44" s="138" t="str">
        <f>'実質公債費比率（分子）の構造'!O$50</f>
        <v>-</v>
      </c>
      <c r="O44" s="138"/>
      <c r="P44" s="138"/>
    </row>
    <row r="45" spans="1:16">
      <c r="A45" s="138" t="s">
        <v>55</v>
      </c>
      <c r="B45" s="138">
        <f>'実質公債費比率（分子）の構造'!K$49</f>
        <v>816</v>
      </c>
      <c r="C45" s="138"/>
      <c r="D45" s="138"/>
      <c r="E45" s="138">
        <f>'実質公債費比率（分子）の構造'!L$49</f>
        <v>927</v>
      </c>
      <c r="F45" s="138"/>
      <c r="G45" s="138"/>
      <c r="H45" s="138">
        <f>'実質公債費比率（分子）の構造'!M$49</f>
        <v>778</v>
      </c>
      <c r="I45" s="138"/>
      <c r="J45" s="138"/>
      <c r="K45" s="138">
        <f>'実質公債費比率（分子）の構造'!N$49</f>
        <v>825</v>
      </c>
      <c r="L45" s="138"/>
      <c r="M45" s="138"/>
      <c r="N45" s="138">
        <f>'実質公債費比率（分子）の構造'!O$49</f>
        <v>843</v>
      </c>
      <c r="O45" s="138"/>
      <c r="P45" s="138"/>
    </row>
    <row r="46" spans="1:16">
      <c r="A46" s="138" t="s">
        <v>56</v>
      </c>
      <c r="B46" s="138">
        <f>'実質公債費比率（分子）の構造'!K$48</f>
        <v>3256</v>
      </c>
      <c r="C46" s="138"/>
      <c r="D46" s="138"/>
      <c r="E46" s="138">
        <f>'実質公債費比率（分子）の構造'!L$48</f>
        <v>3115</v>
      </c>
      <c r="F46" s="138"/>
      <c r="G46" s="138"/>
      <c r="H46" s="138">
        <f>'実質公債費比率（分子）の構造'!M$48</f>
        <v>2919</v>
      </c>
      <c r="I46" s="138"/>
      <c r="J46" s="138"/>
      <c r="K46" s="138">
        <f>'実質公債費比率（分子）の構造'!N$48</f>
        <v>2980</v>
      </c>
      <c r="L46" s="138"/>
      <c r="M46" s="138"/>
      <c r="N46" s="138">
        <f>'実質公債費比率（分子）の構造'!O$48</f>
        <v>2942</v>
      </c>
      <c r="O46" s="138"/>
      <c r="P46" s="138"/>
    </row>
    <row r="47" spans="1:16">
      <c r="A47" s="138" t="s">
        <v>57</v>
      </c>
      <c r="B47" s="138">
        <f>'実質公債費比率（分子）の構造'!K$47</f>
        <v>53</v>
      </c>
      <c r="C47" s="138"/>
      <c r="D47" s="138"/>
      <c r="E47" s="138">
        <f>'実質公債費比率（分子）の構造'!L$47</f>
        <v>110</v>
      </c>
      <c r="F47" s="138"/>
      <c r="G47" s="138"/>
      <c r="H47" s="138">
        <f>'実質公債費比率（分子）の構造'!M$47</f>
        <v>117</v>
      </c>
      <c r="I47" s="138"/>
      <c r="J47" s="138"/>
      <c r="K47" s="138">
        <f>'実質公債費比率（分子）の構造'!N$47</f>
        <v>117</v>
      </c>
      <c r="L47" s="138"/>
      <c r="M47" s="138"/>
      <c r="N47" s="138">
        <f>'実質公債費比率（分子）の構造'!O$47</f>
        <v>117</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6957</v>
      </c>
      <c r="C49" s="138"/>
      <c r="D49" s="138"/>
      <c r="E49" s="138">
        <f>'実質公債費比率（分子）の構造'!L$45</f>
        <v>6985</v>
      </c>
      <c r="F49" s="138"/>
      <c r="G49" s="138"/>
      <c r="H49" s="138">
        <f>'実質公債費比率（分子）の構造'!M$45</f>
        <v>7154</v>
      </c>
      <c r="I49" s="138"/>
      <c r="J49" s="138"/>
      <c r="K49" s="138">
        <f>'実質公債費比率（分子）の構造'!N$45</f>
        <v>6872</v>
      </c>
      <c r="L49" s="138"/>
      <c r="M49" s="138"/>
      <c r="N49" s="138">
        <f>'実質公債費比率（分子）の構造'!O$45</f>
        <v>6381</v>
      </c>
      <c r="O49" s="138"/>
      <c r="P49" s="138"/>
    </row>
    <row r="50" spans="1:16">
      <c r="A50" s="138" t="s">
        <v>60</v>
      </c>
      <c r="B50" s="138" t="e">
        <f>NA()</f>
        <v>#N/A</v>
      </c>
      <c r="C50" s="138">
        <f>IF(ISNUMBER('実質公債費比率（分子）の構造'!K$53),'実質公債費比率（分子）の構造'!K$53,NA())</f>
        <v>3457</v>
      </c>
      <c r="D50" s="138" t="e">
        <f>NA()</f>
        <v>#N/A</v>
      </c>
      <c r="E50" s="138" t="e">
        <f>NA()</f>
        <v>#N/A</v>
      </c>
      <c r="F50" s="138">
        <f>IF(ISNUMBER('実質公債費比率（分子）の構造'!L$53),'実質公債費比率（分子）の構造'!L$53,NA())</f>
        <v>2994</v>
      </c>
      <c r="G50" s="138" t="e">
        <f>NA()</f>
        <v>#N/A</v>
      </c>
      <c r="H50" s="138" t="e">
        <f>NA()</f>
        <v>#N/A</v>
      </c>
      <c r="I50" s="138">
        <f>IF(ISNUMBER('実質公債費比率（分子）の構造'!M$53),'実質公債費比率（分子）の構造'!M$53,NA())</f>
        <v>2674</v>
      </c>
      <c r="J50" s="138" t="e">
        <f>NA()</f>
        <v>#N/A</v>
      </c>
      <c r="K50" s="138" t="e">
        <f>NA()</f>
        <v>#N/A</v>
      </c>
      <c r="L50" s="138">
        <f>IF(ISNUMBER('実質公債費比率（分子）の構造'!N$53),'実質公債費比率（分子）の構造'!N$53,NA())</f>
        <v>2597</v>
      </c>
      <c r="M50" s="138" t="e">
        <f>NA()</f>
        <v>#N/A</v>
      </c>
      <c r="N50" s="138" t="e">
        <f>NA()</f>
        <v>#N/A</v>
      </c>
      <c r="O50" s="138">
        <f>IF(ISNUMBER('実質公債費比率（分子）の構造'!O$53),'実質公債費比率（分子）の構造'!O$53,NA())</f>
        <v>2294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86645</v>
      </c>
      <c r="E56" s="137"/>
      <c r="F56" s="137"/>
      <c r="G56" s="137">
        <f>'将来負担比率（分子）の構造'!J$52</f>
        <v>86821</v>
      </c>
      <c r="H56" s="137"/>
      <c r="I56" s="137"/>
      <c r="J56" s="137">
        <f>'将来負担比率（分子）の構造'!K$52</f>
        <v>85242</v>
      </c>
      <c r="K56" s="137"/>
      <c r="L56" s="137"/>
      <c r="M56" s="137">
        <f>'将来負担比率（分子）の構造'!L$52</f>
        <v>84276</v>
      </c>
      <c r="N56" s="137"/>
      <c r="O56" s="137"/>
      <c r="P56" s="137">
        <f>'将来負担比率（分子）の構造'!M$52</f>
        <v>82558</v>
      </c>
    </row>
    <row r="57" spans="1:16">
      <c r="A57" s="137" t="s">
        <v>36</v>
      </c>
      <c r="B57" s="137"/>
      <c r="C57" s="137"/>
      <c r="D57" s="137">
        <f>'将来負担比率（分子）の構造'!I$51</f>
        <v>2559</v>
      </c>
      <c r="E57" s="137"/>
      <c r="F57" s="137"/>
      <c r="G57" s="137">
        <f>'将来負担比率（分子）の構造'!J$51</f>
        <v>2240</v>
      </c>
      <c r="H57" s="137"/>
      <c r="I57" s="137"/>
      <c r="J57" s="137">
        <f>'将来負担比率（分子）の構造'!K$51</f>
        <v>1972</v>
      </c>
      <c r="K57" s="137"/>
      <c r="L57" s="137"/>
      <c r="M57" s="137">
        <f>'将来負担比率（分子）の構造'!L$51</f>
        <v>1428</v>
      </c>
      <c r="N57" s="137"/>
      <c r="O57" s="137"/>
      <c r="P57" s="137">
        <f>'将来負担比率（分子）の構造'!M$51</f>
        <v>1296</v>
      </c>
    </row>
    <row r="58" spans="1:16">
      <c r="A58" s="137" t="s">
        <v>35</v>
      </c>
      <c r="B58" s="137"/>
      <c r="C58" s="137"/>
      <c r="D58" s="137">
        <f>'将来負担比率（分子）の構造'!I$50</f>
        <v>12708</v>
      </c>
      <c r="E58" s="137"/>
      <c r="F58" s="137"/>
      <c r="G58" s="137">
        <f>'将来負担比率（分子）の構造'!J$50</f>
        <v>14645</v>
      </c>
      <c r="H58" s="137"/>
      <c r="I58" s="137"/>
      <c r="J58" s="137">
        <f>'将来負担比率（分子）の構造'!K$50</f>
        <v>16416</v>
      </c>
      <c r="K58" s="137"/>
      <c r="L58" s="137"/>
      <c r="M58" s="137">
        <f>'将来負担比率（分子）の構造'!L$50</f>
        <v>17408</v>
      </c>
      <c r="N58" s="137"/>
      <c r="O58" s="137"/>
      <c r="P58" s="137">
        <f>'将来負担比率（分子）の構造'!M$50</f>
        <v>19360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459</v>
      </c>
      <c r="C61" s="137"/>
      <c r="D61" s="137"/>
      <c r="E61" s="137">
        <f>'将来負担比率（分子）の構造'!J$46</f>
        <v>111</v>
      </c>
      <c r="F61" s="137"/>
      <c r="G61" s="137"/>
      <c r="H61" s="137" t="str">
        <f>'将来負担比率（分子）の構造'!K$46</f>
        <v>-</v>
      </c>
      <c r="I61" s="137"/>
      <c r="J61" s="137"/>
      <c r="K61" s="137" t="str">
        <f>'将来負担比率（分子）の構造'!L$46</f>
        <v>-</v>
      </c>
      <c r="L61" s="137"/>
      <c r="M61" s="137"/>
      <c r="N61" s="137">
        <f>'将来負担比率（分子）の構造'!M$46</f>
        <v>7</v>
      </c>
      <c r="O61" s="137"/>
      <c r="P61" s="137"/>
    </row>
    <row r="62" spans="1:16">
      <c r="A62" s="137" t="s">
        <v>29</v>
      </c>
      <c r="B62" s="137">
        <f>'将来負担比率（分子）の構造'!I$45</f>
        <v>7894</v>
      </c>
      <c r="C62" s="137"/>
      <c r="D62" s="137"/>
      <c r="E62" s="137">
        <f>'将来負担比率（分子）の構造'!J$45</f>
        <v>7551</v>
      </c>
      <c r="F62" s="137"/>
      <c r="G62" s="137"/>
      <c r="H62" s="137">
        <f>'将来負担比率（分子）の構造'!K$45</f>
        <v>6871</v>
      </c>
      <c r="I62" s="137"/>
      <c r="J62" s="137"/>
      <c r="K62" s="137">
        <f>'将来負担比率（分子）の構造'!L$45</f>
        <v>6478</v>
      </c>
      <c r="L62" s="137"/>
      <c r="M62" s="137"/>
      <c r="N62" s="137">
        <f>'将来負担比率（分子）の構造'!M$45</f>
        <v>6447</v>
      </c>
      <c r="O62" s="137"/>
      <c r="P62" s="137"/>
    </row>
    <row r="63" spans="1:16">
      <c r="A63" s="137" t="s">
        <v>28</v>
      </c>
      <c r="B63" s="137">
        <f>'将来負担比率（分子）の構造'!I$44</f>
        <v>10688</v>
      </c>
      <c r="C63" s="137"/>
      <c r="D63" s="137"/>
      <c r="E63" s="137">
        <f>'将来負担比率（分子）の構造'!J$44</f>
        <v>10262</v>
      </c>
      <c r="F63" s="137"/>
      <c r="G63" s="137"/>
      <c r="H63" s="137">
        <f>'将来負担比率（分子）の構造'!K$44</f>
        <v>10354</v>
      </c>
      <c r="I63" s="137"/>
      <c r="J63" s="137"/>
      <c r="K63" s="137">
        <f>'将来負担比率（分子）の構造'!L$44</f>
        <v>12716</v>
      </c>
      <c r="L63" s="137"/>
      <c r="M63" s="137"/>
      <c r="N63" s="137">
        <f>'将来負担比率（分子）の構造'!M$44</f>
        <v>12490</v>
      </c>
      <c r="O63" s="137"/>
      <c r="P63" s="137"/>
    </row>
    <row r="64" spans="1:16">
      <c r="A64" s="137" t="s">
        <v>27</v>
      </c>
      <c r="B64" s="137">
        <f>'将来負担比率（分子）の構造'!I$43</f>
        <v>49755</v>
      </c>
      <c r="C64" s="137"/>
      <c r="D64" s="137"/>
      <c r="E64" s="137">
        <f>'将来負担比率（分子）の構造'!J$43</f>
        <v>48795</v>
      </c>
      <c r="F64" s="137"/>
      <c r="G64" s="137"/>
      <c r="H64" s="137">
        <f>'将来負担比率（分子）の構造'!K$43</f>
        <v>47460</v>
      </c>
      <c r="I64" s="137"/>
      <c r="J64" s="137"/>
      <c r="K64" s="137">
        <f>'将来負担比率（分子）の構造'!L$43</f>
        <v>46114</v>
      </c>
      <c r="L64" s="137"/>
      <c r="M64" s="137"/>
      <c r="N64" s="137">
        <f>'将来負担比率（分子）の構造'!M$43</f>
        <v>43832</v>
      </c>
      <c r="O64" s="137"/>
      <c r="P64" s="137"/>
    </row>
    <row r="65" spans="1:16">
      <c r="A65" s="137" t="s">
        <v>26</v>
      </c>
      <c r="B65" s="137">
        <f>'将来負担比率（分子）の構造'!I$42</f>
        <v>167</v>
      </c>
      <c r="C65" s="137"/>
      <c r="D65" s="137"/>
      <c r="E65" s="137">
        <f>'将来負担比率（分子）の構造'!J$42</f>
        <v>149</v>
      </c>
      <c r="F65" s="137"/>
      <c r="G65" s="137"/>
      <c r="H65" s="137">
        <f>'将来負担比率（分子）の構造'!K$42</f>
        <v>130</v>
      </c>
      <c r="I65" s="137"/>
      <c r="J65" s="137"/>
      <c r="K65" s="137">
        <f>'将来負担比率（分子）の構造'!L$42</f>
        <v>111</v>
      </c>
      <c r="L65" s="137"/>
      <c r="M65" s="137"/>
      <c r="N65" s="137">
        <f>'将来負担比率（分子）の構造'!M$42</f>
        <v>111</v>
      </c>
      <c r="O65" s="137"/>
      <c r="P65" s="137"/>
    </row>
    <row r="66" spans="1:16">
      <c r="A66" s="137" t="s">
        <v>25</v>
      </c>
      <c r="B66" s="137">
        <f>'将来負担比率（分子）の構造'!I$41</f>
        <v>61744</v>
      </c>
      <c r="C66" s="137"/>
      <c r="D66" s="137"/>
      <c r="E66" s="137">
        <f>'将来負担比率（分子）の構造'!J$41</f>
        <v>63424</v>
      </c>
      <c r="F66" s="137"/>
      <c r="G66" s="137"/>
      <c r="H66" s="137">
        <f>'将来負担比率（分子）の構造'!K$41</f>
        <v>62533</v>
      </c>
      <c r="I66" s="137"/>
      <c r="J66" s="137"/>
      <c r="K66" s="137">
        <f>'将来負担比率（分子）の構造'!L$41</f>
        <v>62039</v>
      </c>
      <c r="L66" s="137"/>
      <c r="M66" s="137"/>
      <c r="N66" s="137">
        <f>'将来負担比率（分子）の構造'!M$41</f>
        <v>61803</v>
      </c>
      <c r="O66" s="137"/>
      <c r="P66" s="137"/>
    </row>
    <row r="67" spans="1:16">
      <c r="A67" s="137" t="s">
        <v>64</v>
      </c>
      <c r="B67" s="137" t="e">
        <f>NA()</f>
        <v>#N/A</v>
      </c>
      <c r="C67" s="137">
        <f>IF(ISNUMBER('将来負担比率（分子）の構造'!I$53), IF('将来負担比率（分子）の構造'!I$53 &lt; 0, 0, '将来負担比率（分子）の構造'!I$53), NA())</f>
        <v>28794</v>
      </c>
      <c r="D67" s="137" t="e">
        <f>NA()</f>
        <v>#N/A</v>
      </c>
      <c r="E67" s="137" t="e">
        <f>NA()</f>
        <v>#N/A</v>
      </c>
      <c r="F67" s="137">
        <f>IF(ISNUMBER('将来負担比率（分子）の構造'!J$53), IF('将来負担比率（分子）の構造'!J$53 &lt; 0, 0, '将来負担比率（分子）の構造'!J$53), NA())</f>
        <v>26585</v>
      </c>
      <c r="G67" s="137" t="e">
        <f>NA()</f>
        <v>#N/A</v>
      </c>
      <c r="H67" s="137" t="e">
        <f>NA()</f>
        <v>#N/A</v>
      </c>
      <c r="I67" s="137">
        <f>IF(ISNUMBER('将来負担比率（分子）の構造'!K$53), IF('将来負担比率（分子）の構造'!K$53 &lt; 0, 0, '将来負担比率（分子）の構造'!K$53), NA())</f>
        <v>23718</v>
      </c>
      <c r="J67" s="137" t="e">
        <f>NA()</f>
        <v>#N/A</v>
      </c>
      <c r="K67" s="137" t="e">
        <f>NA()</f>
        <v>#N/A</v>
      </c>
      <c r="L67" s="137">
        <f>IF(ISNUMBER('将来負担比率（分子）の構造'!L$53), IF('将来負担比率（分子）の構造'!L$53 &lt; 0, 0, '将来負担比率（分子）の構造'!L$53), NA())</f>
        <v>24345</v>
      </c>
      <c r="M67" s="137" t="e">
        <f>NA()</f>
        <v>#N/A</v>
      </c>
      <c r="N67" s="137" t="e">
        <f>NA()</f>
        <v>#N/A</v>
      </c>
      <c r="O67" s="137">
        <f>IF(ISNUMBER('将来負担比率（分子）の構造'!M$53), IF('将来負担比率（分子）の構造'!M$53 &lt; 0, 0, '将来負担比率（分子）の構造'!M$53), NA())</f>
        <v>21476</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10139079</v>
      </c>
      <c r="S5" s="671"/>
      <c r="T5" s="671"/>
      <c r="U5" s="671"/>
      <c r="V5" s="671"/>
      <c r="W5" s="671"/>
      <c r="X5" s="671"/>
      <c r="Y5" s="718"/>
      <c r="Z5" s="731">
        <v>20.2</v>
      </c>
      <c r="AA5" s="731"/>
      <c r="AB5" s="731"/>
      <c r="AC5" s="731"/>
      <c r="AD5" s="732">
        <v>10137748</v>
      </c>
      <c r="AE5" s="732"/>
      <c r="AF5" s="732"/>
      <c r="AG5" s="732"/>
      <c r="AH5" s="732"/>
      <c r="AI5" s="732"/>
      <c r="AJ5" s="732"/>
      <c r="AK5" s="732"/>
      <c r="AL5" s="719">
        <v>36.299999999999997</v>
      </c>
      <c r="AM5" s="688"/>
      <c r="AN5" s="688"/>
      <c r="AO5" s="720"/>
      <c r="AP5" s="707" t="s">
        <v>211</v>
      </c>
      <c r="AQ5" s="708"/>
      <c r="AR5" s="708"/>
      <c r="AS5" s="708"/>
      <c r="AT5" s="708"/>
      <c r="AU5" s="708"/>
      <c r="AV5" s="708"/>
      <c r="AW5" s="708"/>
      <c r="AX5" s="708"/>
      <c r="AY5" s="708"/>
      <c r="AZ5" s="708"/>
      <c r="BA5" s="708"/>
      <c r="BB5" s="708"/>
      <c r="BC5" s="708"/>
      <c r="BD5" s="708"/>
      <c r="BE5" s="708"/>
      <c r="BF5" s="709"/>
      <c r="BG5" s="620">
        <v>10006822</v>
      </c>
      <c r="BH5" s="621"/>
      <c r="BI5" s="621"/>
      <c r="BJ5" s="621"/>
      <c r="BK5" s="621"/>
      <c r="BL5" s="621"/>
      <c r="BM5" s="621"/>
      <c r="BN5" s="622"/>
      <c r="BO5" s="673">
        <v>98.7</v>
      </c>
      <c r="BP5" s="673"/>
      <c r="BQ5" s="673"/>
      <c r="BR5" s="673"/>
      <c r="BS5" s="674">
        <v>521564</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360565</v>
      </c>
      <c r="S6" s="621"/>
      <c r="T6" s="621"/>
      <c r="U6" s="621"/>
      <c r="V6" s="621"/>
      <c r="W6" s="621"/>
      <c r="X6" s="621"/>
      <c r="Y6" s="622"/>
      <c r="Z6" s="673">
        <v>0.7</v>
      </c>
      <c r="AA6" s="673"/>
      <c r="AB6" s="673"/>
      <c r="AC6" s="673"/>
      <c r="AD6" s="674">
        <v>360565</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10006822</v>
      </c>
      <c r="BH6" s="621"/>
      <c r="BI6" s="621"/>
      <c r="BJ6" s="621"/>
      <c r="BK6" s="621"/>
      <c r="BL6" s="621"/>
      <c r="BM6" s="621"/>
      <c r="BN6" s="622"/>
      <c r="BO6" s="673">
        <v>98.7</v>
      </c>
      <c r="BP6" s="673"/>
      <c r="BQ6" s="673"/>
      <c r="BR6" s="673"/>
      <c r="BS6" s="674">
        <v>521564</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257438</v>
      </c>
      <c r="CS6" s="621"/>
      <c r="CT6" s="621"/>
      <c r="CU6" s="621"/>
      <c r="CV6" s="621"/>
      <c r="CW6" s="621"/>
      <c r="CX6" s="621"/>
      <c r="CY6" s="622"/>
      <c r="CZ6" s="673">
        <v>0.5</v>
      </c>
      <c r="DA6" s="673"/>
      <c r="DB6" s="673"/>
      <c r="DC6" s="673"/>
      <c r="DD6" s="626" t="s">
        <v>218</v>
      </c>
      <c r="DE6" s="621"/>
      <c r="DF6" s="621"/>
      <c r="DG6" s="621"/>
      <c r="DH6" s="621"/>
      <c r="DI6" s="621"/>
      <c r="DJ6" s="621"/>
      <c r="DK6" s="621"/>
      <c r="DL6" s="621"/>
      <c r="DM6" s="621"/>
      <c r="DN6" s="621"/>
      <c r="DO6" s="621"/>
      <c r="DP6" s="622"/>
      <c r="DQ6" s="626">
        <v>257436</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12029</v>
      </c>
      <c r="S7" s="621"/>
      <c r="T7" s="621"/>
      <c r="U7" s="621"/>
      <c r="V7" s="621"/>
      <c r="W7" s="621"/>
      <c r="X7" s="621"/>
      <c r="Y7" s="622"/>
      <c r="Z7" s="673">
        <v>0</v>
      </c>
      <c r="AA7" s="673"/>
      <c r="AB7" s="673"/>
      <c r="AC7" s="673"/>
      <c r="AD7" s="674">
        <v>12029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3968059</v>
      </c>
      <c r="BH7" s="621"/>
      <c r="BI7" s="621"/>
      <c r="BJ7" s="621"/>
      <c r="BK7" s="621"/>
      <c r="BL7" s="621"/>
      <c r="BM7" s="621"/>
      <c r="BN7" s="622"/>
      <c r="BO7" s="673">
        <v>39.1</v>
      </c>
      <c r="BP7" s="673"/>
      <c r="BQ7" s="673"/>
      <c r="BR7" s="673"/>
      <c r="BS7" s="674">
        <v>180969</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6839935</v>
      </c>
      <c r="CS7" s="621"/>
      <c r="CT7" s="621"/>
      <c r="CU7" s="621"/>
      <c r="CV7" s="621"/>
      <c r="CW7" s="621"/>
      <c r="CX7" s="621"/>
      <c r="CY7" s="622"/>
      <c r="CZ7" s="673">
        <v>14</v>
      </c>
      <c r="DA7" s="673"/>
      <c r="DB7" s="673"/>
      <c r="DC7" s="673"/>
      <c r="DD7" s="626">
        <v>325169</v>
      </c>
      <c r="DE7" s="621"/>
      <c r="DF7" s="621"/>
      <c r="DG7" s="621"/>
      <c r="DH7" s="621"/>
      <c r="DI7" s="621"/>
      <c r="DJ7" s="621"/>
      <c r="DK7" s="621"/>
      <c r="DL7" s="621"/>
      <c r="DM7" s="621"/>
      <c r="DN7" s="621"/>
      <c r="DO7" s="621"/>
      <c r="DP7" s="622"/>
      <c r="DQ7" s="626">
        <v>4630855</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47995</v>
      </c>
      <c r="S8" s="621"/>
      <c r="T8" s="621"/>
      <c r="U8" s="621"/>
      <c r="V8" s="621"/>
      <c r="W8" s="621"/>
      <c r="X8" s="621"/>
      <c r="Y8" s="622"/>
      <c r="Z8" s="673">
        <v>0.1</v>
      </c>
      <c r="AA8" s="673"/>
      <c r="AB8" s="673"/>
      <c r="AC8" s="673"/>
      <c r="AD8" s="674">
        <v>47995</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140542</v>
      </c>
      <c r="BH8" s="621"/>
      <c r="BI8" s="621"/>
      <c r="BJ8" s="621"/>
      <c r="BK8" s="621"/>
      <c r="BL8" s="621"/>
      <c r="BM8" s="621"/>
      <c r="BN8" s="622"/>
      <c r="BO8" s="673">
        <v>1.4</v>
      </c>
      <c r="BP8" s="673"/>
      <c r="BQ8" s="673"/>
      <c r="BR8" s="673"/>
      <c r="BS8" s="626" t="s">
        <v>114</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12018553</v>
      </c>
      <c r="CS8" s="621"/>
      <c r="CT8" s="621"/>
      <c r="CU8" s="621"/>
      <c r="CV8" s="621"/>
      <c r="CW8" s="621"/>
      <c r="CX8" s="621"/>
      <c r="CY8" s="622"/>
      <c r="CZ8" s="673">
        <v>24.6</v>
      </c>
      <c r="DA8" s="673"/>
      <c r="DB8" s="673"/>
      <c r="DC8" s="673"/>
      <c r="DD8" s="626">
        <v>248258</v>
      </c>
      <c r="DE8" s="621"/>
      <c r="DF8" s="621"/>
      <c r="DG8" s="621"/>
      <c r="DH8" s="621"/>
      <c r="DI8" s="621"/>
      <c r="DJ8" s="621"/>
      <c r="DK8" s="621"/>
      <c r="DL8" s="621"/>
      <c r="DM8" s="621"/>
      <c r="DN8" s="621"/>
      <c r="DO8" s="621"/>
      <c r="DP8" s="622"/>
      <c r="DQ8" s="626">
        <v>5890251</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30137</v>
      </c>
      <c r="S9" s="621"/>
      <c r="T9" s="621"/>
      <c r="U9" s="621"/>
      <c r="V9" s="621"/>
      <c r="W9" s="621"/>
      <c r="X9" s="621"/>
      <c r="Y9" s="622"/>
      <c r="Z9" s="673">
        <v>0.1</v>
      </c>
      <c r="AA9" s="673"/>
      <c r="AB9" s="673"/>
      <c r="AC9" s="673"/>
      <c r="AD9" s="674">
        <v>30137</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3122830</v>
      </c>
      <c r="BH9" s="621"/>
      <c r="BI9" s="621"/>
      <c r="BJ9" s="621"/>
      <c r="BK9" s="621"/>
      <c r="BL9" s="621"/>
      <c r="BM9" s="621"/>
      <c r="BN9" s="622"/>
      <c r="BO9" s="673">
        <v>30.8</v>
      </c>
      <c r="BP9" s="673"/>
      <c r="BQ9" s="673"/>
      <c r="BR9" s="673"/>
      <c r="BS9" s="626">
        <v>50032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6331158</v>
      </c>
      <c r="CS9" s="621"/>
      <c r="CT9" s="621"/>
      <c r="CU9" s="621"/>
      <c r="CV9" s="621"/>
      <c r="CW9" s="621"/>
      <c r="CX9" s="621"/>
      <c r="CY9" s="622"/>
      <c r="CZ9" s="673">
        <v>13</v>
      </c>
      <c r="DA9" s="673"/>
      <c r="DB9" s="673"/>
      <c r="DC9" s="673"/>
      <c r="DD9" s="626">
        <v>372143</v>
      </c>
      <c r="DE9" s="621"/>
      <c r="DF9" s="621"/>
      <c r="DG9" s="621"/>
      <c r="DH9" s="621"/>
      <c r="DI9" s="621"/>
      <c r="DJ9" s="621"/>
      <c r="DK9" s="621"/>
      <c r="DL9" s="621"/>
      <c r="DM9" s="621"/>
      <c r="DN9" s="621"/>
      <c r="DO9" s="621"/>
      <c r="DP9" s="622"/>
      <c r="DQ9" s="626">
        <v>3866797</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1403297</v>
      </c>
      <c r="S10" s="621"/>
      <c r="T10" s="621"/>
      <c r="U10" s="621"/>
      <c r="V10" s="621"/>
      <c r="W10" s="621"/>
      <c r="X10" s="621"/>
      <c r="Y10" s="622"/>
      <c r="Z10" s="673">
        <v>2.8</v>
      </c>
      <c r="AA10" s="673"/>
      <c r="AB10" s="673"/>
      <c r="AC10" s="673"/>
      <c r="AD10" s="674">
        <v>1403297</v>
      </c>
      <c r="AE10" s="674"/>
      <c r="AF10" s="674"/>
      <c r="AG10" s="674"/>
      <c r="AH10" s="674"/>
      <c r="AI10" s="674"/>
      <c r="AJ10" s="674"/>
      <c r="AK10" s="674"/>
      <c r="AL10" s="643">
        <v>5</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274883</v>
      </c>
      <c r="BH10" s="621"/>
      <c r="BI10" s="621"/>
      <c r="BJ10" s="621"/>
      <c r="BK10" s="621"/>
      <c r="BL10" s="621"/>
      <c r="BM10" s="621"/>
      <c r="BN10" s="622"/>
      <c r="BO10" s="673">
        <v>2.7</v>
      </c>
      <c r="BP10" s="673"/>
      <c r="BQ10" s="673"/>
      <c r="BR10" s="673"/>
      <c r="BS10" s="626">
        <v>45730</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20771</v>
      </c>
      <c r="CS10" s="621"/>
      <c r="CT10" s="621"/>
      <c r="CU10" s="621"/>
      <c r="CV10" s="621"/>
      <c r="CW10" s="621"/>
      <c r="CX10" s="621"/>
      <c r="CY10" s="622"/>
      <c r="CZ10" s="673">
        <v>0</v>
      </c>
      <c r="DA10" s="673"/>
      <c r="DB10" s="673"/>
      <c r="DC10" s="673"/>
      <c r="DD10" s="626" t="s">
        <v>114</v>
      </c>
      <c r="DE10" s="621"/>
      <c r="DF10" s="621"/>
      <c r="DG10" s="621"/>
      <c r="DH10" s="621"/>
      <c r="DI10" s="621"/>
      <c r="DJ10" s="621"/>
      <c r="DK10" s="621"/>
      <c r="DL10" s="621"/>
      <c r="DM10" s="621"/>
      <c r="DN10" s="621"/>
      <c r="DO10" s="621"/>
      <c r="DP10" s="622"/>
      <c r="DQ10" s="626">
        <v>20771</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12965</v>
      </c>
      <c r="S11" s="621"/>
      <c r="T11" s="621"/>
      <c r="U11" s="621"/>
      <c r="V11" s="621"/>
      <c r="W11" s="621"/>
      <c r="X11" s="621"/>
      <c r="Y11" s="622"/>
      <c r="Z11" s="673">
        <v>0</v>
      </c>
      <c r="AA11" s="673"/>
      <c r="AB11" s="673"/>
      <c r="AC11" s="673"/>
      <c r="AD11" s="674">
        <v>12965</v>
      </c>
      <c r="AE11" s="674"/>
      <c r="AF11" s="674"/>
      <c r="AG11" s="674"/>
      <c r="AH11" s="674"/>
      <c r="AI11" s="674"/>
      <c r="AJ11" s="674"/>
      <c r="AK11" s="674"/>
      <c r="AL11" s="643">
        <v>0</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429804</v>
      </c>
      <c r="BH11" s="621"/>
      <c r="BI11" s="621"/>
      <c r="BJ11" s="621"/>
      <c r="BK11" s="621"/>
      <c r="BL11" s="621"/>
      <c r="BM11" s="621"/>
      <c r="BN11" s="622"/>
      <c r="BO11" s="673">
        <v>4.2</v>
      </c>
      <c r="BP11" s="673"/>
      <c r="BQ11" s="673"/>
      <c r="BR11" s="673"/>
      <c r="BS11" s="626">
        <v>85207</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1580235</v>
      </c>
      <c r="CS11" s="621"/>
      <c r="CT11" s="621"/>
      <c r="CU11" s="621"/>
      <c r="CV11" s="621"/>
      <c r="CW11" s="621"/>
      <c r="CX11" s="621"/>
      <c r="CY11" s="622"/>
      <c r="CZ11" s="673">
        <v>3.2</v>
      </c>
      <c r="DA11" s="673"/>
      <c r="DB11" s="673"/>
      <c r="DC11" s="673"/>
      <c r="DD11" s="626">
        <v>395383</v>
      </c>
      <c r="DE11" s="621"/>
      <c r="DF11" s="621"/>
      <c r="DG11" s="621"/>
      <c r="DH11" s="621"/>
      <c r="DI11" s="621"/>
      <c r="DJ11" s="621"/>
      <c r="DK11" s="621"/>
      <c r="DL11" s="621"/>
      <c r="DM11" s="621"/>
      <c r="DN11" s="621"/>
      <c r="DO11" s="621"/>
      <c r="DP11" s="622"/>
      <c r="DQ11" s="626">
        <v>876907</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5209016</v>
      </c>
      <c r="BH12" s="621"/>
      <c r="BI12" s="621"/>
      <c r="BJ12" s="621"/>
      <c r="BK12" s="621"/>
      <c r="BL12" s="621"/>
      <c r="BM12" s="621"/>
      <c r="BN12" s="622"/>
      <c r="BO12" s="673">
        <v>51.4</v>
      </c>
      <c r="BP12" s="673"/>
      <c r="BQ12" s="673"/>
      <c r="BR12" s="673"/>
      <c r="BS12" s="626">
        <v>340595</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1679606</v>
      </c>
      <c r="CS12" s="621"/>
      <c r="CT12" s="621"/>
      <c r="CU12" s="621"/>
      <c r="CV12" s="621"/>
      <c r="CW12" s="621"/>
      <c r="CX12" s="621"/>
      <c r="CY12" s="622"/>
      <c r="CZ12" s="673">
        <v>3.4</v>
      </c>
      <c r="DA12" s="673"/>
      <c r="DB12" s="673"/>
      <c r="DC12" s="673"/>
      <c r="DD12" s="626">
        <v>450764</v>
      </c>
      <c r="DE12" s="621"/>
      <c r="DF12" s="621"/>
      <c r="DG12" s="621"/>
      <c r="DH12" s="621"/>
      <c r="DI12" s="621"/>
      <c r="DJ12" s="621"/>
      <c r="DK12" s="621"/>
      <c r="DL12" s="621"/>
      <c r="DM12" s="621"/>
      <c r="DN12" s="621"/>
      <c r="DO12" s="621"/>
      <c r="DP12" s="622"/>
      <c r="DQ12" s="626">
        <v>583497</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103343</v>
      </c>
      <c r="S13" s="621"/>
      <c r="T13" s="621"/>
      <c r="U13" s="621"/>
      <c r="V13" s="621"/>
      <c r="W13" s="621"/>
      <c r="X13" s="621"/>
      <c r="Y13" s="622"/>
      <c r="Z13" s="673">
        <v>0.2</v>
      </c>
      <c r="AA13" s="673"/>
      <c r="AB13" s="673"/>
      <c r="AC13" s="673"/>
      <c r="AD13" s="674">
        <v>103343</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5191859</v>
      </c>
      <c r="BH13" s="621"/>
      <c r="BI13" s="621"/>
      <c r="BJ13" s="621"/>
      <c r="BK13" s="621"/>
      <c r="BL13" s="621"/>
      <c r="BM13" s="621"/>
      <c r="BN13" s="622"/>
      <c r="BO13" s="673">
        <v>51.2</v>
      </c>
      <c r="BP13" s="673"/>
      <c r="BQ13" s="673"/>
      <c r="BR13" s="673"/>
      <c r="BS13" s="626">
        <v>340595</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5926334</v>
      </c>
      <c r="CS13" s="621"/>
      <c r="CT13" s="621"/>
      <c r="CU13" s="621"/>
      <c r="CV13" s="621"/>
      <c r="CW13" s="621"/>
      <c r="CX13" s="621"/>
      <c r="CY13" s="622"/>
      <c r="CZ13" s="673">
        <v>12.1</v>
      </c>
      <c r="DA13" s="673"/>
      <c r="DB13" s="673"/>
      <c r="DC13" s="673"/>
      <c r="DD13" s="626">
        <v>1918296</v>
      </c>
      <c r="DE13" s="621"/>
      <c r="DF13" s="621"/>
      <c r="DG13" s="621"/>
      <c r="DH13" s="621"/>
      <c r="DI13" s="621"/>
      <c r="DJ13" s="621"/>
      <c r="DK13" s="621"/>
      <c r="DL13" s="621"/>
      <c r="DM13" s="621"/>
      <c r="DN13" s="621"/>
      <c r="DO13" s="621"/>
      <c r="DP13" s="622"/>
      <c r="DQ13" s="626">
        <v>4388639</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258333</v>
      </c>
      <c r="BH14" s="621"/>
      <c r="BI14" s="621"/>
      <c r="BJ14" s="621"/>
      <c r="BK14" s="621"/>
      <c r="BL14" s="621"/>
      <c r="BM14" s="621"/>
      <c r="BN14" s="622"/>
      <c r="BO14" s="673">
        <v>2.5</v>
      </c>
      <c r="BP14" s="673"/>
      <c r="BQ14" s="673"/>
      <c r="BR14" s="673"/>
      <c r="BS14" s="626" t="s">
        <v>114</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1551430</v>
      </c>
      <c r="CS14" s="621"/>
      <c r="CT14" s="621"/>
      <c r="CU14" s="621"/>
      <c r="CV14" s="621"/>
      <c r="CW14" s="621"/>
      <c r="CX14" s="621"/>
      <c r="CY14" s="622"/>
      <c r="CZ14" s="673">
        <v>3.2</v>
      </c>
      <c r="DA14" s="673"/>
      <c r="DB14" s="673"/>
      <c r="DC14" s="673"/>
      <c r="DD14" s="626">
        <v>159904</v>
      </c>
      <c r="DE14" s="621"/>
      <c r="DF14" s="621"/>
      <c r="DG14" s="621"/>
      <c r="DH14" s="621"/>
      <c r="DI14" s="621"/>
      <c r="DJ14" s="621"/>
      <c r="DK14" s="621"/>
      <c r="DL14" s="621"/>
      <c r="DM14" s="621"/>
      <c r="DN14" s="621"/>
      <c r="DO14" s="621"/>
      <c r="DP14" s="622"/>
      <c r="DQ14" s="626">
        <v>1329943</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34140</v>
      </c>
      <c r="S15" s="621"/>
      <c r="T15" s="621"/>
      <c r="U15" s="621"/>
      <c r="V15" s="621"/>
      <c r="W15" s="621"/>
      <c r="X15" s="621"/>
      <c r="Y15" s="622"/>
      <c r="Z15" s="673">
        <v>0.1</v>
      </c>
      <c r="AA15" s="673"/>
      <c r="AB15" s="673"/>
      <c r="AC15" s="673"/>
      <c r="AD15" s="674">
        <v>34140</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571414</v>
      </c>
      <c r="BH15" s="621"/>
      <c r="BI15" s="621"/>
      <c r="BJ15" s="621"/>
      <c r="BK15" s="621"/>
      <c r="BL15" s="621"/>
      <c r="BM15" s="621"/>
      <c r="BN15" s="622"/>
      <c r="BO15" s="673">
        <v>5.6</v>
      </c>
      <c r="BP15" s="673"/>
      <c r="BQ15" s="673"/>
      <c r="BR15" s="673"/>
      <c r="BS15" s="626" t="s">
        <v>114</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5546313</v>
      </c>
      <c r="CS15" s="621"/>
      <c r="CT15" s="621"/>
      <c r="CU15" s="621"/>
      <c r="CV15" s="621"/>
      <c r="CW15" s="621"/>
      <c r="CX15" s="621"/>
      <c r="CY15" s="622"/>
      <c r="CZ15" s="673">
        <v>11.4</v>
      </c>
      <c r="DA15" s="673"/>
      <c r="DB15" s="673"/>
      <c r="DC15" s="673"/>
      <c r="DD15" s="626">
        <v>1714651</v>
      </c>
      <c r="DE15" s="621"/>
      <c r="DF15" s="621"/>
      <c r="DG15" s="621"/>
      <c r="DH15" s="621"/>
      <c r="DI15" s="621"/>
      <c r="DJ15" s="621"/>
      <c r="DK15" s="621"/>
      <c r="DL15" s="621"/>
      <c r="DM15" s="621"/>
      <c r="DN15" s="621"/>
      <c r="DO15" s="621"/>
      <c r="DP15" s="622"/>
      <c r="DQ15" s="626">
        <v>3670054</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18425478</v>
      </c>
      <c r="S16" s="621"/>
      <c r="T16" s="621"/>
      <c r="U16" s="621"/>
      <c r="V16" s="621"/>
      <c r="W16" s="621"/>
      <c r="X16" s="621"/>
      <c r="Y16" s="622"/>
      <c r="Z16" s="673">
        <v>36.799999999999997</v>
      </c>
      <c r="AA16" s="673"/>
      <c r="AB16" s="673"/>
      <c r="AC16" s="673"/>
      <c r="AD16" s="674">
        <v>15716378</v>
      </c>
      <c r="AE16" s="674"/>
      <c r="AF16" s="674"/>
      <c r="AG16" s="674"/>
      <c r="AH16" s="674"/>
      <c r="AI16" s="674"/>
      <c r="AJ16" s="674"/>
      <c r="AK16" s="674"/>
      <c r="AL16" s="643">
        <v>56.2</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275</v>
      </c>
      <c r="CS16" s="621"/>
      <c r="CT16" s="621"/>
      <c r="CU16" s="621"/>
      <c r="CV16" s="621"/>
      <c r="CW16" s="621"/>
      <c r="CX16" s="621"/>
      <c r="CY16" s="622"/>
      <c r="CZ16" s="673">
        <v>0</v>
      </c>
      <c r="DA16" s="673"/>
      <c r="DB16" s="673"/>
      <c r="DC16" s="673"/>
      <c r="DD16" s="626" t="s">
        <v>114</v>
      </c>
      <c r="DE16" s="621"/>
      <c r="DF16" s="621"/>
      <c r="DG16" s="621"/>
      <c r="DH16" s="621"/>
      <c r="DI16" s="621"/>
      <c r="DJ16" s="621"/>
      <c r="DK16" s="621"/>
      <c r="DL16" s="621"/>
      <c r="DM16" s="621"/>
      <c r="DN16" s="621"/>
      <c r="DO16" s="621"/>
      <c r="DP16" s="622"/>
      <c r="DQ16" s="626">
        <v>109</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15716378</v>
      </c>
      <c r="S17" s="621"/>
      <c r="T17" s="621"/>
      <c r="U17" s="621"/>
      <c r="V17" s="621"/>
      <c r="W17" s="621"/>
      <c r="X17" s="621"/>
      <c r="Y17" s="622"/>
      <c r="Z17" s="673">
        <v>31.4</v>
      </c>
      <c r="AA17" s="673"/>
      <c r="AB17" s="673"/>
      <c r="AC17" s="673"/>
      <c r="AD17" s="674">
        <v>15716378</v>
      </c>
      <c r="AE17" s="674"/>
      <c r="AF17" s="674"/>
      <c r="AG17" s="674"/>
      <c r="AH17" s="674"/>
      <c r="AI17" s="674"/>
      <c r="AJ17" s="674"/>
      <c r="AK17" s="674"/>
      <c r="AL17" s="643">
        <v>56.2</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6979046</v>
      </c>
      <c r="CS17" s="621"/>
      <c r="CT17" s="621"/>
      <c r="CU17" s="621"/>
      <c r="CV17" s="621"/>
      <c r="CW17" s="621"/>
      <c r="CX17" s="621"/>
      <c r="CY17" s="622"/>
      <c r="CZ17" s="673">
        <v>14.3</v>
      </c>
      <c r="DA17" s="673"/>
      <c r="DB17" s="673"/>
      <c r="DC17" s="673"/>
      <c r="DD17" s="626" t="s">
        <v>114</v>
      </c>
      <c r="DE17" s="621"/>
      <c r="DF17" s="621"/>
      <c r="DG17" s="621"/>
      <c r="DH17" s="621"/>
      <c r="DI17" s="621"/>
      <c r="DJ17" s="621"/>
      <c r="DK17" s="621"/>
      <c r="DL17" s="621"/>
      <c r="DM17" s="621"/>
      <c r="DN17" s="621"/>
      <c r="DO17" s="621"/>
      <c r="DP17" s="622"/>
      <c r="DQ17" s="626">
        <v>6797640</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2709082</v>
      </c>
      <c r="S18" s="621"/>
      <c r="T18" s="621"/>
      <c r="U18" s="621"/>
      <c r="V18" s="621"/>
      <c r="W18" s="621"/>
      <c r="X18" s="621"/>
      <c r="Y18" s="622"/>
      <c r="Z18" s="673">
        <v>5.4</v>
      </c>
      <c r="AA18" s="673"/>
      <c r="AB18" s="673"/>
      <c r="AC18" s="673"/>
      <c r="AD18" s="674" t="s">
        <v>114</v>
      </c>
      <c r="AE18" s="674"/>
      <c r="AF18" s="674"/>
      <c r="AG18" s="674"/>
      <c r="AH18" s="674"/>
      <c r="AI18" s="674"/>
      <c r="AJ18" s="674"/>
      <c r="AK18" s="674"/>
      <c r="AL18" s="643" t="s">
        <v>114</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46105</v>
      </c>
      <c r="CS18" s="621"/>
      <c r="CT18" s="621"/>
      <c r="CU18" s="621"/>
      <c r="CV18" s="621"/>
      <c r="CW18" s="621"/>
      <c r="CX18" s="621"/>
      <c r="CY18" s="622"/>
      <c r="CZ18" s="673">
        <v>0.1</v>
      </c>
      <c r="DA18" s="673"/>
      <c r="DB18" s="673"/>
      <c r="DC18" s="673"/>
      <c r="DD18" s="626">
        <v>46105</v>
      </c>
      <c r="DE18" s="621"/>
      <c r="DF18" s="621"/>
      <c r="DG18" s="621"/>
      <c r="DH18" s="621"/>
      <c r="DI18" s="621"/>
      <c r="DJ18" s="621"/>
      <c r="DK18" s="621"/>
      <c r="DL18" s="621"/>
      <c r="DM18" s="621"/>
      <c r="DN18" s="621"/>
      <c r="DO18" s="621"/>
      <c r="DP18" s="622"/>
      <c r="DQ18" s="626">
        <v>7507</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18</v>
      </c>
      <c r="S19" s="621"/>
      <c r="T19" s="621"/>
      <c r="U19" s="621"/>
      <c r="V19" s="621"/>
      <c r="W19" s="621"/>
      <c r="X19" s="621"/>
      <c r="Y19" s="622"/>
      <c r="Z19" s="673">
        <v>0</v>
      </c>
      <c r="AA19" s="673"/>
      <c r="AB19" s="673"/>
      <c r="AC19" s="673"/>
      <c r="AD19" s="674" t="s">
        <v>114</v>
      </c>
      <c r="AE19" s="674"/>
      <c r="AF19" s="674"/>
      <c r="AG19" s="674"/>
      <c r="AH19" s="674"/>
      <c r="AI19" s="674"/>
      <c r="AJ19" s="674"/>
      <c r="AK19" s="674"/>
      <c r="AL19" s="643" t="s">
        <v>114</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132257</v>
      </c>
      <c r="BH19" s="621"/>
      <c r="BI19" s="621"/>
      <c r="BJ19" s="621"/>
      <c r="BK19" s="621"/>
      <c r="BL19" s="621"/>
      <c r="BM19" s="621"/>
      <c r="BN19" s="622"/>
      <c r="BO19" s="673">
        <v>1.3</v>
      </c>
      <c r="BP19" s="673"/>
      <c r="BQ19" s="673"/>
      <c r="BR19" s="673"/>
      <c r="BS19" s="626" t="s">
        <v>114</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30569028</v>
      </c>
      <c r="S20" s="621"/>
      <c r="T20" s="621"/>
      <c r="U20" s="621"/>
      <c r="V20" s="621"/>
      <c r="W20" s="621"/>
      <c r="X20" s="621"/>
      <c r="Y20" s="622"/>
      <c r="Z20" s="673">
        <v>61</v>
      </c>
      <c r="AA20" s="673"/>
      <c r="AB20" s="673"/>
      <c r="AC20" s="673"/>
      <c r="AD20" s="674">
        <v>27858597</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132257</v>
      </c>
      <c r="BH20" s="621"/>
      <c r="BI20" s="621"/>
      <c r="BJ20" s="621"/>
      <c r="BK20" s="621"/>
      <c r="BL20" s="621"/>
      <c r="BM20" s="621"/>
      <c r="BN20" s="622"/>
      <c r="BO20" s="673">
        <v>1.3</v>
      </c>
      <c r="BP20" s="673"/>
      <c r="BQ20" s="673"/>
      <c r="BR20" s="673"/>
      <c r="BS20" s="626" t="s">
        <v>114</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48777199</v>
      </c>
      <c r="CS20" s="621"/>
      <c r="CT20" s="621"/>
      <c r="CU20" s="621"/>
      <c r="CV20" s="621"/>
      <c r="CW20" s="621"/>
      <c r="CX20" s="621"/>
      <c r="CY20" s="622"/>
      <c r="CZ20" s="673">
        <v>100</v>
      </c>
      <c r="DA20" s="673"/>
      <c r="DB20" s="673"/>
      <c r="DC20" s="673"/>
      <c r="DD20" s="626">
        <v>5630673</v>
      </c>
      <c r="DE20" s="621"/>
      <c r="DF20" s="621"/>
      <c r="DG20" s="621"/>
      <c r="DH20" s="621"/>
      <c r="DI20" s="621"/>
      <c r="DJ20" s="621"/>
      <c r="DK20" s="621"/>
      <c r="DL20" s="621"/>
      <c r="DM20" s="621"/>
      <c r="DN20" s="621"/>
      <c r="DO20" s="621"/>
      <c r="DP20" s="622"/>
      <c r="DQ20" s="626">
        <v>32320406</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12743</v>
      </c>
      <c r="S21" s="621"/>
      <c r="T21" s="621"/>
      <c r="U21" s="621"/>
      <c r="V21" s="621"/>
      <c r="W21" s="621"/>
      <c r="X21" s="621"/>
      <c r="Y21" s="622"/>
      <c r="Z21" s="673">
        <v>0</v>
      </c>
      <c r="AA21" s="673"/>
      <c r="AB21" s="673"/>
      <c r="AC21" s="673"/>
      <c r="AD21" s="674">
        <v>12743</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130926</v>
      </c>
      <c r="BH21" s="621"/>
      <c r="BI21" s="621"/>
      <c r="BJ21" s="621"/>
      <c r="BK21" s="621"/>
      <c r="BL21" s="621"/>
      <c r="BM21" s="621"/>
      <c r="BN21" s="622"/>
      <c r="BO21" s="673">
        <v>1.3</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348234</v>
      </c>
      <c r="S22" s="621"/>
      <c r="T22" s="621"/>
      <c r="U22" s="621"/>
      <c r="V22" s="621"/>
      <c r="W22" s="621"/>
      <c r="X22" s="621"/>
      <c r="Y22" s="622"/>
      <c r="Z22" s="673">
        <v>0.7</v>
      </c>
      <c r="AA22" s="673"/>
      <c r="AB22" s="673"/>
      <c r="AC22" s="673"/>
      <c r="AD22" s="674" t="s">
        <v>114</v>
      </c>
      <c r="AE22" s="674"/>
      <c r="AF22" s="674"/>
      <c r="AG22" s="674"/>
      <c r="AH22" s="674"/>
      <c r="AI22" s="674"/>
      <c r="AJ22" s="674"/>
      <c r="AK22" s="674"/>
      <c r="AL22" s="643" t="s">
        <v>114</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936168</v>
      </c>
      <c r="S23" s="621"/>
      <c r="T23" s="621"/>
      <c r="U23" s="621"/>
      <c r="V23" s="621"/>
      <c r="W23" s="621"/>
      <c r="X23" s="621"/>
      <c r="Y23" s="622"/>
      <c r="Z23" s="673">
        <v>1.9</v>
      </c>
      <c r="AA23" s="673"/>
      <c r="AB23" s="673"/>
      <c r="AC23" s="673"/>
      <c r="AD23" s="674">
        <v>55397</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1331</v>
      </c>
      <c r="BH23" s="621"/>
      <c r="BI23" s="621"/>
      <c r="BJ23" s="621"/>
      <c r="BK23" s="621"/>
      <c r="BL23" s="621"/>
      <c r="BM23" s="621"/>
      <c r="BN23" s="622"/>
      <c r="BO23" s="673">
        <v>0</v>
      </c>
      <c r="BP23" s="673"/>
      <c r="BQ23" s="673"/>
      <c r="BR23" s="673"/>
      <c r="BS23" s="626" t="s">
        <v>114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218732</v>
      </c>
      <c r="S24" s="621"/>
      <c r="T24" s="621"/>
      <c r="U24" s="621"/>
      <c r="V24" s="621"/>
      <c r="W24" s="621"/>
      <c r="X24" s="621"/>
      <c r="Y24" s="622"/>
      <c r="Z24" s="673">
        <v>0.4</v>
      </c>
      <c r="AA24" s="673"/>
      <c r="AB24" s="673"/>
      <c r="AC24" s="673"/>
      <c r="AD24" s="674" t="s">
        <v>114</v>
      </c>
      <c r="AE24" s="674"/>
      <c r="AF24" s="674"/>
      <c r="AG24" s="674"/>
      <c r="AH24" s="674"/>
      <c r="AI24" s="674"/>
      <c r="AJ24" s="674"/>
      <c r="AK24" s="674"/>
      <c r="AL24" s="643" t="s">
        <v>114</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21335764</v>
      </c>
      <c r="CS24" s="671"/>
      <c r="CT24" s="671"/>
      <c r="CU24" s="671"/>
      <c r="CV24" s="671"/>
      <c r="CW24" s="671"/>
      <c r="CX24" s="671"/>
      <c r="CY24" s="718"/>
      <c r="CZ24" s="722">
        <v>43.7</v>
      </c>
      <c r="DA24" s="723"/>
      <c r="DB24" s="723"/>
      <c r="DC24" s="724"/>
      <c r="DD24" s="717">
        <v>15759399</v>
      </c>
      <c r="DE24" s="671"/>
      <c r="DF24" s="671"/>
      <c r="DG24" s="671"/>
      <c r="DH24" s="671"/>
      <c r="DI24" s="671"/>
      <c r="DJ24" s="671"/>
      <c r="DK24" s="718"/>
      <c r="DL24" s="717">
        <v>15726197</v>
      </c>
      <c r="DM24" s="671"/>
      <c r="DN24" s="671"/>
      <c r="DO24" s="671"/>
      <c r="DP24" s="671"/>
      <c r="DQ24" s="671"/>
      <c r="DR24" s="671"/>
      <c r="DS24" s="671"/>
      <c r="DT24" s="671"/>
      <c r="DU24" s="671"/>
      <c r="DV24" s="718"/>
      <c r="DW24" s="719">
        <v>53.6</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4455863</v>
      </c>
      <c r="S25" s="621"/>
      <c r="T25" s="621"/>
      <c r="U25" s="621"/>
      <c r="V25" s="621"/>
      <c r="W25" s="621"/>
      <c r="X25" s="621"/>
      <c r="Y25" s="622"/>
      <c r="Z25" s="673">
        <v>8.9</v>
      </c>
      <c r="AA25" s="673"/>
      <c r="AB25" s="673"/>
      <c r="AC25" s="673"/>
      <c r="AD25" s="674" t="s">
        <v>114</v>
      </c>
      <c r="AE25" s="674"/>
      <c r="AF25" s="674"/>
      <c r="AG25" s="674"/>
      <c r="AH25" s="674"/>
      <c r="AI25" s="674"/>
      <c r="AJ25" s="674"/>
      <c r="AK25" s="674"/>
      <c r="AL25" s="643" t="s">
        <v>114</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7660430</v>
      </c>
      <c r="CS25" s="639"/>
      <c r="CT25" s="639"/>
      <c r="CU25" s="639"/>
      <c r="CV25" s="639"/>
      <c r="CW25" s="639"/>
      <c r="CX25" s="639"/>
      <c r="CY25" s="640"/>
      <c r="CZ25" s="623">
        <v>15.7</v>
      </c>
      <c r="DA25" s="641"/>
      <c r="DB25" s="641"/>
      <c r="DC25" s="642"/>
      <c r="DD25" s="626">
        <v>6989873</v>
      </c>
      <c r="DE25" s="639"/>
      <c r="DF25" s="639"/>
      <c r="DG25" s="639"/>
      <c r="DH25" s="639"/>
      <c r="DI25" s="639"/>
      <c r="DJ25" s="639"/>
      <c r="DK25" s="640"/>
      <c r="DL25" s="626">
        <v>6956698</v>
      </c>
      <c r="DM25" s="639"/>
      <c r="DN25" s="639"/>
      <c r="DO25" s="639"/>
      <c r="DP25" s="639"/>
      <c r="DQ25" s="639"/>
      <c r="DR25" s="639"/>
      <c r="DS25" s="639"/>
      <c r="DT25" s="639"/>
      <c r="DU25" s="639"/>
      <c r="DV25" s="640"/>
      <c r="DW25" s="643">
        <v>23.7</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4335963</v>
      </c>
      <c r="CS26" s="621"/>
      <c r="CT26" s="621"/>
      <c r="CU26" s="621"/>
      <c r="CV26" s="621"/>
      <c r="CW26" s="621"/>
      <c r="CX26" s="621"/>
      <c r="CY26" s="622"/>
      <c r="CZ26" s="623">
        <v>8.9</v>
      </c>
      <c r="DA26" s="641"/>
      <c r="DB26" s="641"/>
      <c r="DC26" s="642"/>
      <c r="DD26" s="626">
        <v>3904327</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2907830</v>
      </c>
      <c r="S27" s="621"/>
      <c r="T27" s="621"/>
      <c r="U27" s="621"/>
      <c r="V27" s="621"/>
      <c r="W27" s="621"/>
      <c r="X27" s="621"/>
      <c r="Y27" s="622"/>
      <c r="Z27" s="673">
        <v>5.8</v>
      </c>
      <c r="AA27" s="673"/>
      <c r="AB27" s="673"/>
      <c r="AC27" s="673"/>
      <c r="AD27" s="674" t="s">
        <v>114</v>
      </c>
      <c r="AE27" s="674"/>
      <c r="AF27" s="674"/>
      <c r="AG27" s="674"/>
      <c r="AH27" s="674"/>
      <c r="AI27" s="674"/>
      <c r="AJ27" s="674"/>
      <c r="AK27" s="674"/>
      <c r="AL27" s="643" t="s">
        <v>114</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10139079</v>
      </c>
      <c r="BH27" s="621"/>
      <c r="BI27" s="621"/>
      <c r="BJ27" s="621"/>
      <c r="BK27" s="621"/>
      <c r="BL27" s="621"/>
      <c r="BM27" s="621"/>
      <c r="BN27" s="622"/>
      <c r="BO27" s="673">
        <v>100</v>
      </c>
      <c r="BP27" s="673"/>
      <c r="BQ27" s="673"/>
      <c r="BR27" s="673"/>
      <c r="BS27" s="626">
        <v>521564</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6697606</v>
      </c>
      <c r="CS27" s="639"/>
      <c r="CT27" s="639"/>
      <c r="CU27" s="639"/>
      <c r="CV27" s="639"/>
      <c r="CW27" s="639"/>
      <c r="CX27" s="639"/>
      <c r="CY27" s="640"/>
      <c r="CZ27" s="623">
        <v>13.7</v>
      </c>
      <c r="DA27" s="641"/>
      <c r="DB27" s="641"/>
      <c r="DC27" s="642"/>
      <c r="DD27" s="626">
        <v>1973204</v>
      </c>
      <c r="DE27" s="639"/>
      <c r="DF27" s="639"/>
      <c r="DG27" s="639"/>
      <c r="DH27" s="639"/>
      <c r="DI27" s="639"/>
      <c r="DJ27" s="639"/>
      <c r="DK27" s="640"/>
      <c r="DL27" s="626">
        <v>1973177</v>
      </c>
      <c r="DM27" s="639"/>
      <c r="DN27" s="639"/>
      <c r="DO27" s="639"/>
      <c r="DP27" s="639"/>
      <c r="DQ27" s="639"/>
      <c r="DR27" s="639"/>
      <c r="DS27" s="639"/>
      <c r="DT27" s="639"/>
      <c r="DU27" s="639"/>
      <c r="DV27" s="640"/>
      <c r="DW27" s="643">
        <v>6.7</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167850</v>
      </c>
      <c r="S28" s="621"/>
      <c r="T28" s="621"/>
      <c r="U28" s="621"/>
      <c r="V28" s="621"/>
      <c r="W28" s="621"/>
      <c r="X28" s="621"/>
      <c r="Y28" s="622"/>
      <c r="Z28" s="673">
        <v>0.3</v>
      </c>
      <c r="AA28" s="673"/>
      <c r="AB28" s="673"/>
      <c r="AC28" s="673"/>
      <c r="AD28" s="674">
        <v>29158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6977728</v>
      </c>
      <c r="CS28" s="621"/>
      <c r="CT28" s="621"/>
      <c r="CU28" s="621"/>
      <c r="CV28" s="621"/>
      <c r="CW28" s="621"/>
      <c r="CX28" s="621"/>
      <c r="CY28" s="622"/>
      <c r="CZ28" s="623">
        <v>14.3</v>
      </c>
      <c r="DA28" s="641"/>
      <c r="DB28" s="641"/>
      <c r="DC28" s="642"/>
      <c r="DD28" s="626">
        <v>6796322</v>
      </c>
      <c r="DE28" s="621"/>
      <c r="DF28" s="621"/>
      <c r="DG28" s="621"/>
      <c r="DH28" s="621"/>
      <c r="DI28" s="621"/>
      <c r="DJ28" s="621"/>
      <c r="DK28" s="622"/>
      <c r="DL28" s="626">
        <v>6796322</v>
      </c>
      <c r="DM28" s="621"/>
      <c r="DN28" s="621"/>
      <c r="DO28" s="621"/>
      <c r="DP28" s="621"/>
      <c r="DQ28" s="621"/>
      <c r="DR28" s="621"/>
      <c r="DS28" s="621"/>
      <c r="DT28" s="621"/>
      <c r="DU28" s="621"/>
      <c r="DV28" s="622"/>
      <c r="DW28" s="643">
        <v>23.2</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250296</v>
      </c>
      <c r="S29" s="621"/>
      <c r="T29" s="621"/>
      <c r="U29" s="621"/>
      <c r="V29" s="621"/>
      <c r="W29" s="621"/>
      <c r="X29" s="621"/>
      <c r="Y29" s="622"/>
      <c r="Z29" s="673">
        <v>0.5</v>
      </c>
      <c r="AA29" s="673"/>
      <c r="AB29" s="673"/>
      <c r="AC29" s="673"/>
      <c r="AD29" s="674" t="s">
        <v>114</v>
      </c>
      <c r="AE29" s="674"/>
      <c r="AF29" s="674"/>
      <c r="AG29" s="674"/>
      <c r="AH29" s="674"/>
      <c r="AI29" s="674"/>
      <c r="AJ29" s="674"/>
      <c r="AK29" s="674"/>
      <c r="AL29" s="643" t="s">
        <v>114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6975087</v>
      </c>
      <c r="CS29" s="639"/>
      <c r="CT29" s="639"/>
      <c r="CU29" s="639"/>
      <c r="CV29" s="639"/>
      <c r="CW29" s="639"/>
      <c r="CX29" s="639"/>
      <c r="CY29" s="640"/>
      <c r="CZ29" s="623">
        <v>14.3</v>
      </c>
      <c r="DA29" s="641"/>
      <c r="DB29" s="641"/>
      <c r="DC29" s="642"/>
      <c r="DD29" s="626">
        <v>6793681</v>
      </c>
      <c r="DE29" s="639"/>
      <c r="DF29" s="639"/>
      <c r="DG29" s="639"/>
      <c r="DH29" s="639"/>
      <c r="DI29" s="639"/>
      <c r="DJ29" s="639"/>
      <c r="DK29" s="640"/>
      <c r="DL29" s="626">
        <v>6793681</v>
      </c>
      <c r="DM29" s="639"/>
      <c r="DN29" s="639"/>
      <c r="DO29" s="639"/>
      <c r="DP29" s="639"/>
      <c r="DQ29" s="639"/>
      <c r="DR29" s="639"/>
      <c r="DS29" s="639"/>
      <c r="DT29" s="639"/>
      <c r="DU29" s="639"/>
      <c r="DV29" s="640"/>
      <c r="DW29" s="643">
        <v>23.2</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806235</v>
      </c>
      <c r="S30" s="621"/>
      <c r="T30" s="621"/>
      <c r="U30" s="621"/>
      <c r="V30" s="621"/>
      <c r="W30" s="621"/>
      <c r="X30" s="621"/>
      <c r="Y30" s="622"/>
      <c r="Z30" s="673">
        <v>1.6</v>
      </c>
      <c r="AA30" s="673"/>
      <c r="AB30" s="673"/>
      <c r="AC30" s="673"/>
      <c r="AD30" s="674" t="s">
        <v>114</v>
      </c>
      <c r="AE30" s="674"/>
      <c r="AF30" s="674"/>
      <c r="AG30" s="674"/>
      <c r="AH30" s="674"/>
      <c r="AI30" s="674"/>
      <c r="AJ30" s="674"/>
      <c r="AK30" s="674"/>
      <c r="AL30" s="643" t="s">
        <v>114</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98.7</v>
      </c>
      <c r="BH30" s="687"/>
      <c r="BI30" s="687"/>
      <c r="BJ30" s="687"/>
      <c r="BK30" s="687"/>
      <c r="BL30" s="687"/>
      <c r="BM30" s="688">
        <v>93.4</v>
      </c>
      <c r="BN30" s="687"/>
      <c r="BO30" s="687"/>
      <c r="BP30" s="687"/>
      <c r="BQ30" s="689"/>
      <c r="BR30" s="686">
        <v>98.7</v>
      </c>
      <c r="BS30" s="687"/>
      <c r="BT30" s="687"/>
      <c r="BU30" s="687"/>
      <c r="BV30" s="687"/>
      <c r="BW30" s="687"/>
      <c r="BX30" s="688">
        <v>93.2</v>
      </c>
      <c r="BY30" s="687"/>
      <c r="BZ30" s="687"/>
      <c r="CA30" s="687"/>
      <c r="CB30" s="689"/>
      <c r="CD30" s="692"/>
      <c r="CE30" s="693"/>
      <c r="CF30" s="657" t="s">
        <v>294</v>
      </c>
      <c r="CG30" s="654"/>
      <c r="CH30" s="654"/>
      <c r="CI30" s="654"/>
      <c r="CJ30" s="654"/>
      <c r="CK30" s="654"/>
      <c r="CL30" s="654"/>
      <c r="CM30" s="654"/>
      <c r="CN30" s="654"/>
      <c r="CO30" s="654"/>
      <c r="CP30" s="654"/>
      <c r="CQ30" s="655"/>
      <c r="CR30" s="620">
        <v>6411322</v>
      </c>
      <c r="CS30" s="621"/>
      <c r="CT30" s="621"/>
      <c r="CU30" s="621"/>
      <c r="CV30" s="621"/>
      <c r="CW30" s="621"/>
      <c r="CX30" s="621"/>
      <c r="CY30" s="622"/>
      <c r="CZ30" s="623">
        <v>13.1</v>
      </c>
      <c r="DA30" s="641"/>
      <c r="DB30" s="641"/>
      <c r="DC30" s="642"/>
      <c r="DD30" s="626">
        <v>6255595</v>
      </c>
      <c r="DE30" s="621"/>
      <c r="DF30" s="621"/>
      <c r="DG30" s="621"/>
      <c r="DH30" s="621"/>
      <c r="DI30" s="621"/>
      <c r="DJ30" s="621"/>
      <c r="DK30" s="622"/>
      <c r="DL30" s="626">
        <v>6255595</v>
      </c>
      <c r="DM30" s="621"/>
      <c r="DN30" s="621"/>
      <c r="DO30" s="621"/>
      <c r="DP30" s="621"/>
      <c r="DQ30" s="621"/>
      <c r="DR30" s="621"/>
      <c r="DS30" s="621"/>
      <c r="DT30" s="621"/>
      <c r="DU30" s="621"/>
      <c r="DV30" s="622"/>
      <c r="DW30" s="643">
        <v>21.3</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1088367</v>
      </c>
      <c r="S31" s="621"/>
      <c r="T31" s="621"/>
      <c r="U31" s="621"/>
      <c r="V31" s="621"/>
      <c r="W31" s="621"/>
      <c r="X31" s="621"/>
      <c r="Y31" s="622"/>
      <c r="Z31" s="673">
        <v>2.2000000000000002</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94.6</v>
      </c>
      <c r="BN31" s="685"/>
      <c r="BO31" s="685"/>
      <c r="BP31" s="685"/>
      <c r="BQ31" s="649"/>
      <c r="BR31" s="684">
        <v>98.8</v>
      </c>
      <c r="BS31" s="639"/>
      <c r="BT31" s="639"/>
      <c r="BU31" s="639"/>
      <c r="BV31" s="639"/>
      <c r="BW31" s="639"/>
      <c r="BX31" s="675">
        <v>94.5</v>
      </c>
      <c r="BY31" s="685"/>
      <c r="BZ31" s="685"/>
      <c r="CA31" s="685"/>
      <c r="CB31" s="649"/>
      <c r="CD31" s="692"/>
      <c r="CE31" s="693"/>
      <c r="CF31" s="657" t="s">
        <v>298</v>
      </c>
      <c r="CG31" s="654"/>
      <c r="CH31" s="654"/>
      <c r="CI31" s="654"/>
      <c r="CJ31" s="654"/>
      <c r="CK31" s="654"/>
      <c r="CL31" s="654"/>
      <c r="CM31" s="654"/>
      <c r="CN31" s="654"/>
      <c r="CO31" s="654"/>
      <c r="CP31" s="654"/>
      <c r="CQ31" s="655"/>
      <c r="CR31" s="620">
        <v>563765</v>
      </c>
      <c r="CS31" s="639"/>
      <c r="CT31" s="639"/>
      <c r="CU31" s="639"/>
      <c r="CV31" s="639"/>
      <c r="CW31" s="639"/>
      <c r="CX31" s="639"/>
      <c r="CY31" s="640"/>
      <c r="CZ31" s="623">
        <v>1.2</v>
      </c>
      <c r="DA31" s="641"/>
      <c r="DB31" s="641"/>
      <c r="DC31" s="642"/>
      <c r="DD31" s="626">
        <v>538086</v>
      </c>
      <c r="DE31" s="639"/>
      <c r="DF31" s="639"/>
      <c r="DG31" s="639"/>
      <c r="DH31" s="639"/>
      <c r="DI31" s="639"/>
      <c r="DJ31" s="639"/>
      <c r="DK31" s="640"/>
      <c r="DL31" s="626">
        <v>538086</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2453130</v>
      </c>
      <c r="S32" s="621"/>
      <c r="T32" s="621"/>
      <c r="U32" s="621"/>
      <c r="V32" s="621"/>
      <c r="W32" s="621"/>
      <c r="X32" s="621"/>
      <c r="Y32" s="622"/>
      <c r="Z32" s="673">
        <v>4.9000000000000004</v>
      </c>
      <c r="AA32" s="673"/>
      <c r="AB32" s="673"/>
      <c r="AC32" s="673"/>
      <c r="AD32" s="674">
        <v>83</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98.5</v>
      </c>
      <c r="BH32" s="605"/>
      <c r="BI32" s="605"/>
      <c r="BJ32" s="605"/>
      <c r="BK32" s="605"/>
      <c r="BL32" s="605"/>
      <c r="BM32" s="668">
        <v>91.9</v>
      </c>
      <c r="BN32" s="605"/>
      <c r="BO32" s="605"/>
      <c r="BP32" s="605"/>
      <c r="BQ32" s="662"/>
      <c r="BR32" s="683">
        <v>98.5</v>
      </c>
      <c r="BS32" s="605"/>
      <c r="BT32" s="605"/>
      <c r="BU32" s="605"/>
      <c r="BV32" s="605"/>
      <c r="BW32" s="605"/>
      <c r="BX32" s="668">
        <v>91.6</v>
      </c>
      <c r="BY32" s="605"/>
      <c r="BZ32" s="605"/>
      <c r="CA32" s="605"/>
      <c r="CB32" s="662"/>
      <c r="CD32" s="694"/>
      <c r="CE32" s="695"/>
      <c r="CF32" s="657" t="s">
        <v>301</v>
      </c>
      <c r="CG32" s="654"/>
      <c r="CH32" s="654"/>
      <c r="CI32" s="654"/>
      <c r="CJ32" s="654"/>
      <c r="CK32" s="654"/>
      <c r="CL32" s="654"/>
      <c r="CM32" s="654"/>
      <c r="CN32" s="654"/>
      <c r="CO32" s="654"/>
      <c r="CP32" s="654"/>
      <c r="CQ32" s="655"/>
      <c r="CR32" s="620">
        <v>2641</v>
      </c>
      <c r="CS32" s="621"/>
      <c r="CT32" s="621"/>
      <c r="CU32" s="621"/>
      <c r="CV32" s="621"/>
      <c r="CW32" s="621"/>
      <c r="CX32" s="621"/>
      <c r="CY32" s="622"/>
      <c r="CZ32" s="623">
        <v>0</v>
      </c>
      <c r="DA32" s="641"/>
      <c r="DB32" s="641"/>
      <c r="DC32" s="642"/>
      <c r="DD32" s="626">
        <v>2641</v>
      </c>
      <c r="DE32" s="621"/>
      <c r="DF32" s="621"/>
      <c r="DG32" s="621"/>
      <c r="DH32" s="621"/>
      <c r="DI32" s="621"/>
      <c r="DJ32" s="621"/>
      <c r="DK32" s="622"/>
      <c r="DL32" s="626">
        <v>2641</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5879700</v>
      </c>
      <c r="S33" s="621"/>
      <c r="T33" s="621"/>
      <c r="U33" s="621"/>
      <c r="V33" s="621"/>
      <c r="W33" s="621"/>
      <c r="X33" s="621"/>
      <c r="Y33" s="622"/>
      <c r="Z33" s="673">
        <v>11.7</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21810487</v>
      </c>
      <c r="CS33" s="639"/>
      <c r="CT33" s="639"/>
      <c r="CU33" s="639"/>
      <c r="CV33" s="639"/>
      <c r="CW33" s="639"/>
      <c r="CX33" s="639"/>
      <c r="CY33" s="640"/>
      <c r="CZ33" s="623">
        <v>44.7</v>
      </c>
      <c r="DA33" s="641"/>
      <c r="DB33" s="641"/>
      <c r="DC33" s="642"/>
      <c r="DD33" s="626">
        <v>15042526</v>
      </c>
      <c r="DE33" s="639"/>
      <c r="DF33" s="639"/>
      <c r="DG33" s="639"/>
      <c r="DH33" s="639"/>
      <c r="DI33" s="639"/>
      <c r="DJ33" s="639"/>
      <c r="DK33" s="640"/>
      <c r="DL33" s="626">
        <v>10537821</v>
      </c>
      <c r="DM33" s="639"/>
      <c r="DN33" s="639"/>
      <c r="DO33" s="639"/>
      <c r="DP33" s="639"/>
      <c r="DQ33" s="639"/>
      <c r="DR33" s="639"/>
      <c r="DS33" s="639"/>
      <c r="DT33" s="639"/>
      <c r="DU33" s="639"/>
      <c r="DV33" s="640"/>
      <c r="DW33" s="643">
        <v>35.9</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5948879</v>
      </c>
      <c r="CS34" s="621"/>
      <c r="CT34" s="621"/>
      <c r="CU34" s="621"/>
      <c r="CV34" s="621"/>
      <c r="CW34" s="621"/>
      <c r="CX34" s="621"/>
      <c r="CY34" s="622"/>
      <c r="CZ34" s="623">
        <v>12.2</v>
      </c>
      <c r="DA34" s="641"/>
      <c r="DB34" s="641"/>
      <c r="DC34" s="642"/>
      <c r="DD34" s="626">
        <v>3990767</v>
      </c>
      <c r="DE34" s="621"/>
      <c r="DF34" s="621"/>
      <c r="DG34" s="621"/>
      <c r="DH34" s="621"/>
      <c r="DI34" s="621"/>
      <c r="DJ34" s="621"/>
      <c r="DK34" s="622"/>
      <c r="DL34" s="626">
        <v>3207619</v>
      </c>
      <c r="DM34" s="621"/>
      <c r="DN34" s="621"/>
      <c r="DO34" s="621"/>
      <c r="DP34" s="621"/>
      <c r="DQ34" s="621"/>
      <c r="DR34" s="621"/>
      <c r="DS34" s="621"/>
      <c r="DT34" s="621"/>
      <c r="DU34" s="621"/>
      <c r="DV34" s="622"/>
      <c r="DW34" s="643">
        <v>10.9</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1369000</v>
      </c>
      <c r="S35" s="621"/>
      <c r="T35" s="621"/>
      <c r="U35" s="621"/>
      <c r="V35" s="621"/>
      <c r="W35" s="621"/>
      <c r="X35" s="621"/>
      <c r="Y35" s="622"/>
      <c r="Z35" s="673">
        <v>2.7</v>
      </c>
      <c r="AA35" s="673"/>
      <c r="AB35" s="673"/>
      <c r="AC35" s="673"/>
      <c r="AD35" s="674" t="s">
        <v>114</v>
      </c>
      <c r="AE35" s="674"/>
      <c r="AF35" s="674"/>
      <c r="AG35" s="674"/>
      <c r="AH35" s="674"/>
      <c r="AI35" s="674"/>
      <c r="AJ35" s="674"/>
      <c r="AK35" s="674"/>
      <c r="AL35" s="643" t="s">
        <v>114</v>
      </c>
      <c r="AM35" s="675"/>
      <c r="AN35" s="675"/>
      <c r="AO35" s="676"/>
      <c r="AP35" s="188"/>
      <c r="AQ35" s="677" t="s">
        <v>309</v>
      </c>
      <c r="AR35" s="678"/>
      <c r="AS35" s="678"/>
      <c r="AT35" s="678"/>
      <c r="AU35" s="678"/>
      <c r="AV35" s="678"/>
      <c r="AW35" s="678"/>
      <c r="AX35" s="678"/>
      <c r="AY35" s="679"/>
      <c r="AZ35" s="670">
        <v>8713858</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337371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255601</v>
      </c>
      <c r="CS35" s="639"/>
      <c r="CT35" s="639"/>
      <c r="CU35" s="639"/>
      <c r="CV35" s="639"/>
      <c r="CW35" s="639"/>
      <c r="CX35" s="639"/>
      <c r="CY35" s="640"/>
      <c r="CZ35" s="623">
        <v>0.5</v>
      </c>
      <c r="DA35" s="641"/>
      <c r="DB35" s="641"/>
      <c r="DC35" s="642"/>
      <c r="DD35" s="626">
        <v>207461</v>
      </c>
      <c r="DE35" s="639"/>
      <c r="DF35" s="639"/>
      <c r="DG35" s="639"/>
      <c r="DH35" s="639"/>
      <c r="DI35" s="639"/>
      <c r="DJ35" s="639"/>
      <c r="DK35" s="640"/>
      <c r="DL35" s="626">
        <v>207461</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50094176</v>
      </c>
      <c r="S36" s="661"/>
      <c r="T36" s="661"/>
      <c r="U36" s="661"/>
      <c r="V36" s="661"/>
      <c r="W36" s="661"/>
      <c r="X36" s="661"/>
      <c r="Y36" s="664"/>
      <c r="Z36" s="665">
        <v>100</v>
      </c>
      <c r="AA36" s="665"/>
      <c r="AB36" s="665"/>
      <c r="AC36" s="665"/>
      <c r="AD36" s="666">
        <v>27955978</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2679978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289950</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9403557</v>
      </c>
      <c r="CS36" s="621"/>
      <c r="CT36" s="621"/>
      <c r="CU36" s="621"/>
      <c r="CV36" s="621"/>
      <c r="CW36" s="621"/>
      <c r="CX36" s="621"/>
      <c r="CY36" s="622"/>
      <c r="CZ36" s="623">
        <v>19.3</v>
      </c>
      <c r="DA36" s="641"/>
      <c r="DB36" s="641"/>
      <c r="DC36" s="642"/>
      <c r="DD36" s="626">
        <v>7095010</v>
      </c>
      <c r="DE36" s="621"/>
      <c r="DF36" s="621"/>
      <c r="DG36" s="621"/>
      <c r="DH36" s="621"/>
      <c r="DI36" s="621"/>
      <c r="DJ36" s="621"/>
      <c r="DK36" s="622"/>
      <c r="DL36" s="626">
        <v>4584903</v>
      </c>
      <c r="DM36" s="621"/>
      <c r="DN36" s="621"/>
      <c r="DO36" s="621"/>
      <c r="DP36" s="621"/>
      <c r="DQ36" s="621"/>
      <c r="DR36" s="621"/>
      <c r="DS36" s="621"/>
      <c r="DT36" s="621"/>
      <c r="DU36" s="621"/>
      <c r="DV36" s="622"/>
      <c r="DW36" s="643">
        <v>15.6</v>
      </c>
      <c r="DX36" s="644"/>
      <c r="DY36" s="644"/>
      <c r="DZ36" s="644"/>
      <c r="EA36" s="644"/>
      <c r="EB36" s="644"/>
      <c r="EC36" s="645"/>
    </row>
    <row r="37" spans="2:133" ht="11.25" customHeight="1">
      <c r="AQ37" s="646" t="s">
        <v>316</v>
      </c>
      <c r="AR37" s="647"/>
      <c r="AS37" s="647"/>
      <c r="AT37" s="647"/>
      <c r="AU37" s="647"/>
      <c r="AV37" s="647"/>
      <c r="AW37" s="647"/>
      <c r="AX37" s="647"/>
      <c r="AY37" s="648"/>
      <c r="AZ37" s="620">
        <v>2160981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12177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1768918</v>
      </c>
      <c r="CS37" s="639"/>
      <c r="CT37" s="639"/>
      <c r="CU37" s="639"/>
      <c r="CV37" s="639"/>
      <c r="CW37" s="639"/>
      <c r="CX37" s="639"/>
      <c r="CY37" s="640"/>
      <c r="CZ37" s="623">
        <v>3.6</v>
      </c>
      <c r="DA37" s="641"/>
      <c r="DB37" s="641"/>
      <c r="DC37" s="642"/>
      <c r="DD37" s="626">
        <v>268908</v>
      </c>
      <c r="DE37" s="639"/>
      <c r="DF37" s="639"/>
      <c r="DG37" s="639"/>
      <c r="DH37" s="639"/>
      <c r="DI37" s="639"/>
      <c r="DJ37" s="639"/>
      <c r="DK37" s="640"/>
      <c r="DL37" s="626">
        <v>190415</v>
      </c>
      <c r="DM37" s="639"/>
      <c r="DN37" s="639"/>
      <c r="DO37" s="639"/>
      <c r="DP37" s="639"/>
      <c r="DQ37" s="639"/>
      <c r="DR37" s="639"/>
      <c r="DS37" s="639"/>
      <c r="DT37" s="639"/>
      <c r="DU37" s="639"/>
      <c r="DV37" s="640"/>
      <c r="DW37" s="643">
        <v>0.6</v>
      </c>
      <c r="DX37" s="644"/>
      <c r="DY37" s="644"/>
      <c r="DZ37" s="644"/>
      <c r="EA37" s="644"/>
      <c r="EB37" s="644"/>
      <c r="EC37" s="645"/>
    </row>
    <row r="38" spans="2:133" ht="11.25" customHeight="1">
      <c r="AQ38" s="646" t="s">
        <v>319</v>
      </c>
      <c r="AR38" s="647"/>
      <c r="AS38" s="647"/>
      <c r="AT38" s="647"/>
      <c r="AU38" s="647"/>
      <c r="AV38" s="647"/>
      <c r="AW38" s="647"/>
      <c r="AX38" s="647"/>
      <c r="AY38" s="648"/>
      <c r="AZ38" s="620">
        <v>470889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20706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3337495</v>
      </c>
      <c r="CS38" s="621"/>
      <c r="CT38" s="621"/>
      <c r="CU38" s="621"/>
      <c r="CV38" s="621"/>
      <c r="CW38" s="621"/>
      <c r="CX38" s="621"/>
      <c r="CY38" s="622"/>
      <c r="CZ38" s="623">
        <v>6.8</v>
      </c>
      <c r="DA38" s="641"/>
      <c r="DB38" s="641"/>
      <c r="DC38" s="642"/>
      <c r="DD38" s="626">
        <v>2707092</v>
      </c>
      <c r="DE38" s="621"/>
      <c r="DF38" s="621"/>
      <c r="DG38" s="621"/>
      <c r="DH38" s="621"/>
      <c r="DI38" s="621"/>
      <c r="DJ38" s="621"/>
      <c r="DK38" s="622"/>
      <c r="DL38" s="626">
        <v>2537838</v>
      </c>
      <c r="DM38" s="621"/>
      <c r="DN38" s="621"/>
      <c r="DO38" s="621"/>
      <c r="DP38" s="621"/>
      <c r="DQ38" s="621"/>
      <c r="DR38" s="621"/>
      <c r="DS38" s="621"/>
      <c r="DT38" s="621"/>
      <c r="DU38" s="621"/>
      <c r="DV38" s="622"/>
      <c r="DW38" s="643">
        <v>8.6999999999999993</v>
      </c>
      <c r="DX38" s="644"/>
      <c r="DY38" s="644"/>
      <c r="DZ38" s="644"/>
      <c r="EA38" s="644"/>
      <c r="EB38" s="644"/>
      <c r="EC38" s="645"/>
    </row>
    <row r="39" spans="2:133" ht="11.25" customHeight="1">
      <c r="AQ39" s="646" t="s">
        <v>322</v>
      </c>
      <c r="AR39" s="647"/>
      <c r="AS39" s="647"/>
      <c r="AT39" s="647"/>
      <c r="AU39" s="647"/>
      <c r="AV39" s="647"/>
      <c r="AW39" s="647"/>
      <c r="AX39" s="647"/>
      <c r="AY39" s="648"/>
      <c r="AZ39" s="620">
        <v>9854</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2193071</v>
      </c>
      <c r="CS39" s="639"/>
      <c r="CT39" s="639"/>
      <c r="CU39" s="639"/>
      <c r="CV39" s="639"/>
      <c r="CW39" s="639"/>
      <c r="CX39" s="639"/>
      <c r="CY39" s="640"/>
      <c r="CZ39" s="623">
        <v>4.5</v>
      </c>
      <c r="DA39" s="641"/>
      <c r="DB39" s="641"/>
      <c r="DC39" s="642"/>
      <c r="DD39" s="626">
        <v>1042152</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759348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671884</v>
      </c>
      <c r="CS40" s="621"/>
      <c r="CT40" s="621"/>
      <c r="CU40" s="621"/>
      <c r="CV40" s="621"/>
      <c r="CW40" s="621"/>
      <c r="CX40" s="621"/>
      <c r="CY40" s="622"/>
      <c r="CZ40" s="623">
        <v>1.4</v>
      </c>
      <c r="DA40" s="641"/>
      <c r="DB40" s="641"/>
      <c r="DC40" s="642"/>
      <c r="DD40" s="626">
        <v>44</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2632808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299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5630948</v>
      </c>
      <c r="CS42" s="621"/>
      <c r="CT42" s="621"/>
      <c r="CU42" s="621"/>
      <c r="CV42" s="621"/>
      <c r="CW42" s="621"/>
      <c r="CX42" s="621"/>
      <c r="CY42" s="622"/>
      <c r="CZ42" s="623">
        <v>11.5</v>
      </c>
      <c r="DA42" s="624"/>
      <c r="DB42" s="624"/>
      <c r="DC42" s="625"/>
      <c r="DD42" s="626">
        <v>1518481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353915</v>
      </c>
      <c r="CS43" s="639"/>
      <c r="CT43" s="639"/>
      <c r="CU43" s="639"/>
      <c r="CV43" s="639"/>
      <c r="CW43" s="639"/>
      <c r="CX43" s="639"/>
      <c r="CY43" s="640"/>
      <c r="CZ43" s="623">
        <v>0.7</v>
      </c>
      <c r="DA43" s="641"/>
      <c r="DB43" s="641"/>
      <c r="DC43" s="642"/>
      <c r="DD43" s="626">
        <v>353915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5630673</v>
      </c>
      <c r="CS44" s="621"/>
      <c r="CT44" s="621"/>
      <c r="CU44" s="621"/>
      <c r="CV44" s="621"/>
      <c r="CW44" s="621"/>
      <c r="CX44" s="621"/>
      <c r="CY44" s="622"/>
      <c r="CZ44" s="623">
        <v>11.5</v>
      </c>
      <c r="DA44" s="624"/>
      <c r="DB44" s="624"/>
      <c r="DC44" s="625"/>
      <c r="DD44" s="626">
        <v>1518372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1355390</v>
      </c>
      <c r="CS45" s="639"/>
      <c r="CT45" s="639"/>
      <c r="CU45" s="639"/>
      <c r="CV45" s="639"/>
      <c r="CW45" s="639"/>
      <c r="CX45" s="639"/>
      <c r="CY45" s="640"/>
      <c r="CZ45" s="623">
        <v>2.8</v>
      </c>
      <c r="DA45" s="641"/>
      <c r="DB45" s="641"/>
      <c r="DC45" s="642"/>
      <c r="DD45" s="626">
        <v>181600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4180108</v>
      </c>
      <c r="CS46" s="621"/>
      <c r="CT46" s="621"/>
      <c r="CU46" s="621"/>
      <c r="CV46" s="621"/>
      <c r="CW46" s="621"/>
      <c r="CX46" s="621"/>
      <c r="CY46" s="622"/>
      <c r="CZ46" s="623">
        <v>8.6</v>
      </c>
      <c r="DA46" s="624"/>
      <c r="DB46" s="624"/>
      <c r="DC46" s="625"/>
      <c r="DD46" s="626">
        <v>1324378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275</v>
      </c>
      <c r="CS47" s="639"/>
      <c r="CT47" s="639"/>
      <c r="CU47" s="639"/>
      <c r="CV47" s="639"/>
      <c r="CW47" s="639"/>
      <c r="CX47" s="639"/>
      <c r="CY47" s="640"/>
      <c r="CZ47" s="623">
        <v>0</v>
      </c>
      <c r="DA47" s="641"/>
      <c r="DB47" s="641"/>
      <c r="DC47" s="642"/>
      <c r="DD47" s="626">
        <v>109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c r="CD48" s="637"/>
      <c r="CE48" s="638"/>
      <c r="CF48" s="617" t="s">
        <v>343</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48777199</v>
      </c>
      <c r="CS49" s="605"/>
      <c r="CT49" s="605"/>
      <c r="CU49" s="605"/>
      <c r="CV49" s="605"/>
      <c r="CW49" s="605"/>
      <c r="CX49" s="605"/>
      <c r="CY49" s="606"/>
      <c r="CZ49" s="607">
        <v>100</v>
      </c>
      <c r="DA49" s="608"/>
      <c r="DB49" s="608"/>
      <c r="DC49" s="609"/>
      <c r="DD49" s="610">
        <v>32320406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row r="51" spans="82:133" ht="10.8"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50047</v>
      </c>
      <c r="R7" s="1134"/>
      <c r="S7" s="1134"/>
      <c r="T7" s="1134"/>
      <c r="U7" s="1134"/>
      <c r="V7" s="1134">
        <v>48763</v>
      </c>
      <c r="W7" s="1134"/>
      <c r="X7" s="1134"/>
      <c r="Y7" s="1134"/>
      <c r="Z7" s="1134"/>
      <c r="AA7" s="1134">
        <v>1284</v>
      </c>
      <c r="AB7" s="1134"/>
      <c r="AC7" s="1134"/>
      <c r="AD7" s="1134"/>
      <c r="AE7" s="1135"/>
      <c r="AF7" s="1136">
        <v>913</v>
      </c>
      <c r="AG7" s="1137"/>
      <c r="AH7" s="1137"/>
      <c r="AI7" s="1137"/>
      <c r="AJ7" s="1138"/>
      <c r="AK7" s="1120">
        <v>978</v>
      </c>
      <c r="AL7" s="1121"/>
      <c r="AM7" s="1121"/>
      <c r="AN7" s="1121"/>
      <c r="AO7" s="1121"/>
      <c r="AP7" s="1121">
        <v>61736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540</v>
      </c>
      <c r="BS7" s="1124" t="s">
        <v>541</v>
      </c>
      <c r="BT7" s="1125"/>
      <c r="BU7" s="1125"/>
      <c r="BV7" s="1125"/>
      <c r="BW7" s="1125"/>
      <c r="BX7" s="1125"/>
      <c r="BY7" s="1125"/>
      <c r="BZ7" s="1125"/>
      <c r="CA7" s="1125"/>
      <c r="CB7" s="1125"/>
      <c r="CC7" s="1125"/>
      <c r="CD7" s="1125"/>
      <c r="CE7" s="1125"/>
      <c r="CF7" s="1125"/>
      <c r="CG7" s="1126"/>
      <c r="CH7" s="1117">
        <v>-2</v>
      </c>
      <c r="CI7" s="1118"/>
      <c r="CJ7" s="1118"/>
      <c r="CK7" s="1118"/>
      <c r="CL7" s="1119"/>
      <c r="CM7" s="1117">
        <v>262</v>
      </c>
      <c r="CN7" s="1118"/>
      <c r="CO7" s="1118"/>
      <c r="CP7" s="1118"/>
      <c r="CQ7" s="1119"/>
      <c r="CR7" s="1117">
        <v>13</v>
      </c>
      <c r="CS7" s="1118"/>
      <c r="CT7" s="1118"/>
      <c r="CU7" s="1118"/>
      <c r="CV7" s="1119"/>
      <c r="CW7" s="1117" t="s">
        <v>562</v>
      </c>
      <c r="CX7" s="1118"/>
      <c r="CY7" s="1118"/>
      <c r="CZ7" s="1118"/>
      <c r="DA7" s="1119"/>
      <c r="DB7" s="1117" t="s">
        <v>484</v>
      </c>
      <c r="DC7" s="1118"/>
      <c r="DD7" s="1118"/>
      <c r="DE7" s="1118"/>
      <c r="DF7" s="1119"/>
      <c r="DG7" s="1117" t="s">
        <v>562</v>
      </c>
      <c r="DH7" s="1118"/>
      <c r="DI7" s="1118"/>
      <c r="DJ7" s="1118"/>
      <c r="DK7" s="1119"/>
      <c r="DL7" s="1117" t="s">
        <v>562</v>
      </c>
      <c r="DM7" s="1118"/>
      <c r="DN7" s="1118"/>
      <c r="DO7" s="1118"/>
      <c r="DP7" s="1119"/>
      <c r="DQ7" s="1117" t="s">
        <v>562</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318</v>
      </c>
      <c r="R8" s="1073"/>
      <c r="S8" s="1073"/>
      <c r="T8" s="1073"/>
      <c r="U8" s="1073"/>
      <c r="V8" s="1073">
        <v>302</v>
      </c>
      <c r="W8" s="1073"/>
      <c r="X8" s="1073"/>
      <c r="Y8" s="1073"/>
      <c r="Z8" s="1073"/>
      <c r="AA8" s="1073">
        <v>16</v>
      </c>
      <c r="AB8" s="1073"/>
      <c r="AC8" s="1073"/>
      <c r="AD8" s="1073"/>
      <c r="AE8" s="1074"/>
      <c r="AF8" s="1048">
        <v>16</v>
      </c>
      <c r="AG8" s="1049"/>
      <c r="AH8" s="1049"/>
      <c r="AI8" s="1049"/>
      <c r="AJ8" s="1050"/>
      <c r="AK8" s="1115">
        <v>62</v>
      </c>
      <c r="AL8" s="1116"/>
      <c r="AM8" s="1116"/>
      <c r="AN8" s="1116"/>
      <c r="AO8" s="1116"/>
      <c r="AP8" s="1116">
        <v>67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542</v>
      </c>
      <c r="BT8" s="1044"/>
      <c r="BU8" s="1044"/>
      <c r="BV8" s="1044"/>
      <c r="BW8" s="1044"/>
      <c r="BX8" s="1044"/>
      <c r="BY8" s="1044"/>
      <c r="BZ8" s="1044"/>
      <c r="CA8" s="1044"/>
      <c r="CB8" s="1044"/>
      <c r="CC8" s="1044"/>
      <c r="CD8" s="1044"/>
      <c r="CE8" s="1044"/>
      <c r="CF8" s="1044"/>
      <c r="CG8" s="1045"/>
      <c r="CH8" s="1018">
        <v>4</v>
      </c>
      <c r="CI8" s="1019"/>
      <c r="CJ8" s="1019"/>
      <c r="CK8" s="1019"/>
      <c r="CL8" s="1020"/>
      <c r="CM8" s="1018">
        <v>31</v>
      </c>
      <c r="CN8" s="1019"/>
      <c r="CO8" s="1019"/>
      <c r="CP8" s="1019"/>
      <c r="CQ8" s="1020"/>
      <c r="CR8" s="1018">
        <v>13</v>
      </c>
      <c r="CS8" s="1019"/>
      <c r="CT8" s="1019"/>
      <c r="CU8" s="1019"/>
      <c r="CV8" s="1020"/>
      <c r="CW8" s="1018" t="s">
        <v>484</v>
      </c>
      <c r="CX8" s="1019"/>
      <c r="CY8" s="1019"/>
      <c r="CZ8" s="1019"/>
      <c r="DA8" s="1020"/>
      <c r="DB8" s="1018" t="s">
        <v>484</v>
      </c>
      <c r="DC8" s="1019"/>
      <c r="DD8" s="1019"/>
      <c r="DE8" s="1019"/>
      <c r="DF8" s="1020"/>
      <c r="DG8" s="1018" t="s">
        <v>484</v>
      </c>
      <c r="DH8" s="1019"/>
      <c r="DI8" s="1019"/>
      <c r="DJ8" s="1019"/>
      <c r="DK8" s="1020"/>
      <c r="DL8" s="1018" t="s">
        <v>484</v>
      </c>
      <c r="DM8" s="1019"/>
      <c r="DN8" s="1019"/>
      <c r="DO8" s="1019"/>
      <c r="DP8" s="1020"/>
      <c r="DQ8" s="1018" t="s">
        <v>484</v>
      </c>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23</v>
      </c>
      <c r="R9" s="1073"/>
      <c r="S9" s="1073"/>
      <c r="T9" s="1073"/>
      <c r="U9" s="1073"/>
      <c r="V9" s="1073">
        <v>5</v>
      </c>
      <c r="W9" s="1073"/>
      <c r="X9" s="1073"/>
      <c r="Y9" s="1073"/>
      <c r="Z9" s="1073"/>
      <c r="AA9" s="1073">
        <v>17</v>
      </c>
      <c r="AB9" s="1073"/>
      <c r="AC9" s="1073"/>
      <c r="AD9" s="1073"/>
      <c r="AE9" s="1074"/>
      <c r="AF9" s="1048">
        <v>17</v>
      </c>
      <c r="AG9" s="1049"/>
      <c r="AH9" s="1049"/>
      <c r="AI9" s="1049"/>
      <c r="AJ9" s="1050"/>
      <c r="AK9" s="1115" t="s">
        <v>557</v>
      </c>
      <c r="AL9" s="1116"/>
      <c r="AM9" s="1116"/>
      <c r="AN9" s="1116"/>
      <c r="AO9" s="1116"/>
      <c r="AP9" s="1116" t="s">
        <v>539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543</v>
      </c>
      <c r="BT9" s="1044"/>
      <c r="BU9" s="1044"/>
      <c r="BV9" s="1044"/>
      <c r="BW9" s="1044"/>
      <c r="BX9" s="1044"/>
      <c r="BY9" s="1044"/>
      <c r="BZ9" s="1044"/>
      <c r="CA9" s="1044"/>
      <c r="CB9" s="1044"/>
      <c r="CC9" s="1044"/>
      <c r="CD9" s="1044"/>
      <c r="CE9" s="1044"/>
      <c r="CF9" s="1044"/>
      <c r="CG9" s="1045"/>
      <c r="CH9" s="1018">
        <v>2</v>
      </c>
      <c r="CI9" s="1019"/>
      <c r="CJ9" s="1019"/>
      <c r="CK9" s="1019"/>
      <c r="CL9" s="1020"/>
      <c r="CM9" s="1018">
        <v>32</v>
      </c>
      <c r="CN9" s="1019"/>
      <c r="CO9" s="1019"/>
      <c r="CP9" s="1019"/>
      <c r="CQ9" s="1020"/>
      <c r="CR9" s="1018">
        <v>20</v>
      </c>
      <c r="CS9" s="1019"/>
      <c r="CT9" s="1019"/>
      <c r="CU9" s="1019"/>
      <c r="CV9" s="1020"/>
      <c r="CW9" s="1018" t="s">
        <v>484</v>
      </c>
      <c r="CX9" s="1019"/>
      <c r="CY9" s="1019"/>
      <c r="CZ9" s="1019"/>
      <c r="DA9" s="1020"/>
      <c r="DB9" s="1018" t="s">
        <v>484</v>
      </c>
      <c r="DC9" s="1019"/>
      <c r="DD9" s="1019"/>
      <c r="DE9" s="1019"/>
      <c r="DF9" s="1020"/>
      <c r="DG9" s="1018" t="s">
        <v>484</v>
      </c>
      <c r="DH9" s="1019"/>
      <c r="DI9" s="1019"/>
      <c r="DJ9" s="1019"/>
      <c r="DK9" s="1020"/>
      <c r="DL9" s="1018" t="s">
        <v>484</v>
      </c>
      <c r="DM9" s="1019"/>
      <c r="DN9" s="1019"/>
      <c r="DO9" s="1019"/>
      <c r="DP9" s="1020"/>
      <c r="DQ9" s="1018" t="s">
        <v>484</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544</v>
      </c>
      <c r="BT10" s="1044"/>
      <c r="BU10" s="1044"/>
      <c r="BV10" s="1044"/>
      <c r="BW10" s="1044"/>
      <c r="BX10" s="1044"/>
      <c r="BY10" s="1044"/>
      <c r="BZ10" s="1044"/>
      <c r="CA10" s="1044"/>
      <c r="CB10" s="1044"/>
      <c r="CC10" s="1044"/>
      <c r="CD10" s="1044"/>
      <c r="CE10" s="1044"/>
      <c r="CF10" s="1044"/>
      <c r="CG10" s="1045"/>
      <c r="CH10" s="1018">
        <v>-4</v>
      </c>
      <c r="CI10" s="1019"/>
      <c r="CJ10" s="1019"/>
      <c r="CK10" s="1019"/>
      <c r="CL10" s="1020"/>
      <c r="CM10" s="1018">
        <v>92</v>
      </c>
      <c r="CN10" s="1019"/>
      <c r="CO10" s="1019"/>
      <c r="CP10" s="1019"/>
      <c r="CQ10" s="1020"/>
      <c r="CR10" s="1018">
        <v>26</v>
      </c>
      <c r="CS10" s="1019"/>
      <c r="CT10" s="1019"/>
      <c r="CU10" s="1019"/>
      <c r="CV10" s="1020"/>
      <c r="CW10" s="1018" t="s">
        <v>484</v>
      </c>
      <c r="CX10" s="1019"/>
      <c r="CY10" s="1019"/>
      <c r="CZ10" s="1019"/>
      <c r="DA10" s="1020"/>
      <c r="DB10" s="1018" t="s">
        <v>484</v>
      </c>
      <c r="DC10" s="1019"/>
      <c r="DD10" s="1019"/>
      <c r="DE10" s="1019"/>
      <c r="DF10" s="1020"/>
      <c r="DG10" s="1018" t="s">
        <v>484</v>
      </c>
      <c r="DH10" s="1019"/>
      <c r="DI10" s="1019"/>
      <c r="DJ10" s="1019"/>
      <c r="DK10" s="1020"/>
      <c r="DL10" s="1018" t="s">
        <v>484</v>
      </c>
      <c r="DM10" s="1019"/>
      <c r="DN10" s="1019"/>
      <c r="DO10" s="1019"/>
      <c r="DP10" s="1020"/>
      <c r="DQ10" s="1018" t="s">
        <v>484</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545</v>
      </c>
      <c r="BT11" s="1044"/>
      <c r="BU11" s="1044"/>
      <c r="BV11" s="1044"/>
      <c r="BW11" s="1044"/>
      <c r="BX11" s="1044"/>
      <c r="BY11" s="1044"/>
      <c r="BZ11" s="1044"/>
      <c r="CA11" s="1044"/>
      <c r="CB11" s="1044"/>
      <c r="CC11" s="1044"/>
      <c r="CD11" s="1044"/>
      <c r="CE11" s="1044"/>
      <c r="CF11" s="1044"/>
      <c r="CG11" s="1045"/>
      <c r="CH11" s="1018">
        <v>42</v>
      </c>
      <c r="CI11" s="1019"/>
      <c r="CJ11" s="1019"/>
      <c r="CK11" s="1019"/>
      <c r="CL11" s="1020"/>
      <c r="CM11" s="1018">
        <v>2275</v>
      </c>
      <c r="CN11" s="1019"/>
      <c r="CO11" s="1019"/>
      <c r="CP11" s="1019"/>
      <c r="CQ11" s="1020"/>
      <c r="CR11" s="1018">
        <v>80</v>
      </c>
      <c r="CS11" s="1019"/>
      <c r="CT11" s="1019"/>
      <c r="CU11" s="1019"/>
      <c r="CV11" s="1020"/>
      <c r="CW11" s="1018" t="s">
        <v>484</v>
      </c>
      <c r="CX11" s="1019"/>
      <c r="CY11" s="1019"/>
      <c r="CZ11" s="1019"/>
      <c r="DA11" s="1020"/>
      <c r="DB11" s="1018">
        <v>700</v>
      </c>
      <c r="DC11" s="1019"/>
      <c r="DD11" s="1019"/>
      <c r="DE11" s="1019"/>
      <c r="DF11" s="1020"/>
      <c r="DG11" s="1018" t="s">
        <v>484</v>
      </c>
      <c r="DH11" s="1019"/>
      <c r="DI11" s="1019"/>
      <c r="DJ11" s="1019"/>
      <c r="DK11" s="1020"/>
      <c r="DL11" s="1018" t="s">
        <v>484</v>
      </c>
      <c r="DM11" s="1019"/>
      <c r="DN11" s="1019"/>
      <c r="DO11" s="1019"/>
      <c r="DP11" s="1020"/>
      <c r="DQ11" s="1018" t="s">
        <v>484</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546</v>
      </c>
      <c r="BT12" s="1044"/>
      <c r="BU12" s="1044"/>
      <c r="BV12" s="1044"/>
      <c r="BW12" s="1044"/>
      <c r="BX12" s="1044"/>
      <c r="BY12" s="1044"/>
      <c r="BZ12" s="1044"/>
      <c r="CA12" s="1044"/>
      <c r="CB12" s="1044"/>
      <c r="CC12" s="1044"/>
      <c r="CD12" s="1044"/>
      <c r="CE12" s="1044"/>
      <c r="CF12" s="1044"/>
      <c r="CG12" s="1045"/>
      <c r="CH12" s="1018">
        <v>10</v>
      </c>
      <c r="CI12" s="1019"/>
      <c r="CJ12" s="1019"/>
      <c r="CK12" s="1019"/>
      <c r="CL12" s="1020"/>
      <c r="CM12" s="1018">
        <v>102</v>
      </c>
      <c r="CN12" s="1019"/>
      <c r="CO12" s="1019"/>
      <c r="CP12" s="1019"/>
      <c r="CQ12" s="1020"/>
      <c r="CR12" s="1018">
        <v>40</v>
      </c>
      <c r="CS12" s="1019"/>
      <c r="CT12" s="1019"/>
      <c r="CU12" s="1019"/>
      <c r="CV12" s="1020"/>
      <c r="CW12" s="1018" t="s">
        <v>484</v>
      </c>
      <c r="CX12" s="1019"/>
      <c r="CY12" s="1019"/>
      <c r="CZ12" s="1019"/>
      <c r="DA12" s="1020"/>
      <c r="DB12" s="1018" t="s">
        <v>484</v>
      </c>
      <c r="DC12" s="1019"/>
      <c r="DD12" s="1019"/>
      <c r="DE12" s="1019"/>
      <c r="DF12" s="1020"/>
      <c r="DG12" s="1018" t="s">
        <v>484</v>
      </c>
      <c r="DH12" s="1019"/>
      <c r="DI12" s="1019"/>
      <c r="DJ12" s="1019"/>
      <c r="DK12" s="1020"/>
      <c r="DL12" s="1018" t="s">
        <v>484</v>
      </c>
      <c r="DM12" s="1019"/>
      <c r="DN12" s="1019"/>
      <c r="DO12" s="1019"/>
      <c r="DP12" s="1020"/>
      <c r="DQ12" s="1018" t="s">
        <v>484</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547</v>
      </c>
      <c r="BT13" s="1044"/>
      <c r="BU13" s="1044"/>
      <c r="BV13" s="1044"/>
      <c r="BW13" s="1044"/>
      <c r="BX13" s="1044"/>
      <c r="BY13" s="1044"/>
      <c r="BZ13" s="1044"/>
      <c r="CA13" s="1044"/>
      <c r="CB13" s="1044"/>
      <c r="CC13" s="1044"/>
      <c r="CD13" s="1044"/>
      <c r="CE13" s="1044"/>
      <c r="CF13" s="1044"/>
      <c r="CG13" s="1045"/>
      <c r="CH13" s="1018">
        <v>-4</v>
      </c>
      <c r="CI13" s="1019"/>
      <c r="CJ13" s="1019"/>
      <c r="CK13" s="1019"/>
      <c r="CL13" s="1020"/>
      <c r="CM13" s="1018">
        <v>50</v>
      </c>
      <c r="CN13" s="1019"/>
      <c r="CO13" s="1019"/>
      <c r="CP13" s="1019"/>
      <c r="CQ13" s="1020"/>
      <c r="CR13" s="1018">
        <v>5</v>
      </c>
      <c r="CS13" s="1019"/>
      <c r="CT13" s="1019"/>
      <c r="CU13" s="1019"/>
      <c r="CV13" s="1020"/>
      <c r="CW13" s="1018" t="s">
        <v>484</v>
      </c>
      <c r="CX13" s="1019"/>
      <c r="CY13" s="1019"/>
      <c r="CZ13" s="1019"/>
      <c r="DA13" s="1020"/>
      <c r="DB13" s="1018" t="s">
        <v>484</v>
      </c>
      <c r="DC13" s="1019"/>
      <c r="DD13" s="1019"/>
      <c r="DE13" s="1019"/>
      <c r="DF13" s="1020"/>
      <c r="DG13" s="1018" t="s">
        <v>484</v>
      </c>
      <c r="DH13" s="1019"/>
      <c r="DI13" s="1019"/>
      <c r="DJ13" s="1019"/>
      <c r="DK13" s="1020"/>
      <c r="DL13" s="1018" t="s">
        <v>484</v>
      </c>
      <c r="DM13" s="1019"/>
      <c r="DN13" s="1019"/>
      <c r="DO13" s="1019"/>
      <c r="DP13" s="1020"/>
      <c r="DQ13" s="1018" t="s">
        <v>484</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548</v>
      </c>
      <c r="BT14" s="1044"/>
      <c r="BU14" s="1044"/>
      <c r="BV14" s="1044"/>
      <c r="BW14" s="1044"/>
      <c r="BX14" s="1044"/>
      <c r="BY14" s="1044"/>
      <c r="BZ14" s="1044"/>
      <c r="CA14" s="1044"/>
      <c r="CB14" s="1044"/>
      <c r="CC14" s="1044"/>
      <c r="CD14" s="1044"/>
      <c r="CE14" s="1044"/>
      <c r="CF14" s="1044"/>
      <c r="CG14" s="1045"/>
      <c r="CH14" s="1018">
        <v>4</v>
      </c>
      <c r="CI14" s="1019"/>
      <c r="CJ14" s="1019"/>
      <c r="CK14" s="1019"/>
      <c r="CL14" s="1020"/>
      <c r="CM14" s="1018">
        <v>612</v>
      </c>
      <c r="CN14" s="1019"/>
      <c r="CO14" s="1019"/>
      <c r="CP14" s="1019"/>
      <c r="CQ14" s="1020"/>
      <c r="CR14" s="1018">
        <v>13</v>
      </c>
      <c r="CS14" s="1019"/>
      <c r="CT14" s="1019"/>
      <c r="CU14" s="1019"/>
      <c r="CV14" s="1020"/>
      <c r="CW14" s="1018" t="s">
        <v>484</v>
      </c>
      <c r="CX14" s="1019"/>
      <c r="CY14" s="1019"/>
      <c r="CZ14" s="1019"/>
      <c r="DA14" s="1020"/>
      <c r="DB14" s="1018" t="s">
        <v>484</v>
      </c>
      <c r="DC14" s="1019"/>
      <c r="DD14" s="1019"/>
      <c r="DE14" s="1019"/>
      <c r="DF14" s="1020"/>
      <c r="DG14" s="1018" t="s">
        <v>484</v>
      </c>
      <c r="DH14" s="1019"/>
      <c r="DI14" s="1019"/>
      <c r="DJ14" s="1019"/>
      <c r="DK14" s="1020"/>
      <c r="DL14" s="1018" t="s">
        <v>484</v>
      </c>
      <c r="DM14" s="1019"/>
      <c r="DN14" s="1019"/>
      <c r="DO14" s="1019"/>
      <c r="DP14" s="1020"/>
      <c r="DQ14" s="1018" t="s">
        <v>484</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t="s">
        <v>540</v>
      </c>
      <c r="BS15" s="1043" t="s">
        <v>549</v>
      </c>
      <c r="BT15" s="1044"/>
      <c r="BU15" s="1044"/>
      <c r="BV15" s="1044"/>
      <c r="BW15" s="1044"/>
      <c r="BX15" s="1044"/>
      <c r="BY15" s="1044"/>
      <c r="BZ15" s="1044"/>
      <c r="CA15" s="1044"/>
      <c r="CB15" s="1044"/>
      <c r="CC15" s="1044"/>
      <c r="CD15" s="1044"/>
      <c r="CE15" s="1044"/>
      <c r="CF15" s="1044"/>
      <c r="CG15" s="1045"/>
      <c r="CH15" s="1018" t="s">
        <v>563</v>
      </c>
      <c r="CI15" s="1019"/>
      <c r="CJ15" s="1019"/>
      <c r="CK15" s="1019"/>
      <c r="CL15" s="1020"/>
      <c r="CM15" s="1018" t="s">
        <v>563</v>
      </c>
      <c r="CN15" s="1019"/>
      <c r="CO15" s="1019"/>
      <c r="CP15" s="1019"/>
      <c r="CQ15" s="1020"/>
      <c r="CR15" s="1018" t="s">
        <v>563</v>
      </c>
      <c r="CS15" s="1019"/>
      <c r="CT15" s="1019"/>
      <c r="CU15" s="1019"/>
      <c r="CV15" s="1020"/>
      <c r="CW15" s="1018" t="s">
        <v>484</v>
      </c>
      <c r="CX15" s="1019"/>
      <c r="CY15" s="1019"/>
      <c r="CZ15" s="1019"/>
      <c r="DA15" s="1020"/>
      <c r="DB15" s="1018" t="s">
        <v>484</v>
      </c>
      <c r="DC15" s="1019"/>
      <c r="DD15" s="1019"/>
      <c r="DE15" s="1019"/>
      <c r="DF15" s="1020"/>
      <c r="DG15" s="1018" t="s">
        <v>484</v>
      </c>
      <c r="DH15" s="1019"/>
      <c r="DI15" s="1019"/>
      <c r="DJ15" s="1019"/>
      <c r="DK15" s="1020"/>
      <c r="DL15" s="1018">
        <v>415</v>
      </c>
      <c r="DM15" s="1019"/>
      <c r="DN15" s="1019"/>
      <c r="DO15" s="1019"/>
      <c r="DP15" s="1020"/>
      <c r="DQ15" s="1018" t="s">
        <v>484</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50094</v>
      </c>
      <c r="R23" s="1098"/>
      <c r="S23" s="1098"/>
      <c r="T23" s="1098"/>
      <c r="U23" s="1098"/>
      <c r="V23" s="1098">
        <v>48777</v>
      </c>
      <c r="W23" s="1098"/>
      <c r="X23" s="1098"/>
      <c r="Y23" s="1098"/>
      <c r="Z23" s="1098"/>
      <c r="AA23" s="1098">
        <v>1317</v>
      </c>
      <c r="AB23" s="1098"/>
      <c r="AC23" s="1098"/>
      <c r="AD23" s="1098"/>
      <c r="AE23" s="1099"/>
      <c r="AF23" s="1100">
        <v>946</v>
      </c>
      <c r="AG23" s="1098"/>
      <c r="AH23" s="1098"/>
      <c r="AI23" s="1098"/>
      <c r="AJ23" s="1101"/>
      <c r="AK23" s="1102"/>
      <c r="AL23" s="1103"/>
      <c r="AM23" s="1103"/>
      <c r="AN23" s="1103"/>
      <c r="AO23" s="1103"/>
      <c r="AP23" s="1098">
        <v>61803</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11216</v>
      </c>
      <c r="R28" s="1083"/>
      <c r="S28" s="1083"/>
      <c r="T28" s="1083"/>
      <c r="U28" s="1083"/>
      <c r="V28" s="1083">
        <v>10879</v>
      </c>
      <c r="W28" s="1083"/>
      <c r="X28" s="1083"/>
      <c r="Y28" s="1083"/>
      <c r="Z28" s="1083"/>
      <c r="AA28" s="1083">
        <v>337</v>
      </c>
      <c r="AB28" s="1083"/>
      <c r="AC28" s="1083"/>
      <c r="AD28" s="1083"/>
      <c r="AE28" s="1084"/>
      <c r="AF28" s="1085">
        <v>337</v>
      </c>
      <c r="AG28" s="1083"/>
      <c r="AH28" s="1083"/>
      <c r="AI28" s="1083"/>
      <c r="AJ28" s="1086"/>
      <c r="AK28" s="1087">
        <v>843</v>
      </c>
      <c r="AL28" s="1075"/>
      <c r="AM28" s="1075"/>
      <c r="AN28" s="1075"/>
      <c r="AO28" s="1075"/>
      <c r="AP28" s="1075" t="s">
        <v>557</v>
      </c>
      <c r="AQ28" s="1075"/>
      <c r="AR28" s="1075"/>
      <c r="AS28" s="1075"/>
      <c r="AT28" s="1075"/>
      <c r="AU28" s="1075" t="s">
        <v>557</v>
      </c>
      <c r="AV28" s="1075"/>
      <c r="AW28" s="1075"/>
      <c r="AX28" s="1075"/>
      <c r="AY28" s="1075"/>
      <c r="AZ28" s="1076" t="s">
        <v>557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96</v>
      </c>
      <c r="R29" s="1073"/>
      <c r="S29" s="1073"/>
      <c r="T29" s="1073"/>
      <c r="U29" s="1073"/>
      <c r="V29" s="1073">
        <v>89</v>
      </c>
      <c r="W29" s="1073"/>
      <c r="X29" s="1073"/>
      <c r="Y29" s="1073"/>
      <c r="Z29" s="1073"/>
      <c r="AA29" s="1073">
        <v>8</v>
      </c>
      <c r="AB29" s="1073"/>
      <c r="AC29" s="1073"/>
      <c r="AD29" s="1073"/>
      <c r="AE29" s="1074"/>
      <c r="AF29" s="1048">
        <v>8</v>
      </c>
      <c r="AG29" s="1049"/>
      <c r="AH29" s="1049"/>
      <c r="AI29" s="1049"/>
      <c r="AJ29" s="1050"/>
      <c r="AK29" s="1009">
        <v>19</v>
      </c>
      <c r="AL29" s="1000"/>
      <c r="AM29" s="1000"/>
      <c r="AN29" s="1000"/>
      <c r="AO29" s="1000"/>
      <c r="AP29" s="1000">
        <v>3</v>
      </c>
      <c r="AQ29" s="1000"/>
      <c r="AR29" s="1000"/>
      <c r="AS29" s="1000"/>
      <c r="AT29" s="1000"/>
      <c r="AU29" s="1000">
        <v>0</v>
      </c>
      <c r="AV29" s="1000"/>
      <c r="AW29" s="1000"/>
      <c r="AX29" s="1000"/>
      <c r="AY29" s="1000"/>
      <c r="AZ29" s="1071" t="s">
        <v>558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8809</v>
      </c>
      <c r="R30" s="1073"/>
      <c r="S30" s="1073"/>
      <c r="T30" s="1073"/>
      <c r="U30" s="1073"/>
      <c r="V30" s="1073">
        <v>8576</v>
      </c>
      <c r="W30" s="1073"/>
      <c r="X30" s="1073"/>
      <c r="Y30" s="1073"/>
      <c r="Z30" s="1073"/>
      <c r="AA30" s="1073">
        <v>233</v>
      </c>
      <c r="AB30" s="1073"/>
      <c r="AC30" s="1073"/>
      <c r="AD30" s="1073"/>
      <c r="AE30" s="1074"/>
      <c r="AF30" s="1048">
        <v>231</v>
      </c>
      <c r="AG30" s="1049"/>
      <c r="AH30" s="1049"/>
      <c r="AI30" s="1049"/>
      <c r="AJ30" s="1050"/>
      <c r="AK30" s="1009">
        <v>1405</v>
      </c>
      <c r="AL30" s="1000"/>
      <c r="AM30" s="1000"/>
      <c r="AN30" s="1000"/>
      <c r="AO30" s="1000"/>
      <c r="AP30" s="1000" t="s">
        <v>557</v>
      </c>
      <c r="AQ30" s="1000"/>
      <c r="AR30" s="1000"/>
      <c r="AS30" s="1000"/>
      <c r="AT30" s="1000"/>
      <c r="AU30" s="1000" t="s">
        <v>557</v>
      </c>
      <c r="AV30" s="1000"/>
      <c r="AW30" s="1000"/>
      <c r="AX30" s="1000"/>
      <c r="AY30" s="1000"/>
      <c r="AZ30" s="1071" t="s">
        <v>557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1098</v>
      </c>
      <c r="R31" s="1073"/>
      <c r="S31" s="1073"/>
      <c r="T31" s="1073"/>
      <c r="U31" s="1073"/>
      <c r="V31" s="1073">
        <v>1072</v>
      </c>
      <c r="W31" s="1073"/>
      <c r="X31" s="1073"/>
      <c r="Y31" s="1073"/>
      <c r="Z31" s="1073"/>
      <c r="AA31" s="1073">
        <v>26</v>
      </c>
      <c r="AB31" s="1073"/>
      <c r="AC31" s="1073"/>
      <c r="AD31" s="1073"/>
      <c r="AE31" s="1074"/>
      <c r="AF31" s="1048">
        <v>26</v>
      </c>
      <c r="AG31" s="1049"/>
      <c r="AH31" s="1049"/>
      <c r="AI31" s="1049"/>
      <c r="AJ31" s="1050"/>
      <c r="AK31" s="1009">
        <v>322</v>
      </c>
      <c r="AL31" s="1000"/>
      <c r="AM31" s="1000"/>
      <c r="AN31" s="1000"/>
      <c r="AO31" s="1000"/>
      <c r="AP31" s="1000" t="s">
        <v>557</v>
      </c>
      <c r="AQ31" s="1000"/>
      <c r="AR31" s="1000"/>
      <c r="AS31" s="1000"/>
      <c r="AT31" s="1000"/>
      <c r="AU31" s="1000" t="s">
        <v>557</v>
      </c>
      <c r="AV31" s="1000"/>
      <c r="AW31" s="1000"/>
      <c r="AX31" s="1000"/>
      <c r="AY31" s="1000"/>
      <c r="AZ31" s="1071" t="s">
        <v>557</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2462</v>
      </c>
      <c r="R32" s="1073"/>
      <c r="S32" s="1073"/>
      <c r="T32" s="1073"/>
      <c r="U32" s="1073"/>
      <c r="V32" s="1073">
        <v>2153</v>
      </c>
      <c r="W32" s="1073"/>
      <c r="X32" s="1073"/>
      <c r="Y32" s="1073"/>
      <c r="Z32" s="1073"/>
      <c r="AA32" s="1073">
        <v>309</v>
      </c>
      <c r="AB32" s="1073"/>
      <c r="AC32" s="1073"/>
      <c r="AD32" s="1073"/>
      <c r="AE32" s="1074"/>
      <c r="AF32" s="1048">
        <v>2721</v>
      </c>
      <c r="AG32" s="1049"/>
      <c r="AH32" s="1049"/>
      <c r="AI32" s="1049"/>
      <c r="AJ32" s="1050"/>
      <c r="AK32" s="1009">
        <v>345</v>
      </c>
      <c r="AL32" s="1000"/>
      <c r="AM32" s="1000"/>
      <c r="AN32" s="1000"/>
      <c r="AO32" s="1000"/>
      <c r="AP32" s="1000">
        <v>13151</v>
      </c>
      <c r="AQ32" s="1000"/>
      <c r="AR32" s="1000"/>
      <c r="AS32" s="1000"/>
      <c r="AT32" s="1000"/>
      <c r="AU32" s="1000">
        <v>3735</v>
      </c>
      <c r="AV32" s="1000"/>
      <c r="AW32" s="1000"/>
      <c r="AX32" s="1000"/>
      <c r="AY32" s="1000"/>
      <c r="AZ32" s="1071" t="s">
        <v>557</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6109</v>
      </c>
      <c r="R33" s="1073"/>
      <c r="S33" s="1073"/>
      <c r="T33" s="1073"/>
      <c r="U33" s="1073"/>
      <c r="V33" s="1073">
        <v>5627</v>
      </c>
      <c r="W33" s="1073"/>
      <c r="X33" s="1073"/>
      <c r="Y33" s="1073"/>
      <c r="Z33" s="1073"/>
      <c r="AA33" s="1073">
        <v>482</v>
      </c>
      <c r="AB33" s="1073"/>
      <c r="AC33" s="1073"/>
      <c r="AD33" s="1073"/>
      <c r="AE33" s="1074"/>
      <c r="AF33" s="1048">
        <v>1092</v>
      </c>
      <c r="AG33" s="1049"/>
      <c r="AH33" s="1049"/>
      <c r="AI33" s="1049"/>
      <c r="AJ33" s="1050"/>
      <c r="AK33" s="1009">
        <v>2679</v>
      </c>
      <c r="AL33" s="1000"/>
      <c r="AM33" s="1000"/>
      <c r="AN33" s="1000"/>
      <c r="AO33" s="1000"/>
      <c r="AP33" s="1000">
        <v>49686</v>
      </c>
      <c r="AQ33" s="1000"/>
      <c r="AR33" s="1000"/>
      <c r="AS33" s="1000"/>
      <c r="AT33" s="1000"/>
      <c r="AU33" s="1000">
        <v>40097</v>
      </c>
      <c r="AV33" s="1000"/>
      <c r="AW33" s="1000"/>
      <c r="AX33" s="1000"/>
      <c r="AY33" s="1000"/>
      <c r="AZ33" s="1071" t="s">
        <v>557</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161</v>
      </c>
      <c r="R34" s="1073"/>
      <c r="S34" s="1073"/>
      <c r="T34" s="1073"/>
      <c r="U34" s="1073"/>
      <c r="V34" s="1073">
        <v>159</v>
      </c>
      <c r="W34" s="1073"/>
      <c r="X34" s="1073"/>
      <c r="Y34" s="1073"/>
      <c r="Z34" s="1073"/>
      <c r="AA34" s="1073">
        <v>2</v>
      </c>
      <c r="AB34" s="1073"/>
      <c r="AC34" s="1073"/>
      <c r="AD34" s="1073"/>
      <c r="AE34" s="1074"/>
      <c r="AF34" s="1048">
        <v>187</v>
      </c>
      <c r="AG34" s="1049"/>
      <c r="AH34" s="1049"/>
      <c r="AI34" s="1049"/>
      <c r="AJ34" s="1050"/>
      <c r="AK34" s="1009">
        <v>64515</v>
      </c>
      <c r="AL34" s="1000"/>
      <c r="AM34" s="1000"/>
      <c r="AN34" s="1000"/>
      <c r="AO34" s="1000"/>
      <c r="AP34" s="1000" t="s">
        <v>557</v>
      </c>
      <c r="AQ34" s="1000"/>
      <c r="AR34" s="1000"/>
      <c r="AS34" s="1000"/>
      <c r="AT34" s="1000"/>
      <c r="AU34" s="1000" t="s">
        <v>557</v>
      </c>
      <c r="AV34" s="1000"/>
      <c r="AW34" s="1000"/>
      <c r="AX34" s="1000"/>
      <c r="AY34" s="1000"/>
      <c r="AZ34" s="1071" t="s">
        <v>557</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107</v>
      </c>
      <c r="R35" s="1073"/>
      <c r="S35" s="1073"/>
      <c r="T35" s="1073"/>
      <c r="U35" s="1073"/>
      <c r="V35" s="1073">
        <v>100</v>
      </c>
      <c r="W35" s="1073"/>
      <c r="X35" s="1073"/>
      <c r="Y35" s="1073"/>
      <c r="Z35" s="1073"/>
      <c r="AA35" s="1073">
        <v>7</v>
      </c>
      <c r="AB35" s="1073"/>
      <c r="AC35" s="1073"/>
      <c r="AD35" s="1073"/>
      <c r="AE35" s="1074"/>
      <c r="AF35" s="1048">
        <v>1</v>
      </c>
      <c r="AG35" s="1049"/>
      <c r="AH35" s="1049"/>
      <c r="AI35" s="1049"/>
      <c r="AJ35" s="1050"/>
      <c r="AK35" s="1009" t="s">
        <v>557</v>
      </c>
      <c r="AL35" s="1000"/>
      <c r="AM35" s="1000"/>
      <c r="AN35" s="1000"/>
      <c r="AO35" s="1000"/>
      <c r="AP35" s="1000" t="s">
        <v>557</v>
      </c>
      <c r="AQ35" s="1000"/>
      <c r="AR35" s="1000"/>
      <c r="AS35" s="1000"/>
      <c r="AT35" s="1000"/>
      <c r="AU35" s="1000" t="s">
        <v>559</v>
      </c>
      <c r="AV35" s="1000"/>
      <c r="AW35" s="1000"/>
      <c r="AX35" s="1000"/>
      <c r="AY35" s="1000"/>
      <c r="AZ35" s="1071" t="s">
        <v>557</v>
      </c>
      <c r="BA35" s="1071"/>
      <c r="BB35" s="1071"/>
      <c r="BC35" s="1071"/>
      <c r="BD35" s="1071"/>
      <c r="BE35" s="1061" t="s">
        <v>392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4603</v>
      </c>
      <c r="AG63" s="988"/>
      <c r="AH63" s="988"/>
      <c r="AI63" s="988"/>
      <c r="AJ63" s="1059"/>
      <c r="AK63" s="1060"/>
      <c r="AL63" s="992"/>
      <c r="AM63" s="992"/>
      <c r="AN63" s="992"/>
      <c r="AO63" s="992"/>
      <c r="AP63" s="988">
        <v>62840</v>
      </c>
      <c r="AQ63" s="988"/>
      <c r="AR63" s="988"/>
      <c r="AS63" s="988"/>
      <c r="AT63" s="988"/>
      <c r="AU63" s="988"/>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397</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550</v>
      </c>
      <c r="C68" s="1015"/>
      <c r="D68" s="1015"/>
      <c r="E68" s="1015"/>
      <c r="F68" s="1015"/>
      <c r="G68" s="1015"/>
      <c r="H68" s="1015"/>
      <c r="I68" s="1015"/>
      <c r="J68" s="1015"/>
      <c r="K68" s="1015"/>
      <c r="L68" s="1015"/>
      <c r="M68" s="1015"/>
      <c r="N68" s="1015"/>
      <c r="O68" s="1015"/>
      <c r="P68" s="1016"/>
      <c r="Q68" s="1017">
        <v>20002</v>
      </c>
      <c r="R68" s="1011"/>
      <c r="S68" s="1011"/>
      <c r="T68" s="1011"/>
      <c r="U68" s="1011"/>
      <c r="V68" s="1011">
        <v>21320</v>
      </c>
      <c r="W68" s="1011"/>
      <c r="X68" s="1011"/>
      <c r="Y68" s="1011"/>
      <c r="Z68" s="1011"/>
      <c r="AA68" s="1011">
        <v>-1317</v>
      </c>
      <c r="AB68" s="1011"/>
      <c r="AC68" s="1011"/>
      <c r="AD68" s="1011"/>
      <c r="AE68" s="1011"/>
      <c r="AF68" s="1011">
        <v>1386</v>
      </c>
      <c r="AG68" s="1011"/>
      <c r="AH68" s="1011"/>
      <c r="AI68" s="1011"/>
      <c r="AJ68" s="1011"/>
      <c r="AK68" s="1011" t="s">
        <v>561</v>
      </c>
      <c r="AL68" s="1011"/>
      <c r="AM68" s="1011"/>
      <c r="AN68" s="1011"/>
      <c r="AO68" s="1011"/>
      <c r="AP68" s="1011">
        <v>24500</v>
      </c>
      <c r="AQ68" s="1011"/>
      <c r="AR68" s="1011"/>
      <c r="AS68" s="1011"/>
      <c r="AT68" s="1011"/>
      <c r="AU68" s="1011">
        <v>12490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551</v>
      </c>
      <c r="C69" s="1004"/>
      <c r="D69" s="1004"/>
      <c r="E69" s="1004"/>
      <c r="F69" s="1004"/>
      <c r="G69" s="1004"/>
      <c r="H69" s="1004"/>
      <c r="I69" s="1004"/>
      <c r="J69" s="1004"/>
      <c r="K69" s="1004"/>
      <c r="L69" s="1004"/>
      <c r="M69" s="1004"/>
      <c r="N69" s="1004"/>
      <c r="O69" s="1004"/>
      <c r="P69" s="1005"/>
      <c r="Q69" s="1006">
        <v>2974</v>
      </c>
      <c r="R69" s="1000"/>
      <c r="S69" s="1000"/>
      <c r="T69" s="1000"/>
      <c r="U69" s="1000"/>
      <c r="V69" s="1000">
        <v>2909</v>
      </c>
      <c r="W69" s="1000"/>
      <c r="X69" s="1000"/>
      <c r="Y69" s="1000"/>
      <c r="Z69" s="1000"/>
      <c r="AA69" s="1000">
        <v>65</v>
      </c>
      <c r="AB69" s="1000"/>
      <c r="AC69" s="1000"/>
      <c r="AD69" s="1000"/>
      <c r="AE69" s="1000"/>
      <c r="AF69" s="1000">
        <v>65</v>
      </c>
      <c r="AG69" s="1000"/>
      <c r="AH69" s="1000"/>
      <c r="AI69" s="1000"/>
      <c r="AJ69" s="1000"/>
      <c r="AK69" s="1000" t="s">
        <v>560</v>
      </c>
      <c r="AL69" s="1000"/>
      <c r="AM69" s="1000"/>
      <c r="AN69" s="1000"/>
      <c r="AO69" s="1000"/>
      <c r="AP69" s="1000" t="s">
        <v>560</v>
      </c>
      <c r="AQ69" s="1000"/>
      <c r="AR69" s="1000"/>
      <c r="AS69" s="1000"/>
      <c r="AT69" s="1000"/>
      <c r="AU69" s="1000" t="s">
        <v>560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552</v>
      </c>
      <c r="C70" s="1004"/>
      <c r="D70" s="1004"/>
      <c r="E70" s="1004"/>
      <c r="F70" s="1004"/>
      <c r="G70" s="1004"/>
      <c r="H70" s="1004"/>
      <c r="I70" s="1004"/>
      <c r="J70" s="1004"/>
      <c r="K70" s="1004"/>
      <c r="L70" s="1004"/>
      <c r="M70" s="1004"/>
      <c r="N70" s="1004"/>
      <c r="O70" s="1004"/>
      <c r="P70" s="1005"/>
      <c r="Q70" s="1006">
        <v>127</v>
      </c>
      <c r="R70" s="1000"/>
      <c r="S70" s="1000"/>
      <c r="T70" s="1000"/>
      <c r="U70" s="1000"/>
      <c r="V70" s="1000">
        <v>125</v>
      </c>
      <c r="W70" s="1000"/>
      <c r="X70" s="1000"/>
      <c r="Y70" s="1000"/>
      <c r="Z70" s="1000"/>
      <c r="AA70" s="1000">
        <v>2</v>
      </c>
      <c r="AB70" s="1000"/>
      <c r="AC70" s="1000"/>
      <c r="AD70" s="1000"/>
      <c r="AE70" s="1000"/>
      <c r="AF70" s="1000">
        <v>2</v>
      </c>
      <c r="AG70" s="1000"/>
      <c r="AH70" s="1000"/>
      <c r="AI70" s="1000"/>
      <c r="AJ70" s="1000"/>
      <c r="AK70" s="1000" t="s">
        <v>560</v>
      </c>
      <c r="AL70" s="1000"/>
      <c r="AM70" s="1000"/>
      <c r="AN70" s="1000"/>
      <c r="AO70" s="1000"/>
      <c r="AP70" s="1000" t="s">
        <v>560</v>
      </c>
      <c r="AQ70" s="1000"/>
      <c r="AR70" s="1000"/>
      <c r="AS70" s="1000"/>
      <c r="AT70" s="1000"/>
      <c r="AU70" s="1000" t="s">
        <v>560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553</v>
      </c>
      <c r="C71" s="1004"/>
      <c r="D71" s="1004"/>
      <c r="E71" s="1004"/>
      <c r="F71" s="1004"/>
      <c r="G71" s="1004"/>
      <c r="H71" s="1004"/>
      <c r="I71" s="1004"/>
      <c r="J71" s="1004"/>
      <c r="K71" s="1004"/>
      <c r="L71" s="1004"/>
      <c r="M71" s="1004"/>
      <c r="N71" s="1004"/>
      <c r="O71" s="1004"/>
      <c r="P71" s="1005"/>
      <c r="Q71" s="1006">
        <v>15052</v>
      </c>
      <c r="R71" s="1000"/>
      <c r="S71" s="1000"/>
      <c r="T71" s="1000"/>
      <c r="U71" s="1000"/>
      <c r="V71" s="1000">
        <v>12500</v>
      </c>
      <c r="W71" s="1000"/>
      <c r="X71" s="1000"/>
      <c r="Y71" s="1000"/>
      <c r="Z71" s="1000"/>
      <c r="AA71" s="1000">
        <v>2552</v>
      </c>
      <c r="AB71" s="1000"/>
      <c r="AC71" s="1000"/>
      <c r="AD71" s="1000"/>
      <c r="AE71" s="1000"/>
      <c r="AF71" s="1000">
        <v>2552</v>
      </c>
      <c r="AG71" s="1000"/>
      <c r="AH71" s="1000"/>
      <c r="AI71" s="1000"/>
      <c r="AJ71" s="1000"/>
      <c r="AK71" s="1000" t="s">
        <v>560</v>
      </c>
      <c r="AL71" s="1000"/>
      <c r="AM71" s="1000"/>
      <c r="AN71" s="1000"/>
      <c r="AO71" s="1000"/>
      <c r="AP71" s="1000" t="s">
        <v>560</v>
      </c>
      <c r="AQ71" s="1000"/>
      <c r="AR71" s="1000"/>
      <c r="AS71" s="1000"/>
      <c r="AT71" s="1000"/>
      <c r="AU71" s="1000" t="s">
        <v>560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554</v>
      </c>
      <c r="C72" s="1004"/>
      <c r="D72" s="1004"/>
      <c r="E72" s="1004"/>
      <c r="F72" s="1004"/>
      <c r="G72" s="1004"/>
      <c r="H72" s="1004"/>
      <c r="I72" s="1004"/>
      <c r="J72" s="1004"/>
      <c r="K72" s="1004"/>
      <c r="L72" s="1004"/>
      <c r="M72" s="1004"/>
      <c r="N72" s="1004"/>
      <c r="O72" s="1004"/>
      <c r="P72" s="1005"/>
      <c r="Q72" s="1006">
        <v>131</v>
      </c>
      <c r="R72" s="1000"/>
      <c r="S72" s="1000"/>
      <c r="T72" s="1000"/>
      <c r="U72" s="1000"/>
      <c r="V72" s="1000">
        <v>123</v>
      </c>
      <c r="W72" s="1000"/>
      <c r="X72" s="1000"/>
      <c r="Y72" s="1000"/>
      <c r="Z72" s="1000"/>
      <c r="AA72" s="1000">
        <v>7</v>
      </c>
      <c r="AB72" s="1000"/>
      <c r="AC72" s="1000"/>
      <c r="AD72" s="1000"/>
      <c r="AE72" s="1000"/>
      <c r="AF72" s="1000">
        <v>7</v>
      </c>
      <c r="AG72" s="1000"/>
      <c r="AH72" s="1000"/>
      <c r="AI72" s="1000"/>
      <c r="AJ72" s="1000"/>
      <c r="AK72" s="1000" t="s">
        <v>560</v>
      </c>
      <c r="AL72" s="1000"/>
      <c r="AM72" s="1000"/>
      <c r="AN72" s="1000"/>
      <c r="AO72" s="1000"/>
      <c r="AP72" s="1000" t="s">
        <v>560</v>
      </c>
      <c r="AQ72" s="1000"/>
      <c r="AR72" s="1000"/>
      <c r="AS72" s="1000"/>
      <c r="AT72" s="1000"/>
      <c r="AU72" s="1000" t="s">
        <v>560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555</v>
      </c>
      <c r="C73" s="1004"/>
      <c r="D73" s="1004"/>
      <c r="E73" s="1004"/>
      <c r="F73" s="1004"/>
      <c r="G73" s="1004"/>
      <c r="H73" s="1004"/>
      <c r="I73" s="1004"/>
      <c r="J73" s="1004"/>
      <c r="K73" s="1004"/>
      <c r="L73" s="1004"/>
      <c r="M73" s="1004"/>
      <c r="N73" s="1004"/>
      <c r="O73" s="1004"/>
      <c r="P73" s="1005"/>
      <c r="Q73" s="1006">
        <v>495</v>
      </c>
      <c r="R73" s="1000"/>
      <c r="S73" s="1000"/>
      <c r="T73" s="1000"/>
      <c r="U73" s="1000"/>
      <c r="V73" s="1000">
        <v>348</v>
      </c>
      <c r="W73" s="1000"/>
      <c r="X73" s="1000"/>
      <c r="Y73" s="1000"/>
      <c r="Z73" s="1000"/>
      <c r="AA73" s="1000">
        <v>148</v>
      </c>
      <c r="AB73" s="1000"/>
      <c r="AC73" s="1000"/>
      <c r="AD73" s="1000"/>
      <c r="AE73" s="1000"/>
      <c r="AF73" s="1000">
        <v>148</v>
      </c>
      <c r="AG73" s="1000"/>
      <c r="AH73" s="1000"/>
      <c r="AI73" s="1000"/>
      <c r="AJ73" s="1000"/>
      <c r="AK73" s="1000" t="s">
        <v>560</v>
      </c>
      <c r="AL73" s="1000"/>
      <c r="AM73" s="1000"/>
      <c r="AN73" s="1000"/>
      <c r="AO73" s="1000"/>
      <c r="AP73" s="1000" t="s">
        <v>560</v>
      </c>
      <c r="AQ73" s="1000"/>
      <c r="AR73" s="1000"/>
      <c r="AS73" s="1000"/>
      <c r="AT73" s="1000"/>
      <c r="AU73" s="1000" t="s">
        <v>560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556</v>
      </c>
      <c r="C74" s="1004"/>
      <c r="D74" s="1004"/>
      <c r="E74" s="1004"/>
      <c r="F74" s="1004"/>
      <c r="G74" s="1004"/>
      <c r="H74" s="1004"/>
      <c r="I74" s="1004"/>
      <c r="J74" s="1004"/>
      <c r="K74" s="1004"/>
      <c r="L74" s="1004"/>
      <c r="M74" s="1004"/>
      <c r="N74" s="1004"/>
      <c r="O74" s="1004"/>
      <c r="P74" s="1005"/>
      <c r="Q74" s="1006">
        <v>707531</v>
      </c>
      <c r="R74" s="1000"/>
      <c r="S74" s="1000"/>
      <c r="T74" s="1000"/>
      <c r="U74" s="1000"/>
      <c r="V74" s="1000">
        <v>687050</v>
      </c>
      <c r="W74" s="1000"/>
      <c r="X74" s="1000"/>
      <c r="Y74" s="1000"/>
      <c r="Z74" s="1000"/>
      <c r="AA74" s="1000">
        <v>20481</v>
      </c>
      <c r="AB74" s="1000"/>
      <c r="AC74" s="1000"/>
      <c r="AD74" s="1000"/>
      <c r="AE74" s="1000"/>
      <c r="AF74" s="1000">
        <v>20481</v>
      </c>
      <c r="AG74" s="1000"/>
      <c r="AH74" s="1000"/>
      <c r="AI74" s="1000"/>
      <c r="AJ74" s="1000"/>
      <c r="AK74" s="1000" t="s">
        <v>560</v>
      </c>
      <c r="AL74" s="1000"/>
      <c r="AM74" s="1000"/>
      <c r="AN74" s="1000"/>
      <c r="AO74" s="1000"/>
      <c r="AP74" s="1000" t="s">
        <v>560</v>
      </c>
      <c r="AQ74" s="1000"/>
      <c r="AR74" s="1000"/>
      <c r="AS74" s="1000"/>
      <c r="AT74" s="1000"/>
      <c r="AU74" s="1000" t="s">
        <v>560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210</v>
      </c>
      <c r="CS102" s="980"/>
      <c r="CT102" s="980"/>
      <c r="CU102" s="980"/>
      <c r="CV102" s="981"/>
      <c r="CW102" s="979"/>
      <c r="CX102" s="980"/>
      <c r="CY102" s="980"/>
      <c r="CZ102" s="980"/>
      <c r="DA102" s="981"/>
      <c r="DB102" s="979">
        <v>700</v>
      </c>
      <c r="DC102" s="980"/>
      <c r="DD102" s="980"/>
      <c r="DE102" s="980"/>
      <c r="DF102" s="981"/>
      <c r="DG102" s="979"/>
      <c r="DH102" s="980"/>
      <c r="DI102" s="980"/>
      <c r="DJ102" s="980"/>
      <c r="DK102" s="981"/>
      <c r="DL102" s="979">
        <v>415</v>
      </c>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289</v>
      </c>
      <c r="AG109" s="923"/>
      <c r="AH109" s="923"/>
      <c r="AI109" s="923"/>
      <c r="AJ109" s="924"/>
      <c r="AK109" s="925" t="s">
        <v>288</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289</v>
      </c>
      <c r="BW109" s="923"/>
      <c r="BX109" s="923"/>
      <c r="BY109" s="923"/>
      <c r="BZ109" s="924"/>
      <c r="CA109" s="925" t="s">
        <v>288</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289</v>
      </c>
      <c r="DM109" s="923"/>
      <c r="DN109" s="923"/>
      <c r="DO109" s="923"/>
      <c r="DP109" s="924"/>
      <c r="DQ109" s="925" t="s">
        <v>288</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7153607</v>
      </c>
      <c r="AB110" s="916"/>
      <c r="AC110" s="916"/>
      <c r="AD110" s="916"/>
      <c r="AE110" s="917"/>
      <c r="AF110" s="918">
        <v>6872067</v>
      </c>
      <c r="AG110" s="916"/>
      <c r="AH110" s="916"/>
      <c r="AI110" s="916"/>
      <c r="AJ110" s="917"/>
      <c r="AK110" s="918">
        <v>6381057</v>
      </c>
      <c r="AL110" s="916"/>
      <c r="AM110" s="916"/>
      <c r="AN110" s="916"/>
      <c r="AO110" s="917"/>
      <c r="AP110" s="919">
        <v>30.5</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62532578</v>
      </c>
      <c r="BR110" s="863"/>
      <c r="BS110" s="863"/>
      <c r="BT110" s="863"/>
      <c r="BU110" s="863"/>
      <c r="BV110" s="863">
        <v>62038777</v>
      </c>
      <c r="BW110" s="863"/>
      <c r="BX110" s="863"/>
      <c r="BY110" s="863"/>
      <c r="BZ110" s="863"/>
      <c r="CA110" s="863">
        <v>61802820</v>
      </c>
      <c r="CB110" s="863"/>
      <c r="CC110" s="863"/>
      <c r="CD110" s="863"/>
      <c r="CE110" s="863"/>
      <c r="CF110" s="887">
        <v>295.3</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129894</v>
      </c>
      <c r="BR111" s="835"/>
      <c r="BS111" s="835"/>
      <c r="BT111" s="835"/>
      <c r="BU111" s="835"/>
      <c r="BV111" s="835">
        <v>111127</v>
      </c>
      <c r="BW111" s="835"/>
      <c r="BX111" s="835"/>
      <c r="BY111" s="835"/>
      <c r="BZ111" s="835"/>
      <c r="CA111" s="835">
        <v>111127</v>
      </c>
      <c r="CB111" s="835"/>
      <c r="CC111" s="835"/>
      <c r="CD111" s="835"/>
      <c r="CE111" s="835"/>
      <c r="CF111" s="896">
        <v>0.5</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116903</v>
      </c>
      <c r="AB112" s="798"/>
      <c r="AC112" s="798"/>
      <c r="AD112" s="798"/>
      <c r="AE112" s="799"/>
      <c r="AF112" s="800">
        <v>116903</v>
      </c>
      <c r="AG112" s="798"/>
      <c r="AH112" s="798"/>
      <c r="AI112" s="798"/>
      <c r="AJ112" s="799"/>
      <c r="AK112" s="800">
        <v>116903</v>
      </c>
      <c r="AL112" s="798"/>
      <c r="AM112" s="798"/>
      <c r="AN112" s="798"/>
      <c r="AO112" s="799"/>
      <c r="AP112" s="845">
        <v>0.6</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47460463</v>
      </c>
      <c r="BR112" s="835"/>
      <c r="BS112" s="835"/>
      <c r="BT112" s="835"/>
      <c r="BU112" s="835"/>
      <c r="BV112" s="835">
        <v>46113832</v>
      </c>
      <c r="BW112" s="835"/>
      <c r="BX112" s="835"/>
      <c r="BY112" s="835"/>
      <c r="BZ112" s="835"/>
      <c r="CA112" s="835">
        <v>43831993</v>
      </c>
      <c r="CB112" s="835"/>
      <c r="CC112" s="835"/>
      <c r="CD112" s="835"/>
      <c r="CE112" s="835"/>
      <c r="CF112" s="896">
        <v>209.5</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2919259</v>
      </c>
      <c r="AB113" s="944"/>
      <c r="AC113" s="944"/>
      <c r="AD113" s="944"/>
      <c r="AE113" s="945"/>
      <c r="AF113" s="946">
        <v>2980264</v>
      </c>
      <c r="AG113" s="944"/>
      <c r="AH113" s="944"/>
      <c r="AI113" s="944"/>
      <c r="AJ113" s="945"/>
      <c r="AK113" s="946">
        <v>2941839</v>
      </c>
      <c r="AL113" s="944"/>
      <c r="AM113" s="944"/>
      <c r="AN113" s="944"/>
      <c r="AO113" s="945"/>
      <c r="AP113" s="947">
        <v>14.1</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10353882</v>
      </c>
      <c r="BR113" s="835"/>
      <c r="BS113" s="835"/>
      <c r="BT113" s="835"/>
      <c r="BU113" s="835"/>
      <c r="BV113" s="835">
        <v>12715758</v>
      </c>
      <c r="BW113" s="835"/>
      <c r="BX113" s="835"/>
      <c r="BY113" s="835"/>
      <c r="BZ113" s="835"/>
      <c r="CA113" s="835">
        <v>12489915</v>
      </c>
      <c r="CB113" s="835"/>
      <c r="CC113" s="835"/>
      <c r="CD113" s="835"/>
      <c r="CE113" s="835"/>
      <c r="CF113" s="896">
        <v>59.7</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778380</v>
      </c>
      <c r="AB114" s="798"/>
      <c r="AC114" s="798"/>
      <c r="AD114" s="798"/>
      <c r="AE114" s="799"/>
      <c r="AF114" s="800">
        <v>825063</v>
      </c>
      <c r="AG114" s="798"/>
      <c r="AH114" s="798"/>
      <c r="AI114" s="798"/>
      <c r="AJ114" s="799"/>
      <c r="AK114" s="800">
        <v>843254</v>
      </c>
      <c r="AL114" s="798"/>
      <c r="AM114" s="798"/>
      <c r="AN114" s="798"/>
      <c r="AO114" s="799"/>
      <c r="AP114" s="845">
        <v>4</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6870975</v>
      </c>
      <c r="BR114" s="835"/>
      <c r="BS114" s="835"/>
      <c r="BT114" s="835"/>
      <c r="BU114" s="835"/>
      <c r="BV114" s="835">
        <v>6477981</v>
      </c>
      <c r="BW114" s="835"/>
      <c r="BX114" s="835"/>
      <c r="BY114" s="835"/>
      <c r="BZ114" s="835"/>
      <c r="CA114" s="835">
        <v>6446658</v>
      </c>
      <c r="CB114" s="835"/>
      <c r="CC114" s="835"/>
      <c r="CD114" s="835"/>
      <c r="CE114" s="835"/>
      <c r="CF114" s="896">
        <v>30.8</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19208</v>
      </c>
      <c r="AB115" s="944"/>
      <c r="AC115" s="944"/>
      <c r="AD115" s="944"/>
      <c r="AE115" s="945"/>
      <c r="AF115" s="946">
        <v>18911</v>
      </c>
      <c r="AG115" s="944"/>
      <c r="AH115" s="944"/>
      <c r="AI115" s="944"/>
      <c r="AJ115" s="945"/>
      <c r="AK115" s="946" t="s">
        <v>114</v>
      </c>
      <c r="AL115" s="944"/>
      <c r="AM115" s="944"/>
      <c r="AN115" s="944"/>
      <c r="AO115" s="945"/>
      <c r="AP115" s="947" t="s">
        <v>114</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v>6939</v>
      </c>
      <c r="CB115" s="835"/>
      <c r="CC115" s="835"/>
      <c r="CD115" s="835"/>
      <c r="CE115" s="835"/>
      <c r="CF115" s="896">
        <v>0</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110983</v>
      </c>
      <c r="DH115" s="798"/>
      <c r="DI115" s="798"/>
      <c r="DJ115" s="798"/>
      <c r="DK115" s="799"/>
      <c r="DL115" s="800">
        <v>111127</v>
      </c>
      <c r="DM115" s="798"/>
      <c r="DN115" s="798"/>
      <c r="DO115" s="798"/>
      <c r="DP115" s="799"/>
      <c r="DQ115" s="800">
        <v>111127</v>
      </c>
      <c r="DR115" s="798"/>
      <c r="DS115" s="798"/>
      <c r="DT115" s="798"/>
      <c r="DU115" s="799"/>
      <c r="DV115" s="845">
        <v>0.5</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2704</v>
      </c>
      <c r="AB116" s="798"/>
      <c r="AC116" s="798"/>
      <c r="AD116" s="798"/>
      <c r="AE116" s="799"/>
      <c r="AF116" s="800">
        <v>4940</v>
      </c>
      <c r="AG116" s="798"/>
      <c r="AH116" s="798"/>
      <c r="AI116" s="798"/>
      <c r="AJ116" s="799"/>
      <c r="AK116" s="800">
        <v>2641</v>
      </c>
      <c r="AL116" s="798"/>
      <c r="AM116" s="798"/>
      <c r="AN116" s="798"/>
      <c r="AO116" s="799"/>
      <c r="AP116" s="845">
        <v>0</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18911</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10990061</v>
      </c>
      <c r="AB117" s="930"/>
      <c r="AC117" s="930"/>
      <c r="AD117" s="930"/>
      <c r="AE117" s="931"/>
      <c r="AF117" s="932">
        <v>10818148</v>
      </c>
      <c r="AG117" s="930"/>
      <c r="AH117" s="930"/>
      <c r="AI117" s="930"/>
      <c r="AJ117" s="931"/>
      <c r="AK117" s="932">
        <v>10285694</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435</v>
      </c>
      <c r="BR117" s="835"/>
      <c r="BS117" s="835"/>
      <c r="BT117" s="835"/>
      <c r="BU117" s="835"/>
      <c r="BV117" s="835" t="s">
        <v>435</v>
      </c>
      <c r="BW117" s="835"/>
      <c r="BX117" s="835"/>
      <c r="BY117" s="835"/>
      <c r="BZ117" s="835"/>
      <c r="CA117" s="835" t="s">
        <v>435</v>
      </c>
      <c r="CB117" s="835"/>
      <c r="CC117" s="835"/>
      <c r="CD117" s="835"/>
      <c r="CE117" s="835"/>
      <c r="CF117" s="896" t="s">
        <v>435</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435</v>
      </c>
      <c r="DH117" s="798"/>
      <c r="DI117" s="798"/>
      <c r="DJ117" s="798"/>
      <c r="DK117" s="799"/>
      <c r="DL117" s="800" t="s">
        <v>435</v>
      </c>
      <c r="DM117" s="798"/>
      <c r="DN117" s="798"/>
      <c r="DO117" s="798"/>
      <c r="DP117" s="799"/>
      <c r="DQ117" s="800" t="s">
        <v>435</v>
      </c>
      <c r="DR117" s="798"/>
      <c r="DS117" s="798"/>
      <c r="DT117" s="798"/>
      <c r="DU117" s="799"/>
      <c r="DV117" s="845" t="s">
        <v>435</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289</v>
      </c>
      <c r="AG118" s="923"/>
      <c r="AH118" s="923"/>
      <c r="AI118" s="923"/>
      <c r="AJ118" s="924"/>
      <c r="AK118" s="925" t="s">
        <v>288</v>
      </c>
      <c r="AL118" s="923"/>
      <c r="AM118" s="923"/>
      <c r="AN118" s="923"/>
      <c r="AO118" s="924"/>
      <c r="AP118" s="926" t="s">
        <v>408</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435</v>
      </c>
      <c r="BR118" s="866"/>
      <c r="BS118" s="866"/>
      <c r="BT118" s="866"/>
      <c r="BU118" s="866"/>
      <c r="BV118" s="866" t="s">
        <v>435</v>
      </c>
      <c r="BW118" s="866"/>
      <c r="BX118" s="866"/>
      <c r="BY118" s="866"/>
      <c r="BZ118" s="866"/>
      <c r="CA118" s="866" t="s">
        <v>435</v>
      </c>
      <c r="CB118" s="866"/>
      <c r="CC118" s="866"/>
      <c r="CD118" s="866"/>
      <c r="CE118" s="866"/>
      <c r="CF118" s="896" t="s">
        <v>435</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435</v>
      </c>
      <c r="DH118" s="798"/>
      <c r="DI118" s="798"/>
      <c r="DJ118" s="798"/>
      <c r="DK118" s="799"/>
      <c r="DL118" s="800" t="s">
        <v>435</v>
      </c>
      <c r="DM118" s="798"/>
      <c r="DN118" s="798"/>
      <c r="DO118" s="798"/>
      <c r="DP118" s="799"/>
      <c r="DQ118" s="800" t="s">
        <v>435</v>
      </c>
      <c r="DR118" s="798"/>
      <c r="DS118" s="798"/>
      <c r="DT118" s="798"/>
      <c r="DU118" s="799"/>
      <c r="DV118" s="845" t="s">
        <v>435</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435</v>
      </c>
      <c r="AB119" s="916"/>
      <c r="AC119" s="916"/>
      <c r="AD119" s="916"/>
      <c r="AE119" s="917"/>
      <c r="AF119" s="918" t="s">
        <v>435</v>
      </c>
      <c r="AG119" s="916"/>
      <c r="AH119" s="916"/>
      <c r="AI119" s="916"/>
      <c r="AJ119" s="917"/>
      <c r="AK119" s="918" t="s">
        <v>435</v>
      </c>
      <c r="AL119" s="916"/>
      <c r="AM119" s="916"/>
      <c r="AN119" s="916"/>
      <c r="AO119" s="917"/>
      <c r="AP119" s="919" t="s">
        <v>435</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439</v>
      </c>
      <c r="BP119" s="899"/>
      <c r="BQ119" s="903">
        <v>127347792</v>
      </c>
      <c r="BR119" s="866"/>
      <c r="BS119" s="866"/>
      <c r="BT119" s="866"/>
      <c r="BU119" s="866"/>
      <c r="BV119" s="866">
        <v>127457475</v>
      </c>
      <c r="BW119" s="866"/>
      <c r="BX119" s="866"/>
      <c r="BY119" s="866"/>
      <c r="BZ119" s="866"/>
      <c r="CA119" s="866">
        <v>124689452</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16416441</v>
      </c>
      <c r="BR120" s="863"/>
      <c r="BS120" s="863"/>
      <c r="BT120" s="863"/>
      <c r="BU120" s="863"/>
      <c r="BV120" s="863">
        <v>17408459</v>
      </c>
      <c r="BW120" s="863"/>
      <c r="BX120" s="863"/>
      <c r="BY120" s="863"/>
      <c r="BZ120" s="863"/>
      <c r="CA120" s="863">
        <v>19359861</v>
      </c>
      <c r="CB120" s="863"/>
      <c r="CC120" s="863"/>
      <c r="CD120" s="863"/>
      <c r="CE120" s="863"/>
      <c r="CF120" s="887">
        <v>92.5</v>
      </c>
      <c r="CG120" s="888"/>
      <c r="CH120" s="888"/>
      <c r="CI120" s="888"/>
      <c r="CJ120" s="888"/>
      <c r="CK120" s="889" t="s">
        <v>443</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43077080</v>
      </c>
      <c r="DH120" s="863"/>
      <c r="DI120" s="863"/>
      <c r="DJ120" s="863"/>
      <c r="DK120" s="863"/>
      <c r="DL120" s="863">
        <v>42001163</v>
      </c>
      <c r="DM120" s="863"/>
      <c r="DN120" s="863"/>
      <c r="DO120" s="863"/>
      <c r="DP120" s="863"/>
      <c r="DQ120" s="863">
        <v>40096572</v>
      </c>
      <c r="DR120" s="863"/>
      <c r="DS120" s="863"/>
      <c r="DT120" s="863"/>
      <c r="DU120" s="863"/>
      <c r="DV120" s="864">
        <v>191.6</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1971792</v>
      </c>
      <c r="BR121" s="835"/>
      <c r="BS121" s="835"/>
      <c r="BT121" s="835"/>
      <c r="BU121" s="835"/>
      <c r="BV121" s="835">
        <v>1427545</v>
      </c>
      <c r="BW121" s="835"/>
      <c r="BX121" s="835"/>
      <c r="BY121" s="835"/>
      <c r="BZ121" s="835"/>
      <c r="CA121" s="835">
        <v>1295604</v>
      </c>
      <c r="CB121" s="835"/>
      <c r="CC121" s="835"/>
      <c r="CD121" s="835"/>
      <c r="CE121" s="835"/>
      <c r="CF121" s="896">
        <v>6.2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4383177</v>
      </c>
      <c r="DH121" s="835"/>
      <c r="DI121" s="835"/>
      <c r="DJ121" s="835"/>
      <c r="DK121" s="835"/>
      <c r="DL121" s="835">
        <v>4112377</v>
      </c>
      <c r="DM121" s="835"/>
      <c r="DN121" s="835"/>
      <c r="DO121" s="835"/>
      <c r="DP121" s="835"/>
      <c r="DQ121" s="835">
        <v>3735004</v>
      </c>
      <c r="DR121" s="835"/>
      <c r="DS121" s="835"/>
      <c r="DT121" s="835"/>
      <c r="DU121" s="835"/>
      <c r="DV121" s="812">
        <v>17.8</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85241880</v>
      </c>
      <c r="BR122" s="866"/>
      <c r="BS122" s="866"/>
      <c r="BT122" s="866"/>
      <c r="BU122" s="866"/>
      <c r="BV122" s="866">
        <v>84276138</v>
      </c>
      <c r="BW122" s="866"/>
      <c r="BX122" s="866"/>
      <c r="BY122" s="866"/>
      <c r="BZ122" s="866"/>
      <c r="CA122" s="866">
        <v>82557681</v>
      </c>
      <c r="CB122" s="866"/>
      <c r="CC122" s="866"/>
      <c r="CD122" s="866"/>
      <c r="CE122" s="866"/>
      <c r="CF122" s="867">
        <v>394.5</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206</v>
      </c>
      <c r="DH122" s="835"/>
      <c r="DI122" s="835"/>
      <c r="DJ122" s="835"/>
      <c r="DK122" s="835"/>
      <c r="DL122" s="835">
        <v>292</v>
      </c>
      <c r="DM122" s="835"/>
      <c r="DN122" s="835"/>
      <c r="DO122" s="835"/>
      <c r="DP122" s="835"/>
      <c r="DQ122" s="835">
        <v>417</v>
      </c>
      <c r="DR122" s="835"/>
      <c r="DS122" s="835"/>
      <c r="DT122" s="835"/>
      <c r="DU122" s="835"/>
      <c r="DV122" s="812">
        <v>0</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19208</v>
      </c>
      <c r="AB123" s="798"/>
      <c r="AC123" s="798"/>
      <c r="AD123" s="798"/>
      <c r="AE123" s="799"/>
      <c r="AF123" s="800">
        <v>18911</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447</v>
      </c>
      <c r="BP123" s="899"/>
      <c r="BQ123" s="853">
        <v>103630113</v>
      </c>
      <c r="BR123" s="854"/>
      <c r="BS123" s="854"/>
      <c r="BT123" s="854"/>
      <c r="BU123" s="854"/>
      <c r="BV123" s="854">
        <v>103112142</v>
      </c>
      <c r="BW123" s="854"/>
      <c r="BX123" s="854"/>
      <c r="BY123" s="854"/>
      <c r="BZ123" s="854"/>
      <c r="CA123" s="854">
        <v>103213146</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110.8</v>
      </c>
      <c r="BR124" s="852"/>
      <c r="BS124" s="852"/>
      <c r="BT124" s="852"/>
      <c r="BU124" s="852"/>
      <c r="BV124" s="852">
        <v>112.5</v>
      </c>
      <c r="BW124" s="852"/>
      <c r="BX124" s="852"/>
      <c r="BY124" s="852"/>
      <c r="BZ124" s="852"/>
      <c r="CA124" s="852">
        <v>102.6</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114</v>
      </c>
      <c r="AB127" s="798"/>
      <c r="AC127" s="798"/>
      <c r="AD127" s="798"/>
      <c r="AE127" s="799"/>
      <c r="AF127" s="800" t="s">
        <v>114</v>
      </c>
      <c r="AG127" s="798"/>
      <c r="AH127" s="798"/>
      <c r="AI127" s="798"/>
      <c r="AJ127" s="799"/>
      <c r="AK127" s="800" t="s">
        <v>114</v>
      </c>
      <c r="AL127" s="798"/>
      <c r="AM127" s="798"/>
      <c r="AN127" s="798"/>
      <c r="AO127" s="799"/>
      <c r="AP127" s="845" t="s">
        <v>114</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280463</v>
      </c>
      <c r="AB128" s="819"/>
      <c r="AC128" s="819"/>
      <c r="AD128" s="819"/>
      <c r="AE128" s="820"/>
      <c r="AF128" s="821">
        <v>231403</v>
      </c>
      <c r="AG128" s="819"/>
      <c r="AH128" s="819"/>
      <c r="AI128" s="819"/>
      <c r="AJ128" s="820"/>
      <c r="AK128" s="821">
        <v>207998</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114</v>
      </c>
      <c r="BG128" s="805"/>
      <c r="BH128" s="805"/>
      <c r="BI128" s="805"/>
      <c r="BJ128" s="805"/>
      <c r="BK128" s="805"/>
      <c r="BL128" s="828"/>
      <c r="BM128" s="804">
        <v>11.87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v>6939</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29440041</v>
      </c>
      <c r="AB129" s="798"/>
      <c r="AC129" s="798"/>
      <c r="AD129" s="798"/>
      <c r="AE129" s="799"/>
      <c r="AF129" s="800">
        <v>29611957</v>
      </c>
      <c r="AG129" s="798"/>
      <c r="AH129" s="798"/>
      <c r="AI129" s="798"/>
      <c r="AJ129" s="799"/>
      <c r="AK129" s="800">
        <v>28711442</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114</v>
      </c>
      <c r="BG129" s="788"/>
      <c r="BH129" s="788"/>
      <c r="BI129" s="788"/>
      <c r="BJ129" s="788"/>
      <c r="BK129" s="788"/>
      <c r="BL129" s="789"/>
      <c r="BM129" s="787">
        <v>16.87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8035438</v>
      </c>
      <c r="AB130" s="798"/>
      <c r="AC130" s="798"/>
      <c r="AD130" s="798"/>
      <c r="AE130" s="799"/>
      <c r="AF130" s="800">
        <v>7989938</v>
      </c>
      <c r="AG130" s="798"/>
      <c r="AH130" s="798"/>
      <c r="AI130" s="798"/>
      <c r="AJ130" s="799"/>
      <c r="AK130" s="800">
        <v>7784267</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11.8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21404603</v>
      </c>
      <c r="AB131" s="781"/>
      <c r="AC131" s="781"/>
      <c r="AD131" s="781"/>
      <c r="AE131" s="782"/>
      <c r="AF131" s="783">
        <v>21622019</v>
      </c>
      <c r="AG131" s="781"/>
      <c r="AH131" s="781"/>
      <c r="AI131" s="781"/>
      <c r="AJ131" s="782"/>
      <c r="AK131" s="783">
        <v>20927175</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102.6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12.493387520000001</v>
      </c>
      <c r="AB132" s="761"/>
      <c r="AC132" s="761"/>
      <c r="AD132" s="761"/>
      <c r="AE132" s="762"/>
      <c r="AF132" s="763">
        <v>12.010011649999999</v>
      </c>
      <c r="AG132" s="761"/>
      <c r="AH132" s="761"/>
      <c r="AI132" s="761"/>
      <c r="AJ132" s="762"/>
      <c r="AK132" s="763">
        <v>10.95909505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13.9</v>
      </c>
      <c r="AB133" s="740"/>
      <c r="AC133" s="740"/>
      <c r="AD133" s="740"/>
      <c r="AE133" s="741"/>
      <c r="AF133" s="739">
        <v>12.6</v>
      </c>
      <c r="AG133" s="740"/>
      <c r="AH133" s="740"/>
      <c r="AI133" s="740"/>
      <c r="AJ133" s="741"/>
      <c r="AK133" s="739">
        <v>11.8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19685039370078741" bottom="0" header="0.39370078740157483"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473</v>
      </c>
      <c r="B5" s="248"/>
      <c r="C5" s="248"/>
      <c r="D5" s="248"/>
      <c r="E5" s="248"/>
      <c r="F5" s="248"/>
      <c r="G5" s="248"/>
      <c r="H5" s="248"/>
      <c r="I5" s="248"/>
      <c r="J5" s="248"/>
      <c r="K5" s="248"/>
      <c r="L5" s="248"/>
      <c r="M5" s="248"/>
      <c r="N5" s="248"/>
      <c r="O5" s="249"/>
    </row>
    <row r="6" spans="1:16" ht="13.2">
      <c r="A6" s="250"/>
      <c r="B6" s="246"/>
      <c r="C6" s="246"/>
      <c r="D6" s="246"/>
      <c r="E6" s="246"/>
      <c r="F6" s="246"/>
      <c r="G6" s="251" t="s">
        <v>474</v>
      </c>
      <c r="H6" s="251"/>
      <c r="I6" s="251"/>
      <c r="J6" s="251"/>
      <c r="K6" s="246"/>
      <c r="L6" s="246"/>
      <c r="M6" s="246"/>
      <c r="N6" s="246"/>
    </row>
    <row r="7" spans="1:16" ht="13.2">
      <c r="A7" s="250"/>
      <c r="B7" s="246"/>
      <c r="C7" s="246"/>
      <c r="D7" s="246"/>
      <c r="E7" s="246"/>
      <c r="F7" s="246"/>
      <c r="G7" s="253"/>
      <c r="H7" s="254"/>
      <c r="I7" s="254"/>
      <c r="J7" s="255"/>
      <c r="K7" s="1152" t="s">
        <v>475</v>
      </c>
      <c r="L7" s="256"/>
      <c r="M7" s="257" t="s">
        <v>476</v>
      </c>
      <c r="N7" s="258"/>
    </row>
    <row r="8" spans="1:16" ht="13.2">
      <c r="A8" s="250"/>
      <c r="B8" s="246"/>
      <c r="C8" s="246"/>
      <c r="D8" s="246"/>
      <c r="E8" s="246"/>
      <c r="F8" s="246"/>
      <c r="G8" s="259"/>
      <c r="H8" s="260"/>
      <c r="I8" s="260"/>
      <c r="J8" s="261"/>
      <c r="K8" s="1153"/>
      <c r="L8" s="262" t="s">
        <v>477</v>
      </c>
      <c r="M8" s="263" t="s">
        <v>478</v>
      </c>
      <c r="N8" s="264" t="s">
        <v>479</v>
      </c>
    </row>
    <row r="9" spans="1:16" ht="13.2">
      <c r="A9" s="250"/>
      <c r="B9" s="246"/>
      <c r="C9" s="246"/>
      <c r="D9" s="246"/>
      <c r="E9" s="246"/>
      <c r="F9" s="246"/>
      <c r="G9" s="1166" t="s">
        <v>480</v>
      </c>
      <c r="H9" s="1167"/>
      <c r="I9" s="1167"/>
      <c r="J9" s="1168"/>
      <c r="K9" s="265">
        <v>7660430</v>
      </c>
      <c r="L9" s="266">
        <v>91265</v>
      </c>
      <c r="M9" s="267">
        <v>57713</v>
      </c>
      <c r="N9" s="268">
        <v>58.1</v>
      </c>
    </row>
    <row r="10" spans="1:16" ht="13.2">
      <c r="A10" s="250"/>
      <c r="B10" s="246"/>
      <c r="C10" s="246"/>
      <c r="D10" s="246"/>
      <c r="E10" s="246"/>
      <c r="F10" s="246"/>
      <c r="G10" s="1166" t="s">
        <v>481</v>
      </c>
      <c r="H10" s="1167"/>
      <c r="I10" s="1167"/>
      <c r="J10" s="1168"/>
      <c r="K10" s="269">
        <v>161045</v>
      </c>
      <c r="L10" s="270">
        <v>1919</v>
      </c>
      <c r="M10" s="271">
        <v>3737</v>
      </c>
      <c r="N10" s="272">
        <v>-48.6</v>
      </c>
    </row>
    <row r="11" spans="1:16" ht="13.5" customHeight="1">
      <c r="A11" s="250"/>
      <c r="B11" s="246"/>
      <c r="C11" s="246"/>
      <c r="D11" s="246"/>
      <c r="E11" s="246"/>
      <c r="F11" s="246"/>
      <c r="G11" s="1166" t="s">
        <v>482</v>
      </c>
      <c r="H11" s="1167"/>
      <c r="I11" s="1167"/>
      <c r="J11" s="1168"/>
      <c r="K11" s="269">
        <v>4452</v>
      </c>
      <c r="L11" s="270">
        <v>53</v>
      </c>
      <c r="M11" s="271">
        <v>6346</v>
      </c>
      <c r="N11" s="272">
        <v>-99.2</v>
      </c>
    </row>
    <row r="12" spans="1:16" ht="13.5" customHeight="1">
      <c r="A12" s="250"/>
      <c r="B12" s="246"/>
      <c r="C12" s="246"/>
      <c r="D12" s="246"/>
      <c r="E12" s="246"/>
      <c r="F12" s="246"/>
      <c r="G12" s="1166" t="s">
        <v>483</v>
      </c>
      <c r="H12" s="1167"/>
      <c r="I12" s="1167"/>
      <c r="J12" s="1168"/>
      <c r="K12" s="269" t="s">
        <v>484</v>
      </c>
      <c r="L12" s="270" t="s">
        <v>484</v>
      </c>
      <c r="M12" s="271">
        <v>800</v>
      </c>
      <c r="N12" s="272" t="s">
        <v>484</v>
      </c>
    </row>
    <row r="13" spans="1:16" ht="13.5" customHeight="1">
      <c r="A13" s="250"/>
      <c r="B13" s="246"/>
      <c r="C13" s="246"/>
      <c r="D13" s="246"/>
      <c r="E13" s="246"/>
      <c r="F13" s="246"/>
      <c r="G13" s="1166" t="s">
        <v>485</v>
      </c>
      <c r="H13" s="1167"/>
      <c r="I13" s="1167"/>
      <c r="J13" s="1168"/>
      <c r="K13" s="269" t="s">
        <v>484</v>
      </c>
      <c r="L13" s="270" t="s">
        <v>484</v>
      </c>
      <c r="M13" s="271">
        <v>1</v>
      </c>
      <c r="N13" s="272" t="s">
        <v>484</v>
      </c>
    </row>
    <row r="14" spans="1:16" ht="13.5" customHeight="1">
      <c r="A14" s="250"/>
      <c r="B14" s="246"/>
      <c r="C14" s="246"/>
      <c r="D14" s="246"/>
      <c r="E14" s="246"/>
      <c r="F14" s="246"/>
      <c r="G14" s="1166" t="s">
        <v>486</v>
      </c>
      <c r="H14" s="1167"/>
      <c r="I14" s="1167"/>
      <c r="J14" s="1168"/>
      <c r="K14" s="269" t="s">
        <v>484</v>
      </c>
      <c r="L14" s="270" t="s">
        <v>484</v>
      </c>
      <c r="M14" s="271">
        <v>2571</v>
      </c>
      <c r="N14" s="272" t="s">
        <v>484</v>
      </c>
    </row>
    <row r="15" spans="1:16" ht="13.5" customHeight="1">
      <c r="A15" s="250"/>
      <c r="B15" s="246"/>
      <c r="C15" s="246"/>
      <c r="D15" s="246"/>
      <c r="E15" s="246"/>
      <c r="F15" s="246"/>
      <c r="G15" s="1166" t="s">
        <v>487</v>
      </c>
      <c r="H15" s="1167"/>
      <c r="I15" s="1167"/>
      <c r="J15" s="1168"/>
      <c r="K15" s="269">
        <v>353915</v>
      </c>
      <c r="L15" s="270">
        <v>4216</v>
      </c>
      <c r="M15" s="271">
        <v>1342</v>
      </c>
      <c r="N15" s="272">
        <v>214.2</v>
      </c>
    </row>
    <row r="16" spans="1:16" ht="13.2">
      <c r="A16" s="250"/>
      <c r="B16" s="246"/>
      <c r="C16" s="246"/>
      <c r="D16" s="246"/>
      <c r="E16" s="246"/>
      <c r="F16" s="246"/>
      <c r="G16" s="1169" t="s">
        <v>488</v>
      </c>
      <c r="H16" s="1170"/>
      <c r="I16" s="1170"/>
      <c r="J16" s="1171"/>
      <c r="K16" s="270">
        <v>-619437</v>
      </c>
      <c r="L16" s="270">
        <v>-7380</v>
      </c>
      <c r="M16" s="271">
        <v>-4975</v>
      </c>
      <c r="N16" s="272">
        <v>48.3</v>
      </c>
    </row>
    <row r="17" spans="1:16" ht="13.2">
      <c r="A17" s="250"/>
      <c r="B17" s="246"/>
      <c r="C17" s="246"/>
      <c r="D17" s="246"/>
      <c r="E17" s="246"/>
      <c r="F17" s="246"/>
      <c r="G17" s="1169" t="s">
        <v>172</v>
      </c>
      <c r="H17" s="1170"/>
      <c r="I17" s="1170"/>
      <c r="J17" s="1171"/>
      <c r="K17" s="270">
        <v>7560405</v>
      </c>
      <c r="L17" s="270">
        <v>90073</v>
      </c>
      <c r="M17" s="271">
        <v>67535</v>
      </c>
      <c r="N17" s="272">
        <v>33.4</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489</v>
      </c>
      <c r="H19" s="246"/>
      <c r="I19" s="246"/>
      <c r="J19" s="246"/>
      <c r="K19" s="246"/>
      <c r="L19" s="246"/>
      <c r="M19" s="246"/>
      <c r="N19" s="246"/>
    </row>
    <row r="20" spans="1:16" ht="13.2">
      <c r="A20" s="250"/>
      <c r="B20" s="246"/>
      <c r="C20" s="246"/>
      <c r="D20" s="246"/>
      <c r="E20" s="246"/>
      <c r="F20" s="246"/>
      <c r="G20" s="274"/>
      <c r="H20" s="275"/>
      <c r="I20" s="275"/>
      <c r="J20" s="276"/>
      <c r="K20" s="277" t="s">
        <v>490</v>
      </c>
      <c r="L20" s="278" t="s">
        <v>491</v>
      </c>
      <c r="M20" s="279" t="s">
        <v>492</v>
      </c>
      <c r="N20" s="280"/>
    </row>
    <row r="21" spans="1:16" s="286" customFormat="1" ht="13.2">
      <c r="A21" s="281"/>
      <c r="B21" s="251"/>
      <c r="C21" s="251"/>
      <c r="D21" s="251"/>
      <c r="E21" s="251"/>
      <c r="F21" s="251"/>
      <c r="G21" s="1163" t="s">
        <v>493</v>
      </c>
      <c r="H21" s="1164"/>
      <c r="I21" s="1164"/>
      <c r="J21" s="1165"/>
      <c r="K21" s="282">
        <v>9.39</v>
      </c>
      <c r="L21" s="283">
        <v>6.24</v>
      </c>
      <c r="M21" s="284">
        <v>3.15</v>
      </c>
      <c r="N21" s="251"/>
      <c r="O21" s="285"/>
      <c r="P21" s="281"/>
    </row>
    <row r="22" spans="1:16" s="286" customFormat="1" ht="13.2">
      <c r="A22" s="281"/>
      <c r="B22" s="251"/>
      <c r="C22" s="251"/>
      <c r="D22" s="251"/>
      <c r="E22" s="251"/>
      <c r="F22" s="251"/>
      <c r="G22" s="1163" t="s">
        <v>494</v>
      </c>
      <c r="H22" s="1164"/>
      <c r="I22" s="1164"/>
      <c r="J22" s="1165"/>
      <c r="K22" s="287">
        <v>95.6</v>
      </c>
      <c r="L22" s="288">
        <v>98.7</v>
      </c>
      <c r="M22" s="289">
        <v>-3.1</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495</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496</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497</v>
      </c>
      <c r="H29" s="251"/>
      <c r="I29" s="251"/>
      <c r="J29" s="251"/>
      <c r="K29" s="246"/>
      <c r="L29" s="246"/>
      <c r="M29" s="246"/>
      <c r="N29" s="246"/>
      <c r="O29" s="295"/>
    </row>
    <row r="30" spans="1:16" ht="13.2">
      <c r="A30" s="250"/>
      <c r="B30" s="246"/>
      <c r="C30" s="246"/>
      <c r="D30" s="246"/>
      <c r="E30" s="246"/>
      <c r="F30" s="246"/>
      <c r="G30" s="253"/>
      <c r="H30" s="254"/>
      <c r="I30" s="254"/>
      <c r="J30" s="255"/>
      <c r="K30" s="1152" t="s">
        <v>475</v>
      </c>
      <c r="L30" s="256"/>
      <c r="M30" s="257" t="s">
        <v>476</v>
      </c>
      <c r="N30" s="258"/>
    </row>
    <row r="31" spans="1:16" ht="13.2">
      <c r="A31" s="250"/>
      <c r="B31" s="246"/>
      <c r="C31" s="246"/>
      <c r="D31" s="246"/>
      <c r="E31" s="246"/>
      <c r="F31" s="246"/>
      <c r="G31" s="259"/>
      <c r="H31" s="260"/>
      <c r="I31" s="260"/>
      <c r="J31" s="261"/>
      <c r="K31" s="1153"/>
      <c r="L31" s="262" t="s">
        <v>477</v>
      </c>
      <c r="M31" s="263" t="s">
        <v>478</v>
      </c>
      <c r="N31" s="264" t="s">
        <v>479</v>
      </c>
    </row>
    <row r="32" spans="1:16" ht="27" customHeight="1">
      <c r="A32" s="250"/>
      <c r="B32" s="246"/>
      <c r="C32" s="246"/>
      <c r="D32" s="246"/>
      <c r="E32" s="246"/>
      <c r="F32" s="246"/>
      <c r="G32" s="1154" t="s">
        <v>498</v>
      </c>
      <c r="H32" s="1155"/>
      <c r="I32" s="1155"/>
      <c r="J32" s="1156"/>
      <c r="K32" s="296">
        <v>6381057</v>
      </c>
      <c r="L32" s="296">
        <v>76023</v>
      </c>
      <c r="M32" s="297">
        <v>35267</v>
      </c>
      <c r="N32" s="298">
        <v>115.6</v>
      </c>
    </row>
    <row r="33" spans="1:16" ht="13.5" customHeight="1">
      <c r="A33" s="250"/>
      <c r="B33" s="246"/>
      <c r="C33" s="246"/>
      <c r="D33" s="246"/>
      <c r="E33" s="246"/>
      <c r="F33" s="246"/>
      <c r="G33" s="1154" t="s">
        <v>499</v>
      </c>
      <c r="H33" s="1155"/>
      <c r="I33" s="1155"/>
      <c r="J33" s="1156"/>
      <c r="K33" s="296" t="s">
        <v>484</v>
      </c>
      <c r="L33" s="296" t="s">
        <v>484</v>
      </c>
      <c r="M33" s="297">
        <v>1</v>
      </c>
      <c r="N33" s="298" t="s">
        <v>484</v>
      </c>
    </row>
    <row r="34" spans="1:16" ht="27" customHeight="1">
      <c r="A34" s="250"/>
      <c r="B34" s="246"/>
      <c r="C34" s="246"/>
      <c r="D34" s="246"/>
      <c r="E34" s="246"/>
      <c r="F34" s="246"/>
      <c r="G34" s="1154" t="s">
        <v>500</v>
      </c>
      <c r="H34" s="1155"/>
      <c r="I34" s="1155"/>
      <c r="J34" s="1156"/>
      <c r="K34" s="296">
        <v>116903</v>
      </c>
      <c r="L34" s="296">
        <v>1393</v>
      </c>
      <c r="M34" s="297">
        <v>49</v>
      </c>
      <c r="N34" s="298">
        <v>2742.9</v>
      </c>
    </row>
    <row r="35" spans="1:16" ht="27" customHeight="1">
      <c r="A35" s="250"/>
      <c r="B35" s="246"/>
      <c r="C35" s="246"/>
      <c r="D35" s="246"/>
      <c r="E35" s="246"/>
      <c r="F35" s="246"/>
      <c r="G35" s="1154" t="s">
        <v>501</v>
      </c>
      <c r="H35" s="1155"/>
      <c r="I35" s="1155"/>
      <c r="J35" s="1156"/>
      <c r="K35" s="296">
        <v>2941839</v>
      </c>
      <c r="L35" s="296">
        <v>35049</v>
      </c>
      <c r="M35" s="297">
        <v>9709</v>
      </c>
      <c r="N35" s="298">
        <v>261</v>
      </c>
    </row>
    <row r="36" spans="1:16" ht="27" customHeight="1">
      <c r="A36" s="250"/>
      <c r="B36" s="246"/>
      <c r="C36" s="246"/>
      <c r="D36" s="246"/>
      <c r="E36" s="246"/>
      <c r="F36" s="246"/>
      <c r="G36" s="1154" t="s">
        <v>502</v>
      </c>
      <c r="H36" s="1155"/>
      <c r="I36" s="1155"/>
      <c r="J36" s="1156"/>
      <c r="K36" s="296">
        <v>843254</v>
      </c>
      <c r="L36" s="296">
        <v>10046</v>
      </c>
      <c r="M36" s="297">
        <v>2367</v>
      </c>
      <c r="N36" s="298">
        <v>324.39999999999998</v>
      </c>
    </row>
    <row r="37" spans="1:16" ht="13.5" customHeight="1">
      <c r="A37" s="250"/>
      <c r="B37" s="246"/>
      <c r="C37" s="246"/>
      <c r="D37" s="246"/>
      <c r="E37" s="246"/>
      <c r="F37" s="246"/>
      <c r="G37" s="1154" t="s">
        <v>503</v>
      </c>
      <c r="H37" s="1155"/>
      <c r="I37" s="1155"/>
      <c r="J37" s="1156"/>
      <c r="K37" s="296" t="s">
        <v>484</v>
      </c>
      <c r="L37" s="296" t="s">
        <v>484</v>
      </c>
      <c r="M37" s="297">
        <v>1205</v>
      </c>
      <c r="N37" s="298" t="s">
        <v>484</v>
      </c>
    </row>
    <row r="38" spans="1:16" ht="27" customHeight="1">
      <c r="A38" s="250"/>
      <c r="B38" s="246"/>
      <c r="C38" s="246"/>
      <c r="D38" s="246"/>
      <c r="E38" s="246"/>
      <c r="F38" s="246"/>
      <c r="G38" s="1157" t="s">
        <v>504</v>
      </c>
      <c r="H38" s="1158"/>
      <c r="I38" s="1158"/>
      <c r="J38" s="1159"/>
      <c r="K38" s="299">
        <v>2641</v>
      </c>
      <c r="L38" s="299">
        <v>31</v>
      </c>
      <c r="M38" s="300">
        <v>3</v>
      </c>
      <c r="N38" s="301">
        <v>933.3</v>
      </c>
      <c r="O38" s="295"/>
    </row>
    <row r="39" spans="1:16" ht="13.2">
      <c r="A39" s="250"/>
      <c r="B39" s="246"/>
      <c r="C39" s="246"/>
      <c r="D39" s="246"/>
      <c r="E39" s="246"/>
      <c r="F39" s="246"/>
      <c r="G39" s="1157" t="s">
        <v>505</v>
      </c>
      <c r="H39" s="1158"/>
      <c r="I39" s="1158"/>
      <c r="J39" s="1159"/>
      <c r="K39" s="302">
        <v>-207998</v>
      </c>
      <c r="L39" s="302">
        <v>-2478</v>
      </c>
      <c r="M39" s="303">
        <v>-6690</v>
      </c>
      <c r="N39" s="304">
        <v>-63</v>
      </c>
      <c r="O39" s="295"/>
    </row>
    <row r="40" spans="1:16" ht="27" customHeight="1">
      <c r="A40" s="250"/>
      <c r="B40" s="246"/>
      <c r="C40" s="246"/>
      <c r="D40" s="246"/>
      <c r="E40" s="246"/>
      <c r="F40" s="246"/>
      <c r="G40" s="1154" t="s">
        <v>506</v>
      </c>
      <c r="H40" s="1155"/>
      <c r="I40" s="1155"/>
      <c r="J40" s="1156"/>
      <c r="K40" s="302">
        <v>-7784267</v>
      </c>
      <c r="L40" s="302">
        <v>-92741</v>
      </c>
      <c r="M40" s="303">
        <v>-29386</v>
      </c>
      <c r="N40" s="304">
        <v>215.6</v>
      </c>
      <c r="O40" s="295"/>
    </row>
    <row r="41" spans="1:16" ht="13.2">
      <c r="A41" s="250"/>
      <c r="B41" s="246"/>
      <c r="C41" s="246"/>
      <c r="D41" s="246"/>
      <c r="E41" s="246"/>
      <c r="F41" s="246"/>
      <c r="G41" s="1160" t="s">
        <v>283</v>
      </c>
      <c r="H41" s="1161"/>
      <c r="I41" s="1161"/>
      <c r="J41" s="1162"/>
      <c r="K41" s="296">
        <v>2293429</v>
      </c>
      <c r="L41" s="302">
        <v>27324</v>
      </c>
      <c r="M41" s="303">
        <v>12524</v>
      </c>
      <c r="N41" s="304">
        <v>118.2</v>
      </c>
      <c r="O41" s="295"/>
    </row>
    <row r="42" spans="1:16" ht="13.2">
      <c r="A42" s="250"/>
      <c r="B42" s="246"/>
      <c r="C42" s="246"/>
      <c r="D42" s="246"/>
      <c r="E42" s="246"/>
      <c r="F42" s="246"/>
      <c r="G42" s="305" t="s">
        <v>507</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ht="13.2">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7" t="s">
        <v>475</v>
      </c>
      <c r="J49" s="1149" t="s">
        <v>510</v>
      </c>
      <c r="K49" s="1150"/>
      <c r="L49" s="1150"/>
      <c r="M49" s="1150"/>
      <c r="N49" s="1151"/>
    </row>
    <row r="50" spans="1:14" ht="13.2">
      <c r="A50" s="250"/>
      <c r="B50" s="246"/>
      <c r="C50" s="246"/>
      <c r="D50" s="246"/>
      <c r="E50" s="246"/>
      <c r="F50" s="246"/>
      <c r="G50" s="314"/>
      <c r="H50" s="315"/>
      <c r="I50" s="1148"/>
      <c r="J50" s="316" t="s">
        <v>511</v>
      </c>
      <c r="K50" s="317" t="s">
        <v>512</v>
      </c>
      <c r="L50" s="318" t="s">
        <v>513</v>
      </c>
      <c r="M50" s="319" t="s">
        <v>514</v>
      </c>
      <c r="N50" s="320" t="s">
        <v>515</v>
      </c>
    </row>
    <row r="51" spans="1:14" ht="13.2">
      <c r="A51" s="250"/>
      <c r="B51" s="246"/>
      <c r="C51" s="246"/>
      <c r="D51" s="246"/>
      <c r="E51" s="246"/>
      <c r="F51" s="246"/>
      <c r="G51" s="312" t="s">
        <v>516</v>
      </c>
      <c r="H51" s="313"/>
      <c r="I51" s="321">
        <v>10178456</v>
      </c>
      <c r="J51" s="322">
        <v>116945</v>
      </c>
      <c r="K51" s="323">
        <v>57.4</v>
      </c>
      <c r="L51" s="324">
        <v>50880</v>
      </c>
      <c r="M51" s="325">
        <v>7</v>
      </c>
      <c r="N51" s="326">
        <v>50.4</v>
      </c>
    </row>
    <row r="52" spans="1:14" ht="13.2">
      <c r="A52" s="250"/>
      <c r="B52" s="246"/>
      <c r="C52" s="246"/>
      <c r="D52" s="246"/>
      <c r="E52" s="246"/>
      <c r="F52" s="246"/>
      <c r="G52" s="327"/>
      <c r="H52" s="328" t="s">
        <v>517</v>
      </c>
      <c r="I52" s="329">
        <v>8917722</v>
      </c>
      <c r="J52" s="330">
        <v>102460</v>
      </c>
      <c r="K52" s="331">
        <v>114</v>
      </c>
      <c r="L52" s="332">
        <v>26879</v>
      </c>
      <c r="M52" s="333">
        <v>2.4</v>
      </c>
      <c r="N52" s="334">
        <v>111.6</v>
      </c>
    </row>
    <row r="53" spans="1:14" ht="13.2">
      <c r="A53" s="250"/>
      <c r="B53" s="246"/>
      <c r="C53" s="246"/>
      <c r="D53" s="246"/>
      <c r="E53" s="246"/>
      <c r="F53" s="246"/>
      <c r="G53" s="312" t="s">
        <v>518</v>
      </c>
      <c r="H53" s="313"/>
      <c r="I53" s="321">
        <v>9341071</v>
      </c>
      <c r="J53" s="322">
        <v>107754</v>
      </c>
      <c r="K53" s="323">
        <v>-7.9</v>
      </c>
      <c r="L53" s="324">
        <v>63956</v>
      </c>
      <c r="M53" s="325">
        <v>25.7</v>
      </c>
      <c r="N53" s="326">
        <v>-33.6</v>
      </c>
    </row>
    <row r="54" spans="1:14" ht="13.2">
      <c r="A54" s="250"/>
      <c r="B54" s="246"/>
      <c r="C54" s="246"/>
      <c r="D54" s="246"/>
      <c r="E54" s="246"/>
      <c r="F54" s="246"/>
      <c r="G54" s="327"/>
      <c r="H54" s="328" t="s">
        <v>517</v>
      </c>
      <c r="I54" s="329">
        <v>5072641</v>
      </c>
      <c r="J54" s="330">
        <v>58515</v>
      </c>
      <c r="K54" s="331">
        <v>-42.9</v>
      </c>
      <c r="L54" s="332">
        <v>29239</v>
      </c>
      <c r="M54" s="333">
        <v>8.8000000000000007</v>
      </c>
      <c r="N54" s="334">
        <v>-51.7</v>
      </c>
    </row>
    <row r="55" spans="1:14" ht="13.2">
      <c r="A55" s="250"/>
      <c r="B55" s="246"/>
      <c r="C55" s="246"/>
      <c r="D55" s="246"/>
      <c r="E55" s="246"/>
      <c r="F55" s="246"/>
      <c r="G55" s="312" t="s">
        <v>519</v>
      </c>
      <c r="H55" s="313"/>
      <c r="I55" s="321">
        <v>6444308</v>
      </c>
      <c r="J55" s="322">
        <v>75153</v>
      </c>
      <c r="K55" s="323">
        <v>-30.3</v>
      </c>
      <c r="L55" s="324">
        <v>66255</v>
      </c>
      <c r="M55" s="325">
        <v>3.6</v>
      </c>
      <c r="N55" s="326">
        <v>-33.9</v>
      </c>
    </row>
    <row r="56" spans="1:14" ht="13.2">
      <c r="A56" s="250"/>
      <c r="B56" s="246"/>
      <c r="C56" s="246"/>
      <c r="D56" s="246"/>
      <c r="E56" s="246"/>
      <c r="F56" s="246"/>
      <c r="G56" s="327"/>
      <c r="H56" s="328" t="s">
        <v>517</v>
      </c>
      <c r="I56" s="329">
        <v>4256231</v>
      </c>
      <c r="J56" s="330">
        <v>49636</v>
      </c>
      <c r="K56" s="331">
        <v>-15.2</v>
      </c>
      <c r="L56" s="332">
        <v>31822</v>
      </c>
      <c r="M56" s="333">
        <v>8.8000000000000007</v>
      </c>
      <c r="N56" s="334">
        <v>-24</v>
      </c>
    </row>
    <row r="57" spans="1:14" ht="13.2">
      <c r="A57" s="250"/>
      <c r="B57" s="246"/>
      <c r="C57" s="246"/>
      <c r="D57" s="246"/>
      <c r="E57" s="246"/>
      <c r="F57" s="246"/>
      <c r="G57" s="312" t="s">
        <v>520</v>
      </c>
      <c r="H57" s="313"/>
      <c r="I57" s="321">
        <v>5571165</v>
      </c>
      <c r="J57" s="322">
        <v>65680</v>
      </c>
      <c r="K57" s="323">
        <v>-12.6</v>
      </c>
      <c r="L57" s="324">
        <v>54227</v>
      </c>
      <c r="M57" s="325">
        <v>-18.2</v>
      </c>
      <c r="N57" s="326">
        <v>5.6</v>
      </c>
    </row>
    <row r="58" spans="1:14" ht="13.2">
      <c r="A58" s="250"/>
      <c r="B58" s="246"/>
      <c r="C58" s="246"/>
      <c r="D58" s="246"/>
      <c r="E58" s="246"/>
      <c r="F58" s="246"/>
      <c r="G58" s="327"/>
      <c r="H58" s="328" t="s">
        <v>517</v>
      </c>
      <c r="I58" s="329">
        <v>4362641</v>
      </c>
      <c r="J58" s="330">
        <v>51432</v>
      </c>
      <c r="K58" s="331">
        <v>3.6</v>
      </c>
      <c r="L58" s="332">
        <v>29694</v>
      </c>
      <c r="M58" s="333">
        <v>-6.7</v>
      </c>
      <c r="N58" s="334">
        <v>10.3</v>
      </c>
    </row>
    <row r="59" spans="1:14" ht="13.2">
      <c r="A59" s="250"/>
      <c r="B59" s="246"/>
      <c r="C59" s="246"/>
      <c r="D59" s="246"/>
      <c r="E59" s="246"/>
      <c r="F59" s="246"/>
      <c r="G59" s="312" t="s">
        <v>521</v>
      </c>
      <c r="H59" s="313"/>
      <c r="I59" s="321">
        <v>5630673</v>
      </c>
      <c r="J59" s="322">
        <v>67083</v>
      </c>
      <c r="K59" s="323">
        <v>2.1</v>
      </c>
      <c r="L59" s="324">
        <v>44504</v>
      </c>
      <c r="M59" s="325">
        <v>-17.899999999999999</v>
      </c>
      <c r="N59" s="326">
        <v>20</v>
      </c>
    </row>
    <row r="60" spans="1:14" ht="13.2">
      <c r="A60" s="250"/>
      <c r="B60" s="246"/>
      <c r="C60" s="246"/>
      <c r="D60" s="246"/>
      <c r="E60" s="246"/>
      <c r="F60" s="246"/>
      <c r="G60" s="327"/>
      <c r="H60" s="328" t="s">
        <v>517</v>
      </c>
      <c r="I60" s="335">
        <v>4180108</v>
      </c>
      <c r="J60" s="330">
        <v>49801</v>
      </c>
      <c r="K60" s="331">
        <v>-3.2</v>
      </c>
      <c r="L60" s="332">
        <v>25876</v>
      </c>
      <c r="M60" s="333">
        <v>-12.9</v>
      </c>
      <c r="N60" s="334">
        <v>9.6999999999999993</v>
      </c>
    </row>
    <row r="61" spans="1:14" ht="13.2">
      <c r="A61" s="250"/>
      <c r="B61" s="246"/>
      <c r="C61" s="246"/>
      <c r="D61" s="246"/>
      <c r="E61" s="246"/>
      <c r="F61" s="246"/>
      <c r="G61" s="312" t="s">
        <v>522</v>
      </c>
      <c r="H61" s="336"/>
      <c r="I61" s="337">
        <v>7433135</v>
      </c>
      <c r="J61" s="338">
        <v>86523</v>
      </c>
      <c r="K61" s="339">
        <v>1.7</v>
      </c>
      <c r="L61" s="340">
        <v>55964</v>
      </c>
      <c r="M61" s="341">
        <v>0</v>
      </c>
      <c r="N61" s="326">
        <v>1.7</v>
      </c>
    </row>
    <row r="62" spans="1:14" ht="13.2">
      <c r="A62" s="250"/>
      <c r="B62" s="246"/>
      <c r="C62" s="246"/>
      <c r="D62" s="246"/>
      <c r="E62" s="246"/>
      <c r="F62" s="246"/>
      <c r="G62" s="327"/>
      <c r="H62" s="328" t="s">
        <v>517</v>
      </c>
      <c r="I62" s="329">
        <v>5357869</v>
      </c>
      <c r="J62" s="330">
        <v>62369</v>
      </c>
      <c r="K62" s="331">
        <v>11.3</v>
      </c>
      <c r="L62" s="332">
        <v>28702</v>
      </c>
      <c r="M62" s="333">
        <v>0.1</v>
      </c>
      <c r="N62" s="334">
        <v>11.2</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verticalCentered="1"/>
  <pageMargins left="0" right="0" top="0.19685039370078741" bottom="0" header="0.39370078740157483" footer="0"/>
  <pageSetup paperSize="9" scale="62"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23.98</v>
      </c>
      <c r="G47" s="12">
        <v>27.88</v>
      </c>
      <c r="H47" s="12">
        <v>32.659999999999997</v>
      </c>
      <c r="I47" s="12">
        <v>35.979999999999997</v>
      </c>
      <c r="J47" s="13">
        <v>42.44</v>
      </c>
    </row>
    <row r="48" spans="2:10" ht="57.75" customHeight="1">
      <c r="B48" s="14"/>
      <c r="C48" s="1174" t="s">
        <v>4</v>
      </c>
      <c r="D48" s="1174"/>
      <c r="E48" s="1175"/>
      <c r="F48" s="15">
        <v>2.62</v>
      </c>
      <c r="G48" s="16">
        <v>3.29</v>
      </c>
      <c r="H48" s="16">
        <v>2.62</v>
      </c>
      <c r="I48" s="16">
        <v>2.91</v>
      </c>
      <c r="J48" s="17">
        <v>3.29</v>
      </c>
    </row>
    <row r="49" spans="2:10" ht="57.75" customHeight="1" thickBot="1">
      <c r="B49" s="18"/>
      <c r="C49" s="1176" t="s">
        <v>5</v>
      </c>
      <c r="D49" s="1176"/>
      <c r="E49" s="1177"/>
      <c r="F49" s="19">
        <v>3.15</v>
      </c>
      <c r="G49" s="20">
        <v>5.22</v>
      </c>
      <c r="H49" s="20">
        <v>3.63</v>
      </c>
      <c r="I49" s="20">
        <v>4.7</v>
      </c>
      <c r="J49" s="21">
        <v>5.63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2018-12-19T08:06:30Z</cp:lastPrinted>
  <dcterms:created xsi:type="dcterms:W3CDTF">2018-01-24T05:35:59Z</dcterms:created>
  <dcterms:modified xsi:type="dcterms:W3CDTF">2018-12-19T08:06:39Z</dcterms:modified>
  <cp:category/>
</cp:coreProperties>
</file>