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505" yWindow="240" windowWidth="14940" windowHeight="7875" tabRatio="729"/>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AO36"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U37" i="9"/>
  <c r="C37" i="9"/>
  <c r="BW36" i="9"/>
  <c r="BE36" i="9"/>
  <c r="C36" i="9"/>
  <c r="BW35" i="9"/>
  <c r="BE35" i="9"/>
  <c r="CO34" i="9"/>
  <c r="CO35" i="9" s="1"/>
  <c r="CO36" i="9" s="1"/>
  <c r="CO37" i="9" s="1"/>
  <c r="CO38" i="9" s="1"/>
  <c r="CO39" i="9" s="1"/>
  <c r="CO40" i="9" s="1"/>
  <c r="CO41" i="9" s="1"/>
  <c r="BW34" i="9"/>
  <c r="BE34" i="9"/>
  <c r="C34" i="9"/>
  <c r="C35" i="9" l="1"/>
  <c r="U34" i="9" s="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alcChain>
</file>

<file path=xl/sharedStrings.xml><?xml version="1.0" encoding="utf-8"?>
<sst xmlns="http://schemas.openxmlformats.org/spreadsheetml/2006/main" count="1040" uniqueCount="564">
  <si>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</si>
  <si>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</si>
  <si>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</si>
  <si>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</si>
  <si>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</si>
  <si>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</si>
  <si>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</si>
  <si>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</si>
  <si>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</si>
  <si>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</si>
  <si>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</si>
  <si>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</si>
  <si>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</si>
  <si>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</si>
  <si>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</si>
  <si>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</si>
  <si>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</si>
  <si>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</si>
  <si>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</si>
  <si>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</si>
  <si>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</si>
  <si>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</si>
  <si>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</si>
  <si>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</si>
  <si>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</si>
  <si>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</si>
  <si>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</si>
  <si>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</si>
  <si>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</si>
  <si>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</si>
  <si>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</si>
  <si>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</si>
  <si>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</si>
  <si>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</si>
  <si>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</si>
  <si>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</si>
  <si>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</si>
  <si>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</si>
  <si>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</si>
  <si>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</si>
  <si>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</si>
  <si>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</si>
  <si>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</si>
  <si>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</si>
  <si>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</si>
  <si>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</si>
  <si>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</si>
  <si>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</si>
  <si>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</si>
  <si>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</si>
  <si>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</si>
  <si>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</si>
  <si>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</si>
  <si>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</si>
  <si>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</si>
  <si>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</si>
  <si>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</si>
  <si>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</si>
  <si>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</si>
  <si>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</si>
  <si>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</si>
  <si>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</si>
  <si>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</si>
  <si>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</si>
  <si>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</si>
  <si>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</si>
  <si>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</si>
  <si>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</si>
  <si>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</si>
  <si>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</si>
  <si>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</si>
  <si>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</si>
  <si>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</si>
  <si>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</si>
  <si>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</si>
  <si>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</si>
  <si>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</si>
  <si>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</si>
  <si>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</si>
  <si>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</si>
  <si>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</si>
  <si>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</si>
  <si>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三木市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</si>
  <si>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</si>
  <si>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</si>
  <si>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</si>
  <si>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</si>
  <si>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</si>
  <si>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</si>
  <si>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</si>
  <si>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</si>
  <si>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</si>
  <si>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</si>
  <si>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</si>
  <si>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</si>
  <si>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</si>
  <si>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</si>
  <si>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</si>
  <si>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</si>
  <si>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</si>
  <si>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</si>
  <si>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</si>
  <si>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</si>
  <si>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</si>
  <si>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</si>
  <si>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</si>
  <si>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</si>
  <si>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</si>
  <si>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</si>
  <si>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</si>
  <si>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</si>
  <si>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</si>
  <si>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</si>
  <si>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</si>
  <si>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</si>
  <si>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</si>
  <si>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</si>
  <si>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</si>
  <si>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</si>
  <si>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</si>
  <si>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</si>
  <si>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</si>
  <si>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</si>
  <si>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</si>
  <si>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</si>
  <si>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</si>
  <si>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</si>
  <si>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</si>
  <si>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</si>
  <si>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</si>
  <si>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</si>
  <si>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</si>
  <si>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</si>
  <si>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</si>
  <si>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</si>
  <si>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</si>
  <si>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</si>
  <si>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</si>
  <si>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</si>
  <si>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</si>
  <si>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</si>
  <si>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</si>
  <si>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</si>
  <si>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</si>
  <si>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</si>
  <si>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</si>
  <si>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</si>
  <si>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</si>
  <si>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</si>
  <si>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</si>
  <si>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</si>
  <si>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</si>
  <si>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</si>
  <si>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</si>
  <si>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</si>
  <si>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</si>
  <si>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</si>
  <si>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</si>
  <si>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</si>
  <si>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</si>
  <si>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</si>
  <si>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</si>
  <si>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</si>
  <si>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</si>
  <si>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</si>
  <si>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</si>
  <si>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</si>
  <si>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</si>
  <si>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</si>
  <si>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</si>
  <si>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</si>
  <si>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</si>
  <si>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</si>
  <si>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</si>
  <si>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</si>
  <si>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</si>
  <si>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</si>
  <si>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</si>
  <si>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</si>
  <si>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</si>
  <si>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</si>
  <si>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</si>
  <si>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</si>
  <si>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</si>
  <si>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</si>
  <si>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</si>
  <si>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</si>
  <si>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</si>
  <si>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</si>
  <si>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</si>
  <si>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</si>
  <si>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</si>
  <si>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</si>
  <si>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</si>
  <si>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</si>
  <si>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</si>
  <si>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兵庫県三木市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</si>
  <si>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</si>
  <si>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</si>
  <si>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</si>
  <si>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</si>
  <si>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</si>
  <si>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</si>
  <si>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</si>
  <si>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</si>
  <si>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</si>
  <si>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</si>
  <si>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</si>
  <si>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</si>
  <si>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</si>
  <si>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</si>
  <si>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</si>
  <si>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</si>
  <si>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</si>
  <si>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</si>
  <si>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</si>
  <si>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</si>
  <si>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</si>
  <si>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</si>
  <si>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</si>
  <si>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</si>
  <si>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</si>
  <si>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</si>
  <si>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</si>
  <si>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</si>
  <si>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</si>
  <si>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</si>
  <si>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</si>
  <si>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</si>
  <si>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</si>
  <si>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</si>
  <si>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</si>
  <si>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</si>
  <si>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</si>
  <si>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</si>
  <si>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</si>
  <si>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</si>
  <si>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</si>
  <si>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</si>
  <si>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</si>
  <si>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</si>
  <si>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</si>
  <si>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</si>
  <si>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</si>
  <si>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</si>
  <si>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</si>
  <si>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</si>
  <si>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</si>
  <si>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</si>
  <si>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</si>
  <si>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</si>
  <si>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</si>
  <si>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</si>
  <si>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</si>
  <si>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</si>
  <si>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</si>
  <si>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</si>
  <si>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</si>
  <si>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</si>
  <si>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</si>
  <si>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</si>
  <si>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</si>
  <si>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</si>
  <si>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</si>
  <si>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</si>
  <si>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</si>
  <si>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</si>
  <si>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</si>
  <si>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</si>
  <si>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</si>
  <si>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</si>
  <si>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</si>
  <si>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</si>
  <si>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</si>
  <si>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</si>
  <si>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</si>
  <si>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</si>
  <si>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</si>
  <si>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</si>
  <si>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</si>
  <si>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</si>
  <si>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</si>
  <si>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</si>
  <si>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</si>
  <si>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</si>
  <si>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</si>
  <si>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</si>
  <si>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</si>
  <si>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</si>
  <si>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</si>
  <si>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</si>
  <si>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</si>
  <si>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</si>
  <si>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</si>
  <si>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</si>
  <si>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</si>
  <si>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</si>
  <si>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</si>
  <si>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</si>
  <si>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</si>
  <si>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</si>
  <si>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</si>
  <si>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</si>
  <si>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</si>
  <si>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</si>
  <si>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</si>
  <si>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</si>
  <si>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</si>
  <si>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</si>
  <si>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</si>
  <si>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</si>
  <si>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</si>
  <si>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</si>
  <si>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</si>
  <si>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</si>
  <si>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</si>
  <si>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</si>
  <si>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</si>
  <si>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</si>
  <si>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</si>
  <si>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</si>
  <si>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</si>
  <si>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</si>
  <si>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</si>
  <si>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</si>
  <si>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</si>
  <si>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</si>
  <si>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</si>
  <si>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</si>
  <si>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</si>
  <si>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</si>
  <si>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</si>
  <si>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</si>
  <si>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</si>
  <si>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</si>
  <si>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</si>
  <si>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</si>
  <si>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</si>
  <si>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</si>
  <si>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</si>
  <si>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</si>
  <si>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</si>
  <si>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</si>
  <si>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</si>
  <si>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</si>
  <si>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兵庫県三木市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</si>
  <si>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</si>
  <si>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</si>
  <si>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</si>
  <si>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</si>
  <si>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</si>
  <si>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</si>
  <si>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</si>
  <si>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</si>
  <si>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</si>
  <si>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</si>
  <si>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</si>
  <si>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</si>
  <si>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</si>
  <si>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</si>
  <si>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</si>
  <si>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</si>
  <si>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</si>
  <si>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</si>
  <si>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</si>
  <si>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</si>
  <si>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</si>
  <si>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</si>
  <si>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</si>
  <si>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</si>
  <si>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</si>
  <si>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</si>
  <si>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</si>
  <si>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</si>
  <si>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</si>
  <si>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</si>
  <si>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</si>
  <si>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</si>
  <si>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</si>
  <si>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</si>
  <si>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</si>
  <si>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</si>
  <si>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後期高齢者医療事業特別会計</t>
    <phoneticPr fontId="5"/>
  </si>
  <si>
    <t>水道事業会計</t>
    <phoneticPr fontId="5"/>
  </si>
  <si>
    <t>法適用企業</t>
    <phoneticPr fontId="5"/>
  </si>
  <si>
    <t>下水道事業会計</t>
    <phoneticPr fontId="5"/>
  </si>
  <si>
    <t>農業共済事業特別会計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</si>
  <si>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</si>
  <si>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</si>
  <si>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</si>
  <si>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</si>
  <si>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</si>
  <si>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</si>
  <si>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</si>
  <si>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</si>
  <si>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</si>
  <si>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</si>
  <si>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</si>
  <si>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</si>
  <si>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</si>
  <si>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</si>
  <si>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</si>
  <si>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</si>
  <si>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</si>
  <si>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</si>
  <si>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</si>
  <si>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</si>
  <si>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</si>
  <si>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</si>
  <si>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</si>
  <si>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</si>
  <si>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</si>
  <si>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</si>
  <si>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</si>
  <si>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</si>
  <si>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</si>
  <si>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</si>
  <si>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</si>
  <si>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</si>
  <si>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</si>
  <si>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</si>
  <si>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</si>
  <si>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</si>
  <si>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</si>
  <si>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</si>
  <si>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</si>
  <si>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</si>
  <si>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</si>
  <si>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</si>
  <si>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</si>
  <si>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</si>
  <si>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</si>
  <si>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</si>
  <si>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</si>
  <si>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</si>
  <si>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</si>
  <si>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</si>
  <si>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</si>
  <si>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</si>
  <si>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</si>
  <si>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</si>
  <si>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農業共済事業会計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</si>
  <si>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</si>
  <si>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</si>
  <si>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</si>
  <si>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</si>
  <si>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</si>
  <si>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</si>
  <si>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</si>
  <si>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</si>
  <si>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</si>
  <si>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</si>
  <si>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</si>
  <si>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</si>
  <si>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</si>
  <si>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</si>
  <si>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</si>
  <si>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</si>
  <si>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</si>
  <si>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</si>
  <si>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</si>
  <si>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</si>
  <si>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</si>
  <si>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</si>
  <si>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</si>
  <si>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</si>
  <si>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</si>
  <si>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</si>
  <si>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</si>
  <si>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</si>
  <si>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</si>
  <si>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</si>
  <si>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</si>
  <si>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</si>
  <si>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</si>
  <si>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</si>
  <si>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</si>
  <si>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</si>
  <si>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</si>
  <si>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</si>
  <si>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</si>
  <si>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</si>
  <si>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</si>
  <si>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</si>
  <si>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</si>
  <si>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</si>
  <si>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</si>
  <si>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</si>
  <si>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</si>
  <si>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</si>
  <si>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</si>
  <si>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</si>
  <si>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</si>
  <si>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</si>
  <si>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</si>
  <si>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</si>
  <si>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</si>
  <si>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</si>
  <si>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</si>
  <si>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</si>
  <si>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</si>
  <si>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</si>
  <si>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</si>
  <si>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</si>
  <si>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</si>
  <si>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</si>
  <si>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</si>
  <si>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</si>
  <si>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</si>
  <si>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</si>
  <si>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</si>
  <si>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</si>
  <si>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</si>
  <si>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</si>
  <si>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</si>
  <si>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</si>
  <si>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</si>
  <si>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</si>
  <si>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</si>
  <si>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</si>
  <si>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</si>
  <si>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</si>
  <si>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</si>
  <si>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</si>
  <si>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</si>
  <si>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水道事業会計</t>
  </si>
  <si>
    <t>下水道事業会計</t>
  </si>
  <si>
    <t>介護保険特別会計</t>
  </si>
  <si>
    <t>一般会計</t>
  </si>
  <si>
    <t>農業共済事業特別会計</t>
  </si>
  <si>
    <t>後期高齢者医療事業特別会計</t>
  </si>
  <si>
    <t>国民健康保険特別会計</t>
  </si>
  <si>
    <t>▲ 0.62</t>
  </si>
  <si>
    <t>学校給食事業特別会計</t>
  </si>
  <si>
    <t>その他会計（赤字）</t>
  </si>
  <si>
    <t>▲ 6.67</t>
  </si>
  <si>
    <t>その他会計（黒字）</t>
  </si>
  <si>
    <t>-</t>
    <phoneticPr fontId="2"/>
  </si>
  <si>
    <t>-</t>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</si>
  <si>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</si>
  <si>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兵庫県後期高齢者医療広域連合</t>
    <rPh sb="0" eb="3">
      <t>ヒョウゴケン</t>
    </rPh>
    <rPh sb="3" eb="5">
      <t>コウキ</t>
    </rPh>
    <rPh sb="5" eb="8">
      <t>コウレイシャ</t>
    </rPh>
    <rPh sb="8" eb="10">
      <t>イリョウ</t>
    </rPh>
    <rPh sb="10" eb="12">
      <t>コウイキ</t>
    </rPh>
    <rPh sb="12" eb="14">
      <t>レンゴウ</t>
    </rPh>
    <phoneticPr fontId="2"/>
  </si>
  <si>
    <t>北播磨総合医療センター企業団</t>
    <rPh sb="0" eb="1">
      <t>キタ</t>
    </rPh>
    <rPh sb="1" eb="3">
      <t>ハリマ</t>
    </rPh>
    <rPh sb="3" eb="5">
      <t>ソウゴウ</t>
    </rPh>
    <rPh sb="5" eb="7">
      <t>イリョウ</t>
    </rPh>
    <rPh sb="11" eb="13">
      <t>キギョウ</t>
    </rPh>
    <rPh sb="13" eb="14">
      <t>ダン</t>
    </rPh>
    <phoneticPr fontId="2"/>
  </si>
  <si>
    <t>三木市土地開発公社</t>
    <phoneticPr fontId="2"/>
  </si>
  <si>
    <t>（公財）三木市文化振興財団</t>
    <rPh sb="1" eb="2">
      <t>コウ</t>
    </rPh>
    <rPh sb="2" eb="3">
      <t>ザイ</t>
    </rPh>
    <phoneticPr fontId="2"/>
  </si>
  <si>
    <t>（公財）三木市スポーツ振興基金</t>
    <rPh sb="1" eb="2">
      <t>コウ</t>
    </rPh>
    <rPh sb="2" eb="3">
      <t>ザイ</t>
    </rPh>
    <phoneticPr fontId="2"/>
  </si>
  <si>
    <t>（公財）三木山人と馬とのふれあいの森協会</t>
    <rPh sb="1" eb="2">
      <t>コウ</t>
    </rPh>
    <rPh sb="2" eb="3">
      <t>ザイ</t>
    </rPh>
    <phoneticPr fontId="2"/>
  </si>
  <si>
    <t>みきやま（株）</t>
    <rPh sb="5" eb="6">
      <t>カブ</t>
    </rPh>
    <phoneticPr fontId="2"/>
  </si>
  <si>
    <t>（株）エフエム三木</t>
    <rPh sb="1" eb="2">
      <t>カブ</t>
    </rPh>
    <phoneticPr fontId="2"/>
  </si>
  <si>
    <t>（株）吉川まちづくり公社</t>
    <rPh sb="1" eb="2">
      <t>カブ</t>
    </rPh>
    <phoneticPr fontId="2"/>
  </si>
  <si>
    <t>○</t>
    <phoneticPr fontId="2"/>
  </si>
  <si>
    <t>法適用企業</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</si>
  <si>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</si>
  <si>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</si>
  <si>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</si>
  <si>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</si>
  <si>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</si>
  <si>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</si>
  <si>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</si>
  <si>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</si>
  <si>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</si>
  <si>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</si>
  <si>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第三セクター等改革推進債や北播磨総合医療センター建設のための病院事業債などの発行により将来負担比率が増加している一方、施設の老朽化による更新費用の増加も見込まれることから、公共施設の再配置計画を策定し、計画的に施設の統廃合を進めていく必要がある。</t>
    <rPh sb="51" eb="53">
      <t>ゾウカ</t>
    </rPh>
    <rPh sb="57" eb="59">
      <t>イッポウ</t>
    </rPh>
    <rPh sb="60" eb="62">
      <t>シセツ</t>
    </rPh>
    <rPh sb="63" eb="66">
      <t>ロウキュウカ</t>
    </rPh>
    <rPh sb="69" eb="71">
      <t>コウシン</t>
    </rPh>
    <rPh sb="71" eb="73">
      <t>ヒヨウ</t>
    </rPh>
    <rPh sb="74" eb="76">
      <t>ゾウカ</t>
    </rPh>
    <rPh sb="77" eb="79">
      <t>ミコ</t>
    </rPh>
    <rPh sb="87" eb="89">
      <t>コウキョウ</t>
    </rPh>
    <rPh sb="89" eb="91">
      <t>シセツ</t>
    </rPh>
    <rPh sb="92" eb="95">
      <t>サイハイチ</t>
    </rPh>
    <rPh sb="95" eb="97">
      <t>ケイカク</t>
    </rPh>
    <rPh sb="98" eb="100">
      <t>サクテイ</t>
    </rPh>
    <rPh sb="102" eb="105">
      <t>ケイカクテキ</t>
    </rPh>
    <rPh sb="106" eb="108">
      <t>シセツ</t>
    </rPh>
    <rPh sb="109" eb="112">
      <t>トウハイゴウ</t>
    </rPh>
    <rPh sb="113" eb="114">
      <t>スス</t>
    </rPh>
    <rPh sb="118" eb="120">
      <t>ヒツヨウ</t>
    </rPh>
    <phoneticPr fontId="5"/>
  </si>
  <si>
    <t>　実質公債費比率は減少傾向にあるが、第三セクター等改革推進債や北播磨総合医療センター建設のための病院事業債などの発行により将来負担比率が増加していることから、今後も事業見直しなどにより慎重な財政運営を行っていく必要がある。</t>
    <rPh sb="79" eb="81">
      <t>コンゴ</t>
    </rPh>
    <rPh sb="82" eb="84">
      <t>ジギョウ</t>
    </rPh>
    <rPh sb="84" eb="86">
      <t>ミナオ</t>
    </rPh>
    <rPh sb="92" eb="94">
      <t>シンチョウ</t>
    </rPh>
    <rPh sb="95" eb="97">
      <t>ザイセイ</t>
    </rPh>
    <rPh sb="97" eb="99">
      <t>ウンエイ</t>
    </rPh>
    <rPh sb="100" eb="101">
      <t>オコナ</t>
    </rPh>
    <rPh sb="105" eb="107">
      <t>ヒツヨウ</t>
    </rPh>
    <phoneticPr fontId="26"/>
  </si>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</sst>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52623</c:v>
                </c:pt>
                <c:pt idx="1">
                  <c:v>83006</c:v>
                </c:pt>
                <c:pt idx="2">
                  <c:v>47595</c:v>
                </c:pt>
                <c:pt idx="3">
                  <c:v>38276</c:v>
                </c:pt>
                <c:pt idx="4">
                  <c:v>40974</c:v>
                </c:pt>
              </c:numCache>
            </c:numRef>
          </c:val>
          <c:smooth val="0"/>
        </c:ser>
        <c:dLbls>
          <c:showLegendKey val="0"/>
          <c:showVal val="0"/>
          <c:showCatName val="0"/>
          <c:showSerName val="0"/>
          <c:showPercent val="0"/>
          <c:showBubbleSize val="0"/>
        </c:dLbls>
        <c:marker val="1"/>
        <c:smooth val="0"/>
        <c:axId val="244225536"/>
        <c:axId val="244246784"/>
      </c:lineChart>
      <c:catAx>
        <c:axId val="24422553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246784"/>
        <c:crosses val="autoZero"/>
        <c:auto val="1"/>
        <c:lblAlgn val="ctr"/>
        <c:lblOffset val="100"/>
        <c:tickLblSkip val="1"/>
        <c:tickMarkSkip val="1"/>
        <c:noMultiLvlLbl val="0"/>
      </c:catAx>
      <c:valAx>
        <c:axId val="2442467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4225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0.09</c:v>
                </c:pt>
                <c:pt idx="1">
                  <c:v>1.53</c:v>
                </c:pt>
                <c:pt idx="2">
                  <c:v>0.97</c:v>
                </c:pt>
                <c:pt idx="3">
                  <c:v>0.76</c:v>
                </c:pt>
                <c:pt idx="4">
                  <c:v>0.46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12.34</c:v>
                </c:pt>
                <c:pt idx="1">
                  <c:v>12.26</c:v>
                </c:pt>
                <c:pt idx="2">
                  <c:v>13.18</c:v>
                </c:pt>
                <c:pt idx="3">
                  <c:v>13.57</c:v>
                </c:pt>
                <c:pt idx="4">
                  <c:v>14.14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8439808"/>
        <c:axId val="168441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0.03</c:v>
                </c:pt>
                <c:pt idx="1">
                  <c:v>1.53</c:v>
                </c:pt>
                <c:pt idx="2">
                  <c:v>0.27</c:v>
                </c:pt>
                <c:pt idx="3">
                  <c:v>0.34</c:v>
                </c:pt>
                <c:pt idx="4">
                  <c:v>0.08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8439808"/>
        <c:axId val="168441728"/>
      </c:lineChart>
      <c:catAx>
        <c:axId val="168439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8441728"/>
        <c:crosses val="autoZero"/>
        <c:auto val="1"/>
        <c:lblAlgn val="ctr"/>
        <c:lblOffset val="100"/>
        <c:tickLblSkip val="1"/>
        <c:tickMarkSkip val="1"/>
        <c:noMultiLvlLbl val="0"/>
      </c:catAx>
      <c:valAx>
        <c:axId val="168441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439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#N/A</c:v>
                </c:pt>
                <c:pt idx="3">
                  <c:v>3.07</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6.67</c:v>
                </c:pt>
                <c:pt idx="1">
                  <c:v>#N/A</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学校給食事業特別会計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0.05</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0.03</c:v>
                </c:pt>
                <c:pt idx="2">
                  <c:v>0.62</c:v>
                </c:pt>
                <c:pt idx="3">
                  <c:v>#N/A</c:v>
                </c:pt>
                <c:pt idx="4">
                  <c:v>#N/A</c:v>
                </c:pt>
                <c:pt idx="5">
                  <c:v>0.25</c:v>
                </c:pt>
                <c:pt idx="6">
                  <c:v>#N/A</c:v>
                </c:pt>
                <c:pt idx="7">
                  <c:v>0.04</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0.12</c:v>
                </c:pt>
                <c:pt idx="2">
                  <c:v>#N/A</c:v>
                </c:pt>
                <c:pt idx="3">
                  <c:v>0.11</c:v>
                </c:pt>
                <c:pt idx="4">
                  <c:v>#N/A</c:v>
                </c:pt>
                <c:pt idx="5">
                  <c:v>0.14000000000000001</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0.39</c:v>
                </c:pt>
                <c:pt idx="2">
                  <c:v>#N/A</c:v>
                </c:pt>
                <c:pt idx="3">
                  <c:v>0.36</c:v>
                </c:pt>
                <c:pt idx="4">
                  <c:v>#N/A</c:v>
                </c:pt>
                <c:pt idx="5">
                  <c:v>0.33</c:v>
                </c:pt>
                <c:pt idx="6">
                  <c:v>#N/A</c:v>
                </c:pt>
                <c:pt idx="7">
                  <c:v>0.31</c:v>
                </c:pt>
                <c:pt idx="8">
                  <c:v>#N/A</c:v>
                </c:pt>
                <c:pt idx="9">
                  <c:v>0.32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0.08</c:v>
                </c:pt>
                <c:pt idx="2">
                  <c:v>#N/A</c:v>
                </c:pt>
                <c:pt idx="3">
                  <c:v>1.52</c:v>
                </c:pt>
                <c:pt idx="4">
                  <c:v>#N/A</c:v>
                </c:pt>
                <c:pt idx="5">
                  <c:v>0.97</c:v>
                </c:pt>
                <c:pt idx="6">
                  <c:v>#N/A</c:v>
                </c:pt>
                <c:pt idx="7">
                  <c:v>0.71</c:v>
                </c:pt>
                <c:pt idx="8">
                  <c:v>#N/A</c:v>
                </c:pt>
                <c:pt idx="9">
                  <c:v>0.45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0.79</c:v>
                </c:pt>
                <c:pt idx="2">
                  <c:v>#N/A</c:v>
                </c:pt>
                <c:pt idx="3">
                  <c:v>0.76</c:v>
                </c:pt>
                <c:pt idx="4">
                  <c:v>#N/A</c:v>
                </c:pt>
                <c:pt idx="5">
                  <c:v>0.79</c:v>
                </c:pt>
                <c:pt idx="6">
                  <c:v>#N/A</c:v>
                </c:pt>
                <c:pt idx="7">
                  <c:v>1.26</c:v>
                </c:pt>
                <c:pt idx="8">
                  <c:v>#N/A</c:v>
                </c:pt>
                <c:pt idx="9">
                  <c:v>1.47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5.77</c:v>
                </c:pt>
                <c:pt idx="2">
                  <c:v>#N/A</c:v>
                </c:pt>
                <c:pt idx="3">
                  <c:v>6.47</c:v>
                </c:pt>
                <c:pt idx="4">
                  <c:v>#N/A</c:v>
                </c:pt>
                <c:pt idx="5">
                  <c:v>6.79</c:v>
                </c:pt>
                <c:pt idx="6">
                  <c:v>#N/A</c:v>
                </c:pt>
                <c:pt idx="7">
                  <c:v>6.68</c:v>
                </c:pt>
                <c:pt idx="8">
                  <c:v>#N/A</c:v>
                </c:pt>
                <c:pt idx="9">
                  <c:v>6.69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18.05</c:v>
                </c:pt>
                <c:pt idx="2">
                  <c:v>#N/A</c:v>
                </c:pt>
                <c:pt idx="3">
                  <c:v>8.9600000000000009</c:v>
                </c:pt>
                <c:pt idx="4">
                  <c:v>#N/A</c:v>
                </c:pt>
                <c:pt idx="5">
                  <c:v>9.91</c:v>
                </c:pt>
                <c:pt idx="6">
                  <c:v>#N/A</c:v>
                </c:pt>
                <c:pt idx="7">
                  <c:v>9.83</c:v>
                </c:pt>
                <c:pt idx="8">
                  <c:v>#N/A</c:v>
                </c:pt>
                <c:pt idx="9">
                  <c:v>9.8000000000000007</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8585472"/>
        <c:axId val="168587264"/>
      </c:barChart>
      <c:catAx>
        <c:axId val="168585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587264"/>
        <c:crosses val="autoZero"/>
        <c:auto val="1"/>
        <c:lblAlgn val="ctr"/>
        <c:lblOffset val="100"/>
        <c:tickLblSkip val="1"/>
        <c:tickMarkSkip val="1"/>
        <c:noMultiLvlLbl val="0"/>
      </c:catAx>
      <c:valAx>
        <c:axId val="16858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585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3766</c:v>
                </c:pt>
                <c:pt idx="5">
                  <c:v>3700</c:v>
                </c:pt>
                <c:pt idx="8">
                  <c:v>3809</c:v>
                </c:pt>
                <c:pt idx="11">
                  <c:v>3946</c:v>
                </c:pt>
                <c:pt idx="14">
                  <c:v>3834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1</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142</c:v>
                </c:pt>
                <c:pt idx="3">
                  <c:v>71</c:v>
                </c:pt>
                <c:pt idx="6">
                  <c:v>94</c:v>
                </c:pt>
                <c:pt idx="9">
                  <c:v>29</c:v>
                </c:pt>
                <c:pt idx="12">
                  <c:v>10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14</c:v>
                </c:pt>
                <c:pt idx="3">
                  <c:v>33</c:v>
                </c:pt>
                <c:pt idx="6">
                  <c:v>136</c:v>
                </c:pt>
                <c:pt idx="9">
                  <c:v>75</c:v>
                </c:pt>
                <c:pt idx="12">
                  <c:v>273</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968</c:v>
                </c:pt>
                <c:pt idx="3">
                  <c:v>889</c:v>
                </c:pt>
                <c:pt idx="6">
                  <c:v>858</c:v>
                </c:pt>
                <c:pt idx="9">
                  <c:v>903</c:v>
                </c:pt>
                <c:pt idx="12">
                  <c:v>938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3992</c:v>
                </c:pt>
                <c:pt idx="3">
                  <c:v>3708</c:v>
                </c:pt>
                <c:pt idx="6">
                  <c:v>3766</c:v>
                </c:pt>
                <c:pt idx="9">
                  <c:v>3583</c:v>
                </c:pt>
                <c:pt idx="12">
                  <c:v>3216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8781312"/>
        <c:axId val="1687832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1350</c:v>
                </c:pt>
                <c:pt idx="2">
                  <c:v>#N/A</c:v>
                </c:pt>
                <c:pt idx="3">
                  <c:v>#N/A</c:v>
                </c:pt>
                <c:pt idx="4">
                  <c:v>1001</c:v>
                </c:pt>
                <c:pt idx="5">
                  <c:v>#N/A</c:v>
                </c:pt>
                <c:pt idx="6">
                  <c:v>#N/A</c:v>
                </c:pt>
                <c:pt idx="7">
                  <c:v>1045</c:v>
                </c:pt>
                <c:pt idx="8">
                  <c:v>#N/A</c:v>
                </c:pt>
                <c:pt idx="9">
                  <c:v>#N/A</c:v>
                </c:pt>
                <c:pt idx="10">
                  <c:v>644</c:v>
                </c:pt>
                <c:pt idx="11">
                  <c:v>#N/A</c:v>
                </c:pt>
                <c:pt idx="12">
                  <c:v>#N/A</c:v>
                </c:pt>
                <c:pt idx="13">
                  <c:v>604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8781312"/>
        <c:axId val="168783232"/>
      </c:lineChart>
      <c:catAx>
        <c:axId val="16878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783232"/>
        <c:crosses val="autoZero"/>
        <c:auto val="1"/>
        <c:lblAlgn val="ctr"/>
        <c:lblOffset val="100"/>
        <c:tickLblSkip val="1"/>
        <c:tickMarkSkip val="1"/>
        <c:noMultiLvlLbl val="0"/>
      </c:catAx>
      <c:valAx>
        <c:axId val="168783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781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38813</c:v>
                </c:pt>
                <c:pt idx="5">
                  <c:v>40358</c:v>
                </c:pt>
                <c:pt idx="8">
                  <c:v>40982</c:v>
                </c:pt>
                <c:pt idx="11">
                  <c:v>41328</c:v>
                </c:pt>
                <c:pt idx="14">
                  <c:v>40351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7590</c:v>
                </c:pt>
                <c:pt idx="5">
                  <c:v>6392</c:v>
                </c:pt>
                <c:pt idx="8">
                  <c:v>6061</c:v>
                </c:pt>
                <c:pt idx="11">
                  <c:v>6047</c:v>
                </c:pt>
                <c:pt idx="14">
                  <c:v>6965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6024</c:v>
                </c:pt>
                <c:pt idx="5">
                  <c:v>6096</c:v>
                </c:pt>
                <c:pt idx="8">
                  <c:v>6307</c:v>
                </c:pt>
                <c:pt idx="11">
                  <c:v>6678</c:v>
                </c:pt>
                <c:pt idx="14">
                  <c:v>6866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1813</c:v>
                </c:pt>
                <c:pt idx="3">
                  <c:v>1739</c:v>
                </c:pt>
                <c:pt idx="6">
                  <c:v>1691</c:v>
                </c:pt>
                <c:pt idx="9">
                  <c:v>1681</c:v>
                </c:pt>
                <c:pt idx="12">
                  <c:v>1660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4244</c:v>
                </c:pt>
                <c:pt idx="3">
                  <c:v>6003</c:v>
                </c:pt>
                <c:pt idx="6">
                  <c:v>5553</c:v>
                </c:pt>
                <c:pt idx="9">
                  <c:v>4935</c:v>
                </c:pt>
                <c:pt idx="12">
                  <c:v>5135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2216</c:v>
                </c:pt>
                <c:pt idx="3">
                  <c:v>2857</c:v>
                </c:pt>
                <c:pt idx="6">
                  <c:v>3078</c:v>
                </c:pt>
                <c:pt idx="9">
                  <c:v>2924</c:v>
                </c:pt>
                <c:pt idx="12">
                  <c:v>2849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17822</c:v>
                </c:pt>
                <c:pt idx="3">
                  <c:v>15568</c:v>
                </c:pt>
                <c:pt idx="6">
                  <c:v>14203</c:v>
                </c:pt>
                <c:pt idx="9">
                  <c:v>13739</c:v>
                </c:pt>
                <c:pt idx="12">
                  <c:v>13601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518</c:v>
                </c:pt>
                <c:pt idx="3">
                  <c:v>347</c:v>
                </c:pt>
                <c:pt idx="6">
                  <c:v>310</c:v>
                </c:pt>
                <c:pt idx="9">
                  <c:v>236</c:v>
                </c:pt>
                <c:pt idx="12">
                  <c:v>194</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31018</c:v>
                </c:pt>
                <c:pt idx="3">
                  <c:v>37076</c:v>
                </c:pt>
                <c:pt idx="6">
                  <c:v>37153</c:v>
                </c:pt>
                <c:pt idx="9">
                  <c:v>37272</c:v>
                </c:pt>
                <c:pt idx="12">
                  <c:v>37710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907136"/>
        <c:axId val="1689090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5204</c:v>
                </c:pt>
                <c:pt idx="2">
                  <c:v>#N/A</c:v>
                </c:pt>
                <c:pt idx="3">
                  <c:v>#N/A</c:v>
                </c:pt>
                <c:pt idx="4">
                  <c:v>10744</c:v>
                </c:pt>
                <c:pt idx="5">
                  <c:v>#N/A</c:v>
                </c:pt>
                <c:pt idx="6">
                  <c:v>#N/A</c:v>
                </c:pt>
                <c:pt idx="7">
                  <c:v>8639</c:v>
                </c:pt>
                <c:pt idx="8">
                  <c:v>#N/A</c:v>
                </c:pt>
                <c:pt idx="9">
                  <c:v>#N/A</c:v>
                </c:pt>
                <c:pt idx="10">
                  <c:v>6734</c:v>
                </c:pt>
                <c:pt idx="11">
                  <c:v>#N/A</c:v>
                </c:pt>
                <c:pt idx="12">
                  <c:v>#N/A</c:v>
                </c:pt>
                <c:pt idx="13">
                  <c:v>6966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907136"/>
        <c:axId val="168909056"/>
      </c:lineChart>
      <c:catAx>
        <c:axId val="16890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909056"/>
        <c:crosses val="autoZero"/>
        <c:auto val="1"/>
        <c:lblAlgn val="ctr"/>
        <c:lblOffset val="100"/>
        <c:tickLblSkip val="1"/>
        <c:tickMarkSkip val="1"/>
        <c:noMultiLvlLbl val="0"/>
      </c:catAx>
      <c:valAx>
        <c:axId val="1689090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90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57.4</c:v>
                </c:pt>
              </c:numCache>
            </c:numRef>
          </c:xVal>
          <c:yVal>
            <c:numRef>
              <c:f>公会計指標分析・財政指標組合せ分析表!$K$51:$O$51</c:f>
              <c:numCache>
                <c:formatCode>#,##0.0;"▲ "#,##0.0</c:formatCode>
                <c:ptCount val="5"/>
                <c:pt idx="3">
                  <c:v>43.1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numCache>
            </c:numRef>
          </c:xVal>
          <c:yVal>
            <c:numRef>
              <c:f>公会計指標分析・財政指標組合せ分析表!$K$55:$O$55</c:f>
              <c:numCache>
                <c:formatCode>#,##0.0;"▲ "#,##0.0</c:formatCode>
                <c:ptCount val="5"/>
                <c:pt idx="3">
                  <c:v>37.299999999999997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9113088"/>
        <c:axId val="169115008"/>
      </c:scatterChart>
      <c:valAx>
        <c:axId val="169113088"/>
        <c:scaling>
          <c:orientation val="minMax"/>
          <c:max val="57.6"/>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115008"/>
        <c:crosses val="autoZero"/>
        <c:crossBetween val="midCat"/>
      </c:valAx>
      <c:valAx>
        <c:axId val="169115008"/>
        <c:scaling>
          <c:orientation val="minMax"/>
          <c:max val="44.1"/>
          <c:min val="36.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1130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10.8</c:v>
                </c:pt>
                <c:pt idx="1">
                  <c:v>8.6999999999999993</c:v>
                </c:pt>
                <c:pt idx="2">
                  <c:v>7.2</c:v>
                </c:pt>
                <c:pt idx="3">
                  <c:v>5.7</c:v>
                </c:pt>
                <c:pt idx="4">
                  <c:v>4.9000000000000004</c:v>
                </c:pt>
              </c:numCache>
            </c:numRef>
          </c:xVal>
          <c:yVal>
            <c:numRef>
              <c:f>公会計指標分析・財政指標組合せ分析表!$K$73:$O$73</c:f>
              <c:numCache>
                <c:formatCode>#,##0.0;"▲ "#,##0.0</c:formatCode>
                <c:ptCount val="5"/>
                <c:pt idx="0">
                  <c:v>33.700000000000003</c:v>
                </c:pt>
                <c:pt idx="1">
                  <c:v>68.400000000000006</c:v>
                </c:pt>
                <c:pt idx="2">
                  <c:v>55.6</c:v>
                </c:pt>
                <c:pt idx="3">
                  <c:v>43.1</c:v>
                </c:pt>
                <c:pt idx="4">
                  <c:v>44.7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9268736"/>
        <c:axId val="169270656"/>
      </c:scatterChart>
      <c:valAx>
        <c:axId val="169268736"/>
        <c:scaling>
          <c:orientation val="minMax"/>
          <c:max val="11.299999999999999"/>
          <c:min val="4.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9270656"/>
        <c:crosses val="autoZero"/>
        <c:crossBetween val="midCat"/>
      </c:valAx>
      <c:valAx>
        <c:axId val="169270656"/>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926873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投資的事業の抑制による元利償還金の減少により、実質的な公債費が減少している一方、合併特例債などの有利な市債の活用により算入公債費については大きな増減は無い。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今後も同様の傾向が続き、急激な数値の変動はない見込みである。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普通会計における地方債残高は、第三セクター等改革推進債や病院事業債、臨時財政対策債の発行により増加傾向であるが、下水道事業債残高の減により公営企業債等繰入見込額の減少が続いているため、将来負担額の大幅な増加はない。</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一方、基金残高の増加により充当可能財源等が増加傾向にあるため、将来負担比率は減少傾向にある。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建物や道路は昭和</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年代に多く整備されており、整備から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年以上が経過して老朽化が進んでいることから、今後は改修費用等が増加していくことが見込まれる。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59711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58773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56112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55174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52514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1576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489161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479781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453178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443798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078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461454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585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438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461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45102</xdr:rowOff>
    </xdr:from>
    <xdr:ext cx="405111" cy="259045"/>
    <xdr:sp macro="" textlink="">
      <xdr:nvSpPr>
        <xdr:cNvPr id="69" name="有形固定資産減価償却率平均値テキスト"/>
        <xdr:cNvSpPr txBox="1"/>
      </xdr:nvSpPr>
      <xdr:spPr>
        <a:xfrm>
          <a:off x="4813300" y="50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03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01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133773</xdr:rowOff>
    </xdr:from>
    <xdr:to>
      <xdr:col>3</xdr:col>
      <xdr:colOff>511175</xdr:colOff>
      <xdr:row>29</xdr:row>
      <xdr:rowOff>63923</xdr:rowOff>
    </xdr:to>
    <xdr:sp macro="" textlink="">
      <xdr:nvSpPr>
        <xdr:cNvPr id="77" name="円/楕円 76"/>
        <xdr:cNvSpPr/>
      </xdr:nvSpPr>
      <xdr:spPr>
        <a:xfrm>
          <a:off x="4000500" y="493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134214</xdr:rowOff>
    </xdr:from>
    <xdr:ext cx="405111" cy="259045"/>
    <xdr:sp macro="" textlink="">
      <xdr:nvSpPr>
        <xdr:cNvPr id="78" name="n_1aveValue有形固定資産減価償却率"/>
        <xdr:cNvSpPr txBox="1"/>
      </xdr:nvSpPr>
      <xdr:spPr>
        <a:xfrm>
          <a:off x="3836043" y="5106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80450</xdr:rowOff>
    </xdr:from>
    <xdr:ext cx="405111" cy="259045"/>
    <xdr:sp macro="" textlink="">
      <xdr:nvSpPr>
        <xdr:cNvPr id="79" name="n_1mainValue有形固定資産減価償却率"/>
        <xdr:cNvSpPr txBox="1"/>
      </xdr:nvSpPr>
      <xdr:spPr>
        <a:xfrm>
          <a:off x="3836043" y="4709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36212</xdr:rowOff>
    </xdr:from>
    <xdr:ext cx="405111" cy="259045"/>
    <xdr:sp macro="" textlink="">
      <xdr:nvSpPr>
        <xdr:cNvPr id="62" name="【道路】&#10;有形固定資産減価償却率平均値テキスト"/>
        <xdr:cNvSpPr txBox="1"/>
      </xdr:nvSpPr>
      <xdr:spPr>
        <a:xfrm>
          <a:off x="4724400" y="6551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48260</xdr:rowOff>
    </xdr:from>
    <xdr:to>
      <xdr:col>5</xdr:col>
      <xdr:colOff>409575</xdr:colOff>
      <xdr:row>38</xdr:row>
      <xdr:rowOff>149860</xdr:rowOff>
    </xdr:to>
    <xdr:sp macro="" textlink="">
      <xdr:nvSpPr>
        <xdr:cNvPr id="70" name="円/楕円 69"/>
        <xdr:cNvSpPr/>
      </xdr:nvSpPr>
      <xdr:spPr>
        <a:xfrm>
          <a:off x="3746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147337</xdr:rowOff>
    </xdr:from>
    <xdr:ext cx="405111" cy="259045"/>
    <xdr:sp macro="" textlink="">
      <xdr:nvSpPr>
        <xdr:cNvPr id="71"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38</xdr:row>
      <xdr:rowOff>140987</xdr:rowOff>
    </xdr:from>
    <xdr:ext cx="405111" cy="259045"/>
    <xdr:sp macro="" textlink="">
      <xdr:nvSpPr>
        <xdr:cNvPr id="72" name="n_1mainValue【道路】&#10;有形固定資産減価償却率"/>
        <xdr:cNvSpPr txBox="1"/>
      </xdr:nvSpPr>
      <xdr:spPr>
        <a:xfrm>
          <a:off x="3582043"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3" name="直線コネクタ 8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4" name="テキスト ボックス 8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5" name="直線コネクタ 8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6" name="テキスト ボックス 8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7" name="直線コネクタ 8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8" name="テキスト ボックス 8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9" name="直線コネクタ 8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0" name="テキスト ボックス 8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1" name="直線コネクタ 9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2" name="テキスト ボックス 91"/>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4" name="テキスト ボックス 9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6" name="直線コネクタ 95"/>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97"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98" name="直線コネクタ 97"/>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99"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0" name="直線コネクタ 99"/>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167009</xdr:rowOff>
    </xdr:from>
    <xdr:ext cx="534377" cy="259045"/>
    <xdr:sp macro="" textlink="">
      <xdr:nvSpPr>
        <xdr:cNvPr id="101" name="【道路】&#10;一人当たり延長平均値テキスト"/>
        <xdr:cNvSpPr txBox="1"/>
      </xdr:nvSpPr>
      <xdr:spPr>
        <a:xfrm>
          <a:off x="10566400" y="6682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2" name="フローチャート : 判断 101"/>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3" name="フローチャート : 判断 102"/>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109220</xdr:rowOff>
    </xdr:from>
    <xdr:to>
      <xdr:col>14</xdr:col>
      <xdr:colOff>79375</xdr:colOff>
      <xdr:row>40</xdr:row>
      <xdr:rowOff>39370</xdr:rowOff>
    </xdr:to>
    <xdr:sp macro="" textlink="">
      <xdr:nvSpPr>
        <xdr:cNvPr id="109" name="円/楕円 108"/>
        <xdr:cNvSpPr/>
      </xdr:nvSpPr>
      <xdr:spPr>
        <a:xfrm>
          <a:off x="9588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112247</xdr:rowOff>
    </xdr:from>
    <xdr:ext cx="534377" cy="259045"/>
    <xdr:sp macro="" textlink="">
      <xdr:nvSpPr>
        <xdr:cNvPr id="110"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30497</xdr:rowOff>
    </xdr:from>
    <xdr:ext cx="534377" cy="259045"/>
    <xdr:sp macro="" textlink="">
      <xdr:nvSpPr>
        <xdr:cNvPr id="111" name="n_1mainValue【道路】&#10;一人当たり延長"/>
        <xdr:cNvSpPr txBox="1"/>
      </xdr:nvSpPr>
      <xdr:spPr>
        <a:xfrm>
          <a:off x="9359410" y="688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36" name="直線コネクタ 135"/>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37"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38" name="直線コネクタ 137"/>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39"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0" name="直線コネクタ 139"/>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1" name="【橋りょう・トンネ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2" name="フローチャート : 判断 141"/>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3" name="フローチャート : 判断 142"/>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57785</xdr:rowOff>
    </xdr:from>
    <xdr:to>
      <xdr:col>5</xdr:col>
      <xdr:colOff>409575</xdr:colOff>
      <xdr:row>58</xdr:row>
      <xdr:rowOff>159385</xdr:rowOff>
    </xdr:to>
    <xdr:sp macro="" textlink="">
      <xdr:nvSpPr>
        <xdr:cNvPr id="149" name="円/楕円 148"/>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150512</xdr:rowOff>
    </xdr:from>
    <xdr:ext cx="405111" cy="259045"/>
    <xdr:sp macro="" textlink="">
      <xdr:nvSpPr>
        <xdr:cNvPr id="150" name="n_1aveValue【橋りょう・トンネル】&#10;有形固定資産減価償却率"/>
        <xdr:cNvSpPr txBox="1"/>
      </xdr:nvSpPr>
      <xdr:spPr>
        <a:xfrm>
          <a:off x="3582043"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4462</xdr:rowOff>
    </xdr:from>
    <xdr:ext cx="405111" cy="259045"/>
    <xdr:sp macro="" textlink="">
      <xdr:nvSpPr>
        <xdr:cNvPr id="151" name="n_1mainValue【橋りょう・トンネル】&#10;有形固定資産減価償却率"/>
        <xdr:cNvSpPr txBox="1"/>
      </xdr:nvSpPr>
      <xdr:spPr>
        <a:xfrm>
          <a:off x="3582043"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65" name="テキスト ボックス 16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67" name="テキスト ボックス 166"/>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69" name="テキスト ボックス 168"/>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1" name="テキスト ボックス 170"/>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73" name="直線コネクタ 172"/>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74"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75" name="直線コネクタ 174"/>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76"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77" name="直線コネクタ 176"/>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17873</xdr:rowOff>
    </xdr:from>
    <xdr:ext cx="599010" cy="259045"/>
    <xdr:sp macro="" textlink="">
      <xdr:nvSpPr>
        <xdr:cNvPr id="178" name="【橋りょう・トンネル】&#10;一人当たり有形固定資産（償却資産）額平均値テキスト"/>
        <xdr:cNvSpPr txBox="1"/>
      </xdr:nvSpPr>
      <xdr:spPr>
        <a:xfrm>
          <a:off x="10566400" y="10476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79" name="フローチャート : 判断 178"/>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0" name="フローチャート : 判断 179"/>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166487</xdr:rowOff>
    </xdr:from>
    <xdr:to>
      <xdr:col>14</xdr:col>
      <xdr:colOff>79375</xdr:colOff>
      <xdr:row>62</xdr:row>
      <xdr:rowOff>96637</xdr:rowOff>
    </xdr:to>
    <xdr:sp macro="" textlink="">
      <xdr:nvSpPr>
        <xdr:cNvPr id="186" name="円/楕円 185"/>
        <xdr:cNvSpPr/>
      </xdr:nvSpPr>
      <xdr:spPr>
        <a:xfrm>
          <a:off x="9588500" y="1062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161755</xdr:rowOff>
    </xdr:from>
    <xdr:ext cx="599010" cy="259045"/>
    <xdr:sp macro="" textlink="">
      <xdr:nvSpPr>
        <xdr:cNvPr id="187"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87764</xdr:rowOff>
    </xdr:from>
    <xdr:ext cx="599010" cy="259045"/>
    <xdr:sp macro="" textlink="">
      <xdr:nvSpPr>
        <xdr:cNvPr id="188" name="n_1mainValue【橋りょう・トンネル】&#10;一人当たり有形固定資産（償却資産）額"/>
        <xdr:cNvSpPr txBox="1"/>
      </xdr:nvSpPr>
      <xdr:spPr>
        <a:xfrm>
          <a:off x="9327094" y="10717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199" name="直線コネクタ 19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00" name="テキスト ボックス 199"/>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1" name="直線コネクタ 20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2" name="テキスト ボックス 20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3" name="直線コネクタ 20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4" name="テキスト ボックス 20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5" name="直線コネクタ 20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6" name="テキスト ボックス 20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7" name="直線コネクタ 20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8" name="テキスト ボックス 20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9" name="直線コネクタ 20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0" name="テキスト ボックス 20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12" name="直線コネクタ 211"/>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13"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14" name="直線コネクタ 213"/>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15"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16" name="直線コネクタ 215"/>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17"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18" name="フローチャート : 判断 217"/>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19" name="フローチャート : 判断 218"/>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0" name="テキスト ボックス 21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1" name="テキスト ボックス 22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2" name="テキスト ボックス 22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3" name="テキスト ボックス 22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4" name="テキスト ボックス 22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133986</xdr:rowOff>
    </xdr:from>
    <xdr:to>
      <xdr:col>5</xdr:col>
      <xdr:colOff>409575</xdr:colOff>
      <xdr:row>82</xdr:row>
      <xdr:rowOff>64136</xdr:rowOff>
    </xdr:to>
    <xdr:sp macro="" textlink="">
      <xdr:nvSpPr>
        <xdr:cNvPr id="225" name="円/楕円 224"/>
        <xdr:cNvSpPr/>
      </xdr:nvSpPr>
      <xdr:spPr>
        <a:xfrm>
          <a:off x="3746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65422</xdr:rowOff>
    </xdr:from>
    <xdr:ext cx="405111" cy="259045"/>
    <xdr:sp macro="" textlink="">
      <xdr:nvSpPr>
        <xdr:cNvPr id="226"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55263</xdr:rowOff>
    </xdr:from>
    <xdr:ext cx="405111" cy="259045"/>
    <xdr:sp macro="" textlink="">
      <xdr:nvSpPr>
        <xdr:cNvPr id="227" name="n_1mainValue【公営住宅】&#10;有形固定資産減価償却率"/>
        <xdr:cNvSpPr txBox="1"/>
      </xdr:nvSpPr>
      <xdr:spPr>
        <a:xfrm>
          <a:off x="3582043" y="1411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6" name="テキスト ボックス 23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7" name="直線コネクタ 23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8" name="直線コネクタ 23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9" name="テキスト ボックス 23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0" name="直線コネクタ 23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1" name="テキスト ボックス 240"/>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2" name="直線コネクタ 24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3" name="テキスト ボックス 242"/>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4" name="直線コネクタ 24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5" name="テキスト ボックス 244"/>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6" name="直線コネクタ 2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7" name="テキスト ボックス 2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49" name="直線コネクタ 248"/>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50"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51" name="直線コネクタ 250"/>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52"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53" name="直線コネクタ 252"/>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42079</xdr:rowOff>
    </xdr:from>
    <xdr:ext cx="469744" cy="259045"/>
    <xdr:sp macro="" textlink="">
      <xdr:nvSpPr>
        <xdr:cNvPr id="254" name="【公営住宅】&#10;一人当たり面積平均値テキスト"/>
        <xdr:cNvSpPr txBox="1"/>
      </xdr:nvSpPr>
      <xdr:spPr>
        <a:xfrm>
          <a:off x="10566400" y="14272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55" name="フローチャート : 判断 254"/>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56" name="フローチャート : 判断 255"/>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7" name="テキスト ボックス 2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8" name="テキスト ボックス 2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9" name="テキスト ボックス 2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0" name="テキスト ボックス 2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1" name="テキスト ボックス 2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134976</xdr:rowOff>
    </xdr:from>
    <xdr:to>
      <xdr:col>14</xdr:col>
      <xdr:colOff>79375</xdr:colOff>
      <xdr:row>84</xdr:row>
      <xdr:rowOff>65126</xdr:rowOff>
    </xdr:to>
    <xdr:sp macro="" textlink="">
      <xdr:nvSpPr>
        <xdr:cNvPr id="262" name="円/楕円 261"/>
        <xdr:cNvSpPr/>
      </xdr:nvSpPr>
      <xdr:spPr>
        <a:xfrm>
          <a:off x="9588500" y="1436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139716</xdr:rowOff>
    </xdr:from>
    <xdr:ext cx="469744" cy="259045"/>
    <xdr:sp macro="" textlink="">
      <xdr:nvSpPr>
        <xdr:cNvPr id="263"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56253</xdr:rowOff>
    </xdr:from>
    <xdr:ext cx="469744" cy="259045"/>
    <xdr:sp macro="" textlink="">
      <xdr:nvSpPr>
        <xdr:cNvPr id="264" name="n_1mainValue【公営住宅】&#10;一人当たり面積"/>
        <xdr:cNvSpPr txBox="1"/>
      </xdr:nvSpPr>
      <xdr:spPr>
        <a:xfrm>
          <a:off x="9391727" y="1445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3" name="正方形/長方形 2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4" name="正方形/長方形 27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5" name="正方形/長方形 27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6" name="正方形/長方形 27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7" name="正方形/長方形 27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8" name="正方形/長方形 27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9" name="正方形/長方形 27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0" name="正方形/長方形 27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1" name="正方形/長方形 28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2" name="正方形/長方形 28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3" name="正方形/長方形 28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4" name="正方形/長方形 28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5" name="正方形/長方形 28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6" name="正方形/長方形 28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7" name="正方形/長方形 28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8" name="正方形/長方形 28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9" name="テキスト ボックス 28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0" name="直線コネクタ 28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1" name="テキスト ボックス 29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2" name="直線コネクタ 29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3" name="テキスト ボックス 29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4" name="直線コネクタ 29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5" name="テキスト ボックス 29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6" name="直線コネクタ 29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7" name="テキスト ボックス 29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8" name="直線コネクタ 29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299" name="テキスト ボックス 29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0" name="直線コネクタ 2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1" name="テキスト ボックス 30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03" name="直線コネクタ 302"/>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04"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05" name="直線コネクタ 304"/>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06"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07" name="直線コネクタ 306"/>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08"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09" name="フローチャート : 判断 308"/>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10" name="フローチャート : 判断 309"/>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1" name="テキスト ボックス 31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2" name="テキスト ボックス 31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3" name="テキスト ボックス 31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4" name="テキスト ボックス 31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5" name="テキスト ボックス 31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59690</xdr:rowOff>
    </xdr:from>
    <xdr:to>
      <xdr:col>22</xdr:col>
      <xdr:colOff>415925</xdr:colOff>
      <xdr:row>34</xdr:row>
      <xdr:rowOff>161290</xdr:rowOff>
    </xdr:to>
    <xdr:sp macro="" textlink="">
      <xdr:nvSpPr>
        <xdr:cNvPr id="316" name="円/楕円 315"/>
        <xdr:cNvSpPr/>
      </xdr:nvSpPr>
      <xdr:spPr>
        <a:xfrm>
          <a:off x="1543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145559</xdr:rowOff>
    </xdr:from>
    <xdr:ext cx="405111" cy="259045"/>
    <xdr:sp macro="" textlink="">
      <xdr:nvSpPr>
        <xdr:cNvPr id="317"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6367</xdr:rowOff>
    </xdr:from>
    <xdr:ext cx="405111" cy="259045"/>
    <xdr:sp macro="" textlink="">
      <xdr:nvSpPr>
        <xdr:cNvPr id="318" name="n_1mainValue【認定こども園・幼稚園・保育所】&#10;有形固定資産減価償却率"/>
        <xdr:cNvSpPr txBox="1"/>
      </xdr:nvSpPr>
      <xdr:spPr>
        <a:xfrm>
          <a:off x="15266043" y="566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19" name="正方形/長方形 31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0" name="正方形/長方形 31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1" name="正方形/長方形 32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2" name="正方形/長方形 32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3" name="正方形/長方形 32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4" name="正方形/長方形 32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5" name="正方形/長方形 32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6" name="正方形/長方形 32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7" name="テキスト ボックス 32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8" name="直線コネクタ 32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29" name="直線コネクタ 328"/>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0" name="テキスト ボックス 329"/>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1" name="直線コネクタ 330"/>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32" name="テキスト ボックス 331"/>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33" name="直線コネクタ 332"/>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34" name="テキスト ボックス 333"/>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35" name="直線コネクタ 334"/>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36" name="テキスト ボックス 335"/>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37" name="直線コネクタ 336"/>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38" name="テキスト ボックス 337"/>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0" name="テキスト ボックス 33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42" name="直線コネクタ 341"/>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43"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44" name="直線コネクタ 343"/>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45"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46" name="直線コネクタ 345"/>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34307</xdr:rowOff>
    </xdr:from>
    <xdr:ext cx="469744" cy="259045"/>
    <xdr:sp macro="" textlink="">
      <xdr:nvSpPr>
        <xdr:cNvPr id="347" name="【認定こども園・幼稚園・保育所】&#10;一人当たり面積平均値テキスト"/>
        <xdr:cNvSpPr txBox="1"/>
      </xdr:nvSpPr>
      <xdr:spPr>
        <a:xfrm>
          <a:off x="22250400" y="654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48" name="フローチャート : 判断 347"/>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49" name="フローチャート : 判断 348"/>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52070</xdr:rowOff>
    </xdr:from>
    <xdr:to>
      <xdr:col>31</xdr:col>
      <xdr:colOff>85725</xdr:colOff>
      <xdr:row>39</xdr:row>
      <xdr:rowOff>153670</xdr:rowOff>
    </xdr:to>
    <xdr:sp macro="" textlink="">
      <xdr:nvSpPr>
        <xdr:cNvPr id="355" name="円/楕円 354"/>
        <xdr:cNvSpPr/>
      </xdr:nvSpPr>
      <xdr:spPr>
        <a:xfrm>
          <a:off x="21272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37</xdr:row>
      <xdr:rowOff>71137</xdr:rowOff>
    </xdr:from>
    <xdr:ext cx="469744" cy="259045"/>
    <xdr:sp macro="" textlink="">
      <xdr:nvSpPr>
        <xdr:cNvPr id="356" name="n_1aveValue【認定こども園・幼稚園・保育所】&#10;一人当たり面積"/>
        <xdr:cNvSpPr txBox="1"/>
      </xdr:nvSpPr>
      <xdr:spPr>
        <a:xfrm>
          <a:off x="21075727" y="641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144797</xdr:rowOff>
    </xdr:from>
    <xdr:ext cx="469744" cy="259045"/>
    <xdr:sp macro="" textlink="">
      <xdr:nvSpPr>
        <xdr:cNvPr id="357" name="n_1mainValue【認定こども園・幼稚園・保育所】&#10;一人当たり面積"/>
        <xdr:cNvSpPr txBox="1"/>
      </xdr:nvSpPr>
      <xdr:spPr>
        <a:xfrm>
          <a:off x="210757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8" name="正方形/長方形 3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9" name="正方形/長方形 3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0" name="正方形/長方形 3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1" name="正方形/長方形 3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2" name="正方形/長方形 3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3" name="正方形/長方形 3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4" name="正方形/長方形 3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5" name="正方形/長方形 3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6" name="テキスト ボックス 3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7" name="直線コネクタ 3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8" name="テキスト ボックス 36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9" name="直線コネクタ 36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0" name="テキスト ボックス 36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1" name="直線コネクタ 37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2" name="テキスト ボックス 37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3" name="直線コネクタ 37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4" name="テキスト ボックス 37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5" name="直線コネクタ 37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6" name="テキスト ボックス 37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7" name="直線コネクタ 37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8" name="テキスト ボックス 37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9" name="直線コネクタ 37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0" name="テキスト ボックス 37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382" name="直線コネクタ 381"/>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383"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384" name="直線コネクタ 383"/>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385"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386" name="直線コネクタ 385"/>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387"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388" name="フローチャート : 判断 387"/>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389" name="フローチャート : 判断 388"/>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6350</xdr:rowOff>
    </xdr:from>
    <xdr:to>
      <xdr:col>22</xdr:col>
      <xdr:colOff>415925</xdr:colOff>
      <xdr:row>57</xdr:row>
      <xdr:rowOff>107950</xdr:rowOff>
    </xdr:to>
    <xdr:sp macro="" textlink="">
      <xdr:nvSpPr>
        <xdr:cNvPr id="395" name="円/楕円 394"/>
        <xdr:cNvSpPr/>
      </xdr:nvSpPr>
      <xdr:spPr>
        <a:xfrm>
          <a:off x="15430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53357</xdr:rowOff>
    </xdr:from>
    <xdr:ext cx="405111" cy="259045"/>
    <xdr:sp macro="" textlink="">
      <xdr:nvSpPr>
        <xdr:cNvPr id="396"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124477</xdr:rowOff>
    </xdr:from>
    <xdr:ext cx="405111" cy="259045"/>
    <xdr:sp macro="" textlink="">
      <xdr:nvSpPr>
        <xdr:cNvPr id="397" name="n_1mainValue【学校施設】&#10;有形固定資産減価償却率"/>
        <xdr:cNvSpPr txBox="1"/>
      </xdr:nvSpPr>
      <xdr:spPr>
        <a:xfrm>
          <a:off x="15266043"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8" name="正方形/長方形 3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9" name="正方形/長方形 3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0" name="正方形/長方形 3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1" name="正方形/長方形 4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2" name="正方形/長方形 4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3" name="正方形/長方形 4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4" name="正方形/長方形 4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5" name="正方形/長方形 4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6" name="テキスト ボックス 4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7" name="直線コネクタ 4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8" name="テキスト ボックス 40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9" name="直線コネクタ 4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10" name="テキスト ボックス 4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1" name="直線コネクタ 4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2" name="テキスト ボックス 4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3" name="直線コネクタ 4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4" name="テキスト ボックス 4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5" name="直線コネクタ 4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6" name="テキスト ボックス 4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7" name="直線コネクタ 4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8" name="テキスト ボックス 4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9" name="直線コネクタ 4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0" name="テキスト ボックス 4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22" name="直線コネクタ 421"/>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23"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24" name="直線コネクタ 423"/>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25"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26" name="直線コネクタ 425"/>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67073</xdr:rowOff>
    </xdr:from>
    <xdr:ext cx="469744" cy="259045"/>
    <xdr:sp macro="" textlink="">
      <xdr:nvSpPr>
        <xdr:cNvPr id="427" name="【学校施設】&#10;一人当たり面積平均値テキスト"/>
        <xdr:cNvSpPr txBox="1"/>
      </xdr:nvSpPr>
      <xdr:spPr>
        <a:xfrm>
          <a:off x="22250400" y="10182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28" name="フローチャート : 判断 427"/>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29" name="フローチャート : 判断 428"/>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114554</xdr:rowOff>
    </xdr:from>
    <xdr:to>
      <xdr:col>31</xdr:col>
      <xdr:colOff>85725</xdr:colOff>
      <xdr:row>59</xdr:row>
      <xdr:rowOff>44704</xdr:rowOff>
    </xdr:to>
    <xdr:sp macro="" textlink="">
      <xdr:nvSpPr>
        <xdr:cNvPr id="435" name="円/楕円 434"/>
        <xdr:cNvSpPr/>
      </xdr:nvSpPr>
      <xdr:spPr>
        <a:xfrm>
          <a:off x="21272500" y="1005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114317</xdr:rowOff>
    </xdr:from>
    <xdr:ext cx="469744" cy="259045"/>
    <xdr:sp macro="" textlink="">
      <xdr:nvSpPr>
        <xdr:cNvPr id="436" name="n_1aveValue【学校施設】&#10;一人当たり面積"/>
        <xdr:cNvSpPr txBox="1"/>
      </xdr:nvSpPr>
      <xdr:spPr>
        <a:xfrm>
          <a:off x="21075727"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61231</xdr:rowOff>
    </xdr:from>
    <xdr:ext cx="469744" cy="259045"/>
    <xdr:sp macro="" textlink="">
      <xdr:nvSpPr>
        <xdr:cNvPr id="437" name="n_1mainValue【学校施設】&#10;一人当たり面積"/>
        <xdr:cNvSpPr txBox="1"/>
      </xdr:nvSpPr>
      <xdr:spPr>
        <a:xfrm>
          <a:off x="21075727" y="98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8" name="正方形/長方形 4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9" name="正方形/長方形 4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0" name="正方形/長方形 4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1" name="正方形/長方形 4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2" name="正方形/長方形 4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3" name="正方形/長方形 4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4" name="正方形/長方形 4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5" name="正方形/長方形 4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6" name="テキスト ボックス 4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7" name="直線コネクタ 4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48" name="テキスト ボックス 44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49" name="直線コネクタ 44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50" name="テキスト ボックス 44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1" name="直線コネクタ 45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2" name="テキスト ボックス 45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3" name="直線コネクタ 45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4" name="テキスト ボックス 45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5" name="直線コネクタ 45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6" name="テキスト ボックス 45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7" name="直線コネクタ 45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58" name="テキスト ボックス 45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9" name="直線コネクタ 45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0" name="テキスト ボックス 45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62" name="直線コネクタ 46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6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64" name="直線コネクタ 46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6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66" name="直線コネクタ 46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6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68" name="フローチャート : 判断 46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69" name="フローチャート : 判断 46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0" name="テキスト ボックス 46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1" name="テキスト ボックス 47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2" name="テキスト ボックス 47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3" name="テキスト ボックス 47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4" name="テキスト ボックス 47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145414</xdr:rowOff>
    </xdr:from>
    <xdr:to>
      <xdr:col>22</xdr:col>
      <xdr:colOff>415925</xdr:colOff>
      <xdr:row>81</xdr:row>
      <xdr:rowOff>75564</xdr:rowOff>
    </xdr:to>
    <xdr:sp macro="" textlink="">
      <xdr:nvSpPr>
        <xdr:cNvPr id="475" name="円/楕円 474"/>
        <xdr:cNvSpPr/>
      </xdr:nvSpPr>
      <xdr:spPr>
        <a:xfrm>
          <a:off x="15430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41927</xdr:rowOff>
    </xdr:from>
    <xdr:ext cx="405111" cy="259045"/>
    <xdr:sp macro="" textlink="">
      <xdr:nvSpPr>
        <xdr:cNvPr id="476"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79</xdr:row>
      <xdr:rowOff>92091</xdr:rowOff>
    </xdr:from>
    <xdr:ext cx="405111" cy="259045"/>
    <xdr:sp macro="" textlink="">
      <xdr:nvSpPr>
        <xdr:cNvPr id="477" name="n_1mainValue【児童館】&#10;有形固定資産減価償却率"/>
        <xdr:cNvSpPr txBox="1"/>
      </xdr:nvSpPr>
      <xdr:spPr>
        <a:xfrm>
          <a:off x="15266043" y="1363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6" name="テキスト ボックス 4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7" name="直線コネクタ 4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88" name="直線コネクタ 4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89" name="テキスト ボックス 4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0" name="直線コネクタ 4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1" name="テキスト ボックス 4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2" name="直線コネクタ 4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3" name="テキスト ボックス 4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4" name="直線コネクタ 4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95" name="テキスト ボックス 4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6" name="直線コネクタ 4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7" name="テキスト ボックス 4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9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499" name="直線コネクタ 498"/>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00"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01" name="直線コネクタ 500"/>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02"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03" name="直線コネクタ 502"/>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57166</xdr:rowOff>
    </xdr:from>
    <xdr:ext cx="469744" cy="259045"/>
    <xdr:sp macro="" textlink="">
      <xdr:nvSpPr>
        <xdr:cNvPr id="504" name="【児童館】&#10;一人当たり面積平均値テキスト"/>
        <xdr:cNvSpPr txBox="1"/>
      </xdr:nvSpPr>
      <xdr:spPr>
        <a:xfrm>
          <a:off x="222504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05" name="フローチャート : 判断 504"/>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06" name="フローチャート : 判断 505"/>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07" name="テキスト ボックス 50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08" name="テキスト ボックス 50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09" name="テキスト ボックス 50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0" name="テキスト ボックス 50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1" name="テキスト ボックス 51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83</xdr:row>
      <xdr:rowOff>135889</xdr:rowOff>
    </xdr:from>
    <xdr:to>
      <xdr:col>31</xdr:col>
      <xdr:colOff>85725</xdr:colOff>
      <xdr:row>84</xdr:row>
      <xdr:rowOff>66039</xdr:rowOff>
    </xdr:to>
    <xdr:sp macro="" textlink="">
      <xdr:nvSpPr>
        <xdr:cNvPr id="512" name="円/楕円 511"/>
        <xdr:cNvSpPr/>
      </xdr:nvSpPr>
      <xdr:spPr>
        <a:xfrm>
          <a:off x="21272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93997</xdr:rowOff>
    </xdr:from>
    <xdr:ext cx="469744" cy="259045"/>
    <xdr:sp macro="" textlink="">
      <xdr:nvSpPr>
        <xdr:cNvPr id="513"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57166</xdr:rowOff>
    </xdr:from>
    <xdr:ext cx="469744" cy="259045"/>
    <xdr:sp macro="" textlink="">
      <xdr:nvSpPr>
        <xdr:cNvPr id="514" name="n_1mainValue【児童館】&#10;一人当たり面積"/>
        <xdr:cNvSpPr txBox="1"/>
      </xdr:nvSpPr>
      <xdr:spPr>
        <a:xfrm>
          <a:off x="210757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5" name="正方形/長方形 5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6" name="正方形/長方形 5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7" name="正方形/長方形 5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18" name="正方形/長方形 5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19" name="正方形/長方形 5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0" name="正方形/長方形 5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1" name="正方形/長方形 5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2" name="正方形/長方形 5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3" name="テキスト ボックス 5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4" name="直線コネクタ 5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25" name="テキスト ボックス 52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26" name="直線コネクタ 52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27" name="テキスト ボックス 52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28" name="直線コネクタ 52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29" name="テキスト ボックス 52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30" name="直線コネクタ 52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31" name="テキスト ボックス 53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32" name="直線コネクタ 53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33" name="テキスト ボックス 53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34" name="直線コネクタ 53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35" name="テキスト ボックス 53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6" name="直線コネクタ 53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37" name="テキスト ボックス 53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3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39" name="直線コネクタ 538"/>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40"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41" name="直線コネクタ 540"/>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42"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43" name="直線コネクタ 542"/>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44"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45" name="フローチャート : 判断 544"/>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46" name="フローチャート : 判断 545"/>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47" name="テキスト ボックス 54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48" name="テキスト ボックス 54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49" name="テキスト ボックス 54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0" name="テキスト ボックス 54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1" name="テキスト ボックス 55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104</xdr:row>
      <xdr:rowOff>116839</xdr:rowOff>
    </xdr:from>
    <xdr:to>
      <xdr:col>22</xdr:col>
      <xdr:colOff>415925</xdr:colOff>
      <xdr:row>105</xdr:row>
      <xdr:rowOff>46989</xdr:rowOff>
    </xdr:to>
    <xdr:sp macro="" textlink="">
      <xdr:nvSpPr>
        <xdr:cNvPr id="552" name="円/楕円 551"/>
        <xdr:cNvSpPr/>
      </xdr:nvSpPr>
      <xdr:spPr>
        <a:xfrm>
          <a:off x="15430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68597</xdr:rowOff>
    </xdr:from>
    <xdr:ext cx="405111" cy="259045"/>
    <xdr:sp macro="" textlink="">
      <xdr:nvSpPr>
        <xdr:cNvPr id="553"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63516</xdr:rowOff>
    </xdr:from>
    <xdr:ext cx="405111" cy="259045"/>
    <xdr:sp macro="" textlink="">
      <xdr:nvSpPr>
        <xdr:cNvPr id="554" name="n_1mainValue【公民館】&#10;有形固定資産減価償却率"/>
        <xdr:cNvSpPr txBox="1"/>
      </xdr:nvSpPr>
      <xdr:spPr>
        <a:xfrm>
          <a:off x="15266043"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5" name="正方形/長方形 55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6" name="正方形/長方形 55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57" name="正方形/長方形 55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58" name="正方形/長方形 55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59" name="正方形/長方形 55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0" name="正方形/長方形 55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1" name="正方形/長方形 56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2" name="正方形/長方形 56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3" name="テキスト ボックス 56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4" name="直線コネクタ 56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65" name="直線コネクタ 56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66" name="テキスト ボックス 56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67" name="直線コネクタ 56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68" name="テキスト ボックス 56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69" name="直線コネクタ 56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0" name="テキスト ボックス 56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1" name="直線コネクタ 57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2" name="テキスト ボックス 57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3" name="直線コネクタ 57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4" name="テキスト ボックス 57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5" name="直線コネクタ 57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76" name="テキスト ボックス 57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7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578" name="直線コネクタ 577"/>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579"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580" name="直線コネクタ 579"/>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581"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582" name="直線コネクタ 581"/>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41927</xdr:rowOff>
    </xdr:from>
    <xdr:ext cx="469744" cy="259045"/>
    <xdr:sp macro="" textlink="">
      <xdr:nvSpPr>
        <xdr:cNvPr id="583" name="【公民館】&#10;一人当たり面積平均値テキスト"/>
        <xdr:cNvSpPr txBox="1"/>
      </xdr:nvSpPr>
      <xdr:spPr>
        <a:xfrm>
          <a:off x="222504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584" name="フローチャート : 判断 583"/>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585" name="フローチャート : 判断 58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86" name="テキスト ボックス 58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87" name="テキスト ボックス 58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88" name="テキスト ボックス 58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89" name="テキスト ボックス 58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0" name="テキスト ボックス 58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143511</xdr:rowOff>
    </xdr:from>
    <xdr:to>
      <xdr:col>31</xdr:col>
      <xdr:colOff>85725</xdr:colOff>
      <xdr:row>104</xdr:row>
      <xdr:rowOff>73661</xdr:rowOff>
    </xdr:to>
    <xdr:sp macro="" textlink="">
      <xdr:nvSpPr>
        <xdr:cNvPr id="591" name="円/楕円 590"/>
        <xdr:cNvSpPr/>
      </xdr:nvSpPr>
      <xdr:spPr>
        <a:xfrm>
          <a:off x="21272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16</xdr:rowOff>
    </xdr:from>
    <xdr:ext cx="469744" cy="259045"/>
    <xdr:sp macro="" textlink="">
      <xdr:nvSpPr>
        <xdr:cNvPr id="592" name="n_1aveValue【公民館】&#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90188</xdr:rowOff>
    </xdr:from>
    <xdr:ext cx="469744" cy="259045"/>
    <xdr:sp macro="" textlink="">
      <xdr:nvSpPr>
        <xdr:cNvPr id="593" name="n_1mainValue【公民館】&#10;一人当たり面積"/>
        <xdr:cNvSpPr txBox="1"/>
      </xdr:nvSpPr>
      <xdr:spPr>
        <a:xfrm>
          <a:off x="210757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4" name="正方形/長方形 5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5" name="正方形/長方形 5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96" name="テキスト ボックス 5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に入力道路施設の中でも特に橋梁の老朽化が進んでおり、インフラメンテナンス計画に基づく改修を進めているが、数量が多く財政負担も大きいため改修が遅れているため、有形固定資産減価償却率が高くなっている。</a:t>
          </a:r>
        </a:p>
        <a:p>
          <a:r>
            <a:rPr kumimoji="1" lang="ja-JP" altLang="en-US" sz="1300">
              <a:latin typeface="ＭＳ Ｐゴシック"/>
            </a:rPr>
            <a:t>学校やこども園等の施設についても昭和</a:t>
          </a:r>
          <a:r>
            <a:rPr kumimoji="1" lang="en-US" altLang="ja-JP" sz="1300">
              <a:latin typeface="ＭＳ Ｐゴシック"/>
            </a:rPr>
            <a:t>50</a:t>
          </a:r>
          <a:r>
            <a:rPr kumimoji="1" lang="ja-JP" altLang="en-US" sz="1300">
              <a:latin typeface="ＭＳ Ｐゴシック"/>
            </a:rPr>
            <a:t>年代の人口急増時に建てられたものが多く老朽化が進んでいる。今後は公共施設の利用状況等を踏まえながら再配置計画を策定し、施設の統廃合を進めていく必要がある。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37391</xdr:rowOff>
    </xdr:from>
    <xdr:ext cx="405111" cy="259045"/>
    <xdr:sp macro="" textlink="">
      <xdr:nvSpPr>
        <xdr:cNvPr id="66" name="n_1aveValue【図書館】&#10;有形固定資産減価償却率"/>
        <xdr:cNvSpPr txBox="1"/>
      </xdr:nvSpPr>
      <xdr:spPr>
        <a:xfrm>
          <a:off x="3582043"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42</xdr:row>
      <xdr:rowOff>4173</xdr:rowOff>
    </xdr:from>
    <xdr:to>
      <xdr:col>5</xdr:col>
      <xdr:colOff>409575</xdr:colOff>
      <xdr:row>42</xdr:row>
      <xdr:rowOff>105773</xdr:rowOff>
    </xdr:to>
    <xdr:sp macro="" textlink="">
      <xdr:nvSpPr>
        <xdr:cNvPr id="72" name="円/楕円 71"/>
        <xdr:cNvSpPr/>
      </xdr:nvSpPr>
      <xdr:spPr>
        <a:xfrm>
          <a:off x="3746500" y="720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175835</xdr:colOff>
      <xdr:row>42</xdr:row>
      <xdr:rowOff>96900</xdr:rowOff>
    </xdr:from>
    <xdr:ext cx="340478" cy="259045"/>
    <xdr:sp macro="" textlink="">
      <xdr:nvSpPr>
        <xdr:cNvPr id="73" name="n_1mainValue【図書館】&#10;有形固定資産減価償却率"/>
        <xdr:cNvSpPr txBox="1"/>
      </xdr:nvSpPr>
      <xdr:spPr>
        <a:xfrm>
          <a:off x="3614360" y="72978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97" name="直線コネクタ 96"/>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98"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99" name="直線コネクタ 98"/>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0"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1" name="直線コネクタ 100"/>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2"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3" name="フローチャート : 判断 102"/>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4" name="フローチャート : 判断 103"/>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10177</xdr:rowOff>
    </xdr:from>
    <xdr:ext cx="469744" cy="259045"/>
    <xdr:sp macro="" textlink="">
      <xdr:nvSpPr>
        <xdr:cNvPr id="105"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31750</xdr:rowOff>
    </xdr:from>
    <xdr:to>
      <xdr:col>14</xdr:col>
      <xdr:colOff>79375</xdr:colOff>
      <xdr:row>39</xdr:row>
      <xdr:rowOff>133350</xdr:rowOff>
    </xdr:to>
    <xdr:sp macro="" textlink="">
      <xdr:nvSpPr>
        <xdr:cNvPr id="111" name="円/楕円 110"/>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39</xdr:row>
      <xdr:rowOff>124477</xdr:rowOff>
    </xdr:from>
    <xdr:ext cx="469744" cy="259045"/>
    <xdr:sp macro="" textlink="">
      <xdr:nvSpPr>
        <xdr:cNvPr id="112"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3" name="テキスト ボックス 12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1" name="テキスト ボックス 13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35" name="直線コネクタ 134"/>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36"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37" name="直線コネクタ 136"/>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38"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39" name="直線コネクタ 138"/>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0"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1" name="フローチャート : 判断 140"/>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2" name="フローチャート : 判断 141"/>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128795</xdr:rowOff>
    </xdr:from>
    <xdr:ext cx="405111" cy="259045"/>
    <xdr:sp macro="" textlink="">
      <xdr:nvSpPr>
        <xdr:cNvPr id="143"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17780</xdr:rowOff>
    </xdr:from>
    <xdr:to>
      <xdr:col>5</xdr:col>
      <xdr:colOff>409575</xdr:colOff>
      <xdr:row>60</xdr:row>
      <xdr:rowOff>119380</xdr:rowOff>
    </xdr:to>
    <xdr:sp macro="" textlink="">
      <xdr:nvSpPr>
        <xdr:cNvPr id="149" name="円/楕円 148"/>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50" name="n_1mainValue【体育館・プー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1" name="直線コネクタ 16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2" name="テキスト ボックス 16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3" name="直線コネクタ 16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4" name="テキスト ボックス 16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5" name="直線コネクタ 16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6" name="テキスト ボックス 16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7" name="直線コネクタ 16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8" name="テキスト ボックス 16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9" name="直線コネクタ 16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0" name="テキスト ボックス 16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74" name="直線コネクタ 173"/>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75"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76" name="直線コネクタ 175"/>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77"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78" name="直線コネクタ 177"/>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7637</xdr:rowOff>
    </xdr:from>
    <xdr:ext cx="469744" cy="259045"/>
    <xdr:sp macro="" textlink="">
      <xdr:nvSpPr>
        <xdr:cNvPr id="179" name="【体育館・プール】&#10;一人当たり面積平均値テキスト"/>
        <xdr:cNvSpPr txBox="1"/>
      </xdr:nvSpPr>
      <xdr:spPr>
        <a:xfrm>
          <a:off x="10566400" y="10637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0" name="フローチャート : 判断 179"/>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81" name="フローチャート : 判断 180"/>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137812</xdr:rowOff>
    </xdr:from>
    <xdr:ext cx="469744" cy="259045"/>
    <xdr:sp macro="" textlink="">
      <xdr:nvSpPr>
        <xdr:cNvPr id="182"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162560</xdr:rowOff>
    </xdr:from>
    <xdr:to>
      <xdr:col>14</xdr:col>
      <xdr:colOff>79375</xdr:colOff>
      <xdr:row>63</xdr:row>
      <xdr:rowOff>92710</xdr:rowOff>
    </xdr:to>
    <xdr:sp macro="" textlink="">
      <xdr:nvSpPr>
        <xdr:cNvPr id="188" name="円/楕円 187"/>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83837</xdr:rowOff>
    </xdr:from>
    <xdr:ext cx="469744" cy="259045"/>
    <xdr:sp macro="" textlink="">
      <xdr:nvSpPr>
        <xdr:cNvPr id="189" name="n_1mainValue【体育館・プール】&#10;一人当たり面積"/>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14" name="直線コネクタ 213"/>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15"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16" name="直線コネクタ 215"/>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17"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18" name="直線コネクタ 217"/>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19"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20" name="フローチャート : 判断 219"/>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21" name="フローチャート : 判断 220"/>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116857</xdr:rowOff>
    </xdr:from>
    <xdr:ext cx="405111" cy="259045"/>
    <xdr:sp macro="" textlink="">
      <xdr:nvSpPr>
        <xdr:cNvPr id="222" name="n_1aveValue【福祉施設】&#10;有形固定資産減価償却率"/>
        <xdr:cNvSpPr txBox="1"/>
      </xdr:nvSpPr>
      <xdr:spPr>
        <a:xfrm>
          <a:off x="3582043"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74930</xdr:rowOff>
    </xdr:from>
    <xdr:to>
      <xdr:col>5</xdr:col>
      <xdr:colOff>409575</xdr:colOff>
      <xdr:row>85</xdr:row>
      <xdr:rowOff>5080</xdr:rowOff>
    </xdr:to>
    <xdr:sp macro="" textlink="">
      <xdr:nvSpPr>
        <xdr:cNvPr id="228" name="円/楕円 227"/>
        <xdr:cNvSpPr/>
      </xdr:nvSpPr>
      <xdr:spPr>
        <a:xfrm>
          <a:off x="3746500" y="144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167657</xdr:rowOff>
    </xdr:from>
    <xdr:ext cx="405111" cy="259045"/>
    <xdr:sp macro="" textlink="">
      <xdr:nvSpPr>
        <xdr:cNvPr id="229" name="n_1mainValue【福祉施設】&#10;有形固定資産減価償却率"/>
        <xdr:cNvSpPr txBox="1"/>
      </xdr:nvSpPr>
      <xdr:spPr>
        <a:xfrm>
          <a:off x="3582043" y="1456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0" name="直線コネクタ 23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1" name="テキスト ボックス 24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2" name="直線コネクタ 24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3" name="テキスト ボックス 24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4" name="直線コネクタ 24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5" name="テキスト ボックス 24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6" name="直線コネクタ 24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7" name="テキスト ボックス 24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8" name="直線コネクタ 24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9" name="テキスト ボックス 24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0" name="直線コネクタ 24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1" name="テキスト ボックス 25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55" name="直線コネクタ 254"/>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56"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57" name="直線コネクタ 256"/>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58"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59" name="直線コネクタ 258"/>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138809</xdr:rowOff>
    </xdr:from>
    <xdr:ext cx="469744" cy="259045"/>
    <xdr:sp macro="" textlink="">
      <xdr:nvSpPr>
        <xdr:cNvPr id="260" name="【福祉施設】&#10;一人当たり面積平均値テキスト"/>
        <xdr:cNvSpPr txBox="1"/>
      </xdr:nvSpPr>
      <xdr:spPr>
        <a:xfrm>
          <a:off x="10566400" y="14540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61" name="フローチャート : 判断 260"/>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62" name="フローチャート : 判断 261"/>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120848</xdr:rowOff>
    </xdr:from>
    <xdr:ext cx="469744" cy="259045"/>
    <xdr:sp macro="" textlink="">
      <xdr:nvSpPr>
        <xdr:cNvPr id="263" name="n_1aveValue【福祉施設】&#10;一人当たり面積"/>
        <xdr:cNvSpPr txBox="1"/>
      </xdr:nvSpPr>
      <xdr:spPr>
        <a:xfrm>
          <a:off x="9391727" y="1469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98334</xdr:rowOff>
    </xdr:from>
    <xdr:to>
      <xdr:col>14</xdr:col>
      <xdr:colOff>79375</xdr:colOff>
      <xdr:row>85</xdr:row>
      <xdr:rowOff>28484</xdr:rowOff>
    </xdr:to>
    <xdr:sp macro="" textlink="">
      <xdr:nvSpPr>
        <xdr:cNvPr id="269" name="円/楕円 268"/>
        <xdr:cNvSpPr/>
      </xdr:nvSpPr>
      <xdr:spPr>
        <a:xfrm>
          <a:off x="9588500" y="1450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45011</xdr:rowOff>
    </xdr:from>
    <xdr:ext cx="469744" cy="259045"/>
    <xdr:sp macro="" textlink="">
      <xdr:nvSpPr>
        <xdr:cNvPr id="270" name="n_1mainValue【福祉施設】&#10;一人当たり面積"/>
        <xdr:cNvSpPr txBox="1"/>
      </xdr:nvSpPr>
      <xdr:spPr>
        <a:xfrm>
          <a:off x="9391727" y="1427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9" name="テキスト ボックス 2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0" name="直線コネクタ 2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1" name="テキスト ボックス 280"/>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82" name="直線コネクタ 281"/>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3" name="テキスト ボックス 282"/>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4" name="直線コネクタ 283"/>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5" name="テキスト ボックス 284"/>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6" name="直線コネクタ 285"/>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7" name="テキスト ボックス 286"/>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8" name="直線コネクタ 287"/>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9" name="テキスト ボックス 288"/>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90" name="直線コネクタ 289"/>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91" name="テキスト ボックス 290"/>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2" name="直線コネクタ 29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3" name="テキスト ボックス 29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295" name="直線コネクタ 294"/>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296"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297" name="直線コネクタ 296"/>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298"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299" name="直線コネクタ 298"/>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00"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01" name="フローチャート : 判断 300"/>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02" name="フローチャート : 判断 301"/>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125747</xdr:rowOff>
    </xdr:from>
    <xdr:ext cx="405111" cy="259045"/>
    <xdr:sp macro="" textlink="">
      <xdr:nvSpPr>
        <xdr:cNvPr id="303"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4" name="テキスト ボックス 30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5" name="テキスト ボックス 30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6" name="テキスト ボックス 30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7" name="テキスト ボックス 30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8" name="テキスト ボックス 30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73025</xdr:rowOff>
    </xdr:from>
    <xdr:to>
      <xdr:col>5</xdr:col>
      <xdr:colOff>409575</xdr:colOff>
      <xdr:row>105</xdr:row>
      <xdr:rowOff>3175</xdr:rowOff>
    </xdr:to>
    <xdr:sp macro="" textlink="">
      <xdr:nvSpPr>
        <xdr:cNvPr id="309" name="円/楕円 308"/>
        <xdr:cNvSpPr/>
      </xdr:nvSpPr>
      <xdr:spPr>
        <a:xfrm>
          <a:off x="3746500" y="179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19702</xdr:rowOff>
    </xdr:from>
    <xdr:ext cx="405111" cy="259045"/>
    <xdr:sp macro="" textlink="">
      <xdr:nvSpPr>
        <xdr:cNvPr id="310" name="n_1mainValue【市民会館】&#10;有形固定資産減価償却率"/>
        <xdr:cNvSpPr txBox="1"/>
      </xdr:nvSpPr>
      <xdr:spPr>
        <a:xfrm>
          <a:off x="3582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1" name="正方形/長方形 3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2" name="正方形/長方形 3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3" name="正方形/長方形 3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4" name="正方形/長方形 3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5" name="正方形/長方形 3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6" name="正方形/長方形 3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7" name="正方形/長方形 3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8" name="正方形/長方形 31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9" name="テキスト ボックス 31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0" name="直線コネクタ 31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21" name="直線コネクタ 32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22" name="テキスト ボックス 32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3" name="直線コネクタ 32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24" name="テキスト ボックス 32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25" name="直線コネクタ 32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26" name="テキスト ボックス 32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27" name="直線コネクタ 32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28" name="テキスト ボックス 32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9" name="直線コネクタ 32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0" name="テキスト ボックス 32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32" name="直線コネクタ 331"/>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33"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34" name="直線コネクタ 333"/>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35"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36" name="直線コネクタ 335"/>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37"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38" name="フローチャート : 判断 337"/>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39" name="フローチャート : 判断 338"/>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15257</xdr:rowOff>
    </xdr:from>
    <xdr:ext cx="469744" cy="259045"/>
    <xdr:sp macro="" textlink="">
      <xdr:nvSpPr>
        <xdr:cNvPr id="34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1" name="テキスト ボックス 34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2" name="テキスト ボックス 34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3" name="テキスト ボックス 34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4" name="テキスト ボックス 34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5" name="テキスト ボックス 34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103</xdr:row>
      <xdr:rowOff>123698</xdr:rowOff>
    </xdr:from>
    <xdr:to>
      <xdr:col>14</xdr:col>
      <xdr:colOff>79375</xdr:colOff>
      <xdr:row>104</xdr:row>
      <xdr:rowOff>53848</xdr:rowOff>
    </xdr:to>
    <xdr:sp macro="" textlink="">
      <xdr:nvSpPr>
        <xdr:cNvPr id="346" name="円/楕円 345"/>
        <xdr:cNvSpPr/>
      </xdr:nvSpPr>
      <xdr:spPr>
        <a:xfrm>
          <a:off x="9588500" y="1778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70375</xdr:rowOff>
    </xdr:from>
    <xdr:ext cx="469744" cy="259045"/>
    <xdr:sp macro="" textlink="">
      <xdr:nvSpPr>
        <xdr:cNvPr id="347" name="n_1mainValue【市民会館】&#10;一人当たり面積"/>
        <xdr:cNvSpPr txBox="1"/>
      </xdr:nvSpPr>
      <xdr:spPr>
        <a:xfrm>
          <a:off x="9391727" y="1755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8" name="正方形/長方形 3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9" name="正方形/長方形 3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0" name="正方形/長方形 3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1" name="正方形/長方形 3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2" name="正方形/長方形 3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3" name="正方形/長方形 3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4" name="正方形/長方形 3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5" name="正方形/長方形 3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6" name="テキスト ボックス 3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7" name="直線コネクタ 3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8" name="テキスト ボックス 3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59" name="直線コネクタ 3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0" name="テキスト ボックス 3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1" name="直線コネクタ 3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2" name="テキスト ボックス 3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3" name="直線コネクタ 3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64" name="テキスト ボックス 3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65" name="直線コネクタ 3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66" name="テキスト ボックス 3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67" name="直線コネクタ 3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68" name="テキスト ボックス 3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9" name="直線コネクタ 3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0" name="テキスト ボックス 3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72" name="直線コネクタ 371"/>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73"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74" name="直線コネクタ 373"/>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75"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376" name="直線コネクタ 375"/>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148607</xdr:rowOff>
    </xdr:from>
    <xdr:ext cx="405111" cy="259045"/>
    <xdr:sp macro="" textlink="">
      <xdr:nvSpPr>
        <xdr:cNvPr id="377" name="【一般廃棄物処理施設】&#10;有形固定資産減価償却率平均値テキスト"/>
        <xdr:cNvSpPr txBox="1"/>
      </xdr:nvSpPr>
      <xdr:spPr>
        <a:xfrm>
          <a:off x="16408400" y="6320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378" name="フローチャート : 判断 377"/>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379" name="フローチャート : 判断 378"/>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42562</xdr:rowOff>
    </xdr:from>
    <xdr:ext cx="405111" cy="259045"/>
    <xdr:sp macro="" textlink="">
      <xdr:nvSpPr>
        <xdr:cNvPr id="380"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81" name="テキスト ボックス 38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2" name="テキスト ボックス 38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3" name="テキスト ボックス 38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4" name="テキスト ボックス 38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5" name="テキスト ボックス 38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17780</xdr:rowOff>
    </xdr:from>
    <xdr:to>
      <xdr:col>22</xdr:col>
      <xdr:colOff>415925</xdr:colOff>
      <xdr:row>38</xdr:row>
      <xdr:rowOff>119380</xdr:rowOff>
    </xdr:to>
    <xdr:sp macro="" textlink="">
      <xdr:nvSpPr>
        <xdr:cNvPr id="386" name="円/楕円 385"/>
        <xdr:cNvSpPr/>
      </xdr:nvSpPr>
      <xdr:spPr>
        <a:xfrm>
          <a:off x="15430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110507</xdr:rowOff>
    </xdr:from>
    <xdr:ext cx="405111" cy="259045"/>
    <xdr:sp macro="" textlink="">
      <xdr:nvSpPr>
        <xdr:cNvPr id="387" name="n_1mainValue【一般廃棄物処理施設】&#10;有形固定資産減価償却率"/>
        <xdr:cNvSpPr txBox="1"/>
      </xdr:nvSpPr>
      <xdr:spPr>
        <a:xfrm>
          <a:off x="15266043"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8" name="正方形/長方形 38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9" name="正方形/長方形 38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0" name="正方形/長方形 38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1" name="正方形/長方形 39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2" name="正方形/長方形 39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3" name="正方形/長方形 39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4" name="正方形/長方形 39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5" name="正方形/長方形 39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6" name="テキスト ボックス 39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7" name="直線コネクタ 39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398" name="直線コネクタ 397"/>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399" name="テキスト ボックス 398"/>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00" name="直線コネクタ 39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01" name="テキスト ボックス 40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02" name="直線コネクタ 401"/>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03" name="テキスト ボックス 402"/>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05" name="テキスト ボックス 40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07" name="直線コネクタ 406"/>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08"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09" name="直線コネクタ 408"/>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10"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11" name="直線コネクタ 410"/>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157680</xdr:rowOff>
    </xdr:from>
    <xdr:ext cx="534377" cy="259045"/>
    <xdr:sp macro="" textlink="">
      <xdr:nvSpPr>
        <xdr:cNvPr id="412" name="【一般廃棄物処理施設】&#10;一人当たり有形固定資産（償却資産）額平均値テキスト"/>
        <xdr:cNvSpPr txBox="1"/>
      </xdr:nvSpPr>
      <xdr:spPr>
        <a:xfrm>
          <a:off x="22250400" y="6501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13" name="フローチャート : 判断 412"/>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14" name="フローチャート : 判断 413"/>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123265</xdr:rowOff>
    </xdr:from>
    <xdr:ext cx="534377" cy="259045"/>
    <xdr:sp macro="" textlink="">
      <xdr:nvSpPr>
        <xdr:cNvPr id="415" name="n_1aveValue【一般廃棄物処理施設】&#10;一人当たり有形固定資産（償却資産）額"/>
        <xdr:cNvSpPr txBox="1"/>
      </xdr:nvSpPr>
      <xdr:spPr>
        <a:xfrm>
          <a:off x="21043411" y="663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35</xdr:row>
      <xdr:rowOff>164932</xdr:rowOff>
    </xdr:from>
    <xdr:to>
      <xdr:col>31</xdr:col>
      <xdr:colOff>85725</xdr:colOff>
      <xdr:row>36</xdr:row>
      <xdr:rowOff>95082</xdr:rowOff>
    </xdr:to>
    <xdr:sp macro="" textlink="">
      <xdr:nvSpPr>
        <xdr:cNvPr id="421" name="円/楕円 420"/>
        <xdr:cNvSpPr/>
      </xdr:nvSpPr>
      <xdr:spPr>
        <a:xfrm>
          <a:off x="21272500" y="61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34</xdr:row>
      <xdr:rowOff>111609</xdr:rowOff>
    </xdr:from>
    <xdr:ext cx="599010" cy="259045"/>
    <xdr:sp macro="" textlink="">
      <xdr:nvSpPr>
        <xdr:cNvPr id="422" name="n_1mainValue【一般廃棄物処理施設】&#10;一人当たり有形固定資産（償却資産）額"/>
        <xdr:cNvSpPr txBox="1"/>
      </xdr:nvSpPr>
      <xdr:spPr>
        <a:xfrm>
          <a:off x="21011094" y="5940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145,585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48" name="直線コネクタ 44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4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50" name="直線コネクタ 44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5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52" name="直線コネクタ 45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5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54" name="フローチャート : 判断 45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55" name="フローチャート : 判断 45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99984</xdr:rowOff>
    </xdr:from>
    <xdr:ext cx="405111" cy="259045"/>
    <xdr:sp macro="" textlink="">
      <xdr:nvSpPr>
        <xdr:cNvPr id="456" name="n_1aveValue【保健センター・保健所】&#10;有形固定資産減価償却率"/>
        <xdr:cNvSpPr txBox="1"/>
      </xdr:nvSpPr>
      <xdr:spPr>
        <a:xfrm>
          <a:off x="15266043"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58601</xdr:rowOff>
    </xdr:from>
    <xdr:to>
      <xdr:col>22</xdr:col>
      <xdr:colOff>415925</xdr:colOff>
      <xdr:row>61</xdr:row>
      <xdr:rowOff>160201</xdr:rowOff>
    </xdr:to>
    <xdr:sp macro="" textlink="">
      <xdr:nvSpPr>
        <xdr:cNvPr id="462" name="円/楕円 461"/>
        <xdr:cNvSpPr/>
      </xdr:nvSpPr>
      <xdr:spPr>
        <a:xfrm>
          <a:off x="154305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151328</xdr:rowOff>
    </xdr:from>
    <xdr:ext cx="405111" cy="259045"/>
    <xdr:sp macro="" textlink="">
      <xdr:nvSpPr>
        <xdr:cNvPr id="463" name="n_1mainValue【保健センター・保健所】&#10;有形固定資産減価償却率"/>
        <xdr:cNvSpPr txBox="1"/>
      </xdr:nvSpPr>
      <xdr:spPr>
        <a:xfrm>
          <a:off x="15266043"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74" name="直線コネクタ 4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5" name="テキスト ボックス 4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6" name="直線コネクタ 4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7" name="テキスト ボックス 4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8" name="直線コネクタ 4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79" name="テキスト ボックス 4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0" name="直線コネクタ 4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1" name="テキスト ボックス 4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2" name="直線コネクタ 4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3" name="テキスト ボックス 4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4" name="直線コネクタ 4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5" name="テキスト ボックス 4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487" name="直線コネクタ 486"/>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488"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489" name="直線コネクタ 488"/>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490"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491" name="直線コネクタ 490"/>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48277</xdr:rowOff>
    </xdr:from>
    <xdr:ext cx="469744" cy="259045"/>
    <xdr:sp macro="" textlink="">
      <xdr:nvSpPr>
        <xdr:cNvPr id="492" name="【保健センター・保健所】&#10;一人当たり面積平均値テキスト"/>
        <xdr:cNvSpPr txBox="1"/>
      </xdr:nvSpPr>
      <xdr:spPr>
        <a:xfrm>
          <a:off x="22250400" y="10506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493" name="フローチャート : 判断 492"/>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494" name="フローチャート : 判断 493"/>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111777</xdr:rowOff>
    </xdr:from>
    <xdr:ext cx="469744" cy="259045"/>
    <xdr:sp macro="" textlink="">
      <xdr:nvSpPr>
        <xdr:cNvPr id="495" name="n_1aveValue【保健センター・保健所】&#10;一人当たり面積"/>
        <xdr:cNvSpPr txBox="1"/>
      </xdr:nvSpPr>
      <xdr:spPr>
        <a:xfrm>
          <a:off x="21075727" y="105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57</xdr:row>
      <xdr:rowOff>133350</xdr:rowOff>
    </xdr:from>
    <xdr:to>
      <xdr:col>31</xdr:col>
      <xdr:colOff>85725</xdr:colOff>
      <xdr:row>58</xdr:row>
      <xdr:rowOff>63500</xdr:rowOff>
    </xdr:to>
    <xdr:sp macro="" textlink="">
      <xdr:nvSpPr>
        <xdr:cNvPr id="501" name="円/楕円 500"/>
        <xdr:cNvSpPr/>
      </xdr:nvSpPr>
      <xdr:spPr>
        <a:xfrm>
          <a:off x="212725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80027</xdr:rowOff>
    </xdr:from>
    <xdr:ext cx="469744" cy="259045"/>
    <xdr:sp macro="" textlink="">
      <xdr:nvSpPr>
        <xdr:cNvPr id="502" name="n_1mainValue【保健センター・保健所】&#10;一人当たり面積"/>
        <xdr:cNvSpPr txBox="1"/>
      </xdr:nvSpPr>
      <xdr:spPr>
        <a:xfrm>
          <a:off x="21075727" y="968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3" name="正方形/長方形 5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4" name="正方形/長方形 5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5" name="正方形/長方形 5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6" name="正方形/長方形 5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7" name="正方形/長方形 5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8" name="正方形/長方形 5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9" name="正方形/長方形 5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0" name="正方形/長方形 50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1" name="テキスト ボックス 51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2" name="直線コネクタ 51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13" name="テキスト ボックス 51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4" name="直線コネクタ 51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5" name="テキスト ボックス 51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6" name="直線コネクタ 51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7" name="テキスト ボックス 51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8" name="直線コネクタ 51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19" name="テキスト ボックス 51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0" name="直線コネクタ 51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21" name="テキスト ボックス 52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25" name="直線コネクタ 524"/>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26"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27" name="直線コネクタ 526"/>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28"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29" name="直線コネクタ 528"/>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38879</xdr:rowOff>
    </xdr:from>
    <xdr:ext cx="405111" cy="259045"/>
    <xdr:sp macro="" textlink="">
      <xdr:nvSpPr>
        <xdr:cNvPr id="530" name="【消防施設】&#10;有形固定資産減価償却率平均値テキスト"/>
        <xdr:cNvSpPr txBox="1"/>
      </xdr:nvSpPr>
      <xdr:spPr>
        <a:xfrm>
          <a:off x="16408400" y="1392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31" name="フローチャート : 判断 530"/>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32" name="フローチャート : 判断 531"/>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146321</xdr:rowOff>
    </xdr:from>
    <xdr:ext cx="405111" cy="259045"/>
    <xdr:sp macro="" textlink="">
      <xdr:nvSpPr>
        <xdr:cNvPr id="533" name="n_1aveValue【消防施設】&#10;有形固定資産減価償却率"/>
        <xdr:cNvSpPr txBox="1"/>
      </xdr:nvSpPr>
      <xdr:spPr>
        <a:xfrm>
          <a:off x="15266043" y="1403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80</xdr:row>
      <xdr:rowOff>26163</xdr:rowOff>
    </xdr:from>
    <xdr:to>
      <xdr:col>22</xdr:col>
      <xdr:colOff>415925</xdr:colOff>
      <xdr:row>80</xdr:row>
      <xdr:rowOff>127763</xdr:rowOff>
    </xdr:to>
    <xdr:sp macro="" textlink="">
      <xdr:nvSpPr>
        <xdr:cNvPr id="539" name="円/楕円 538"/>
        <xdr:cNvSpPr/>
      </xdr:nvSpPr>
      <xdr:spPr>
        <a:xfrm>
          <a:off x="15430500" y="1374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144290</xdr:rowOff>
    </xdr:from>
    <xdr:ext cx="405111" cy="259045"/>
    <xdr:sp macro="" textlink="">
      <xdr:nvSpPr>
        <xdr:cNvPr id="540" name="n_1mainValue【消防施設】&#10;有形固定資産減価償却率"/>
        <xdr:cNvSpPr txBox="1"/>
      </xdr:nvSpPr>
      <xdr:spPr>
        <a:xfrm>
          <a:off x="15266043" y="13517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1" name="直線コネクタ 55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2" name="テキスト ボックス 55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3" name="直線コネクタ 55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4" name="テキスト ボックス 55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5" name="直線コネクタ 55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6" name="テキスト ボックス 55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7" name="直線コネクタ 55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8" name="テキスト ボックス 55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59" name="直線コネクタ 55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0" name="テキスト ボックス 55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1" name="直線コネクタ 56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2" name="テキスト ボックス 56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3" name="直線コネクタ 5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4" name="テキスト ボックス 5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566" name="直線コネクタ 565"/>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6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68" name="直線コネクタ 56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569"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570" name="直線コネクタ 569"/>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571"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572" name="フローチャート : 判断 571"/>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573" name="フローチャート : 判断 572"/>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157134</xdr:rowOff>
    </xdr:from>
    <xdr:ext cx="469744" cy="259045"/>
    <xdr:sp macro="" textlink="">
      <xdr:nvSpPr>
        <xdr:cNvPr id="574" name="n_1aveValue【消防施設】&#10;一人当たり面積"/>
        <xdr:cNvSpPr txBox="1"/>
      </xdr:nvSpPr>
      <xdr:spPr>
        <a:xfrm>
          <a:off x="21075727" y="1370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96157</xdr:rowOff>
    </xdr:from>
    <xdr:to>
      <xdr:col>31</xdr:col>
      <xdr:colOff>85725</xdr:colOff>
      <xdr:row>83</xdr:row>
      <xdr:rowOff>26307</xdr:rowOff>
    </xdr:to>
    <xdr:sp macro="" textlink="">
      <xdr:nvSpPr>
        <xdr:cNvPr id="580" name="円/楕円 579"/>
        <xdr:cNvSpPr/>
      </xdr:nvSpPr>
      <xdr:spPr>
        <a:xfrm>
          <a:off x="21272500" y="1415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83</xdr:row>
      <xdr:rowOff>17434</xdr:rowOff>
    </xdr:from>
    <xdr:ext cx="469744" cy="259045"/>
    <xdr:sp macro="" textlink="">
      <xdr:nvSpPr>
        <xdr:cNvPr id="581" name="n_1mainValue【消防施設】&#10;一人当たり面積"/>
        <xdr:cNvSpPr txBox="1"/>
      </xdr:nvSpPr>
      <xdr:spPr>
        <a:xfrm>
          <a:off x="21075727" y="1424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2" name="正方形/長方形 5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3" name="正方形/長方形 5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4" name="正方形/長方形 5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5" name="正方形/長方形 5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6" name="正方形/長方形 5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7" name="正方形/長方形 5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8" name="正方形/長方形 5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9" name="正方形/長方形 5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0" name="テキスト ボックス 5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1" name="直線コネクタ 5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2" name="テキスト ボックス 59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3" name="直線コネクタ 59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4" name="テキスト ボックス 59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5" name="直線コネクタ 59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6" name="テキスト ボックス 59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7" name="直線コネクタ 59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8" name="テキスト ボックス 59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9" name="直線コネクタ 59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0" name="テキスト ボックス 59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1" name="直線コネクタ 60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02" name="テキスト ボックス 60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3" name="直線コネクタ 60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4" name="テキスト ボックス 60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06" name="直線コネクタ 605"/>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07"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08" name="直線コネクタ 607"/>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09"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10" name="直線コネクタ 609"/>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59072</xdr:rowOff>
    </xdr:from>
    <xdr:ext cx="405111" cy="259045"/>
    <xdr:sp macro="" textlink="">
      <xdr:nvSpPr>
        <xdr:cNvPr id="611" name="【庁舎】&#10;有形固定資産減価償却率平均値テキスト"/>
        <xdr:cNvSpPr txBox="1"/>
      </xdr:nvSpPr>
      <xdr:spPr>
        <a:xfrm>
          <a:off x="16408400" y="17889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12" name="フローチャート : 判断 611"/>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13" name="フローチャート : 判断 612"/>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19702</xdr:rowOff>
    </xdr:from>
    <xdr:ext cx="405111" cy="259045"/>
    <xdr:sp macro="" textlink="">
      <xdr:nvSpPr>
        <xdr:cNvPr id="614" name="n_1aveValue【庁舎】&#10;有形固定資産減価償却率"/>
        <xdr:cNvSpPr txBox="1"/>
      </xdr:nvSpPr>
      <xdr:spPr>
        <a:xfrm>
          <a:off x="15266043"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15" name="テキスト ボックス 61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6" name="テキスト ボックス 61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7" name="テキスト ボックス 61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8" name="テキスト ボックス 61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9" name="テキスト ボックス 61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160655</xdr:rowOff>
    </xdr:from>
    <xdr:to>
      <xdr:col>22</xdr:col>
      <xdr:colOff>415925</xdr:colOff>
      <xdr:row>106</xdr:row>
      <xdr:rowOff>90805</xdr:rowOff>
    </xdr:to>
    <xdr:sp macro="" textlink="">
      <xdr:nvSpPr>
        <xdr:cNvPr id="620" name="円/楕円 619"/>
        <xdr:cNvSpPr/>
      </xdr:nvSpPr>
      <xdr:spPr>
        <a:xfrm>
          <a:off x="15430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81932</xdr:rowOff>
    </xdr:from>
    <xdr:ext cx="405111" cy="259045"/>
    <xdr:sp macro="" textlink="">
      <xdr:nvSpPr>
        <xdr:cNvPr id="621" name="n_1mainValue【庁舎】&#10;有形固定資産減価償却率"/>
        <xdr:cNvSpPr txBox="1"/>
      </xdr:nvSpPr>
      <xdr:spPr>
        <a:xfrm>
          <a:off x="15266043"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2" name="正方形/長方形 62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3" name="正方形/長方形 62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4" name="正方形/長方形 62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5" name="正方形/長方形 62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6" name="正方形/長方形 62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7" name="正方形/長方形 62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8" name="正方形/長方形 62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9" name="正方形/長方形 62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0" name="テキスト ボックス 62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1" name="直線コネクタ 63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32" name="テキスト ボックス 63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33" name="直線コネクタ 63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34" name="テキスト ボックス 63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35" name="直線コネクタ 63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36" name="テキスト ボックス 63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37" name="直線コネクタ 63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38" name="テキスト ボックス 63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39" name="直線コネクタ 63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40" name="テキスト ボックス 63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41" name="直線コネクタ 64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42" name="テキスト ボックス 64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43" name="直線コネクタ 64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44" name="テキスト ボックス 64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48" name="直線コネクタ 647"/>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49"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50" name="直線コネクタ 649"/>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51"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52" name="直線コネクタ 651"/>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53"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54" name="フローチャート : 判断 653"/>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655" name="フローチャート : 判断 654"/>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66783</xdr:rowOff>
    </xdr:from>
    <xdr:ext cx="469744" cy="259045"/>
    <xdr:sp macro="" textlink="">
      <xdr:nvSpPr>
        <xdr:cNvPr id="656" name="n_1aveValue【庁舎】&#10;一人当たり面積"/>
        <xdr:cNvSpPr txBox="1"/>
      </xdr:nvSpPr>
      <xdr:spPr>
        <a:xfrm>
          <a:off x="21075727" y="1806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57" name="テキスト ボックス 65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8" name="テキスト ボックス 65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9" name="テキスト ボックス 65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0" name="テキスト ボックス 65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1" name="テキスト ボックス 66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62956</xdr:rowOff>
    </xdr:from>
    <xdr:to>
      <xdr:col>31</xdr:col>
      <xdr:colOff>85725</xdr:colOff>
      <xdr:row>107</xdr:row>
      <xdr:rowOff>164556</xdr:rowOff>
    </xdr:to>
    <xdr:sp macro="" textlink="">
      <xdr:nvSpPr>
        <xdr:cNvPr id="662" name="円/楕円 661"/>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155683</xdr:rowOff>
    </xdr:from>
    <xdr:ext cx="469744" cy="259045"/>
    <xdr:sp macro="" textlink="">
      <xdr:nvSpPr>
        <xdr:cNvPr id="663" name="n_1mainValue【庁舎】&#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一般廃棄物処理施設は、三木市単独で施設を保有して処理しているため、一人当たりの償却資産額が高くなっている。処理施設は今後</a:t>
          </a:r>
          <a:r>
            <a:rPr kumimoji="1" lang="en-US" altLang="ja-JP" sz="1300">
              <a:latin typeface="ＭＳ Ｐゴシック"/>
            </a:rPr>
            <a:t>10</a:t>
          </a:r>
          <a:r>
            <a:rPr kumimoji="1" lang="ja-JP" altLang="en-US" sz="1300">
              <a:latin typeface="ＭＳ Ｐゴシック"/>
            </a:rPr>
            <a:t>年程度で耐用年数が経過する見込みであることから、今後の処理方法について現在検討を進めているところである。</a:t>
          </a:r>
        </a:p>
        <a:p>
          <a:r>
            <a:rPr kumimoji="1" lang="ja-JP" altLang="en-US" sz="1300">
              <a:latin typeface="ＭＳ Ｐゴシック"/>
            </a:rPr>
            <a:t>平成</a:t>
          </a:r>
          <a:r>
            <a:rPr kumimoji="1" lang="en-US" altLang="ja-JP" sz="1300">
              <a:latin typeface="ＭＳ Ｐゴシック"/>
            </a:rPr>
            <a:t>27</a:t>
          </a:r>
          <a:r>
            <a:rPr kumimoji="1" lang="ja-JP" altLang="en-US" sz="1300">
              <a:latin typeface="ＭＳ Ｐゴシック"/>
            </a:rPr>
            <a:t>年に中央図書館を新設したことから有形固定資産減価償却率が低くなっている。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財政力指数は類似団体が</a:t>
          </a:r>
          <a:r>
            <a:rPr kumimoji="1" lang="en-US" altLang="ja-JP" sz="1300" baseline="0">
              <a:latin typeface="ＭＳ Ｐゴシック"/>
            </a:rPr>
            <a:t>5</a:t>
          </a:r>
          <a:r>
            <a:rPr kumimoji="1" lang="ja-JP" altLang="en-US" sz="1300" baseline="0">
              <a:latin typeface="ＭＳ Ｐゴシック"/>
            </a:rPr>
            <a:t>年間で</a:t>
          </a:r>
          <a:r>
            <a:rPr kumimoji="1" lang="en-US" altLang="ja-JP" sz="1300" baseline="0">
              <a:latin typeface="ＭＳ Ｐゴシック"/>
            </a:rPr>
            <a:t>0.1</a:t>
          </a:r>
          <a:r>
            <a:rPr kumimoji="1" lang="ja-JP" altLang="en-US" sz="1300" baseline="0">
              <a:latin typeface="ＭＳ Ｐゴシック"/>
            </a:rPr>
            <a:t>ポイント増加しているなか、当市はほぼ同率で推移している。</a:t>
          </a:r>
          <a:endParaRPr kumimoji="1" lang="en-US" altLang="ja-JP" sz="1300" baseline="0">
            <a:latin typeface="ＭＳ Ｐゴシック"/>
          </a:endParaRPr>
        </a:p>
        <a:p>
          <a:r>
            <a:rPr kumimoji="1" lang="ja-JP" altLang="en-US" sz="1300" baseline="0">
              <a:latin typeface="ＭＳ Ｐゴシック"/>
            </a:rPr>
            <a:t>　これは、市税や交付金の増収等により基準財政収入額が増加する一方で、高齢化の進展により社会保障費が増加し、基準財政需要額も同様に増加しているためである。</a:t>
          </a:r>
          <a:endParaRPr kumimoji="1" lang="en-US" altLang="ja-JP" sz="1300" baseline="0">
            <a:latin typeface="ＭＳ Ｐゴシック"/>
          </a:endParaRPr>
        </a:p>
        <a:p>
          <a:r>
            <a:rPr kumimoji="1" lang="ja-JP" altLang="en-US" sz="1300" baseline="0">
              <a:latin typeface="ＭＳ Ｐゴシック"/>
            </a:rPr>
            <a:t>　今後は三木市創生計画に基づき、地域振興による定住・交流人口の増加策を推進するとともに事業の見直しなどにより歳出の増加を抑制していく必要がある。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128815</xdr:rowOff>
    </xdr:to>
    <xdr:cxnSp macro="">
      <xdr:nvCxnSpPr>
        <xdr:cNvPr id="70" name="直線コネクタ 69"/>
        <xdr:cNvCxnSpPr/>
      </xdr:nvCxnSpPr>
      <xdr:spPr>
        <a:xfrm>
          <a:off x="4114800" y="7329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128815</xdr:rowOff>
    </xdr:from>
    <xdr:to>
      <xdr:col>6</xdr:col>
      <xdr:colOff>0</xdr:colOff>
      <xdr:row>42</xdr:row>
      <xdr:rowOff>146050</xdr:rowOff>
    </xdr:to>
    <xdr:cxnSp macro="">
      <xdr:nvCxnSpPr>
        <xdr:cNvPr id="73" name="直線コネクタ 72"/>
        <xdr:cNvCxnSpPr/>
      </xdr:nvCxnSpPr>
      <xdr:spPr>
        <a:xfrm flipV="1">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146050</xdr:rowOff>
    </xdr:from>
    <xdr:to>
      <xdr:col>4</xdr:col>
      <xdr:colOff>482600</xdr:colOff>
      <xdr:row>42</xdr:row>
      <xdr:rowOff>146050</xdr:rowOff>
    </xdr:to>
    <xdr:cxnSp macro="">
      <xdr:nvCxnSpPr>
        <xdr:cNvPr id="76" name="直線コネクタ 75"/>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113592</xdr:rowOff>
    </xdr:from>
    <xdr:ext cx="762000" cy="259045"/>
    <xdr:sp macro="" textlink="">
      <xdr:nvSpPr>
        <xdr:cNvPr id="78" name="テキスト ボックス 77"/>
        <xdr:cNvSpPr txBox="1"/>
      </xdr:nvSpPr>
      <xdr:spPr>
        <a:xfrm>
          <a:off x="2844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42</xdr:row>
      <xdr:rowOff>163285</xdr:rowOff>
    </xdr:to>
    <xdr:cxnSp macro="">
      <xdr:nvCxnSpPr>
        <xdr:cNvPr id="79" name="直線コネクタ 78"/>
        <xdr:cNvCxnSpPr/>
      </xdr:nvCxnSpPr>
      <xdr:spPr>
        <a:xfrm flipV="1">
          <a:off x="1447800" y="73469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113592</xdr:rowOff>
    </xdr:from>
    <xdr:ext cx="762000" cy="259045"/>
    <xdr:sp macro="" textlink="">
      <xdr:nvSpPr>
        <xdr:cNvPr id="81" name="テキスト ボックス 80"/>
        <xdr:cNvSpPr txBox="1"/>
      </xdr:nvSpPr>
      <xdr:spPr>
        <a:xfrm>
          <a:off x="1955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113592</xdr:rowOff>
    </xdr:from>
    <xdr:ext cx="762000" cy="259045"/>
    <xdr:sp macro="" textlink="">
      <xdr:nvSpPr>
        <xdr:cNvPr id="83" name="テキスト ボックス 82"/>
        <xdr:cNvSpPr txBox="1"/>
      </xdr:nvSpPr>
      <xdr:spPr>
        <a:xfrm>
          <a:off x="1066800" y="7485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78015</xdr:rowOff>
    </xdr:from>
    <xdr:to>
      <xdr:col>6</xdr:col>
      <xdr:colOff>50800</xdr:colOff>
      <xdr:row>43</xdr:row>
      <xdr:rowOff>8165</xdr:rowOff>
    </xdr:to>
    <xdr:sp macro="" textlink="">
      <xdr:nvSpPr>
        <xdr:cNvPr id="91" name="円/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164392</xdr:rowOff>
    </xdr:from>
    <xdr:ext cx="736600" cy="259045"/>
    <xdr:sp macro="" textlink="">
      <xdr:nvSpPr>
        <xdr:cNvPr id="92" name="テキスト ボックス 91"/>
        <xdr:cNvSpPr txBox="1"/>
      </xdr:nvSpPr>
      <xdr:spPr>
        <a:xfrm>
          <a:off x="3733800" y="7365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3" name="円/楕円 92"/>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94" name="テキスト ボックス 93"/>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95250</xdr:rowOff>
    </xdr:from>
    <xdr:to>
      <xdr:col>3</xdr:col>
      <xdr:colOff>330200</xdr:colOff>
      <xdr:row>43</xdr:row>
      <xdr:rowOff>25400</xdr:rowOff>
    </xdr:to>
    <xdr:sp macro="" textlink="">
      <xdr:nvSpPr>
        <xdr:cNvPr id="95" name="円/楕円 94"/>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96" name="テキスト ボックス 95"/>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7" name="円/楕円 96"/>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8" name="テキスト ボックス 97"/>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近年、人件費や公債費の減少に伴い、財政力指数は</a:t>
          </a:r>
          <a:r>
            <a:rPr kumimoji="1" lang="en-US" altLang="ja-JP" sz="1300">
              <a:latin typeface="ＭＳ Ｐゴシック"/>
            </a:rPr>
            <a:t>90</a:t>
          </a:r>
          <a:r>
            <a:rPr kumimoji="1" lang="ja-JP" altLang="en-US" sz="1300">
              <a:latin typeface="ＭＳ Ｐゴシック"/>
            </a:rPr>
            <a:t>％を下回っていたが、地方交付税等の減収により今年度は</a:t>
          </a:r>
          <a:r>
            <a:rPr kumimoji="1" lang="en-US" altLang="ja-JP" sz="1300">
              <a:latin typeface="ＭＳ Ｐゴシック"/>
            </a:rPr>
            <a:t>90</a:t>
          </a:r>
          <a:r>
            <a:rPr kumimoji="1" lang="ja-JP" altLang="en-US" sz="1300">
              <a:latin typeface="ＭＳ Ｐゴシック"/>
            </a:rPr>
            <a:t>％を上回った。</a:t>
          </a:r>
          <a:endParaRPr kumimoji="1" lang="en-US" altLang="ja-JP" sz="1300">
            <a:latin typeface="ＭＳ Ｐゴシック"/>
          </a:endParaRPr>
        </a:p>
        <a:p>
          <a:r>
            <a:rPr kumimoji="1" lang="ja-JP" altLang="en-US" sz="1300">
              <a:latin typeface="ＭＳ Ｐゴシック"/>
            </a:rPr>
            <a:t>　今後も高齢化の進展などにより社会保障費など経常経費の増加が見込まれることから、事業の見直しなどにより経費の増加を抑制しつつ、地方創生を着実に進め、収入の確保を図っていく必要がある。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144992</xdr:rowOff>
    </xdr:from>
    <xdr:to>
      <xdr:col>7</xdr:col>
      <xdr:colOff>152400</xdr:colOff>
      <xdr:row>63</xdr:row>
      <xdr:rowOff>21802</xdr:rowOff>
    </xdr:to>
    <xdr:cxnSp macro="">
      <xdr:nvCxnSpPr>
        <xdr:cNvPr id="133" name="直線コネクタ 132"/>
        <xdr:cNvCxnSpPr/>
      </xdr:nvCxnSpPr>
      <xdr:spPr>
        <a:xfrm>
          <a:off x="4114800" y="1077489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144992</xdr:rowOff>
    </xdr:from>
    <xdr:to>
      <xdr:col>6</xdr:col>
      <xdr:colOff>0</xdr:colOff>
      <xdr:row>62</xdr:row>
      <xdr:rowOff>153035</xdr:rowOff>
    </xdr:to>
    <xdr:cxnSp macro="">
      <xdr:nvCxnSpPr>
        <xdr:cNvPr id="136" name="直線コネクタ 135"/>
        <xdr:cNvCxnSpPr/>
      </xdr:nvCxnSpPr>
      <xdr:spPr>
        <a:xfrm flipV="1">
          <a:off x="3225800" y="1077489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153035</xdr:rowOff>
    </xdr:from>
    <xdr:to>
      <xdr:col>4</xdr:col>
      <xdr:colOff>482600</xdr:colOff>
      <xdr:row>62</xdr:row>
      <xdr:rowOff>157056</xdr:rowOff>
    </xdr:to>
    <xdr:cxnSp macro="">
      <xdr:nvCxnSpPr>
        <xdr:cNvPr id="139" name="直線コネクタ 138"/>
        <xdr:cNvCxnSpPr/>
      </xdr:nvCxnSpPr>
      <xdr:spPr>
        <a:xfrm flipV="1">
          <a:off x="2336800" y="1078293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65422</xdr:rowOff>
    </xdr:from>
    <xdr:ext cx="762000" cy="259045"/>
    <xdr:sp macro="" textlink="">
      <xdr:nvSpPr>
        <xdr:cNvPr id="141" name="テキスト ボックス 140"/>
        <xdr:cNvSpPr txBox="1"/>
      </xdr:nvSpPr>
      <xdr:spPr>
        <a:xfrm>
          <a:off x="2844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157056</xdr:rowOff>
    </xdr:from>
    <xdr:to>
      <xdr:col>3</xdr:col>
      <xdr:colOff>279400</xdr:colOff>
      <xdr:row>63</xdr:row>
      <xdr:rowOff>29845</xdr:rowOff>
    </xdr:to>
    <xdr:cxnSp macro="">
      <xdr:nvCxnSpPr>
        <xdr:cNvPr id="142" name="直線コネクタ 141"/>
        <xdr:cNvCxnSpPr/>
      </xdr:nvCxnSpPr>
      <xdr:spPr>
        <a:xfrm flipV="1">
          <a:off x="1447800" y="10786956"/>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142452</xdr:rowOff>
    </xdr:from>
    <xdr:to>
      <xdr:col>7</xdr:col>
      <xdr:colOff>203200</xdr:colOff>
      <xdr:row>63</xdr:row>
      <xdr:rowOff>72602</xdr:rowOff>
    </xdr:to>
    <xdr:sp macro="" textlink="">
      <xdr:nvSpPr>
        <xdr:cNvPr id="152" name="円/楕円 151"/>
        <xdr:cNvSpPr/>
      </xdr:nvSpPr>
      <xdr:spPr>
        <a:xfrm>
          <a:off x="49022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158979</xdr:rowOff>
    </xdr:from>
    <xdr:ext cx="762000" cy="259045"/>
    <xdr:sp macro="" textlink="">
      <xdr:nvSpPr>
        <xdr:cNvPr id="153" name="財政構造の弾力性該当値テキスト"/>
        <xdr:cNvSpPr txBox="1"/>
      </xdr:nvSpPr>
      <xdr:spPr>
        <a:xfrm>
          <a:off x="50419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94192</xdr:rowOff>
    </xdr:from>
    <xdr:to>
      <xdr:col>6</xdr:col>
      <xdr:colOff>50800</xdr:colOff>
      <xdr:row>63</xdr:row>
      <xdr:rowOff>24342</xdr:rowOff>
    </xdr:to>
    <xdr:sp macro="" textlink="">
      <xdr:nvSpPr>
        <xdr:cNvPr id="154" name="円/楕円 153"/>
        <xdr:cNvSpPr/>
      </xdr:nvSpPr>
      <xdr:spPr>
        <a:xfrm>
          <a:off x="4064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9119</xdr:rowOff>
    </xdr:from>
    <xdr:ext cx="736600" cy="259045"/>
    <xdr:sp macro="" textlink="">
      <xdr:nvSpPr>
        <xdr:cNvPr id="155" name="テキスト ボックス 154"/>
        <xdr:cNvSpPr txBox="1"/>
      </xdr:nvSpPr>
      <xdr:spPr>
        <a:xfrm>
          <a:off x="3733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102235</xdr:rowOff>
    </xdr:from>
    <xdr:to>
      <xdr:col>4</xdr:col>
      <xdr:colOff>533400</xdr:colOff>
      <xdr:row>63</xdr:row>
      <xdr:rowOff>32385</xdr:rowOff>
    </xdr:to>
    <xdr:sp macro="" textlink="">
      <xdr:nvSpPr>
        <xdr:cNvPr id="156" name="円/楕円 155"/>
        <xdr:cNvSpPr/>
      </xdr:nvSpPr>
      <xdr:spPr>
        <a:xfrm>
          <a:off x="3175000" y="1073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42562</xdr:rowOff>
    </xdr:from>
    <xdr:ext cx="762000" cy="259045"/>
    <xdr:sp macro="" textlink="">
      <xdr:nvSpPr>
        <xdr:cNvPr id="157" name="テキスト ボックス 156"/>
        <xdr:cNvSpPr txBox="1"/>
      </xdr:nvSpPr>
      <xdr:spPr>
        <a:xfrm>
          <a:off x="2844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8" name="円/楕円 157"/>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21183</xdr:rowOff>
    </xdr:from>
    <xdr:ext cx="762000" cy="259045"/>
    <xdr:sp macro="" textlink="">
      <xdr:nvSpPr>
        <xdr:cNvPr id="159" name="テキスト ボックス 158"/>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150495</xdr:rowOff>
    </xdr:from>
    <xdr:to>
      <xdr:col>2</xdr:col>
      <xdr:colOff>127000</xdr:colOff>
      <xdr:row>63</xdr:row>
      <xdr:rowOff>80645</xdr:rowOff>
    </xdr:to>
    <xdr:sp macro="" textlink="">
      <xdr:nvSpPr>
        <xdr:cNvPr id="160" name="円/楕円 159"/>
        <xdr:cNvSpPr/>
      </xdr:nvSpPr>
      <xdr:spPr>
        <a:xfrm>
          <a:off x="1397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65422</xdr:rowOff>
    </xdr:from>
    <xdr:ext cx="762000" cy="259045"/>
    <xdr:sp macro="" textlink="">
      <xdr:nvSpPr>
        <xdr:cNvPr id="161" name="テキスト ボックス 160"/>
        <xdr:cNvSpPr txBox="1"/>
      </xdr:nvSpPr>
      <xdr:spPr>
        <a:xfrm>
          <a:off x="1066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[120,879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職員数の適正化により人件費が減少する一方、非常勤職員の賃金や外部への業務委託など物件費の支出が年々増加している。</a:t>
          </a:r>
          <a:endParaRPr kumimoji="1" lang="en-US" altLang="ja-JP" sz="1300">
            <a:latin typeface="ＭＳ Ｐゴシック"/>
          </a:endParaRPr>
        </a:p>
        <a:p>
          <a:r>
            <a:rPr kumimoji="1" lang="ja-JP" altLang="en-US" sz="1300">
              <a:latin typeface="ＭＳ Ｐゴシック"/>
            </a:rPr>
            <a:t>　加えて、人口減少が進んでいることから人口一人当たりの人件費・物件費等決算額が上昇している。</a:t>
          </a:r>
          <a:endParaRPr kumimoji="1" lang="en-US" altLang="ja-JP" sz="1300">
            <a:latin typeface="ＭＳ Ｐゴシック"/>
          </a:endParaRPr>
        </a:p>
        <a:p>
          <a:r>
            <a:rPr kumimoji="1" lang="ja-JP" altLang="en-US" sz="1300">
              <a:latin typeface="ＭＳ Ｐゴシック"/>
            </a:rPr>
            <a:t>　今後は事業の見直しなどにより、更なる経費の削減を進めるとともに、地方創生を着実に推進し、人口減少に歯止めをかけることが必要である。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56905</xdr:rowOff>
    </xdr:from>
    <xdr:to>
      <xdr:col>7</xdr:col>
      <xdr:colOff>152400</xdr:colOff>
      <xdr:row>81</xdr:row>
      <xdr:rowOff>64108</xdr:rowOff>
    </xdr:to>
    <xdr:cxnSp macro="">
      <xdr:nvCxnSpPr>
        <xdr:cNvPr id="197" name="直線コネクタ 196"/>
        <xdr:cNvCxnSpPr/>
      </xdr:nvCxnSpPr>
      <xdr:spPr>
        <a:xfrm>
          <a:off x="4114800" y="13944355"/>
          <a:ext cx="838200" cy="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48885</xdr:rowOff>
    </xdr:from>
    <xdr:ext cx="762000" cy="259045"/>
    <xdr:sp macro="" textlink="">
      <xdr:nvSpPr>
        <xdr:cNvPr id="198" name="人件費・物件費等の状況平均値テキスト"/>
        <xdr:cNvSpPr txBox="1"/>
      </xdr:nvSpPr>
      <xdr:spPr>
        <a:xfrm>
          <a:off x="5041900" y="13936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52372</xdr:rowOff>
    </xdr:from>
    <xdr:to>
      <xdr:col>6</xdr:col>
      <xdr:colOff>0</xdr:colOff>
      <xdr:row>81</xdr:row>
      <xdr:rowOff>56905</xdr:rowOff>
    </xdr:to>
    <xdr:cxnSp macro="">
      <xdr:nvCxnSpPr>
        <xdr:cNvPr id="200" name="直線コネクタ 199"/>
        <xdr:cNvCxnSpPr/>
      </xdr:nvCxnSpPr>
      <xdr:spPr>
        <a:xfrm>
          <a:off x="3225800" y="13939822"/>
          <a:ext cx="889000" cy="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95623</xdr:rowOff>
    </xdr:from>
    <xdr:ext cx="736600" cy="259045"/>
    <xdr:sp macro="" textlink="">
      <xdr:nvSpPr>
        <xdr:cNvPr id="202" name="テキスト ボックス 201"/>
        <xdr:cNvSpPr txBox="1"/>
      </xdr:nvSpPr>
      <xdr:spPr>
        <a:xfrm>
          <a:off x="3733800" y="13983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43825</xdr:rowOff>
    </xdr:from>
    <xdr:to>
      <xdr:col>4</xdr:col>
      <xdr:colOff>482600</xdr:colOff>
      <xdr:row>81</xdr:row>
      <xdr:rowOff>52372</xdr:rowOff>
    </xdr:to>
    <xdr:cxnSp macro="">
      <xdr:nvCxnSpPr>
        <xdr:cNvPr id="203" name="直線コネクタ 202"/>
        <xdr:cNvCxnSpPr/>
      </xdr:nvCxnSpPr>
      <xdr:spPr>
        <a:xfrm>
          <a:off x="2336800" y="13931275"/>
          <a:ext cx="889000" cy="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43231</xdr:rowOff>
    </xdr:from>
    <xdr:to>
      <xdr:col>3</xdr:col>
      <xdr:colOff>279400</xdr:colOff>
      <xdr:row>81</xdr:row>
      <xdr:rowOff>43825</xdr:rowOff>
    </xdr:to>
    <xdr:cxnSp macro="">
      <xdr:nvCxnSpPr>
        <xdr:cNvPr id="206" name="直線コネクタ 205"/>
        <xdr:cNvCxnSpPr/>
      </xdr:nvCxnSpPr>
      <xdr:spPr>
        <a:xfrm>
          <a:off x="1447800" y="13930681"/>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13308</xdr:rowOff>
    </xdr:from>
    <xdr:to>
      <xdr:col>7</xdr:col>
      <xdr:colOff>203200</xdr:colOff>
      <xdr:row>81</xdr:row>
      <xdr:rowOff>114908</xdr:rowOff>
    </xdr:to>
    <xdr:sp macro="" textlink="">
      <xdr:nvSpPr>
        <xdr:cNvPr id="216" name="円/楕円 215"/>
        <xdr:cNvSpPr/>
      </xdr:nvSpPr>
      <xdr:spPr>
        <a:xfrm>
          <a:off x="4902200" y="1390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106035</xdr:rowOff>
    </xdr:from>
    <xdr:ext cx="762000" cy="259045"/>
    <xdr:sp macro="" textlink="">
      <xdr:nvSpPr>
        <xdr:cNvPr id="217" name="人件費・物件費等の状況該当値テキスト"/>
        <xdr:cNvSpPr txBox="1"/>
      </xdr:nvSpPr>
      <xdr:spPr>
        <a:xfrm>
          <a:off x="5041900" y="13822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120,879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6105</xdr:rowOff>
    </xdr:from>
    <xdr:to>
      <xdr:col>6</xdr:col>
      <xdr:colOff>50800</xdr:colOff>
      <xdr:row>81</xdr:row>
      <xdr:rowOff>107705</xdr:rowOff>
    </xdr:to>
    <xdr:sp macro="" textlink="">
      <xdr:nvSpPr>
        <xdr:cNvPr id="218" name="円/楕円 217"/>
        <xdr:cNvSpPr/>
      </xdr:nvSpPr>
      <xdr:spPr>
        <a:xfrm>
          <a:off x="4064000" y="138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117882</xdr:rowOff>
    </xdr:from>
    <xdr:ext cx="736600" cy="259045"/>
    <xdr:sp macro="" textlink="">
      <xdr:nvSpPr>
        <xdr:cNvPr id="219" name="テキスト ボックス 218"/>
        <xdr:cNvSpPr txBox="1"/>
      </xdr:nvSpPr>
      <xdr:spPr>
        <a:xfrm>
          <a:off x="3733800" y="13662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116,700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1572</xdr:rowOff>
    </xdr:from>
    <xdr:to>
      <xdr:col>4</xdr:col>
      <xdr:colOff>533400</xdr:colOff>
      <xdr:row>81</xdr:row>
      <xdr:rowOff>103172</xdr:rowOff>
    </xdr:to>
    <xdr:sp macro="" textlink="">
      <xdr:nvSpPr>
        <xdr:cNvPr id="220" name="円/楕円 219"/>
        <xdr:cNvSpPr/>
      </xdr:nvSpPr>
      <xdr:spPr>
        <a:xfrm>
          <a:off x="3175000" y="1388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113349</xdr:rowOff>
    </xdr:from>
    <xdr:ext cx="762000" cy="259045"/>
    <xdr:sp macro="" textlink="">
      <xdr:nvSpPr>
        <xdr:cNvPr id="221" name="テキスト ボックス 220"/>
        <xdr:cNvSpPr txBox="1"/>
      </xdr:nvSpPr>
      <xdr:spPr>
        <a:xfrm>
          <a:off x="2844800" y="13657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114,070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164475</xdr:rowOff>
    </xdr:from>
    <xdr:to>
      <xdr:col>3</xdr:col>
      <xdr:colOff>330200</xdr:colOff>
      <xdr:row>81</xdr:row>
      <xdr:rowOff>94625</xdr:rowOff>
    </xdr:to>
    <xdr:sp macro="" textlink="">
      <xdr:nvSpPr>
        <xdr:cNvPr id="222" name="円/楕円 221"/>
        <xdr:cNvSpPr/>
      </xdr:nvSpPr>
      <xdr:spPr>
        <a:xfrm>
          <a:off x="2286000" y="1388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104802</xdr:rowOff>
    </xdr:from>
    <xdr:ext cx="762000" cy="259045"/>
    <xdr:sp macro="" textlink="">
      <xdr:nvSpPr>
        <xdr:cNvPr id="223" name="テキスト ボックス 222"/>
        <xdr:cNvSpPr txBox="1"/>
      </xdr:nvSpPr>
      <xdr:spPr>
        <a:xfrm>
          <a:off x="1955800" y="1364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109,111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163881</xdr:rowOff>
    </xdr:from>
    <xdr:to>
      <xdr:col>2</xdr:col>
      <xdr:colOff>127000</xdr:colOff>
      <xdr:row>81</xdr:row>
      <xdr:rowOff>94031</xdr:rowOff>
    </xdr:to>
    <xdr:sp macro="" textlink="">
      <xdr:nvSpPr>
        <xdr:cNvPr id="224" name="円/楕円 223"/>
        <xdr:cNvSpPr/>
      </xdr:nvSpPr>
      <xdr:spPr>
        <a:xfrm>
          <a:off x="1397000" y="1387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104208</xdr:rowOff>
    </xdr:from>
    <xdr:ext cx="762000" cy="259045"/>
    <xdr:sp macro="" textlink="">
      <xdr:nvSpPr>
        <xdr:cNvPr id="225" name="テキスト ボックス 224"/>
        <xdr:cNvSpPr txBox="1"/>
      </xdr:nvSpPr>
      <xdr:spPr>
        <a:xfrm>
          <a:off x="1066800" y="13648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給与は原則として国公に準拠しており、ラスパイレス指数は平成</a:t>
          </a:r>
          <a:r>
            <a:rPr kumimoji="1" lang="en-US" altLang="ja-JP" sz="1300">
              <a:latin typeface="ＭＳ Ｐゴシック"/>
            </a:rPr>
            <a:t>28</a:t>
          </a:r>
          <a:r>
            <a:rPr kumimoji="1" lang="ja-JP" altLang="en-US" sz="1300">
              <a:latin typeface="ＭＳ Ｐゴシック"/>
            </a:rPr>
            <a:t>年度末で</a:t>
          </a:r>
          <a:r>
            <a:rPr kumimoji="1" lang="en-US" altLang="ja-JP" sz="1300">
              <a:latin typeface="ＭＳ Ｐゴシック"/>
            </a:rPr>
            <a:t>100.0</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今後も人事院勧告や周辺自治体等の動きに注視しながら、給与の適正化に努めていく。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99786</xdr:rowOff>
    </xdr:from>
    <xdr:to>
      <xdr:col>24</xdr:col>
      <xdr:colOff>558800</xdr:colOff>
      <xdr:row>84</xdr:row>
      <xdr:rowOff>145748</xdr:rowOff>
    </xdr:to>
    <xdr:cxnSp macro="">
      <xdr:nvCxnSpPr>
        <xdr:cNvPr id="261" name="直線コネクタ 260"/>
        <xdr:cNvCxnSpPr/>
      </xdr:nvCxnSpPr>
      <xdr:spPr>
        <a:xfrm>
          <a:off x="16179800" y="14501586"/>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98879</xdr:rowOff>
    </xdr:from>
    <xdr:to>
      <xdr:col>23</xdr:col>
      <xdr:colOff>406400</xdr:colOff>
      <xdr:row>84</xdr:row>
      <xdr:rowOff>99786</xdr:rowOff>
    </xdr:to>
    <xdr:cxnSp macro="">
      <xdr:nvCxnSpPr>
        <xdr:cNvPr id="264" name="直線コネクタ 263"/>
        <xdr:cNvCxnSpPr/>
      </xdr:nvCxnSpPr>
      <xdr:spPr>
        <a:xfrm>
          <a:off x="15290800" y="14329229"/>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98879</xdr:rowOff>
    </xdr:from>
    <xdr:to>
      <xdr:col>22</xdr:col>
      <xdr:colOff>203200</xdr:colOff>
      <xdr:row>84</xdr:row>
      <xdr:rowOff>76805</xdr:rowOff>
    </xdr:to>
    <xdr:cxnSp macro="">
      <xdr:nvCxnSpPr>
        <xdr:cNvPr id="267" name="直線コネクタ 266"/>
        <xdr:cNvCxnSpPr/>
      </xdr:nvCxnSpPr>
      <xdr:spPr>
        <a:xfrm flipV="1">
          <a:off x="14401800" y="14329229"/>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76805</xdr:rowOff>
    </xdr:from>
    <xdr:to>
      <xdr:col>21</xdr:col>
      <xdr:colOff>0</xdr:colOff>
      <xdr:row>85</xdr:row>
      <xdr:rowOff>77712</xdr:rowOff>
    </xdr:to>
    <xdr:cxnSp macro="">
      <xdr:nvCxnSpPr>
        <xdr:cNvPr id="270" name="直線コネクタ 269"/>
        <xdr:cNvCxnSpPr/>
      </xdr:nvCxnSpPr>
      <xdr:spPr>
        <a:xfrm flipV="1">
          <a:off x="13512800" y="14478605"/>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4" name="テキスト ボックス 273"/>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94948</xdr:rowOff>
    </xdr:from>
    <xdr:to>
      <xdr:col>24</xdr:col>
      <xdr:colOff>609600</xdr:colOff>
      <xdr:row>85</xdr:row>
      <xdr:rowOff>25098</xdr:rowOff>
    </xdr:to>
    <xdr:sp macro="" textlink="">
      <xdr:nvSpPr>
        <xdr:cNvPr id="280" name="円/楕円 279"/>
        <xdr:cNvSpPr/>
      </xdr:nvSpPr>
      <xdr:spPr>
        <a:xfrm>
          <a:off x="16967200" y="14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67025</xdr:rowOff>
    </xdr:from>
    <xdr:ext cx="762000" cy="259045"/>
    <xdr:sp macro="" textlink="">
      <xdr:nvSpPr>
        <xdr:cNvPr id="281" name="給与水準   （国との比較）該当値テキスト"/>
        <xdr:cNvSpPr txBox="1"/>
      </xdr:nvSpPr>
      <xdr:spPr>
        <a:xfrm>
          <a:off x="17106900" y="1446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48986</xdr:rowOff>
    </xdr:from>
    <xdr:to>
      <xdr:col>23</xdr:col>
      <xdr:colOff>457200</xdr:colOff>
      <xdr:row>84</xdr:row>
      <xdr:rowOff>150586</xdr:rowOff>
    </xdr:to>
    <xdr:sp macro="" textlink="">
      <xdr:nvSpPr>
        <xdr:cNvPr id="282" name="円/楕円 281"/>
        <xdr:cNvSpPr/>
      </xdr:nvSpPr>
      <xdr:spPr>
        <a:xfrm>
          <a:off x="16129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135363</xdr:rowOff>
    </xdr:from>
    <xdr:ext cx="736600" cy="259045"/>
    <xdr:sp macro="" textlink="">
      <xdr:nvSpPr>
        <xdr:cNvPr id="283" name="テキスト ボックス 282"/>
        <xdr:cNvSpPr txBox="1"/>
      </xdr:nvSpPr>
      <xdr:spPr>
        <a:xfrm>
          <a:off x="15798800" y="1453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48079</xdr:rowOff>
    </xdr:from>
    <xdr:to>
      <xdr:col>22</xdr:col>
      <xdr:colOff>254000</xdr:colOff>
      <xdr:row>83</xdr:row>
      <xdr:rowOff>149679</xdr:rowOff>
    </xdr:to>
    <xdr:sp macro="" textlink="">
      <xdr:nvSpPr>
        <xdr:cNvPr id="284" name="円/楕円 283"/>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85" name="テキスト ボックス 284"/>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26005</xdr:rowOff>
    </xdr:from>
    <xdr:to>
      <xdr:col>21</xdr:col>
      <xdr:colOff>50800</xdr:colOff>
      <xdr:row>84</xdr:row>
      <xdr:rowOff>127605</xdr:rowOff>
    </xdr:to>
    <xdr:sp macro="" textlink="">
      <xdr:nvSpPr>
        <xdr:cNvPr id="286" name="円/楕円 285"/>
        <xdr:cNvSpPr/>
      </xdr:nvSpPr>
      <xdr:spPr>
        <a:xfrm>
          <a:off x="14351000" y="1442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112382</xdr:rowOff>
    </xdr:from>
    <xdr:ext cx="762000" cy="259045"/>
    <xdr:sp macro="" textlink="">
      <xdr:nvSpPr>
        <xdr:cNvPr id="287" name="テキスト ボックス 286"/>
        <xdr:cNvSpPr txBox="1"/>
      </xdr:nvSpPr>
      <xdr:spPr>
        <a:xfrm>
          <a:off x="14020800" y="1451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26912</xdr:rowOff>
    </xdr:from>
    <xdr:to>
      <xdr:col>19</xdr:col>
      <xdr:colOff>533400</xdr:colOff>
      <xdr:row>85</xdr:row>
      <xdr:rowOff>128512</xdr:rowOff>
    </xdr:to>
    <xdr:sp macro="" textlink="">
      <xdr:nvSpPr>
        <xdr:cNvPr id="288" name="円/楕円 287"/>
        <xdr:cNvSpPr/>
      </xdr:nvSpPr>
      <xdr:spPr>
        <a:xfrm>
          <a:off x="13462000" y="146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138689</xdr:rowOff>
    </xdr:from>
    <xdr:ext cx="762000" cy="259045"/>
    <xdr:sp macro="" textlink="">
      <xdr:nvSpPr>
        <xdr:cNvPr id="289" name="テキスト ボックス 288"/>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職員数の適正化を進めた結果、平成</a:t>
          </a:r>
          <a:r>
            <a:rPr kumimoji="1" lang="en-US" altLang="ja-JP" sz="1300">
              <a:latin typeface="ＭＳ Ｐゴシック"/>
            </a:rPr>
            <a:t>28</a:t>
          </a:r>
          <a:r>
            <a:rPr kumimoji="1" lang="ja-JP" altLang="en-US" sz="1300">
              <a:latin typeface="ＭＳ Ｐゴシック"/>
            </a:rPr>
            <a:t>年度末の人口千人当たり職員数は</a:t>
          </a:r>
          <a:r>
            <a:rPr kumimoji="1" lang="en-US" altLang="ja-JP" sz="1300">
              <a:latin typeface="ＭＳ Ｐゴシック"/>
            </a:rPr>
            <a:t>5.65</a:t>
          </a:r>
          <a:r>
            <a:rPr kumimoji="1" lang="ja-JP" altLang="en-US" sz="1300">
              <a:latin typeface="ＭＳ Ｐゴシック"/>
            </a:rPr>
            <a:t>人で、類似団体平均の</a:t>
          </a:r>
          <a:r>
            <a:rPr kumimoji="1" lang="en-US" altLang="ja-JP" sz="1300">
              <a:latin typeface="ＭＳ Ｐゴシック"/>
            </a:rPr>
            <a:t>7.22</a:t>
          </a:r>
          <a:r>
            <a:rPr kumimoji="1" lang="ja-JP" altLang="en-US" sz="1300">
              <a:latin typeface="ＭＳ Ｐゴシック"/>
            </a:rPr>
            <a:t>人に比べて大幅に少なく、人件費の抑制が図られている。</a:t>
          </a:r>
          <a:endParaRPr kumimoji="1" lang="en-US" altLang="ja-JP" sz="1300">
            <a:latin typeface="ＭＳ Ｐゴシック"/>
          </a:endParaRPr>
        </a:p>
        <a:p>
          <a:r>
            <a:rPr kumimoji="1" lang="ja-JP" altLang="en-US" sz="1300">
              <a:latin typeface="ＭＳ Ｐゴシック"/>
            </a:rPr>
            <a:t>　今後も、円滑に市政運営を行っていくため、知識や技術の継承に配慮しつつ、計画的な職員採用を行っていく。</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35454</xdr:rowOff>
    </xdr:from>
    <xdr:to>
      <xdr:col>24</xdr:col>
      <xdr:colOff>558800</xdr:colOff>
      <xdr:row>60</xdr:row>
      <xdr:rowOff>43497</xdr:rowOff>
    </xdr:to>
    <xdr:cxnSp macro="">
      <xdr:nvCxnSpPr>
        <xdr:cNvPr id="324" name="直線コネクタ 323"/>
        <xdr:cNvCxnSpPr/>
      </xdr:nvCxnSpPr>
      <xdr:spPr>
        <a:xfrm flipV="1">
          <a:off x="16179800" y="1032245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100982</xdr:rowOff>
    </xdr:from>
    <xdr:ext cx="762000" cy="259045"/>
    <xdr:sp macro="" textlink="">
      <xdr:nvSpPr>
        <xdr:cNvPr id="325" name="定員管理の状況平均値テキスト"/>
        <xdr:cNvSpPr txBox="1"/>
      </xdr:nvSpPr>
      <xdr:spPr>
        <a:xfrm>
          <a:off x="17106900" y="10559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43497</xdr:rowOff>
    </xdr:from>
    <xdr:to>
      <xdr:col>23</xdr:col>
      <xdr:colOff>406400</xdr:colOff>
      <xdr:row>60</xdr:row>
      <xdr:rowOff>71649</xdr:rowOff>
    </xdr:to>
    <xdr:cxnSp macro="">
      <xdr:nvCxnSpPr>
        <xdr:cNvPr id="327" name="直線コネクタ 326"/>
        <xdr:cNvCxnSpPr/>
      </xdr:nvCxnSpPr>
      <xdr:spPr>
        <a:xfrm flipV="1">
          <a:off x="15290800" y="1033049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19702</xdr:rowOff>
    </xdr:from>
    <xdr:ext cx="736600" cy="259045"/>
    <xdr:sp macro="" textlink="">
      <xdr:nvSpPr>
        <xdr:cNvPr id="329" name="テキスト ボックス 328"/>
        <xdr:cNvSpPr txBox="1"/>
      </xdr:nvSpPr>
      <xdr:spPr>
        <a:xfrm>
          <a:off x="15798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71649</xdr:rowOff>
    </xdr:from>
    <xdr:to>
      <xdr:col>22</xdr:col>
      <xdr:colOff>203200</xdr:colOff>
      <xdr:row>60</xdr:row>
      <xdr:rowOff>71649</xdr:rowOff>
    </xdr:to>
    <xdr:cxnSp macro="">
      <xdr:nvCxnSpPr>
        <xdr:cNvPr id="330" name="直線コネクタ 329"/>
        <xdr:cNvCxnSpPr/>
      </xdr:nvCxnSpPr>
      <xdr:spPr>
        <a:xfrm>
          <a:off x="14401800" y="103586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71649</xdr:rowOff>
    </xdr:from>
    <xdr:to>
      <xdr:col>21</xdr:col>
      <xdr:colOff>0</xdr:colOff>
      <xdr:row>60</xdr:row>
      <xdr:rowOff>125942</xdr:rowOff>
    </xdr:to>
    <xdr:cxnSp macro="">
      <xdr:nvCxnSpPr>
        <xdr:cNvPr id="333" name="直線コネクタ 332"/>
        <xdr:cNvCxnSpPr/>
      </xdr:nvCxnSpPr>
      <xdr:spPr>
        <a:xfrm flipV="1">
          <a:off x="13512800" y="10358649"/>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156104</xdr:rowOff>
    </xdr:from>
    <xdr:to>
      <xdr:col>24</xdr:col>
      <xdr:colOff>609600</xdr:colOff>
      <xdr:row>60</xdr:row>
      <xdr:rowOff>86254</xdr:rowOff>
    </xdr:to>
    <xdr:sp macro="" textlink="">
      <xdr:nvSpPr>
        <xdr:cNvPr id="343" name="円/楕円 342"/>
        <xdr:cNvSpPr/>
      </xdr:nvSpPr>
      <xdr:spPr>
        <a:xfrm>
          <a:off x="16967200" y="1027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1181</xdr:rowOff>
    </xdr:from>
    <xdr:ext cx="762000" cy="259045"/>
    <xdr:sp macro="" textlink="">
      <xdr:nvSpPr>
        <xdr:cNvPr id="344" name="定員管理の状況該当値テキスト"/>
        <xdr:cNvSpPr txBox="1"/>
      </xdr:nvSpPr>
      <xdr:spPr>
        <a:xfrm>
          <a:off x="17106900" y="1011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164147</xdr:rowOff>
    </xdr:from>
    <xdr:to>
      <xdr:col>23</xdr:col>
      <xdr:colOff>457200</xdr:colOff>
      <xdr:row>60</xdr:row>
      <xdr:rowOff>94297</xdr:rowOff>
    </xdr:to>
    <xdr:sp macro="" textlink="">
      <xdr:nvSpPr>
        <xdr:cNvPr id="345" name="円/楕円 344"/>
        <xdr:cNvSpPr/>
      </xdr:nvSpPr>
      <xdr:spPr>
        <a:xfrm>
          <a:off x="16129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104474</xdr:rowOff>
    </xdr:from>
    <xdr:ext cx="736600" cy="259045"/>
    <xdr:sp macro="" textlink="">
      <xdr:nvSpPr>
        <xdr:cNvPr id="346" name="テキスト ボックス 345"/>
        <xdr:cNvSpPr txBox="1"/>
      </xdr:nvSpPr>
      <xdr:spPr>
        <a:xfrm>
          <a:off x="15798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20849</xdr:rowOff>
    </xdr:from>
    <xdr:to>
      <xdr:col>22</xdr:col>
      <xdr:colOff>254000</xdr:colOff>
      <xdr:row>60</xdr:row>
      <xdr:rowOff>122449</xdr:rowOff>
    </xdr:to>
    <xdr:sp macro="" textlink="">
      <xdr:nvSpPr>
        <xdr:cNvPr id="347" name="円/楕円 346"/>
        <xdr:cNvSpPr/>
      </xdr:nvSpPr>
      <xdr:spPr>
        <a:xfrm>
          <a:off x="15240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132626</xdr:rowOff>
    </xdr:from>
    <xdr:ext cx="762000" cy="259045"/>
    <xdr:sp macro="" textlink="">
      <xdr:nvSpPr>
        <xdr:cNvPr id="348" name="テキスト ボックス 347"/>
        <xdr:cNvSpPr txBox="1"/>
      </xdr:nvSpPr>
      <xdr:spPr>
        <a:xfrm>
          <a:off x="14909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20849</xdr:rowOff>
    </xdr:from>
    <xdr:to>
      <xdr:col>21</xdr:col>
      <xdr:colOff>50800</xdr:colOff>
      <xdr:row>60</xdr:row>
      <xdr:rowOff>122449</xdr:rowOff>
    </xdr:to>
    <xdr:sp macro="" textlink="">
      <xdr:nvSpPr>
        <xdr:cNvPr id="349" name="円/楕円 348"/>
        <xdr:cNvSpPr/>
      </xdr:nvSpPr>
      <xdr:spPr>
        <a:xfrm>
          <a:off x="14351000" y="1030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132626</xdr:rowOff>
    </xdr:from>
    <xdr:ext cx="762000" cy="259045"/>
    <xdr:sp macro="" textlink="">
      <xdr:nvSpPr>
        <xdr:cNvPr id="350" name="テキスト ボックス 349"/>
        <xdr:cNvSpPr txBox="1"/>
      </xdr:nvSpPr>
      <xdr:spPr>
        <a:xfrm>
          <a:off x="14020800" y="10076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75142</xdr:rowOff>
    </xdr:from>
    <xdr:to>
      <xdr:col>19</xdr:col>
      <xdr:colOff>533400</xdr:colOff>
      <xdr:row>61</xdr:row>
      <xdr:rowOff>5292</xdr:rowOff>
    </xdr:to>
    <xdr:sp macro="" textlink="">
      <xdr:nvSpPr>
        <xdr:cNvPr id="351" name="円/楕円 350"/>
        <xdr:cNvSpPr/>
      </xdr:nvSpPr>
      <xdr:spPr>
        <a:xfrm>
          <a:off x="13462000" y="103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15469</xdr:rowOff>
    </xdr:from>
    <xdr:ext cx="762000" cy="259045"/>
    <xdr:sp macro="" textlink="">
      <xdr:nvSpPr>
        <xdr:cNvPr id="352" name="テキスト ボックス 351"/>
        <xdr:cNvSpPr txBox="1"/>
      </xdr:nvSpPr>
      <xdr:spPr>
        <a:xfrm>
          <a:off x="13131800" y="10131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年までの財政危機宣言により市債の発行を抑制してきたことや借入利率の低下により、毎年の公債費（元利償還金）が減少し、実質公債費比率は減少傾向にある。</a:t>
          </a:r>
          <a:endParaRPr kumimoji="1" lang="en-US" altLang="ja-JP" sz="1300">
            <a:latin typeface="ＭＳ Ｐゴシック"/>
          </a:endParaRPr>
        </a:p>
        <a:p>
          <a:r>
            <a:rPr kumimoji="1" lang="ja-JP" altLang="en-US" sz="1300">
              <a:latin typeface="ＭＳ Ｐゴシック"/>
            </a:rPr>
            <a:t>　今後もこの傾向が続き、比率が急激に悪化することはない見込みであるが、これまでと同様、堅実な財政運営を行っていく。</a:t>
          </a: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119199</xdr:rowOff>
    </xdr:from>
    <xdr:to>
      <xdr:col>24</xdr:col>
      <xdr:colOff>558800</xdr:colOff>
      <xdr:row>40</xdr:row>
      <xdr:rowOff>2903</xdr:rowOff>
    </xdr:to>
    <xdr:cxnSp macro="">
      <xdr:nvCxnSpPr>
        <xdr:cNvPr id="387" name="直線コネクタ 386"/>
        <xdr:cNvCxnSpPr/>
      </xdr:nvCxnSpPr>
      <xdr:spPr>
        <a:xfrm flipV="1">
          <a:off x="16179800" y="6805749"/>
          <a:ext cx="8382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2903</xdr:rowOff>
    </xdr:from>
    <xdr:to>
      <xdr:col>23</xdr:col>
      <xdr:colOff>406400</xdr:colOff>
      <xdr:row>40</xdr:row>
      <xdr:rowOff>106317</xdr:rowOff>
    </xdr:to>
    <xdr:cxnSp macro="">
      <xdr:nvCxnSpPr>
        <xdr:cNvPr id="390" name="直線コネクタ 389"/>
        <xdr:cNvCxnSpPr/>
      </xdr:nvCxnSpPr>
      <xdr:spPr>
        <a:xfrm flipV="1">
          <a:off x="15290800" y="686090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106317</xdr:rowOff>
    </xdr:from>
    <xdr:to>
      <xdr:col>22</xdr:col>
      <xdr:colOff>203200</xdr:colOff>
      <xdr:row>41</xdr:row>
      <xdr:rowOff>38281</xdr:rowOff>
    </xdr:to>
    <xdr:cxnSp macro="">
      <xdr:nvCxnSpPr>
        <xdr:cNvPr id="393" name="直線コネクタ 392"/>
        <xdr:cNvCxnSpPr/>
      </xdr:nvCxnSpPr>
      <xdr:spPr>
        <a:xfrm flipV="1">
          <a:off x="14401800" y="6964317"/>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38281</xdr:rowOff>
    </xdr:from>
    <xdr:to>
      <xdr:col>21</xdr:col>
      <xdr:colOff>0</xdr:colOff>
      <xdr:row>42</xdr:row>
      <xdr:rowOff>11612</xdr:rowOff>
    </xdr:to>
    <xdr:cxnSp macro="">
      <xdr:nvCxnSpPr>
        <xdr:cNvPr id="396" name="直線コネクタ 395"/>
        <xdr:cNvCxnSpPr/>
      </xdr:nvCxnSpPr>
      <xdr:spPr>
        <a:xfrm flipV="1">
          <a:off x="13512800" y="7067731"/>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135907</xdr:rowOff>
    </xdr:from>
    <xdr:ext cx="762000" cy="259045"/>
    <xdr:sp macro="" textlink="">
      <xdr:nvSpPr>
        <xdr:cNvPr id="398" name="テキスト ボックス 397"/>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68399</xdr:rowOff>
    </xdr:from>
    <xdr:to>
      <xdr:col>24</xdr:col>
      <xdr:colOff>609600</xdr:colOff>
      <xdr:row>39</xdr:row>
      <xdr:rowOff>169999</xdr:rowOff>
    </xdr:to>
    <xdr:sp macro="" textlink="">
      <xdr:nvSpPr>
        <xdr:cNvPr id="406" name="円/楕円 405"/>
        <xdr:cNvSpPr/>
      </xdr:nvSpPr>
      <xdr:spPr>
        <a:xfrm>
          <a:off x="169672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84926</xdr:rowOff>
    </xdr:from>
    <xdr:ext cx="762000" cy="259045"/>
    <xdr:sp macro="" textlink="">
      <xdr:nvSpPr>
        <xdr:cNvPr id="407" name="公債費負担の状況該当値テキスト"/>
        <xdr:cNvSpPr txBox="1"/>
      </xdr:nvSpPr>
      <xdr:spPr>
        <a:xfrm>
          <a:off x="17106900" y="660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123553</xdr:rowOff>
    </xdr:from>
    <xdr:to>
      <xdr:col>23</xdr:col>
      <xdr:colOff>457200</xdr:colOff>
      <xdr:row>40</xdr:row>
      <xdr:rowOff>53703</xdr:rowOff>
    </xdr:to>
    <xdr:sp macro="" textlink="">
      <xdr:nvSpPr>
        <xdr:cNvPr id="408" name="円/楕円 407"/>
        <xdr:cNvSpPr/>
      </xdr:nvSpPr>
      <xdr:spPr>
        <a:xfrm>
          <a:off x="16129000" y="681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63880</xdr:rowOff>
    </xdr:from>
    <xdr:ext cx="736600" cy="259045"/>
    <xdr:sp macro="" textlink="">
      <xdr:nvSpPr>
        <xdr:cNvPr id="409" name="テキスト ボックス 408"/>
        <xdr:cNvSpPr txBox="1"/>
      </xdr:nvSpPr>
      <xdr:spPr>
        <a:xfrm>
          <a:off x="15798800" y="6578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55517</xdr:rowOff>
    </xdr:from>
    <xdr:to>
      <xdr:col>22</xdr:col>
      <xdr:colOff>254000</xdr:colOff>
      <xdr:row>40</xdr:row>
      <xdr:rowOff>157117</xdr:rowOff>
    </xdr:to>
    <xdr:sp macro="" textlink="">
      <xdr:nvSpPr>
        <xdr:cNvPr id="410" name="円/楕円 409"/>
        <xdr:cNvSpPr/>
      </xdr:nvSpPr>
      <xdr:spPr>
        <a:xfrm>
          <a:off x="15240000" y="691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167294</xdr:rowOff>
    </xdr:from>
    <xdr:ext cx="762000" cy="259045"/>
    <xdr:sp macro="" textlink="">
      <xdr:nvSpPr>
        <xdr:cNvPr id="411" name="テキスト ボックス 410"/>
        <xdr:cNvSpPr txBox="1"/>
      </xdr:nvSpPr>
      <xdr:spPr>
        <a:xfrm>
          <a:off x="14909800" y="6682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158931</xdr:rowOff>
    </xdr:from>
    <xdr:to>
      <xdr:col>21</xdr:col>
      <xdr:colOff>50800</xdr:colOff>
      <xdr:row>41</xdr:row>
      <xdr:rowOff>89081</xdr:rowOff>
    </xdr:to>
    <xdr:sp macro="" textlink="">
      <xdr:nvSpPr>
        <xdr:cNvPr id="412" name="円/楕円 411"/>
        <xdr:cNvSpPr/>
      </xdr:nvSpPr>
      <xdr:spPr>
        <a:xfrm>
          <a:off x="14351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99258</xdr:rowOff>
    </xdr:from>
    <xdr:ext cx="762000" cy="259045"/>
    <xdr:sp macro="" textlink="">
      <xdr:nvSpPr>
        <xdr:cNvPr id="413" name="テキスト ボックス 412"/>
        <xdr:cNvSpPr txBox="1"/>
      </xdr:nvSpPr>
      <xdr:spPr>
        <a:xfrm>
          <a:off x="14020800" y="6785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132262</xdr:rowOff>
    </xdr:from>
    <xdr:to>
      <xdr:col>19</xdr:col>
      <xdr:colOff>533400</xdr:colOff>
      <xdr:row>42</xdr:row>
      <xdr:rowOff>62412</xdr:rowOff>
    </xdr:to>
    <xdr:sp macro="" textlink="">
      <xdr:nvSpPr>
        <xdr:cNvPr id="414" name="円/楕円 413"/>
        <xdr:cNvSpPr/>
      </xdr:nvSpPr>
      <xdr:spPr>
        <a:xfrm>
          <a:off x="13462000" y="716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47189</xdr:rowOff>
    </xdr:from>
    <xdr:ext cx="762000" cy="259045"/>
    <xdr:sp macro="" textlink="">
      <xdr:nvSpPr>
        <xdr:cNvPr id="415" name="テキスト ボックス 414"/>
        <xdr:cNvSpPr txBox="1"/>
      </xdr:nvSpPr>
      <xdr:spPr>
        <a:xfrm>
          <a:off x="13131800" y="7248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年度に第三セクター等改革推進債や北播磨総合医療センター建設のための病院事業債など、大型事業のための市債発行により将来負担比率が増加した。</a:t>
          </a:r>
          <a:endParaRPr kumimoji="1" lang="en-US" altLang="ja-JP" sz="1300">
            <a:latin typeface="ＭＳ Ｐゴシック"/>
          </a:endParaRPr>
        </a:p>
        <a:p>
          <a:r>
            <a:rPr kumimoji="1" lang="ja-JP" altLang="en-US" sz="1300">
              <a:latin typeface="ＭＳ Ｐゴシック"/>
            </a:rPr>
            <a:t>　今後は事業を精査しながら、交付税措置のない市債の発行を極力抑制するとともに、公営企業や土地開発公社の将来負担にも配慮した堅実な財政運営を行っていく。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145584</xdr:rowOff>
    </xdr:from>
    <xdr:to>
      <xdr:col>24</xdr:col>
      <xdr:colOff>558800</xdr:colOff>
      <xdr:row>15</xdr:row>
      <xdr:rowOff>158454</xdr:rowOff>
    </xdr:to>
    <xdr:cxnSp macro="">
      <xdr:nvCxnSpPr>
        <xdr:cNvPr id="449" name="直線コネクタ 448"/>
        <xdr:cNvCxnSpPr/>
      </xdr:nvCxnSpPr>
      <xdr:spPr>
        <a:xfrm>
          <a:off x="16179800" y="2717334"/>
          <a:ext cx="838200" cy="1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145584</xdr:rowOff>
    </xdr:from>
    <xdr:to>
      <xdr:col>23</xdr:col>
      <xdr:colOff>406400</xdr:colOff>
      <xdr:row>16</xdr:row>
      <xdr:rowOff>74676</xdr:rowOff>
    </xdr:to>
    <xdr:cxnSp macro="">
      <xdr:nvCxnSpPr>
        <xdr:cNvPr id="452" name="直線コネクタ 451"/>
        <xdr:cNvCxnSpPr/>
      </xdr:nvCxnSpPr>
      <xdr:spPr>
        <a:xfrm flipV="1">
          <a:off x="15290800" y="2717334"/>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74676</xdr:rowOff>
    </xdr:from>
    <xdr:to>
      <xdr:col>22</xdr:col>
      <xdr:colOff>203200</xdr:colOff>
      <xdr:row>17</xdr:row>
      <xdr:rowOff>6181</xdr:rowOff>
    </xdr:to>
    <xdr:cxnSp macro="">
      <xdr:nvCxnSpPr>
        <xdr:cNvPr id="455" name="直線コネクタ 454"/>
        <xdr:cNvCxnSpPr/>
      </xdr:nvCxnSpPr>
      <xdr:spPr>
        <a:xfrm flipV="1">
          <a:off x="14401800" y="2817876"/>
          <a:ext cx="889000" cy="10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69977</xdr:rowOff>
    </xdr:from>
    <xdr:to>
      <xdr:col>21</xdr:col>
      <xdr:colOff>0</xdr:colOff>
      <xdr:row>17</xdr:row>
      <xdr:rowOff>6181</xdr:rowOff>
    </xdr:to>
    <xdr:cxnSp macro="">
      <xdr:nvCxnSpPr>
        <xdr:cNvPr id="458" name="直線コネクタ 457"/>
        <xdr:cNvCxnSpPr/>
      </xdr:nvCxnSpPr>
      <xdr:spPr>
        <a:xfrm>
          <a:off x="13512800" y="2641727"/>
          <a:ext cx="889000" cy="279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131166</xdr:rowOff>
    </xdr:from>
    <xdr:ext cx="762000" cy="259045"/>
    <xdr:sp macro="" textlink="">
      <xdr:nvSpPr>
        <xdr:cNvPr id="462" name="テキスト ボックス 461"/>
        <xdr:cNvSpPr txBox="1"/>
      </xdr:nvSpPr>
      <xdr:spPr>
        <a:xfrm>
          <a:off x="13131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107654</xdr:rowOff>
    </xdr:from>
    <xdr:to>
      <xdr:col>24</xdr:col>
      <xdr:colOff>609600</xdr:colOff>
      <xdr:row>16</xdr:row>
      <xdr:rowOff>37804</xdr:rowOff>
    </xdr:to>
    <xdr:sp macro="" textlink="">
      <xdr:nvSpPr>
        <xdr:cNvPr id="468" name="円/楕円 467"/>
        <xdr:cNvSpPr/>
      </xdr:nvSpPr>
      <xdr:spPr>
        <a:xfrm>
          <a:off x="16967200" y="267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79731</xdr:rowOff>
    </xdr:from>
    <xdr:ext cx="762000" cy="259045"/>
    <xdr:sp macro="" textlink="">
      <xdr:nvSpPr>
        <xdr:cNvPr id="469" name="将来負担の状況該当値テキスト"/>
        <xdr:cNvSpPr txBox="1"/>
      </xdr:nvSpPr>
      <xdr:spPr>
        <a:xfrm>
          <a:off x="17106900" y="265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94784</xdr:rowOff>
    </xdr:from>
    <xdr:to>
      <xdr:col>23</xdr:col>
      <xdr:colOff>457200</xdr:colOff>
      <xdr:row>16</xdr:row>
      <xdr:rowOff>24934</xdr:rowOff>
    </xdr:to>
    <xdr:sp macro="" textlink="">
      <xdr:nvSpPr>
        <xdr:cNvPr id="470" name="円/楕円 469"/>
        <xdr:cNvSpPr/>
      </xdr:nvSpPr>
      <xdr:spPr>
        <a:xfrm>
          <a:off x="16129000" y="266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9711</xdr:rowOff>
    </xdr:from>
    <xdr:ext cx="736600" cy="259045"/>
    <xdr:sp macro="" textlink="">
      <xdr:nvSpPr>
        <xdr:cNvPr id="471" name="テキスト ボックス 470"/>
        <xdr:cNvSpPr txBox="1"/>
      </xdr:nvSpPr>
      <xdr:spPr>
        <a:xfrm>
          <a:off x="15798800" y="2752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23876</xdr:rowOff>
    </xdr:from>
    <xdr:to>
      <xdr:col>22</xdr:col>
      <xdr:colOff>254000</xdr:colOff>
      <xdr:row>16</xdr:row>
      <xdr:rowOff>125476</xdr:rowOff>
    </xdr:to>
    <xdr:sp macro="" textlink="">
      <xdr:nvSpPr>
        <xdr:cNvPr id="472" name="円/楕円 471"/>
        <xdr:cNvSpPr/>
      </xdr:nvSpPr>
      <xdr:spPr>
        <a:xfrm>
          <a:off x="15240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110253</xdr:rowOff>
    </xdr:from>
    <xdr:ext cx="762000" cy="259045"/>
    <xdr:sp macro="" textlink="">
      <xdr:nvSpPr>
        <xdr:cNvPr id="473" name="テキスト ボックス 472"/>
        <xdr:cNvSpPr txBox="1"/>
      </xdr:nvSpPr>
      <xdr:spPr>
        <a:xfrm>
          <a:off x="14909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126831</xdr:rowOff>
    </xdr:from>
    <xdr:to>
      <xdr:col>21</xdr:col>
      <xdr:colOff>50800</xdr:colOff>
      <xdr:row>17</xdr:row>
      <xdr:rowOff>56981</xdr:rowOff>
    </xdr:to>
    <xdr:sp macro="" textlink="">
      <xdr:nvSpPr>
        <xdr:cNvPr id="474" name="円/楕円 473"/>
        <xdr:cNvSpPr/>
      </xdr:nvSpPr>
      <xdr:spPr>
        <a:xfrm>
          <a:off x="14351000" y="28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41758</xdr:rowOff>
    </xdr:from>
    <xdr:ext cx="762000" cy="259045"/>
    <xdr:sp macro="" textlink="">
      <xdr:nvSpPr>
        <xdr:cNvPr id="475" name="テキスト ボックス 474"/>
        <xdr:cNvSpPr txBox="1"/>
      </xdr:nvSpPr>
      <xdr:spPr>
        <a:xfrm>
          <a:off x="14020800" y="295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19177</xdr:rowOff>
    </xdr:from>
    <xdr:to>
      <xdr:col>19</xdr:col>
      <xdr:colOff>533400</xdr:colOff>
      <xdr:row>15</xdr:row>
      <xdr:rowOff>120777</xdr:rowOff>
    </xdr:to>
    <xdr:sp macro="" textlink="">
      <xdr:nvSpPr>
        <xdr:cNvPr id="476" name="円/楕円 475"/>
        <xdr:cNvSpPr/>
      </xdr:nvSpPr>
      <xdr:spPr>
        <a:xfrm>
          <a:off x="13462000" y="259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130954</xdr:rowOff>
    </xdr:from>
    <xdr:ext cx="762000" cy="259045"/>
    <xdr:sp macro="" textlink="">
      <xdr:nvSpPr>
        <xdr:cNvPr id="477" name="テキスト ボックス 476"/>
        <xdr:cNvSpPr txBox="1"/>
      </xdr:nvSpPr>
      <xdr:spPr>
        <a:xfrm>
          <a:off x="13131800" y="235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職員数の適正化を進めた結果、平成</a:t>
          </a:r>
          <a:r>
            <a:rPr kumimoji="1" lang="en-US" altLang="ja-JP" sz="1300">
              <a:latin typeface="ＭＳ Ｐゴシック"/>
            </a:rPr>
            <a:t>28</a:t>
          </a:r>
          <a:r>
            <a:rPr kumimoji="1" lang="ja-JP" altLang="en-US" sz="1300">
              <a:latin typeface="ＭＳ Ｐゴシック"/>
            </a:rPr>
            <a:t>年度末の人口千人当たり職員数は</a:t>
          </a:r>
          <a:r>
            <a:rPr kumimoji="1" lang="en-US" altLang="ja-JP" sz="1300">
              <a:latin typeface="ＭＳ Ｐゴシック"/>
            </a:rPr>
            <a:t>5.65</a:t>
          </a:r>
          <a:r>
            <a:rPr kumimoji="1" lang="ja-JP" altLang="en-US" sz="1300">
              <a:latin typeface="ＭＳ Ｐゴシック"/>
            </a:rPr>
            <a:t>人で、類似団体平均の</a:t>
          </a:r>
          <a:r>
            <a:rPr kumimoji="1" lang="en-US" altLang="ja-JP" sz="1300">
              <a:latin typeface="ＭＳ Ｐゴシック"/>
            </a:rPr>
            <a:t>7.22</a:t>
          </a:r>
          <a:r>
            <a:rPr kumimoji="1" lang="ja-JP" altLang="en-US" sz="1300">
              <a:latin typeface="ＭＳ Ｐゴシック"/>
            </a:rPr>
            <a:t>人に比べて大幅に少なく、人件費の抑制が図られている。</a:t>
          </a:r>
        </a:p>
        <a:p>
          <a:r>
            <a:rPr kumimoji="1" lang="ja-JP" altLang="en-US" sz="1300">
              <a:latin typeface="ＭＳ Ｐゴシック"/>
            </a:rPr>
            <a:t>　今後も、円滑に市政運営を行っていくための知識や技術の継承に配慮しつつ、計画的な職員採用を進めていく。</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35</xdr:row>
      <xdr:rowOff>115570</xdr:rowOff>
    </xdr:to>
    <xdr:cxnSp macro="">
      <xdr:nvCxnSpPr>
        <xdr:cNvPr id="66" name="直線コネクタ 65"/>
        <xdr:cNvCxnSpPr/>
      </xdr:nvCxnSpPr>
      <xdr:spPr>
        <a:xfrm>
          <a:off x="3987800" y="6085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85090</xdr:rowOff>
    </xdr:from>
    <xdr:to>
      <xdr:col>5</xdr:col>
      <xdr:colOff>549275</xdr:colOff>
      <xdr:row>36</xdr:row>
      <xdr:rowOff>73660</xdr:rowOff>
    </xdr:to>
    <xdr:cxnSp macro="">
      <xdr:nvCxnSpPr>
        <xdr:cNvPr id="69" name="直線コネクタ 68"/>
        <xdr:cNvCxnSpPr/>
      </xdr:nvCxnSpPr>
      <xdr:spPr>
        <a:xfrm flipV="1">
          <a:off x="3098800" y="60858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73660</xdr:rowOff>
    </xdr:from>
    <xdr:to>
      <xdr:col>4</xdr:col>
      <xdr:colOff>346075</xdr:colOff>
      <xdr:row>36</xdr:row>
      <xdr:rowOff>96520</xdr:rowOff>
    </xdr:to>
    <xdr:cxnSp macro="">
      <xdr:nvCxnSpPr>
        <xdr:cNvPr id="72" name="直線コネクタ 71"/>
        <xdr:cNvCxnSpPr/>
      </xdr:nvCxnSpPr>
      <xdr:spPr>
        <a:xfrm flipV="1">
          <a:off x="2209800" y="6245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96520</xdr:rowOff>
    </xdr:from>
    <xdr:to>
      <xdr:col>3</xdr:col>
      <xdr:colOff>142875</xdr:colOff>
      <xdr:row>37</xdr:row>
      <xdr:rowOff>39370</xdr:rowOff>
    </xdr:to>
    <xdr:cxnSp macro="">
      <xdr:nvCxnSpPr>
        <xdr:cNvPr id="75" name="直線コネクタ 74"/>
        <xdr:cNvCxnSpPr/>
      </xdr:nvCxnSpPr>
      <xdr:spPr>
        <a:xfrm flipV="1">
          <a:off x="1320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64770</xdr:rowOff>
    </xdr:from>
    <xdr:to>
      <xdr:col>7</xdr:col>
      <xdr:colOff>66675</xdr:colOff>
      <xdr:row>35</xdr:row>
      <xdr:rowOff>166370</xdr:rowOff>
    </xdr:to>
    <xdr:sp macro="" textlink="">
      <xdr:nvSpPr>
        <xdr:cNvPr id="85" name="円/楕円 84"/>
        <xdr:cNvSpPr/>
      </xdr:nvSpPr>
      <xdr:spPr>
        <a:xfrm>
          <a:off x="4775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81297</xdr:rowOff>
    </xdr:from>
    <xdr:ext cx="762000" cy="259045"/>
    <xdr:sp macro="" textlink="">
      <xdr:nvSpPr>
        <xdr:cNvPr id="86" name="人件費該当値テキスト"/>
        <xdr:cNvSpPr txBox="1"/>
      </xdr:nvSpPr>
      <xdr:spPr>
        <a:xfrm>
          <a:off x="4914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7" name="円/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22860</xdr:rowOff>
    </xdr:from>
    <xdr:to>
      <xdr:col>4</xdr:col>
      <xdr:colOff>396875</xdr:colOff>
      <xdr:row>36</xdr:row>
      <xdr:rowOff>124460</xdr:rowOff>
    </xdr:to>
    <xdr:sp macro="" textlink="">
      <xdr:nvSpPr>
        <xdr:cNvPr id="89" name="円/楕円 88"/>
        <xdr:cNvSpPr/>
      </xdr:nvSpPr>
      <xdr:spPr>
        <a:xfrm>
          <a:off x="3048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134637</xdr:rowOff>
    </xdr:from>
    <xdr:ext cx="762000" cy="259045"/>
    <xdr:sp macro="" textlink="">
      <xdr:nvSpPr>
        <xdr:cNvPr id="90" name="テキスト ボックス 89"/>
        <xdr:cNvSpPr txBox="1"/>
      </xdr:nvSpPr>
      <xdr:spPr>
        <a:xfrm>
          <a:off x="2717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45720</xdr:rowOff>
    </xdr:from>
    <xdr:to>
      <xdr:col>3</xdr:col>
      <xdr:colOff>193675</xdr:colOff>
      <xdr:row>36</xdr:row>
      <xdr:rowOff>147320</xdr:rowOff>
    </xdr:to>
    <xdr:sp macro="" textlink="">
      <xdr:nvSpPr>
        <xdr:cNvPr id="91" name="円/楕円 90"/>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92" name="テキスト ボックス 91"/>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93" name="円/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94" name="テキスト ボックス 93"/>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職員数の減少により、代替となる嘱託職員・アルバイト職員の賃金や外部への業務委託料の増加により、物件費は増加傾向である。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54610</xdr:rowOff>
    </xdr:from>
    <xdr:to>
      <xdr:col>24</xdr:col>
      <xdr:colOff>31750</xdr:colOff>
      <xdr:row>19</xdr:row>
      <xdr:rowOff>161290</xdr:rowOff>
    </xdr:to>
    <xdr:cxnSp macro="">
      <xdr:nvCxnSpPr>
        <xdr:cNvPr id="127" name="直線コネクタ 126"/>
        <xdr:cNvCxnSpPr/>
      </xdr:nvCxnSpPr>
      <xdr:spPr>
        <a:xfrm>
          <a:off x="15671800" y="33121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104157</xdr:rowOff>
    </xdr:from>
    <xdr:ext cx="762000" cy="259045"/>
    <xdr:sp macro="" textlink="">
      <xdr:nvSpPr>
        <xdr:cNvPr id="128" name="物件費平均値テキスト"/>
        <xdr:cNvSpPr txBox="1"/>
      </xdr:nvSpPr>
      <xdr:spPr>
        <a:xfrm>
          <a:off x="16598900" y="2847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16510</xdr:rowOff>
    </xdr:from>
    <xdr:to>
      <xdr:col>22</xdr:col>
      <xdr:colOff>565150</xdr:colOff>
      <xdr:row>19</xdr:row>
      <xdr:rowOff>54610</xdr:rowOff>
    </xdr:to>
    <xdr:cxnSp macro="">
      <xdr:nvCxnSpPr>
        <xdr:cNvPr id="130" name="直線コネクタ 129"/>
        <xdr:cNvCxnSpPr/>
      </xdr:nvCxnSpPr>
      <xdr:spPr>
        <a:xfrm>
          <a:off x="14782800" y="32740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161307</xdr:rowOff>
    </xdr:from>
    <xdr:ext cx="736600" cy="259045"/>
    <xdr:sp macro="" textlink="">
      <xdr:nvSpPr>
        <xdr:cNvPr id="132" name="テキスト ボックス 131"/>
        <xdr:cNvSpPr txBox="1"/>
      </xdr:nvSpPr>
      <xdr:spPr>
        <a:xfrm>
          <a:off x="15290800" y="2733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134620</xdr:rowOff>
    </xdr:from>
    <xdr:to>
      <xdr:col>21</xdr:col>
      <xdr:colOff>361950</xdr:colOff>
      <xdr:row>19</xdr:row>
      <xdr:rowOff>16510</xdr:rowOff>
    </xdr:to>
    <xdr:cxnSp macro="">
      <xdr:nvCxnSpPr>
        <xdr:cNvPr id="133" name="直線コネクタ 132"/>
        <xdr:cNvCxnSpPr/>
      </xdr:nvCxnSpPr>
      <xdr:spPr>
        <a:xfrm>
          <a:off x="13893800" y="3220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100347</xdr:rowOff>
    </xdr:from>
    <xdr:ext cx="762000" cy="259045"/>
    <xdr:sp macro="" textlink="">
      <xdr:nvSpPr>
        <xdr:cNvPr id="135" name="テキスト ボックス 134"/>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58420</xdr:rowOff>
    </xdr:from>
    <xdr:to>
      <xdr:col>20</xdr:col>
      <xdr:colOff>158750</xdr:colOff>
      <xdr:row>18</xdr:row>
      <xdr:rowOff>134620</xdr:rowOff>
    </xdr:to>
    <xdr:cxnSp macro="">
      <xdr:nvCxnSpPr>
        <xdr:cNvPr id="136" name="直線コネクタ 135"/>
        <xdr:cNvCxnSpPr/>
      </xdr:nvCxnSpPr>
      <xdr:spPr>
        <a:xfrm>
          <a:off x="13004800" y="31445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47007</xdr:rowOff>
    </xdr:from>
    <xdr:ext cx="762000" cy="259045"/>
    <xdr:sp macro="" textlink="">
      <xdr:nvSpPr>
        <xdr:cNvPr id="138" name="テキスト ボックス 137"/>
        <xdr:cNvSpPr txBox="1"/>
      </xdr:nvSpPr>
      <xdr:spPr>
        <a:xfrm>
          <a:off x="13512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16527</xdr:rowOff>
    </xdr:from>
    <xdr:ext cx="762000" cy="259045"/>
    <xdr:sp macro="" textlink="">
      <xdr:nvSpPr>
        <xdr:cNvPr id="140" name="テキスト ボックス 139"/>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19</xdr:row>
      <xdr:rowOff>110490</xdr:rowOff>
    </xdr:from>
    <xdr:to>
      <xdr:col>24</xdr:col>
      <xdr:colOff>82550</xdr:colOff>
      <xdr:row>20</xdr:row>
      <xdr:rowOff>40640</xdr:rowOff>
    </xdr:to>
    <xdr:sp macro="" textlink="">
      <xdr:nvSpPr>
        <xdr:cNvPr id="146" name="円/楕円 145"/>
        <xdr:cNvSpPr/>
      </xdr:nvSpPr>
      <xdr:spPr>
        <a:xfrm>
          <a:off x="16459200" y="336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82567</xdr:rowOff>
    </xdr:from>
    <xdr:ext cx="762000" cy="259045"/>
    <xdr:sp macro="" textlink="">
      <xdr:nvSpPr>
        <xdr:cNvPr id="147" name="物件費該当値テキスト"/>
        <xdr:cNvSpPr txBox="1"/>
      </xdr:nvSpPr>
      <xdr:spPr>
        <a:xfrm>
          <a:off x="165989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8" name="円/楕円 147"/>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9" name="テキスト ボックス 148"/>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137160</xdr:rowOff>
    </xdr:from>
    <xdr:to>
      <xdr:col>21</xdr:col>
      <xdr:colOff>412750</xdr:colOff>
      <xdr:row>19</xdr:row>
      <xdr:rowOff>67310</xdr:rowOff>
    </xdr:to>
    <xdr:sp macro="" textlink="">
      <xdr:nvSpPr>
        <xdr:cNvPr id="150" name="円/楕円 149"/>
        <xdr:cNvSpPr/>
      </xdr:nvSpPr>
      <xdr:spPr>
        <a:xfrm>
          <a:off x="14732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52087</xdr:rowOff>
    </xdr:from>
    <xdr:ext cx="762000" cy="259045"/>
    <xdr:sp macro="" textlink="">
      <xdr:nvSpPr>
        <xdr:cNvPr id="151" name="テキスト ボックス 150"/>
        <xdr:cNvSpPr txBox="1"/>
      </xdr:nvSpPr>
      <xdr:spPr>
        <a:xfrm>
          <a:off x="14401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83820</xdr:rowOff>
    </xdr:from>
    <xdr:to>
      <xdr:col>20</xdr:col>
      <xdr:colOff>209550</xdr:colOff>
      <xdr:row>19</xdr:row>
      <xdr:rowOff>13970</xdr:rowOff>
    </xdr:to>
    <xdr:sp macro="" textlink="">
      <xdr:nvSpPr>
        <xdr:cNvPr id="152" name="円/楕円 151"/>
        <xdr:cNvSpPr/>
      </xdr:nvSpPr>
      <xdr:spPr>
        <a:xfrm>
          <a:off x="13843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170197</xdr:rowOff>
    </xdr:from>
    <xdr:ext cx="762000" cy="259045"/>
    <xdr:sp macro="" textlink="">
      <xdr:nvSpPr>
        <xdr:cNvPr id="153" name="テキスト ボックス 152"/>
        <xdr:cNvSpPr txBox="1"/>
      </xdr:nvSpPr>
      <xdr:spPr>
        <a:xfrm>
          <a:off x="13512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7620</xdr:rowOff>
    </xdr:from>
    <xdr:to>
      <xdr:col>19</xdr:col>
      <xdr:colOff>6350</xdr:colOff>
      <xdr:row>18</xdr:row>
      <xdr:rowOff>109220</xdr:rowOff>
    </xdr:to>
    <xdr:sp macro="" textlink="">
      <xdr:nvSpPr>
        <xdr:cNvPr id="154" name="円/楕円 153"/>
        <xdr:cNvSpPr/>
      </xdr:nvSpPr>
      <xdr:spPr>
        <a:xfrm>
          <a:off x="12954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93997</xdr:rowOff>
    </xdr:from>
    <xdr:ext cx="762000" cy="259045"/>
    <xdr:sp macro="" textlink="">
      <xdr:nvSpPr>
        <xdr:cNvPr id="155" name="テキスト ボックス 154"/>
        <xdr:cNvSpPr txBox="1"/>
      </xdr:nvSpPr>
      <xdr:spPr>
        <a:xfrm>
          <a:off x="12623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高齢化の進展や子育て支援策の充実により扶助費は増加傾向にあり、今後もさらに増加が続く見込みである。</a:t>
          </a:r>
          <a:endParaRPr kumimoji="1" lang="en-US" altLang="ja-JP" sz="1300">
            <a:latin typeface="ＭＳ Ｐゴシック"/>
          </a:endParaRPr>
        </a:p>
        <a:p>
          <a:r>
            <a:rPr kumimoji="1" lang="ja-JP" altLang="en-US" sz="1300">
              <a:latin typeface="ＭＳ Ｐゴシック"/>
            </a:rPr>
            <a:t>　事業の見直しなどにより経費の増加を抑制しつつ、地方創生を着実に進め、収入の確保を図っていく必要がある。</a:t>
          </a:r>
        </a:p>
        <a:p>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151493</xdr:rowOff>
    </xdr:from>
    <xdr:to>
      <xdr:col>7</xdr:col>
      <xdr:colOff>15875</xdr:colOff>
      <xdr:row>56</xdr:row>
      <xdr:rowOff>12700</xdr:rowOff>
    </xdr:to>
    <xdr:cxnSp macro="">
      <xdr:nvCxnSpPr>
        <xdr:cNvPr id="190" name="直線コネクタ 189"/>
        <xdr:cNvCxnSpPr/>
      </xdr:nvCxnSpPr>
      <xdr:spPr>
        <a:xfrm>
          <a:off x="3987800" y="95812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41020</xdr:rowOff>
    </xdr:from>
    <xdr:ext cx="762000" cy="259045"/>
    <xdr:sp macro="" textlink="">
      <xdr:nvSpPr>
        <xdr:cNvPr id="191"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64407</xdr:rowOff>
    </xdr:from>
    <xdr:to>
      <xdr:col>5</xdr:col>
      <xdr:colOff>549275</xdr:colOff>
      <xdr:row>55</xdr:row>
      <xdr:rowOff>151493</xdr:rowOff>
    </xdr:to>
    <xdr:cxnSp macro="">
      <xdr:nvCxnSpPr>
        <xdr:cNvPr id="193" name="直線コネクタ 192"/>
        <xdr:cNvCxnSpPr/>
      </xdr:nvCxnSpPr>
      <xdr:spPr>
        <a:xfrm>
          <a:off x="3098800" y="949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5" name="テキスト ボックス 194"/>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148772</xdr:rowOff>
    </xdr:from>
    <xdr:to>
      <xdr:col>4</xdr:col>
      <xdr:colOff>346075</xdr:colOff>
      <xdr:row>55</xdr:row>
      <xdr:rowOff>64407</xdr:rowOff>
    </xdr:to>
    <xdr:cxnSp macro="">
      <xdr:nvCxnSpPr>
        <xdr:cNvPr id="196" name="直線コネクタ 195"/>
        <xdr:cNvCxnSpPr/>
      </xdr:nvCxnSpPr>
      <xdr:spPr>
        <a:xfrm>
          <a:off x="2209800" y="94070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103612</xdr:rowOff>
    </xdr:from>
    <xdr:ext cx="762000" cy="259045"/>
    <xdr:sp macro="" textlink="">
      <xdr:nvSpPr>
        <xdr:cNvPr id="198" name="テキスト ボックス 197"/>
        <xdr:cNvSpPr txBox="1"/>
      </xdr:nvSpPr>
      <xdr:spPr>
        <a:xfrm>
          <a:off x="2717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148772</xdr:rowOff>
    </xdr:from>
    <xdr:to>
      <xdr:col>3</xdr:col>
      <xdr:colOff>142875</xdr:colOff>
      <xdr:row>54</xdr:row>
      <xdr:rowOff>159657</xdr:rowOff>
    </xdr:to>
    <xdr:cxnSp macro="">
      <xdr:nvCxnSpPr>
        <xdr:cNvPr id="199" name="直線コネクタ 198"/>
        <xdr:cNvCxnSpPr/>
      </xdr:nvCxnSpPr>
      <xdr:spPr>
        <a:xfrm flipV="1">
          <a:off x="1320800" y="9407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38299</xdr:rowOff>
    </xdr:from>
    <xdr:ext cx="762000" cy="259045"/>
    <xdr:sp macro="" textlink="">
      <xdr:nvSpPr>
        <xdr:cNvPr id="203" name="テキスト ボックス 202"/>
        <xdr:cNvSpPr txBox="1"/>
      </xdr:nvSpPr>
      <xdr:spPr>
        <a:xfrm>
          <a:off x="939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9" name="円/楕円 208"/>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10"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100693</xdr:rowOff>
    </xdr:from>
    <xdr:to>
      <xdr:col>5</xdr:col>
      <xdr:colOff>600075</xdr:colOff>
      <xdr:row>56</xdr:row>
      <xdr:rowOff>30843</xdr:rowOff>
    </xdr:to>
    <xdr:sp macro="" textlink="">
      <xdr:nvSpPr>
        <xdr:cNvPr id="211" name="円/楕円 210"/>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212" name="テキスト ボックス 211"/>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13607</xdr:rowOff>
    </xdr:from>
    <xdr:to>
      <xdr:col>4</xdr:col>
      <xdr:colOff>396875</xdr:colOff>
      <xdr:row>55</xdr:row>
      <xdr:rowOff>115207</xdr:rowOff>
    </xdr:to>
    <xdr:sp macro="" textlink="">
      <xdr:nvSpPr>
        <xdr:cNvPr id="213" name="円/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99984</xdr:rowOff>
    </xdr:from>
    <xdr:ext cx="762000" cy="259045"/>
    <xdr:sp macro="" textlink="">
      <xdr:nvSpPr>
        <xdr:cNvPr id="214" name="テキスト ボックス 213"/>
        <xdr:cNvSpPr txBox="1"/>
      </xdr:nvSpPr>
      <xdr:spPr>
        <a:xfrm>
          <a:off x="2717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97972</xdr:rowOff>
    </xdr:from>
    <xdr:to>
      <xdr:col>3</xdr:col>
      <xdr:colOff>193675</xdr:colOff>
      <xdr:row>55</xdr:row>
      <xdr:rowOff>28122</xdr:rowOff>
    </xdr:to>
    <xdr:sp macro="" textlink="">
      <xdr:nvSpPr>
        <xdr:cNvPr id="215" name="円/楕円 214"/>
        <xdr:cNvSpPr/>
      </xdr:nvSpPr>
      <xdr:spPr>
        <a:xfrm>
          <a:off x="2159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38299</xdr:rowOff>
    </xdr:from>
    <xdr:ext cx="762000" cy="259045"/>
    <xdr:sp macro="" textlink="">
      <xdr:nvSpPr>
        <xdr:cNvPr id="216" name="テキスト ボックス 215"/>
        <xdr:cNvSpPr txBox="1"/>
      </xdr:nvSpPr>
      <xdr:spPr>
        <a:xfrm>
          <a:off x="18288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17" name="円/楕円 216"/>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18" name="テキスト ボックス 217"/>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医療費の増加による国民健康保険特別会計への繰出や、高齢化の進展による介護保険特別会計への繰出が増加したことにより、その他の割合が増加している。</a:t>
          </a:r>
          <a:endParaRPr kumimoji="1" lang="en-US" altLang="ja-JP" sz="1300">
            <a:latin typeface="ＭＳ Ｐゴシック"/>
          </a:endParaRPr>
        </a:p>
        <a:p>
          <a:r>
            <a:rPr kumimoji="1" lang="ja-JP" altLang="en-US" sz="1300">
              <a:latin typeface="ＭＳ Ｐゴシック"/>
            </a:rPr>
            <a:t>　今後、各事業を安定して継続していくためにも受益者負担額の見直しなども含めた事業の見直しを進めていく必要がある。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26307</xdr:rowOff>
    </xdr:from>
    <xdr:to>
      <xdr:col>24</xdr:col>
      <xdr:colOff>31750</xdr:colOff>
      <xdr:row>57</xdr:row>
      <xdr:rowOff>58965</xdr:rowOff>
    </xdr:to>
    <xdr:cxnSp macro="">
      <xdr:nvCxnSpPr>
        <xdr:cNvPr id="253" name="直線コネクタ 252"/>
        <xdr:cNvCxnSpPr/>
      </xdr:nvCxnSpPr>
      <xdr:spPr>
        <a:xfrm>
          <a:off x="15671800" y="9798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4"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26307</xdr:rowOff>
    </xdr:from>
    <xdr:to>
      <xdr:col>22</xdr:col>
      <xdr:colOff>565150</xdr:colOff>
      <xdr:row>57</xdr:row>
      <xdr:rowOff>48078</xdr:rowOff>
    </xdr:to>
    <xdr:cxnSp macro="">
      <xdr:nvCxnSpPr>
        <xdr:cNvPr id="256" name="直線コネクタ 255"/>
        <xdr:cNvCxnSpPr/>
      </xdr:nvCxnSpPr>
      <xdr:spPr>
        <a:xfrm flipV="1">
          <a:off x="14782800" y="97989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138084</xdr:rowOff>
    </xdr:from>
    <xdr:ext cx="736600" cy="259045"/>
    <xdr:sp macro="" textlink="">
      <xdr:nvSpPr>
        <xdr:cNvPr id="258" name="テキスト ボックス 257"/>
        <xdr:cNvSpPr txBox="1"/>
      </xdr:nvSpPr>
      <xdr:spPr>
        <a:xfrm>
          <a:off x="15290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154215</xdr:rowOff>
    </xdr:from>
    <xdr:to>
      <xdr:col>21</xdr:col>
      <xdr:colOff>361950</xdr:colOff>
      <xdr:row>57</xdr:row>
      <xdr:rowOff>48078</xdr:rowOff>
    </xdr:to>
    <xdr:cxnSp macro="">
      <xdr:nvCxnSpPr>
        <xdr:cNvPr id="259" name="直線コネクタ 258"/>
        <xdr:cNvCxnSpPr/>
      </xdr:nvCxnSpPr>
      <xdr:spPr>
        <a:xfrm>
          <a:off x="13893800" y="97554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61" name="テキスト ボックス 260"/>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34472</xdr:rowOff>
    </xdr:from>
    <xdr:to>
      <xdr:col>20</xdr:col>
      <xdr:colOff>158750</xdr:colOff>
      <xdr:row>56</xdr:row>
      <xdr:rowOff>154215</xdr:rowOff>
    </xdr:to>
    <xdr:cxnSp macro="">
      <xdr:nvCxnSpPr>
        <xdr:cNvPr id="262" name="直線コネクタ 261"/>
        <xdr:cNvCxnSpPr/>
      </xdr:nvCxnSpPr>
      <xdr:spPr>
        <a:xfrm>
          <a:off x="13004800" y="96356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159855</xdr:rowOff>
    </xdr:from>
    <xdr:ext cx="762000" cy="259045"/>
    <xdr:sp macro="" textlink="">
      <xdr:nvSpPr>
        <xdr:cNvPr id="264" name="テキスト ボックス 263"/>
        <xdr:cNvSpPr txBox="1"/>
      </xdr:nvSpPr>
      <xdr:spPr>
        <a:xfrm>
          <a:off x="13512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159855</xdr:rowOff>
    </xdr:from>
    <xdr:ext cx="762000" cy="259045"/>
    <xdr:sp macro="" textlink="">
      <xdr:nvSpPr>
        <xdr:cNvPr id="266" name="テキスト ボックス 265"/>
        <xdr:cNvSpPr txBox="1"/>
      </xdr:nvSpPr>
      <xdr:spPr>
        <a:xfrm>
          <a:off x="12623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8165</xdr:rowOff>
    </xdr:from>
    <xdr:to>
      <xdr:col>24</xdr:col>
      <xdr:colOff>82550</xdr:colOff>
      <xdr:row>57</xdr:row>
      <xdr:rowOff>109765</xdr:rowOff>
    </xdr:to>
    <xdr:sp macro="" textlink="">
      <xdr:nvSpPr>
        <xdr:cNvPr id="272" name="円/楕円 271"/>
        <xdr:cNvSpPr/>
      </xdr:nvSpPr>
      <xdr:spPr>
        <a:xfrm>
          <a:off x="164592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24692</xdr:rowOff>
    </xdr:from>
    <xdr:ext cx="762000" cy="259045"/>
    <xdr:sp macro="" textlink="">
      <xdr:nvSpPr>
        <xdr:cNvPr id="273" name="その他該当値テキスト"/>
        <xdr:cNvSpPr txBox="1"/>
      </xdr:nvSpPr>
      <xdr:spPr>
        <a:xfrm>
          <a:off x="165989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146957</xdr:rowOff>
    </xdr:from>
    <xdr:to>
      <xdr:col>22</xdr:col>
      <xdr:colOff>615950</xdr:colOff>
      <xdr:row>57</xdr:row>
      <xdr:rowOff>77107</xdr:rowOff>
    </xdr:to>
    <xdr:sp macro="" textlink="">
      <xdr:nvSpPr>
        <xdr:cNvPr id="274" name="円/楕円 273"/>
        <xdr:cNvSpPr/>
      </xdr:nvSpPr>
      <xdr:spPr>
        <a:xfrm>
          <a:off x="15621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87284</xdr:rowOff>
    </xdr:from>
    <xdr:ext cx="736600" cy="259045"/>
    <xdr:sp macro="" textlink="">
      <xdr:nvSpPr>
        <xdr:cNvPr id="275" name="テキスト ボックス 274"/>
        <xdr:cNvSpPr txBox="1"/>
      </xdr:nvSpPr>
      <xdr:spPr>
        <a:xfrm>
          <a:off x="15290800" y="951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168728</xdr:rowOff>
    </xdr:from>
    <xdr:to>
      <xdr:col>21</xdr:col>
      <xdr:colOff>412750</xdr:colOff>
      <xdr:row>57</xdr:row>
      <xdr:rowOff>98878</xdr:rowOff>
    </xdr:to>
    <xdr:sp macro="" textlink="">
      <xdr:nvSpPr>
        <xdr:cNvPr id="276" name="円/楕円 275"/>
        <xdr:cNvSpPr/>
      </xdr:nvSpPr>
      <xdr:spPr>
        <a:xfrm>
          <a:off x="14732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109055</xdr:rowOff>
    </xdr:from>
    <xdr:ext cx="762000" cy="259045"/>
    <xdr:sp macro="" textlink="">
      <xdr:nvSpPr>
        <xdr:cNvPr id="277" name="テキスト ボックス 276"/>
        <xdr:cNvSpPr txBox="1"/>
      </xdr:nvSpPr>
      <xdr:spPr>
        <a:xfrm>
          <a:off x="14401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103415</xdr:rowOff>
    </xdr:from>
    <xdr:to>
      <xdr:col>20</xdr:col>
      <xdr:colOff>209550</xdr:colOff>
      <xdr:row>57</xdr:row>
      <xdr:rowOff>33565</xdr:rowOff>
    </xdr:to>
    <xdr:sp macro="" textlink="">
      <xdr:nvSpPr>
        <xdr:cNvPr id="278" name="円/楕円 277"/>
        <xdr:cNvSpPr/>
      </xdr:nvSpPr>
      <xdr:spPr>
        <a:xfrm>
          <a:off x="13843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43742</xdr:rowOff>
    </xdr:from>
    <xdr:ext cx="762000" cy="259045"/>
    <xdr:sp macro="" textlink="">
      <xdr:nvSpPr>
        <xdr:cNvPr id="279" name="テキスト ボックス 278"/>
        <xdr:cNvSpPr txBox="1"/>
      </xdr:nvSpPr>
      <xdr:spPr>
        <a:xfrm>
          <a:off x="13512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155122</xdr:rowOff>
    </xdr:from>
    <xdr:to>
      <xdr:col>19</xdr:col>
      <xdr:colOff>6350</xdr:colOff>
      <xdr:row>56</xdr:row>
      <xdr:rowOff>85272</xdr:rowOff>
    </xdr:to>
    <xdr:sp macro="" textlink="">
      <xdr:nvSpPr>
        <xdr:cNvPr id="280" name="円/楕円 279"/>
        <xdr:cNvSpPr/>
      </xdr:nvSpPr>
      <xdr:spPr>
        <a:xfrm>
          <a:off x="12954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95449</xdr:rowOff>
    </xdr:from>
    <xdr:ext cx="762000" cy="259045"/>
    <xdr:sp macro="" textlink="">
      <xdr:nvSpPr>
        <xdr:cNvPr id="281" name="テキスト ボックス 280"/>
        <xdr:cNvSpPr txBox="1"/>
      </xdr:nvSpPr>
      <xdr:spPr>
        <a:xfrm>
          <a:off x="12623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補助費等はほぼ前年と同水準である。</a:t>
          </a:r>
          <a:endParaRPr kumimoji="1" lang="en-US" altLang="ja-JP" sz="1300">
            <a:latin typeface="ＭＳ Ｐゴシック"/>
          </a:endParaRPr>
        </a:p>
        <a:p>
          <a:r>
            <a:rPr kumimoji="1" lang="ja-JP" altLang="en-US" sz="1300">
              <a:latin typeface="ＭＳ Ｐゴシック"/>
            </a:rPr>
            <a:t>　今後も補助金の適正化等を進め、堅実な財政運営を行っていく。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98425</xdr:rowOff>
    </xdr:from>
    <xdr:to>
      <xdr:col>24</xdr:col>
      <xdr:colOff>31750</xdr:colOff>
      <xdr:row>36</xdr:row>
      <xdr:rowOff>109855</xdr:rowOff>
    </xdr:to>
    <xdr:cxnSp macro="">
      <xdr:nvCxnSpPr>
        <xdr:cNvPr id="309" name="直線コネクタ 308"/>
        <xdr:cNvCxnSpPr/>
      </xdr:nvCxnSpPr>
      <xdr:spPr>
        <a:xfrm>
          <a:off x="15671800" y="627062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59707</xdr:rowOff>
    </xdr:from>
    <xdr:ext cx="762000" cy="259045"/>
    <xdr:sp macro="" textlink="">
      <xdr:nvSpPr>
        <xdr:cNvPr id="310" name="補助費等平均値テキスト"/>
        <xdr:cNvSpPr txBox="1"/>
      </xdr:nvSpPr>
      <xdr:spPr>
        <a:xfrm>
          <a:off x="16598900" y="6403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35560</xdr:rowOff>
    </xdr:from>
    <xdr:to>
      <xdr:col>22</xdr:col>
      <xdr:colOff>565150</xdr:colOff>
      <xdr:row>36</xdr:row>
      <xdr:rowOff>98425</xdr:rowOff>
    </xdr:to>
    <xdr:cxnSp macro="">
      <xdr:nvCxnSpPr>
        <xdr:cNvPr id="312" name="直線コネクタ 311"/>
        <xdr:cNvCxnSpPr/>
      </xdr:nvCxnSpPr>
      <xdr:spPr>
        <a:xfrm>
          <a:off x="14782800" y="620776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156862</xdr:rowOff>
    </xdr:from>
    <xdr:ext cx="736600" cy="259045"/>
    <xdr:sp macro="" textlink="">
      <xdr:nvSpPr>
        <xdr:cNvPr id="314" name="テキスト ボックス 313"/>
        <xdr:cNvSpPr txBox="1"/>
      </xdr:nvSpPr>
      <xdr:spPr>
        <a:xfrm>
          <a:off x="15290800" y="6500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35560</xdr:rowOff>
    </xdr:from>
    <xdr:to>
      <xdr:col>21</xdr:col>
      <xdr:colOff>361950</xdr:colOff>
      <xdr:row>36</xdr:row>
      <xdr:rowOff>69850</xdr:rowOff>
    </xdr:to>
    <xdr:cxnSp macro="">
      <xdr:nvCxnSpPr>
        <xdr:cNvPr id="315" name="直線コネクタ 314"/>
        <xdr:cNvCxnSpPr/>
      </xdr:nvCxnSpPr>
      <xdr:spPr>
        <a:xfrm flipV="1">
          <a:off x="13893800" y="62077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7" name="テキスト ボックス 316"/>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69850</xdr:rowOff>
    </xdr:from>
    <xdr:to>
      <xdr:col>20</xdr:col>
      <xdr:colOff>158750</xdr:colOff>
      <xdr:row>36</xdr:row>
      <xdr:rowOff>69850</xdr:rowOff>
    </xdr:to>
    <xdr:cxnSp macro="">
      <xdr:nvCxnSpPr>
        <xdr:cNvPr id="318" name="直線コネクタ 317"/>
        <xdr:cNvCxnSpPr/>
      </xdr:nvCxnSpPr>
      <xdr:spPr>
        <a:xfrm>
          <a:off x="13004800" y="6242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20" name="テキスト ボックス 319"/>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2" name="テキスト ボックス 321"/>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59055</xdr:rowOff>
    </xdr:from>
    <xdr:to>
      <xdr:col>24</xdr:col>
      <xdr:colOff>82550</xdr:colOff>
      <xdr:row>36</xdr:row>
      <xdr:rowOff>160655</xdr:rowOff>
    </xdr:to>
    <xdr:sp macro="" textlink="">
      <xdr:nvSpPr>
        <xdr:cNvPr id="328" name="円/楕円 327"/>
        <xdr:cNvSpPr/>
      </xdr:nvSpPr>
      <xdr:spPr>
        <a:xfrm>
          <a:off x="16459200" y="62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75582</xdr:rowOff>
    </xdr:from>
    <xdr:ext cx="762000" cy="259045"/>
    <xdr:sp macro="" textlink="">
      <xdr:nvSpPr>
        <xdr:cNvPr id="329" name="補助費等該当値テキスト"/>
        <xdr:cNvSpPr txBox="1"/>
      </xdr:nvSpPr>
      <xdr:spPr>
        <a:xfrm>
          <a:off x="16598900" y="607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47625</xdr:rowOff>
    </xdr:from>
    <xdr:to>
      <xdr:col>22</xdr:col>
      <xdr:colOff>615950</xdr:colOff>
      <xdr:row>36</xdr:row>
      <xdr:rowOff>149225</xdr:rowOff>
    </xdr:to>
    <xdr:sp macro="" textlink="">
      <xdr:nvSpPr>
        <xdr:cNvPr id="330" name="円/楕円 329"/>
        <xdr:cNvSpPr/>
      </xdr:nvSpPr>
      <xdr:spPr>
        <a:xfrm>
          <a:off x="15621000" y="621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159402</xdr:rowOff>
    </xdr:from>
    <xdr:ext cx="736600" cy="259045"/>
    <xdr:sp macro="" textlink="">
      <xdr:nvSpPr>
        <xdr:cNvPr id="331" name="テキスト ボックス 330"/>
        <xdr:cNvSpPr txBox="1"/>
      </xdr:nvSpPr>
      <xdr:spPr>
        <a:xfrm>
          <a:off x="15290800" y="598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156210</xdr:rowOff>
    </xdr:from>
    <xdr:to>
      <xdr:col>21</xdr:col>
      <xdr:colOff>412750</xdr:colOff>
      <xdr:row>36</xdr:row>
      <xdr:rowOff>86360</xdr:rowOff>
    </xdr:to>
    <xdr:sp macro="" textlink="">
      <xdr:nvSpPr>
        <xdr:cNvPr id="332" name="円/楕円 331"/>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96537</xdr:rowOff>
    </xdr:from>
    <xdr:ext cx="762000" cy="259045"/>
    <xdr:sp macro="" textlink="">
      <xdr:nvSpPr>
        <xdr:cNvPr id="333" name="テキスト ボックス 332"/>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19050</xdr:rowOff>
    </xdr:from>
    <xdr:to>
      <xdr:col>20</xdr:col>
      <xdr:colOff>209550</xdr:colOff>
      <xdr:row>36</xdr:row>
      <xdr:rowOff>120650</xdr:rowOff>
    </xdr:to>
    <xdr:sp macro="" textlink="">
      <xdr:nvSpPr>
        <xdr:cNvPr id="334" name="円/楕円 333"/>
        <xdr:cNvSpPr/>
      </xdr:nvSpPr>
      <xdr:spPr>
        <a:xfrm>
          <a:off x="13843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130827</xdr:rowOff>
    </xdr:from>
    <xdr:ext cx="762000" cy="259045"/>
    <xdr:sp macro="" textlink="">
      <xdr:nvSpPr>
        <xdr:cNvPr id="335" name="テキスト ボックス 334"/>
        <xdr:cNvSpPr txBox="1"/>
      </xdr:nvSpPr>
      <xdr:spPr>
        <a:xfrm>
          <a:off x="13512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19050</xdr:rowOff>
    </xdr:from>
    <xdr:to>
      <xdr:col>19</xdr:col>
      <xdr:colOff>6350</xdr:colOff>
      <xdr:row>36</xdr:row>
      <xdr:rowOff>120650</xdr:rowOff>
    </xdr:to>
    <xdr:sp macro="" textlink="">
      <xdr:nvSpPr>
        <xdr:cNvPr id="336" name="円/楕円 335"/>
        <xdr:cNvSpPr/>
      </xdr:nvSpPr>
      <xdr:spPr>
        <a:xfrm>
          <a:off x="12954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130827</xdr:rowOff>
    </xdr:from>
    <xdr:ext cx="762000" cy="259045"/>
    <xdr:sp macro="" textlink="">
      <xdr:nvSpPr>
        <xdr:cNvPr id="337" name="テキスト ボックス 336"/>
        <xdr:cNvSpPr txBox="1"/>
      </xdr:nvSpPr>
      <xdr:spPr>
        <a:xfrm>
          <a:off x="12623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年までの財政危機宣言により、市債の発行を抑制してきたことから、毎年の公債費（元利償還金）が減少しており、当面は同様の傾向が続く見込みである。</a:t>
          </a:r>
        </a:p>
        <a:p>
          <a:r>
            <a:rPr kumimoji="1" lang="ja-JP" altLang="en-US" sz="1300">
              <a:latin typeface="ＭＳ Ｐゴシック"/>
            </a:rPr>
            <a:t>　今後も事業を精査しながら市債の発行の抑制に努め、堅実な財政運営を行っていく。</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133858</xdr:rowOff>
    </xdr:from>
    <xdr:to>
      <xdr:col>7</xdr:col>
      <xdr:colOff>15875</xdr:colOff>
      <xdr:row>78</xdr:row>
      <xdr:rowOff>26415</xdr:rowOff>
    </xdr:to>
    <xdr:cxnSp macro="">
      <xdr:nvCxnSpPr>
        <xdr:cNvPr id="367" name="直線コネクタ 366"/>
        <xdr:cNvCxnSpPr/>
      </xdr:nvCxnSpPr>
      <xdr:spPr>
        <a:xfrm flipV="1">
          <a:off x="3987800" y="13335508"/>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90440</xdr:rowOff>
    </xdr:from>
    <xdr:ext cx="762000" cy="259045"/>
    <xdr:sp macro="" textlink="">
      <xdr:nvSpPr>
        <xdr:cNvPr id="368" name="公債費平均値テキスト"/>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26415</xdr:rowOff>
    </xdr:from>
    <xdr:to>
      <xdr:col>5</xdr:col>
      <xdr:colOff>549275</xdr:colOff>
      <xdr:row>78</xdr:row>
      <xdr:rowOff>40132</xdr:rowOff>
    </xdr:to>
    <xdr:cxnSp macro="">
      <xdr:nvCxnSpPr>
        <xdr:cNvPr id="370" name="直線コネクタ 369"/>
        <xdr:cNvCxnSpPr/>
      </xdr:nvCxnSpPr>
      <xdr:spPr>
        <a:xfrm flipV="1">
          <a:off x="3098800" y="133995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5097</xdr:rowOff>
    </xdr:from>
    <xdr:ext cx="736600" cy="259045"/>
    <xdr:sp macro="" textlink="">
      <xdr:nvSpPr>
        <xdr:cNvPr id="372" name="テキスト ボックス 37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99568</xdr:rowOff>
    </xdr:to>
    <xdr:cxnSp macro="">
      <xdr:nvCxnSpPr>
        <xdr:cNvPr id="373" name="直線コネクタ 372"/>
        <xdr:cNvCxnSpPr/>
      </xdr:nvCxnSpPr>
      <xdr:spPr>
        <a:xfrm flipV="1">
          <a:off x="2209800" y="134132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73677</xdr:rowOff>
    </xdr:from>
    <xdr:ext cx="762000" cy="259045"/>
    <xdr:sp macro="" textlink="">
      <xdr:nvSpPr>
        <xdr:cNvPr id="375" name="テキスト ボックス 374"/>
        <xdr:cNvSpPr txBox="1"/>
      </xdr:nvSpPr>
      <xdr:spPr>
        <a:xfrm>
          <a:off x="2717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79</xdr:row>
      <xdr:rowOff>1270</xdr:rowOff>
    </xdr:to>
    <xdr:cxnSp macro="">
      <xdr:nvCxnSpPr>
        <xdr:cNvPr id="376" name="直線コネクタ 375"/>
        <xdr:cNvCxnSpPr/>
      </xdr:nvCxnSpPr>
      <xdr:spPr>
        <a:xfrm flipV="1">
          <a:off x="1320800" y="134726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6" name="円/楕円 385"/>
        <xdr:cNvSpPr/>
      </xdr:nvSpPr>
      <xdr:spPr>
        <a:xfrm>
          <a:off x="4775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55135</xdr:rowOff>
    </xdr:from>
    <xdr:ext cx="762000" cy="259045"/>
    <xdr:sp macro="" textlink="">
      <xdr:nvSpPr>
        <xdr:cNvPr id="387" name="公債費該当値テキスト"/>
        <xdr:cNvSpPr txBox="1"/>
      </xdr:nvSpPr>
      <xdr:spPr>
        <a:xfrm>
          <a:off x="49149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147065</xdr:rowOff>
    </xdr:from>
    <xdr:to>
      <xdr:col>5</xdr:col>
      <xdr:colOff>600075</xdr:colOff>
      <xdr:row>78</xdr:row>
      <xdr:rowOff>77215</xdr:rowOff>
    </xdr:to>
    <xdr:sp macro="" textlink="">
      <xdr:nvSpPr>
        <xdr:cNvPr id="388" name="円/楕円 387"/>
        <xdr:cNvSpPr/>
      </xdr:nvSpPr>
      <xdr:spPr>
        <a:xfrm>
          <a:off x="3937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89" name="テキスト ボックス 388"/>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0" name="円/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2" name="円/楕円 391"/>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3" name="テキスト ボックス 392"/>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121920</xdr:rowOff>
    </xdr:from>
    <xdr:to>
      <xdr:col>1</xdr:col>
      <xdr:colOff>676275</xdr:colOff>
      <xdr:row>79</xdr:row>
      <xdr:rowOff>52070</xdr:rowOff>
    </xdr:to>
    <xdr:sp macro="" textlink="">
      <xdr:nvSpPr>
        <xdr:cNvPr id="394" name="円/楕円 393"/>
        <xdr:cNvSpPr/>
      </xdr:nvSpPr>
      <xdr:spPr>
        <a:xfrm>
          <a:off x="1270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36847</xdr:rowOff>
    </xdr:from>
    <xdr:ext cx="762000" cy="259045"/>
    <xdr:sp macro="" textlink="">
      <xdr:nvSpPr>
        <xdr:cNvPr id="395" name="テキスト ボックス 394"/>
        <xdr:cNvSpPr txBox="1"/>
      </xdr:nvSpPr>
      <xdr:spPr>
        <a:xfrm>
          <a:off x="939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公債費は減少しているが、高齢化の進展等により扶助費や繰出金が増加している。</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96520</xdr:rowOff>
    </xdr:from>
    <xdr:to>
      <xdr:col>24</xdr:col>
      <xdr:colOff>31750</xdr:colOff>
      <xdr:row>76</xdr:row>
      <xdr:rowOff>24130</xdr:rowOff>
    </xdr:to>
    <xdr:cxnSp macro="">
      <xdr:nvCxnSpPr>
        <xdr:cNvPr id="428" name="直線コネクタ 427"/>
        <xdr:cNvCxnSpPr/>
      </xdr:nvCxnSpPr>
      <xdr:spPr>
        <a:xfrm>
          <a:off x="15671800" y="1295527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9"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92710</xdr:rowOff>
    </xdr:from>
    <xdr:to>
      <xdr:col>22</xdr:col>
      <xdr:colOff>565150</xdr:colOff>
      <xdr:row>75</xdr:row>
      <xdr:rowOff>96520</xdr:rowOff>
    </xdr:to>
    <xdr:cxnSp macro="">
      <xdr:nvCxnSpPr>
        <xdr:cNvPr id="431" name="直線コネクタ 430"/>
        <xdr:cNvCxnSpPr/>
      </xdr:nvCxnSpPr>
      <xdr:spPr>
        <a:xfrm>
          <a:off x="14782800" y="129514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170197</xdr:rowOff>
    </xdr:from>
    <xdr:ext cx="736600" cy="259045"/>
    <xdr:sp macro="" textlink="">
      <xdr:nvSpPr>
        <xdr:cNvPr id="433" name="テキスト ボックス 432"/>
        <xdr:cNvSpPr txBox="1"/>
      </xdr:nvSpPr>
      <xdr:spPr>
        <a:xfrm>
          <a:off x="15290800" y="1302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46990</xdr:rowOff>
    </xdr:from>
    <xdr:to>
      <xdr:col>21</xdr:col>
      <xdr:colOff>361950</xdr:colOff>
      <xdr:row>75</xdr:row>
      <xdr:rowOff>92710</xdr:rowOff>
    </xdr:to>
    <xdr:cxnSp macro="">
      <xdr:nvCxnSpPr>
        <xdr:cNvPr id="434" name="直線コネクタ 433"/>
        <xdr:cNvCxnSpPr/>
      </xdr:nvCxnSpPr>
      <xdr:spPr>
        <a:xfrm>
          <a:off x="13893800" y="12905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25416</xdr:rowOff>
    </xdr:from>
    <xdr:ext cx="762000" cy="259045"/>
    <xdr:sp macro="" textlink="">
      <xdr:nvSpPr>
        <xdr:cNvPr id="436" name="テキスト ボックス 435"/>
        <xdr:cNvSpPr txBox="1"/>
      </xdr:nvSpPr>
      <xdr:spPr>
        <a:xfrm>
          <a:off x="14401800" y="130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27940</xdr:rowOff>
    </xdr:from>
    <xdr:to>
      <xdr:col>20</xdr:col>
      <xdr:colOff>158750</xdr:colOff>
      <xdr:row>75</xdr:row>
      <xdr:rowOff>46990</xdr:rowOff>
    </xdr:to>
    <xdr:cxnSp macro="">
      <xdr:nvCxnSpPr>
        <xdr:cNvPr id="437" name="直線コネクタ 436"/>
        <xdr:cNvCxnSpPr/>
      </xdr:nvCxnSpPr>
      <xdr:spPr>
        <a:xfrm>
          <a:off x="13004800" y="1288669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143527</xdr:rowOff>
    </xdr:from>
    <xdr:ext cx="762000" cy="259045"/>
    <xdr:sp macro="" textlink="">
      <xdr:nvSpPr>
        <xdr:cNvPr id="439" name="テキスト ボックス 438"/>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41" name="テキスト ボックス 440"/>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144780</xdr:rowOff>
    </xdr:from>
    <xdr:to>
      <xdr:col>24</xdr:col>
      <xdr:colOff>82550</xdr:colOff>
      <xdr:row>76</xdr:row>
      <xdr:rowOff>74930</xdr:rowOff>
    </xdr:to>
    <xdr:sp macro="" textlink="">
      <xdr:nvSpPr>
        <xdr:cNvPr id="447" name="円/楕円 446"/>
        <xdr:cNvSpPr/>
      </xdr:nvSpPr>
      <xdr:spPr>
        <a:xfrm>
          <a:off x="164592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161307</xdr:rowOff>
    </xdr:from>
    <xdr:ext cx="762000" cy="259045"/>
    <xdr:sp macro="" textlink="">
      <xdr:nvSpPr>
        <xdr:cNvPr id="448" name="公債費以外該当値テキスト"/>
        <xdr:cNvSpPr txBox="1"/>
      </xdr:nvSpPr>
      <xdr:spPr>
        <a:xfrm>
          <a:off x="16598900" y="1284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45720</xdr:rowOff>
    </xdr:from>
    <xdr:to>
      <xdr:col>22</xdr:col>
      <xdr:colOff>615950</xdr:colOff>
      <xdr:row>75</xdr:row>
      <xdr:rowOff>147320</xdr:rowOff>
    </xdr:to>
    <xdr:sp macro="" textlink="">
      <xdr:nvSpPr>
        <xdr:cNvPr id="449" name="円/楕円 448"/>
        <xdr:cNvSpPr/>
      </xdr:nvSpPr>
      <xdr:spPr>
        <a:xfrm>
          <a:off x="15621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50" name="テキスト ボックス 449"/>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41910</xdr:rowOff>
    </xdr:from>
    <xdr:to>
      <xdr:col>21</xdr:col>
      <xdr:colOff>412750</xdr:colOff>
      <xdr:row>75</xdr:row>
      <xdr:rowOff>143510</xdr:rowOff>
    </xdr:to>
    <xdr:sp macro="" textlink="">
      <xdr:nvSpPr>
        <xdr:cNvPr id="451" name="円/楕円 450"/>
        <xdr:cNvSpPr/>
      </xdr:nvSpPr>
      <xdr:spPr>
        <a:xfrm>
          <a:off x="14732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153687</xdr:rowOff>
    </xdr:from>
    <xdr:ext cx="762000" cy="259045"/>
    <xdr:sp macro="" textlink="">
      <xdr:nvSpPr>
        <xdr:cNvPr id="452" name="テキスト ボックス 451"/>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71.6</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167640</xdr:rowOff>
    </xdr:from>
    <xdr:to>
      <xdr:col>20</xdr:col>
      <xdr:colOff>209550</xdr:colOff>
      <xdr:row>75</xdr:row>
      <xdr:rowOff>97790</xdr:rowOff>
    </xdr:to>
    <xdr:sp macro="" textlink="">
      <xdr:nvSpPr>
        <xdr:cNvPr id="453" name="円/楕円 452"/>
        <xdr:cNvSpPr/>
      </xdr:nvSpPr>
      <xdr:spPr>
        <a:xfrm>
          <a:off x="13843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107967</xdr:rowOff>
    </xdr:from>
    <xdr:ext cx="762000" cy="259045"/>
    <xdr:sp macro="" textlink="">
      <xdr:nvSpPr>
        <xdr:cNvPr id="454" name="テキスト ボックス 453"/>
        <xdr:cNvSpPr txBox="1"/>
      </xdr:nvSpPr>
      <xdr:spPr>
        <a:xfrm>
          <a:off x="13512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148590</xdr:rowOff>
    </xdr:from>
    <xdr:to>
      <xdr:col>19</xdr:col>
      <xdr:colOff>6350</xdr:colOff>
      <xdr:row>75</xdr:row>
      <xdr:rowOff>78740</xdr:rowOff>
    </xdr:to>
    <xdr:sp macro="" textlink="">
      <xdr:nvSpPr>
        <xdr:cNvPr id="455" name="円/楕円 454"/>
        <xdr:cNvSpPr/>
      </xdr:nvSpPr>
      <xdr:spPr>
        <a:xfrm>
          <a:off x="12954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88917</xdr:rowOff>
    </xdr:from>
    <xdr:ext cx="762000" cy="259045"/>
    <xdr:sp macro="" textlink="">
      <xdr:nvSpPr>
        <xdr:cNvPr id="456" name="テキスト ボックス 455"/>
        <xdr:cNvSpPr txBox="1"/>
      </xdr:nvSpPr>
      <xdr:spPr>
        <a:xfrm>
          <a:off x="12623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兵庫県三木市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131553</xdr:rowOff>
    </xdr:from>
    <xdr:to>
      <xdr:col>4</xdr:col>
      <xdr:colOff>1117600</xdr:colOff>
      <xdr:row>17</xdr:row>
      <xdr:rowOff>132829</xdr:rowOff>
    </xdr:to>
    <xdr:cxnSp macro="">
      <xdr:nvCxnSpPr>
        <xdr:cNvPr id="50" name="直線コネクタ 49"/>
        <xdr:cNvCxnSpPr/>
      </xdr:nvCxnSpPr>
      <xdr:spPr bwMode="auto">
        <a:xfrm flipV="1">
          <a:off x="5003800" y="3093828"/>
          <a:ext cx="647700" cy="1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108634</xdr:rowOff>
    </xdr:from>
    <xdr:ext cx="762000" cy="259045"/>
    <xdr:sp macro="" textlink="">
      <xdr:nvSpPr>
        <xdr:cNvPr id="51" name="人口1人当たり決算額の推移平均値テキスト130"/>
        <xdr:cNvSpPr txBox="1"/>
      </xdr:nvSpPr>
      <xdr:spPr>
        <a:xfrm>
          <a:off x="5740400" y="2728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151841</xdr:rowOff>
    </xdr:from>
    <xdr:to>
      <xdr:col>4</xdr:col>
      <xdr:colOff>469900</xdr:colOff>
      <xdr:row>17</xdr:row>
      <xdr:rowOff>132829</xdr:rowOff>
    </xdr:to>
    <xdr:cxnSp macro="">
      <xdr:nvCxnSpPr>
        <xdr:cNvPr id="53" name="直線コネクタ 52"/>
        <xdr:cNvCxnSpPr/>
      </xdr:nvCxnSpPr>
      <xdr:spPr bwMode="auto">
        <a:xfrm>
          <a:off x="4305300" y="2942666"/>
          <a:ext cx="698500" cy="1524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43978</xdr:rowOff>
    </xdr:from>
    <xdr:ext cx="736600" cy="259045"/>
    <xdr:sp macro="" textlink="">
      <xdr:nvSpPr>
        <xdr:cNvPr id="55" name="テキスト ボックス 54"/>
        <xdr:cNvSpPr txBox="1"/>
      </xdr:nvSpPr>
      <xdr:spPr>
        <a:xfrm>
          <a:off x="4622800" y="2663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146850</xdr:rowOff>
    </xdr:from>
    <xdr:to>
      <xdr:col>3</xdr:col>
      <xdr:colOff>904875</xdr:colOff>
      <xdr:row>16</xdr:row>
      <xdr:rowOff>151841</xdr:rowOff>
    </xdr:to>
    <xdr:cxnSp macro="">
      <xdr:nvCxnSpPr>
        <xdr:cNvPr id="56" name="直線コネクタ 55"/>
        <xdr:cNvCxnSpPr/>
      </xdr:nvCxnSpPr>
      <xdr:spPr bwMode="auto">
        <a:xfrm>
          <a:off x="3606800" y="2937675"/>
          <a:ext cx="698500" cy="4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13003</xdr:rowOff>
    </xdr:from>
    <xdr:ext cx="762000" cy="259045"/>
    <xdr:sp macro="" textlink="">
      <xdr:nvSpPr>
        <xdr:cNvPr id="58" name="テキスト ボックス 57"/>
        <xdr:cNvSpPr txBox="1"/>
      </xdr:nvSpPr>
      <xdr:spPr>
        <a:xfrm>
          <a:off x="3924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146850</xdr:rowOff>
    </xdr:from>
    <xdr:to>
      <xdr:col>3</xdr:col>
      <xdr:colOff>206375</xdr:colOff>
      <xdr:row>17</xdr:row>
      <xdr:rowOff>70745</xdr:rowOff>
    </xdr:to>
    <xdr:cxnSp macro="">
      <xdr:nvCxnSpPr>
        <xdr:cNvPr id="59" name="直線コネクタ 58"/>
        <xdr:cNvCxnSpPr/>
      </xdr:nvCxnSpPr>
      <xdr:spPr bwMode="auto">
        <a:xfrm flipV="1">
          <a:off x="2908300" y="2937675"/>
          <a:ext cx="698500" cy="95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2106</xdr:rowOff>
    </xdr:from>
    <xdr:ext cx="762000" cy="259045"/>
    <xdr:sp macro="" textlink="">
      <xdr:nvSpPr>
        <xdr:cNvPr id="63" name="テキスト ボックス 62"/>
        <xdr:cNvSpPr txBox="1"/>
      </xdr:nvSpPr>
      <xdr:spPr>
        <a:xfrm>
          <a:off x="25273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80753</xdr:rowOff>
    </xdr:from>
    <xdr:to>
      <xdr:col>5</xdr:col>
      <xdr:colOff>34925</xdr:colOff>
      <xdr:row>18</xdr:row>
      <xdr:rowOff>10903</xdr:rowOff>
    </xdr:to>
    <xdr:sp macro="" textlink="">
      <xdr:nvSpPr>
        <xdr:cNvPr id="69" name="円/楕円 68"/>
        <xdr:cNvSpPr/>
      </xdr:nvSpPr>
      <xdr:spPr bwMode="auto">
        <a:xfrm>
          <a:off x="5600700" y="3043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52830</xdr:rowOff>
    </xdr:from>
    <xdr:ext cx="762000" cy="259045"/>
    <xdr:sp macro="" textlink="">
      <xdr:nvSpPr>
        <xdr:cNvPr id="70" name="人口1人当たり決算額の推移該当値テキスト130"/>
        <xdr:cNvSpPr txBox="1"/>
      </xdr:nvSpPr>
      <xdr:spPr>
        <a:xfrm>
          <a:off x="5740400" y="301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64,261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82029</xdr:rowOff>
    </xdr:from>
    <xdr:to>
      <xdr:col>4</xdr:col>
      <xdr:colOff>520700</xdr:colOff>
      <xdr:row>18</xdr:row>
      <xdr:rowOff>12179</xdr:rowOff>
    </xdr:to>
    <xdr:sp macro="" textlink="">
      <xdr:nvSpPr>
        <xdr:cNvPr id="71" name="円/楕円 70"/>
        <xdr:cNvSpPr/>
      </xdr:nvSpPr>
      <xdr:spPr bwMode="auto">
        <a:xfrm>
          <a:off x="4953000" y="3044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168406</xdr:rowOff>
    </xdr:from>
    <xdr:ext cx="736600" cy="259045"/>
    <xdr:sp macro="" textlink="">
      <xdr:nvSpPr>
        <xdr:cNvPr id="72" name="テキスト ボックス 71"/>
        <xdr:cNvSpPr txBox="1"/>
      </xdr:nvSpPr>
      <xdr:spPr>
        <a:xfrm>
          <a:off x="4622800" y="313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64,194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101041</xdr:rowOff>
    </xdr:from>
    <xdr:to>
      <xdr:col>3</xdr:col>
      <xdr:colOff>955675</xdr:colOff>
      <xdr:row>17</xdr:row>
      <xdr:rowOff>31191</xdr:rowOff>
    </xdr:to>
    <xdr:sp macro="" textlink="">
      <xdr:nvSpPr>
        <xdr:cNvPr id="73" name="円/楕円 72"/>
        <xdr:cNvSpPr/>
      </xdr:nvSpPr>
      <xdr:spPr bwMode="auto">
        <a:xfrm>
          <a:off x="4254500" y="2891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15968</xdr:rowOff>
    </xdr:from>
    <xdr:ext cx="762000" cy="259045"/>
    <xdr:sp macro="" textlink="">
      <xdr:nvSpPr>
        <xdr:cNvPr id="74" name="テキスト ボックス 73"/>
        <xdr:cNvSpPr txBox="1"/>
      </xdr:nvSpPr>
      <xdr:spPr>
        <a:xfrm>
          <a:off x="3924300" y="2978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72,196</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96050</xdr:rowOff>
    </xdr:from>
    <xdr:to>
      <xdr:col>3</xdr:col>
      <xdr:colOff>257175</xdr:colOff>
      <xdr:row>17</xdr:row>
      <xdr:rowOff>26200</xdr:rowOff>
    </xdr:to>
    <xdr:sp macro="" textlink="">
      <xdr:nvSpPr>
        <xdr:cNvPr id="75" name="円/楕円 74"/>
        <xdr:cNvSpPr/>
      </xdr:nvSpPr>
      <xdr:spPr bwMode="auto">
        <a:xfrm>
          <a:off x="3556000" y="2886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36377</xdr:rowOff>
    </xdr:from>
    <xdr:ext cx="762000" cy="259045"/>
    <xdr:sp macro="" textlink="">
      <xdr:nvSpPr>
        <xdr:cNvPr id="76" name="テキスト ボックス 75"/>
        <xdr:cNvSpPr txBox="1"/>
      </xdr:nvSpPr>
      <xdr:spPr>
        <a:xfrm>
          <a:off x="3225800" y="265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72,458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19945</xdr:rowOff>
    </xdr:from>
    <xdr:to>
      <xdr:col>2</xdr:col>
      <xdr:colOff>692150</xdr:colOff>
      <xdr:row>17</xdr:row>
      <xdr:rowOff>121545</xdr:rowOff>
    </xdr:to>
    <xdr:sp macro="" textlink="">
      <xdr:nvSpPr>
        <xdr:cNvPr id="77" name="円/楕円 76"/>
        <xdr:cNvSpPr/>
      </xdr:nvSpPr>
      <xdr:spPr bwMode="auto">
        <a:xfrm>
          <a:off x="2857500" y="2982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106322</xdr:rowOff>
    </xdr:from>
    <xdr:ext cx="762000" cy="259045"/>
    <xdr:sp macro="" textlink="">
      <xdr:nvSpPr>
        <xdr:cNvPr id="78" name="テキスト ボックス 77"/>
        <xdr:cNvSpPr txBox="1"/>
      </xdr:nvSpPr>
      <xdr:spPr>
        <a:xfrm>
          <a:off x="2527300" y="30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65082</xdr:rowOff>
    </xdr:from>
    <xdr:to>
      <xdr:col>4</xdr:col>
      <xdr:colOff>1117600</xdr:colOff>
      <xdr:row>36</xdr:row>
      <xdr:rowOff>80594</xdr:rowOff>
    </xdr:to>
    <xdr:cxnSp macro="">
      <xdr:nvCxnSpPr>
        <xdr:cNvPr id="113" name="直線コネクタ 112"/>
        <xdr:cNvCxnSpPr/>
      </xdr:nvCxnSpPr>
      <xdr:spPr bwMode="auto">
        <a:xfrm>
          <a:off x="5003800" y="7018332"/>
          <a:ext cx="647700" cy="15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246231</xdr:rowOff>
    </xdr:from>
    <xdr:to>
      <xdr:col>4</xdr:col>
      <xdr:colOff>469900</xdr:colOff>
      <xdr:row>36</xdr:row>
      <xdr:rowOff>65082</xdr:rowOff>
    </xdr:to>
    <xdr:cxnSp macro="">
      <xdr:nvCxnSpPr>
        <xdr:cNvPr id="116" name="直線コネクタ 115"/>
        <xdr:cNvCxnSpPr/>
      </xdr:nvCxnSpPr>
      <xdr:spPr bwMode="auto">
        <a:xfrm>
          <a:off x="4305300" y="6856581"/>
          <a:ext cx="698500" cy="1617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246231</xdr:rowOff>
    </xdr:from>
    <xdr:to>
      <xdr:col>3</xdr:col>
      <xdr:colOff>904875</xdr:colOff>
      <xdr:row>35</xdr:row>
      <xdr:rowOff>267753</xdr:rowOff>
    </xdr:to>
    <xdr:cxnSp macro="">
      <xdr:nvCxnSpPr>
        <xdr:cNvPr id="119" name="直線コネクタ 118"/>
        <xdr:cNvCxnSpPr/>
      </xdr:nvCxnSpPr>
      <xdr:spPr bwMode="auto">
        <a:xfrm flipV="1">
          <a:off x="3606800" y="6856581"/>
          <a:ext cx="698500" cy="215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215181</xdr:rowOff>
    </xdr:from>
    <xdr:ext cx="762000" cy="259045"/>
    <xdr:sp macro="" textlink="">
      <xdr:nvSpPr>
        <xdr:cNvPr id="121" name="テキスト ボックス 120"/>
        <xdr:cNvSpPr txBox="1"/>
      </xdr:nvSpPr>
      <xdr:spPr>
        <a:xfrm>
          <a:off x="3924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129090</xdr:rowOff>
    </xdr:from>
    <xdr:to>
      <xdr:col>3</xdr:col>
      <xdr:colOff>206375</xdr:colOff>
      <xdr:row>35</xdr:row>
      <xdr:rowOff>267753</xdr:rowOff>
    </xdr:to>
    <xdr:cxnSp macro="">
      <xdr:nvCxnSpPr>
        <xdr:cNvPr id="122" name="直線コネクタ 121"/>
        <xdr:cNvCxnSpPr/>
      </xdr:nvCxnSpPr>
      <xdr:spPr bwMode="auto">
        <a:xfrm>
          <a:off x="2908300" y="6739440"/>
          <a:ext cx="698500" cy="1386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150519</xdr:rowOff>
    </xdr:from>
    <xdr:ext cx="762000" cy="259045"/>
    <xdr:sp macro="" textlink="">
      <xdr:nvSpPr>
        <xdr:cNvPr id="124" name="テキスト ボックス 123"/>
        <xdr:cNvSpPr txBox="1"/>
      </xdr:nvSpPr>
      <xdr:spPr>
        <a:xfrm>
          <a:off x="32258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100946</xdr:rowOff>
    </xdr:from>
    <xdr:ext cx="762000" cy="259045"/>
    <xdr:sp macro="" textlink="">
      <xdr:nvSpPr>
        <xdr:cNvPr id="126" name="テキスト ボックス 125"/>
        <xdr:cNvSpPr txBox="1"/>
      </xdr:nvSpPr>
      <xdr:spPr>
        <a:xfrm>
          <a:off x="25273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29794</xdr:rowOff>
    </xdr:from>
    <xdr:to>
      <xdr:col>5</xdr:col>
      <xdr:colOff>34925</xdr:colOff>
      <xdr:row>36</xdr:row>
      <xdr:rowOff>131394</xdr:rowOff>
    </xdr:to>
    <xdr:sp macro="" textlink="">
      <xdr:nvSpPr>
        <xdr:cNvPr id="132" name="円/楕円 131"/>
        <xdr:cNvSpPr/>
      </xdr:nvSpPr>
      <xdr:spPr bwMode="auto">
        <a:xfrm>
          <a:off x="5600700" y="6983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1871</xdr:rowOff>
    </xdr:from>
    <xdr:ext cx="762000" cy="259045"/>
    <xdr:sp macro="" textlink="">
      <xdr:nvSpPr>
        <xdr:cNvPr id="133" name="人口1人当たり決算額の推移該当値テキスト445"/>
        <xdr:cNvSpPr txBox="1"/>
      </xdr:nvSpPr>
      <xdr:spPr>
        <a:xfrm>
          <a:off x="5740400" y="695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7,671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14282</xdr:rowOff>
    </xdr:from>
    <xdr:to>
      <xdr:col>4</xdr:col>
      <xdr:colOff>520700</xdr:colOff>
      <xdr:row>36</xdr:row>
      <xdr:rowOff>115882</xdr:rowOff>
    </xdr:to>
    <xdr:sp macro="" textlink="">
      <xdr:nvSpPr>
        <xdr:cNvPr id="134" name="円/楕円 133"/>
        <xdr:cNvSpPr/>
      </xdr:nvSpPr>
      <xdr:spPr bwMode="auto">
        <a:xfrm>
          <a:off x="4953000" y="6967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100659</xdr:rowOff>
    </xdr:from>
    <xdr:ext cx="736600" cy="259045"/>
    <xdr:sp macro="" textlink="">
      <xdr:nvSpPr>
        <xdr:cNvPr id="135" name="テキスト ボックス 134"/>
        <xdr:cNvSpPr txBox="1"/>
      </xdr:nvSpPr>
      <xdr:spPr>
        <a:xfrm>
          <a:off x="4622800" y="7053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195431</xdr:rowOff>
    </xdr:from>
    <xdr:to>
      <xdr:col>3</xdr:col>
      <xdr:colOff>955675</xdr:colOff>
      <xdr:row>35</xdr:row>
      <xdr:rowOff>297031</xdr:rowOff>
    </xdr:to>
    <xdr:sp macro="" textlink="">
      <xdr:nvSpPr>
        <xdr:cNvPr id="136" name="円/楕円 135"/>
        <xdr:cNvSpPr/>
      </xdr:nvSpPr>
      <xdr:spPr bwMode="auto">
        <a:xfrm>
          <a:off x="4254500" y="6805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281808</xdr:rowOff>
    </xdr:from>
    <xdr:ext cx="762000" cy="259045"/>
    <xdr:sp macro="" textlink="">
      <xdr:nvSpPr>
        <xdr:cNvPr id="137" name="テキスト ボックス 136"/>
        <xdr:cNvSpPr txBox="1"/>
      </xdr:nvSpPr>
      <xdr:spPr>
        <a:xfrm>
          <a:off x="3924300" y="68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216953</xdr:rowOff>
    </xdr:from>
    <xdr:to>
      <xdr:col>3</xdr:col>
      <xdr:colOff>257175</xdr:colOff>
      <xdr:row>35</xdr:row>
      <xdr:rowOff>318553</xdr:rowOff>
    </xdr:to>
    <xdr:sp macro="" textlink="">
      <xdr:nvSpPr>
        <xdr:cNvPr id="138" name="円/楕円 137"/>
        <xdr:cNvSpPr/>
      </xdr:nvSpPr>
      <xdr:spPr bwMode="auto">
        <a:xfrm>
          <a:off x="3556000" y="682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303330</xdr:rowOff>
    </xdr:from>
    <xdr:ext cx="762000" cy="259045"/>
    <xdr:sp macro="" textlink="">
      <xdr:nvSpPr>
        <xdr:cNvPr id="139" name="テキスト ボックス 138"/>
        <xdr:cNvSpPr txBox="1"/>
      </xdr:nvSpPr>
      <xdr:spPr>
        <a:xfrm>
          <a:off x="3225800" y="6913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78290</xdr:rowOff>
    </xdr:from>
    <xdr:to>
      <xdr:col>2</xdr:col>
      <xdr:colOff>692150</xdr:colOff>
      <xdr:row>35</xdr:row>
      <xdr:rowOff>179890</xdr:rowOff>
    </xdr:to>
    <xdr:sp macro="" textlink="">
      <xdr:nvSpPr>
        <xdr:cNvPr id="140" name="円/楕円 139"/>
        <xdr:cNvSpPr/>
      </xdr:nvSpPr>
      <xdr:spPr bwMode="auto">
        <a:xfrm>
          <a:off x="2857500" y="6688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164667</xdr:rowOff>
    </xdr:from>
    <xdr:ext cx="762000" cy="259045"/>
    <xdr:sp macro="" textlink="">
      <xdr:nvSpPr>
        <xdr:cNvPr id="141" name="テキスト ボックス 140"/>
        <xdr:cNvSpPr txBox="1"/>
      </xdr:nvSpPr>
      <xdr:spPr>
        <a:xfrm>
          <a:off x="2527300" y="677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93797</xdr:rowOff>
    </xdr:from>
    <xdr:to>
      <xdr:col>6</xdr:col>
      <xdr:colOff>511175</xdr:colOff>
      <xdr:row>36</xdr:row>
      <xdr:rowOff>129276</xdr:rowOff>
    </xdr:to>
    <xdr:cxnSp macro="">
      <xdr:nvCxnSpPr>
        <xdr:cNvPr id="59" name="直線コネクタ 58"/>
        <xdr:cNvCxnSpPr/>
      </xdr:nvCxnSpPr>
      <xdr:spPr>
        <a:xfrm>
          <a:off x="3797300" y="6265997"/>
          <a:ext cx="8382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122041</xdr:rowOff>
    </xdr:from>
    <xdr:ext cx="534377" cy="259045"/>
    <xdr:sp macro="" textlink="">
      <xdr:nvSpPr>
        <xdr:cNvPr id="60" name="人件費平均値テキスト"/>
        <xdr:cNvSpPr txBox="1"/>
      </xdr:nvSpPr>
      <xdr:spPr>
        <a:xfrm>
          <a:off x="4686300" y="5951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9466</xdr:rowOff>
    </xdr:from>
    <xdr:to>
      <xdr:col>5</xdr:col>
      <xdr:colOff>358775</xdr:colOff>
      <xdr:row>36</xdr:row>
      <xdr:rowOff>93797</xdr:rowOff>
    </xdr:to>
    <xdr:cxnSp macro="">
      <xdr:nvCxnSpPr>
        <xdr:cNvPr id="62" name="直線コネクタ 61"/>
        <xdr:cNvCxnSpPr/>
      </xdr:nvCxnSpPr>
      <xdr:spPr>
        <a:xfrm>
          <a:off x="2908300" y="6181666"/>
          <a:ext cx="889000" cy="8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37497</xdr:rowOff>
    </xdr:from>
    <xdr:ext cx="534377" cy="259045"/>
    <xdr:sp macro="" textlink="">
      <xdr:nvSpPr>
        <xdr:cNvPr id="64" name="テキスト ボックス 63"/>
        <xdr:cNvSpPr txBox="1"/>
      </xdr:nvSpPr>
      <xdr:spPr>
        <a:xfrm>
          <a:off x="3530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9466</xdr:rowOff>
    </xdr:from>
    <xdr:to>
      <xdr:col>4</xdr:col>
      <xdr:colOff>155575</xdr:colOff>
      <xdr:row>36</xdr:row>
      <xdr:rowOff>26886</xdr:rowOff>
    </xdr:to>
    <xdr:cxnSp macro="">
      <xdr:nvCxnSpPr>
        <xdr:cNvPr id="65" name="直線コネクタ 64"/>
        <xdr:cNvCxnSpPr/>
      </xdr:nvCxnSpPr>
      <xdr:spPr>
        <a:xfrm flipV="1">
          <a:off x="2019300" y="6181666"/>
          <a:ext cx="889000" cy="17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146512</xdr:rowOff>
    </xdr:from>
    <xdr:to>
      <xdr:col>2</xdr:col>
      <xdr:colOff>638175</xdr:colOff>
      <xdr:row>36</xdr:row>
      <xdr:rowOff>26886</xdr:rowOff>
    </xdr:to>
    <xdr:cxnSp macro="">
      <xdr:nvCxnSpPr>
        <xdr:cNvPr id="68" name="直線コネクタ 67"/>
        <xdr:cNvCxnSpPr/>
      </xdr:nvCxnSpPr>
      <xdr:spPr>
        <a:xfrm>
          <a:off x="1130300" y="6147262"/>
          <a:ext cx="889000" cy="51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78476</xdr:rowOff>
    </xdr:from>
    <xdr:to>
      <xdr:col>6</xdr:col>
      <xdr:colOff>561975</xdr:colOff>
      <xdr:row>37</xdr:row>
      <xdr:rowOff>8626</xdr:rowOff>
    </xdr:to>
    <xdr:sp macro="" textlink="">
      <xdr:nvSpPr>
        <xdr:cNvPr id="78" name="円/楕円 77"/>
        <xdr:cNvSpPr/>
      </xdr:nvSpPr>
      <xdr:spPr>
        <a:xfrm>
          <a:off x="4584700" y="625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56903</xdr:rowOff>
    </xdr:from>
    <xdr:ext cx="534377" cy="259045"/>
    <xdr:sp macro="" textlink="">
      <xdr:nvSpPr>
        <xdr:cNvPr id="79" name="人件費該当値テキスト"/>
        <xdr:cNvSpPr txBox="1"/>
      </xdr:nvSpPr>
      <xdr:spPr>
        <a:xfrm>
          <a:off x="4686300" y="622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42997</xdr:rowOff>
    </xdr:from>
    <xdr:to>
      <xdr:col>5</xdr:col>
      <xdr:colOff>409575</xdr:colOff>
      <xdr:row>36</xdr:row>
      <xdr:rowOff>144597</xdr:rowOff>
    </xdr:to>
    <xdr:sp macro="" textlink="">
      <xdr:nvSpPr>
        <xdr:cNvPr id="80" name="円/楕円 79"/>
        <xdr:cNvSpPr/>
      </xdr:nvSpPr>
      <xdr:spPr>
        <a:xfrm>
          <a:off x="3746500" y="621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135724</xdr:rowOff>
    </xdr:from>
    <xdr:ext cx="534377" cy="259045"/>
    <xdr:sp macro="" textlink="">
      <xdr:nvSpPr>
        <xdr:cNvPr id="81" name="テキスト ボックス 80"/>
        <xdr:cNvSpPr txBox="1"/>
      </xdr:nvSpPr>
      <xdr:spPr>
        <a:xfrm>
          <a:off x="3530111" y="6307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130116</xdr:rowOff>
    </xdr:from>
    <xdr:to>
      <xdr:col>4</xdr:col>
      <xdr:colOff>206375</xdr:colOff>
      <xdr:row>36</xdr:row>
      <xdr:rowOff>60266</xdr:rowOff>
    </xdr:to>
    <xdr:sp macro="" textlink="">
      <xdr:nvSpPr>
        <xdr:cNvPr id="82" name="円/楕円 81"/>
        <xdr:cNvSpPr/>
      </xdr:nvSpPr>
      <xdr:spPr>
        <a:xfrm>
          <a:off x="2857500" y="613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51393</xdr:rowOff>
    </xdr:from>
    <xdr:ext cx="534377" cy="259045"/>
    <xdr:sp macro="" textlink="">
      <xdr:nvSpPr>
        <xdr:cNvPr id="83" name="テキスト ボックス 82"/>
        <xdr:cNvSpPr txBox="1"/>
      </xdr:nvSpPr>
      <xdr:spPr>
        <a:xfrm>
          <a:off x="2641111" y="622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60,697</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147536</xdr:rowOff>
    </xdr:from>
    <xdr:to>
      <xdr:col>3</xdr:col>
      <xdr:colOff>3175</xdr:colOff>
      <xdr:row>36</xdr:row>
      <xdr:rowOff>77686</xdr:rowOff>
    </xdr:to>
    <xdr:sp macro="" textlink="">
      <xdr:nvSpPr>
        <xdr:cNvPr id="84" name="円/楕円 83"/>
        <xdr:cNvSpPr/>
      </xdr:nvSpPr>
      <xdr:spPr>
        <a:xfrm>
          <a:off x="1968500" y="614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68813</xdr:rowOff>
    </xdr:from>
    <xdr:ext cx="534377" cy="259045"/>
    <xdr:sp macro="" textlink="">
      <xdr:nvSpPr>
        <xdr:cNvPr id="85" name="テキスト ボックス 84"/>
        <xdr:cNvSpPr txBox="1"/>
      </xdr:nvSpPr>
      <xdr:spPr>
        <a:xfrm>
          <a:off x="1752111" y="624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59,935</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95712</xdr:rowOff>
    </xdr:from>
    <xdr:to>
      <xdr:col>1</xdr:col>
      <xdr:colOff>485775</xdr:colOff>
      <xdr:row>36</xdr:row>
      <xdr:rowOff>25862</xdr:rowOff>
    </xdr:to>
    <xdr:sp macro="" textlink="">
      <xdr:nvSpPr>
        <xdr:cNvPr id="86" name="円/楕円 85"/>
        <xdr:cNvSpPr/>
      </xdr:nvSpPr>
      <xdr:spPr>
        <a:xfrm>
          <a:off x="1079500" y="609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16989</xdr:rowOff>
    </xdr:from>
    <xdr:ext cx="534377" cy="259045"/>
    <xdr:sp macro="" textlink="">
      <xdr:nvSpPr>
        <xdr:cNvPr id="87" name="テキスト ボックス 86"/>
        <xdr:cNvSpPr txBox="1"/>
      </xdr:nvSpPr>
      <xdr:spPr>
        <a:xfrm>
          <a:off x="863111" y="618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160734</xdr:rowOff>
    </xdr:from>
    <xdr:to>
      <xdr:col>6</xdr:col>
      <xdr:colOff>511175</xdr:colOff>
      <xdr:row>58</xdr:row>
      <xdr:rowOff>170509</xdr:rowOff>
    </xdr:to>
    <xdr:cxnSp macro="">
      <xdr:nvCxnSpPr>
        <xdr:cNvPr id="118" name="直線コネクタ 117"/>
        <xdr:cNvCxnSpPr/>
      </xdr:nvCxnSpPr>
      <xdr:spPr>
        <a:xfrm flipV="1">
          <a:off x="3797300" y="10104834"/>
          <a:ext cx="838200" cy="9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170509</xdr:rowOff>
    </xdr:from>
    <xdr:to>
      <xdr:col>5</xdr:col>
      <xdr:colOff>358775</xdr:colOff>
      <xdr:row>59</xdr:row>
      <xdr:rowOff>7882</xdr:rowOff>
    </xdr:to>
    <xdr:cxnSp macro="">
      <xdr:nvCxnSpPr>
        <xdr:cNvPr id="121" name="直線コネクタ 120"/>
        <xdr:cNvCxnSpPr/>
      </xdr:nvCxnSpPr>
      <xdr:spPr>
        <a:xfrm flipV="1">
          <a:off x="2908300" y="10114609"/>
          <a:ext cx="8890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7882</xdr:rowOff>
    </xdr:from>
    <xdr:to>
      <xdr:col>4</xdr:col>
      <xdr:colOff>155575</xdr:colOff>
      <xdr:row>59</xdr:row>
      <xdr:rowOff>14293</xdr:rowOff>
    </xdr:to>
    <xdr:cxnSp macro="">
      <xdr:nvCxnSpPr>
        <xdr:cNvPr id="124" name="直線コネクタ 123"/>
        <xdr:cNvCxnSpPr/>
      </xdr:nvCxnSpPr>
      <xdr:spPr>
        <a:xfrm flipV="1">
          <a:off x="2019300" y="10123432"/>
          <a:ext cx="889000" cy="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14293</xdr:rowOff>
    </xdr:from>
    <xdr:to>
      <xdr:col>2</xdr:col>
      <xdr:colOff>638175</xdr:colOff>
      <xdr:row>59</xdr:row>
      <xdr:rowOff>17507</xdr:rowOff>
    </xdr:to>
    <xdr:cxnSp macro="">
      <xdr:nvCxnSpPr>
        <xdr:cNvPr id="127" name="直線コネクタ 126"/>
        <xdr:cNvCxnSpPr/>
      </xdr:nvCxnSpPr>
      <xdr:spPr>
        <a:xfrm flipV="1">
          <a:off x="1130300" y="10129843"/>
          <a:ext cx="889000" cy="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109934</xdr:rowOff>
    </xdr:from>
    <xdr:to>
      <xdr:col>6</xdr:col>
      <xdr:colOff>561975</xdr:colOff>
      <xdr:row>59</xdr:row>
      <xdr:rowOff>40084</xdr:rowOff>
    </xdr:to>
    <xdr:sp macro="" textlink="">
      <xdr:nvSpPr>
        <xdr:cNvPr id="137" name="円/楕円 136"/>
        <xdr:cNvSpPr/>
      </xdr:nvSpPr>
      <xdr:spPr>
        <a:xfrm>
          <a:off x="4584700" y="1005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67,118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119709</xdr:rowOff>
    </xdr:from>
    <xdr:to>
      <xdr:col>5</xdr:col>
      <xdr:colOff>409575</xdr:colOff>
      <xdr:row>59</xdr:row>
      <xdr:rowOff>49859</xdr:rowOff>
    </xdr:to>
    <xdr:sp macro="" textlink="">
      <xdr:nvSpPr>
        <xdr:cNvPr id="139" name="円/楕円 138"/>
        <xdr:cNvSpPr/>
      </xdr:nvSpPr>
      <xdr:spPr>
        <a:xfrm>
          <a:off x="3746500" y="1006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66386</xdr:rowOff>
    </xdr:from>
    <xdr:ext cx="534377" cy="259045"/>
    <xdr:sp macro="" textlink="">
      <xdr:nvSpPr>
        <xdr:cNvPr id="140" name="テキスト ボックス 139"/>
        <xdr:cNvSpPr txBox="1"/>
      </xdr:nvSpPr>
      <xdr:spPr>
        <a:xfrm>
          <a:off x="3530111" y="983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61,132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128532</xdr:rowOff>
    </xdr:from>
    <xdr:to>
      <xdr:col>4</xdr:col>
      <xdr:colOff>206375</xdr:colOff>
      <xdr:row>59</xdr:row>
      <xdr:rowOff>58682</xdr:rowOff>
    </xdr:to>
    <xdr:sp macro="" textlink="">
      <xdr:nvSpPr>
        <xdr:cNvPr id="141" name="円/楕円 140"/>
        <xdr:cNvSpPr/>
      </xdr:nvSpPr>
      <xdr:spPr>
        <a:xfrm>
          <a:off x="2857500" y="100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49809</xdr:rowOff>
    </xdr:from>
    <xdr:ext cx="534377" cy="259045"/>
    <xdr:sp macro="" textlink="">
      <xdr:nvSpPr>
        <xdr:cNvPr id="142" name="テキスト ボックス 141"/>
        <xdr:cNvSpPr txBox="1"/>
      </xdr:nvSpPr>
      <xdr:spPr>
        <a:xfrm>
          <a:off x="2641111" y="101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55,728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134943</xdr:rowOff>
    </xdr:from>
    <xdr:to>
      <xdr:col>3</xdr:col>
      <xdr:colOff>3175</xdr:colOff>
      <xdr:row>59</xdr:row>
      <xdr:rowOff>65093</xdr:rowOff>
    </xdr:to>
    <xdr:sp macro="" textlink="">
      <xdr:nvSpPr>
        <xdr:cNvPr id="143" name="円/楕円 142"/>
        <xdr:cNvSpPr/>
      </xdr:nvSpPr>
      <xdr:spPr>
        <a:xfrm>
          <a:off x="1968500" y="1007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56220</xdr:rowOff>
    </xdr:from>
    <xdr:ext cx="534377" cy="259045"/>
    <xdr:sp macro="" textlink="">
      <xdr:nvSpPr>
        <xdr:cNvPr id="144" name="テキスト ボックス 143"/>
        <xdr:cNvSpPr txBox="1"/>
      </xdr:nvSpPr>
      <xdr:spPr>
        <a:xfrm>
          <a:off x="1752111" y="1017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138157</xdr:rowOff>
    </xdr:from>
    <xdr:to>
      <xdr:col>1</xdr:col>
      <xdr:colOff>485775</xdr:colOff>
      <xdr:row>59</xdr:row>
      <xdr:rowOff>68307</xdr:rowOff>
    </xdr:to>
    <xdr:sp macro="" textlink="">
      <xdr:nvSpPr>
        <xdr:cNvPr id="145" name="円/楕円 144"/>
        <xdr:cNvSpPr/>
      </xdr:nvSpPr>
      <xdr:spPr>
        <a:xfrm>
          <a:off x="1079500" y="1008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59434</xdr:rowOff>
    </xdr:from>
    <xdr:ext cx="534377" cy="259045"/>
    <xdr:sp macro="" textlink="">
      <xdr:nvSpPr>
        <xdr:cNvPr id="146" name="テキスト ボックス 145"/>
        <xdr:cNvSpPr txBox="1"/>
      </xdr:nvSpPr>
      <xdr:spPr>
        <a:xfrm>
          <a:off x="863111" y="101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143511</xdr:rowOff>
    </xdr:from>
    <xdr:to>
      <xdr:col>6</xdr:col>
      <xdr:colOff>511175</xdr:colOff>
      <xdr:row>77</xdr:row>
      <xdr:rowOff>160382</xdr:rowOff>
    </xdr:to>
    <xdr:cxnSp macro="">
      <xdr:nvCxnSpPr>
        <xdr:cNvPr id="177" name="直線コネクタ 176"/>
        <xdr:cNvCxnSpPr/>
      </xdr:nvCxnSpPr>
      <xdr:spPr>
        <a:xfrm flipV="1">
          <a:off x="3797300" y="13345161"/>
          <a:ext cx="8382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160382</xdr:rowOff>
    </xdr:from>
    <xdr:to>
      <xdr:col>5</xdr:col>
      <xdr:colOff>358775</xdr:colOff>
      <xdr:row>77</xdr:row>
      <xdr:rowOff>163866</xdr:rowOff>
    </xdr:to>
    <xdr:cxnSp macro="">
      <xdr:nvCxnSpPr>
        <xdr:cNvPr id="180" name="直線コネクタ 179"/>
        <xdr:cNvCxnSpPr/>
      </xdr:nvCxnSpPr>
      <xdr:spPr>
        <a:xfrm flipV="1">
          <a:off x="2908300" y="13362032"/>
          <a:ext cx="889000" cy="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163866</xdr:rowOff>
    </xdr:from>
    <xdr:to>
      <xdr:col>4</xdr:col>
      <xdr:colOff>155575</xdr:colOff>
      <xdr:row>77</xdr:row>
      <xdr:rowOff>167677</xdr:rowOff>
    </xdr:to>
    <xdr:cxnSp macro="">
      <xdr:nvCxnSpPr>
        <xdr:cNvPr id="183" name="直線コネクタ 182"/>
        <xdr:cNvCxnSpPr/>
      </xdr:nvCxnSpPr>
      <xdr:spPr>
        <a:xfrm flipV="1">
          <a:off x="2019300" y="13365516"/>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12935</xdr:rowOff>
    </xdr:from>
    <xdr:ext cx="469744" cy="259045"/>
    <xdr:sp macro="" textlink="">
      <xdr:nvSpPr>
        <xdr:cNvPr id="185" name="テキスト ボックス 184"/>
        <xdr:cNvSpPr txBox="1"/>
      </xdr:nvSpPr>
      <xdr:spPr>
        <a:xfrm>
          <a:off x="2673427" y="12871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154614</xdr:rowOff>
    </xdr:from>
    <xdr:to>
      <xdr:col>2</xdr:col>
      <xdr:colOff>638175</xdr:colOff>
      <xdr:row>77</xdr:row>
      <xdr:rowOff>167677</xdr:rowOff>
    </xdr:to>
    <xdr:cxnSp macro="">
      <xdr:nvCxnSpPr>
        <xdr:cNvPr id="186" name="直線コネクタ 185"/>
        <xdr:cNvCxnSpPr/>
      </xdr:nvCxnSpPr>
      <xdr:spPr>
        <a:xfrm>
          <a:off x="1130300" y="1335626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92711</xdr:rowOff>
    </xdr:from>
    <xdr:to>
      <xdr:col>6</xdr:col>
      <xdr:colOff>561975</xdr:colOff>
      <xdr:row>78</xdr:row>
      <xdr:rowOff>22861</xdr:rowOff>
    </xdr:to>
    <xdr:sp macro="" textlink="">
      <xdr:nvSpPr>
        <xdr:cNvPr id="196" name="円/楕円 195"/>
        <xdr:cNvSpPr/>
      </xdr:nvSpPr>
      <xdr:spPr>
        <a:xfrm>
          <a:off x="4584700" y="1329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71138</xdr:rowOff>
    </xdr:from>
    <xdr:ext cx="469744" cy="259045"/>
    <xdr:sp macro="" textlink="">
      <xdr:nvSpPr>
        <xdr:cNvPr id="197" name="維持補修費該当値テキスト"/>
        <xdr:cNvSpPr txBox="1"/>
      </xdr:nvSpPr>
      <xdr:spPr>
        <a:xfrm>
          <a:off x="4686300" y="132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109582</xdr:rowOff>
    </xdr:from>
    <xdr:to>
      <xdr:col>5</xdr:col>
      <xdr:colOff>409575</xdr:colOff>
      <xdr:row>78</xdr:row>
      <xdr:rowOff>39732</xdr:rowOff>
    </xdr:to>
    <xdr:sp macro="" textlink="">
      <xdr:nvSpPr>
        <xdr:cNvPr id="198" name="円/楕円 197"/>
        <xdr:cNvSpPr/>
      </xdr:nvSpPr>
      <xdr:spPr>
        <a:xfrm>
          <a:off x="3746500" y="1331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30859</xdr:rowOff>
    </xdr:from>
    <xdr:ext cx="469744" cy="259045"/>
    <xdr:sp macro="" textlink="">
      <xdr:nvSpPr>
        <xdr:cNvPr id="199" name="テキスト ボックス 198"/>
        <xdr:cNvSpPr txBox="1"/>
      </xdr:nvSpPr>
      <xdr:spPr>
        <a:xfrm>
          <a:off x="3562427" y="13403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113066</xdr:rowOff>
    </xdr:from>
    <xdr:to>
      <xdr:col>4</xdr:col>
      <xdr:colOff>206375</xdr:colOff>
      <xdr:row>78</xdr:row>
      <xdr:rowOff>43216</xdr:rowOff>
    </xdr:to>
    <xdr:sp macro="" textlink="">
      <xdr:nvSpPr>
        <xdr:cNvPr id="200" name="円/楕円 199"/>
        <xdr:cNvSpPr/>
      </xdr:nvSpPr>
      <xdr:spPr>
        <a:xfrm>
          <a:off x="2857500" y="1331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34343</xdr:rowOff>
    </xdr:from>
    <xdr:ext cx="469744" cy="259045"/>
    <xdr:sp macro="" textlink="">
      <xdr:nvSpPr>
        <xdr:cNvPr id="201" name="テキスト ボックス 200"/>
        <xdr:cNvSpPr txBox="1"/>
      </xdr:nvSpPr>
      <xdr:spPr>
        <a:xfrm>
          <a:off x="2673427" y="13407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116877</xdr:rowOff>
    </xdr:from>
    <xdr:to>
      <xdr:col>3</xdr:col>
      <xdr:colOff>3175</xdr:colOff>
      <xdr:row>78</xdr:row>
      <xdr:rowOff>47027</xdr:rowOff>
    </xdr:to>
    <xdr:sp macro="" textlink="">
      <xdr:nvSpPr>
        <xdr:cNvPr id="202" name="円/楕円 201"/>
        <xdr:cNvSpPr/>
      </xdr:nvSpPr>
      <xdr:spPr>
        <a:xfrm>
          <a:off x="1968500" y="133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38154</xdr:rowOff>
    </xdr:from>
    <xdr:ext cx="469744" cy="259045"/>
    <xdr:sp macro="" textlink="">
      <xdr:nvSpPr>
        <xdr:cNvPr id="203" name="テキスト ボックス 202"/>
        <xdr:cNvSpPr txBox="1"/>
      </xdr:nvSpPr>
      <xdr:spPr>
        <a:xfrm>
          <a:off x="1784427" y="1341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103814</xdr:rowOff>
    </xdr:from>
    <xdr:to>
      <xdr:col>1</xdr:col>
      <xdr:colOff>485775</xdr:colOff>
      <xdr:row>78</xdr:row>
      <xdr:rowOff>33964</xdr:rowOff>
    </xdr:to>
    <xdr:sp macro="" textlink="">
      <xdr:nvSpPr>
        <xdr:cNvPr id="204" name="円/楕円 203"/>
        <xdr:cNvSpPr/>
      </xdr:nvSpPr>
      <xdr:spPr>
        <a:xfrm>
          <a:off x="1079500" y="1330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25091</xdr:rowOff>
    </xdr:from>
    <xdr:ext cx="469744" cy="259045"/>
    <xdr:sp macro="" textlink="">
      <xdr:nvSpPr>
        <xdr:cNvPr id="205" name="テキスト ボックス 204"/>
        <xdr:cNvSpPr txBox="1"/>
      </xdr:nvSpPr>
      <xdr:spPr>
        <a:xfrm>
          <a:off x="895427" y="1339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74994</xdr:rowOff>
    </xdr:from>
    <xdr:to>
      <xdr:col>6</xdr:col>
      <xdr:colOff>511175</xdr:colOff>
      <xdr:row>95</xdr:row>
      <xdr:rowOff>119557</xdr:rowOff>
    </xdr:to>
    <xdr:cxnSp macro="">
      <xdr:nvCxnSpPr>
        <xdr:cNvPr id="235" name="直線コネクタ 234"/>
        <xdr:cNvCxnSpPr/>
      </xdr:nvCxnSpPr>
      <xdr:spPr>
        <a:xfrm flipV="1">
          <a:off x="3797300" y="16362744"/>
          <a:ext cx="838200" cy="4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119557</xdr:rowOff>
    </xdr:from>
    <xdr:to>
      <xdr:col>5</xdr:col>
      <xdr:colOff>358775</xdr:colOff>
      <xdr:row>95</xdr:row>
      <xdr:rowOff>163157</xdr:rowOff>
    </xdr:to>
    <xdr:cxnSp macro="">
      <xdr:nvCxnSpPr>
        <xdr:cNvPr id="238" name="直線コネクタ 237"/>
        <xdr:cNvCxnSpPr/>
      </xdr:nvCxnSpPr>
      <xdr:spPr>
        <a:xfrm flipV="1">
          <a:off x="2908300" y="16407307"/>
          <a:ext cx="889000" cy="4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163157</xdr:rowOff>
    </xdr:from>
    <xdr:to>
      <xdr:col>4</xdr:col>
      <xdr:colOff>155575</xdr:colOff>
      <xdr:row>96</xdr:row>
      <xdr:rowOff>55969</xdr:rowOff>
    </xdr:to>
    <xdr:cxnSp macro="">
      <xdr:nvCxnSpPr>
        <xdr:cNvPr id="241" name="直線コネクタ 240"/>
        <xdr:cNvCxnSpPr/>
      </xdr:nvCxnSpPr>
      <xdr:spPr>
        <a:xfrm flipV="1">
          <a:off x="2019300" y="16450907"/>
          <a:ext cx="889000" cy="64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55969</xdr:rowOff>
    </xdr:from>
    <xdr:to>
      <xdr:col>2</xdr:col>
      <xdr:colOff>638175</xdr:colOff>
      <xdr:row>96</xdr:row>
      <xdr:rowOff>74968</xdr:rowOff>
    </xdr:to>
    <xdr:cxnSp macro="">
      <xdr:nvCxnSpPr>
        <xdr:cNvPr id="244" name="直線コネクタ 243"/>
        <xdr:cNvCxnSpPr/>
      </xdr:nvCxnSpPr>
      <xdr:spPr>
        <a:xfrm flipV="1">
          <a:off x="1130300" y="16515169"/>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24194</xdr:rowOff>
    </xdr:from>
    <xdr:to>
      <xdr:col>6</xdr:col>
      <xdr:colOff>561975</xdr:colOff>
      <xdr:row>95</xdr:row>
      <xdr:rowOff>125794</xdr:rowOff>
    </xdr:to>
    <xdr:sp macro="" textlink="">
      <xdr:nvSpPr>
        <xdr:cNvPr id="254" name="円/楕円 253"/>
        <xdr:cNvSpPr/>
      </xdr:nvSpPr>
      <xdr:spPr>
        <a:xfrm>
          <a:off x="4584700" y="163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47071</xdr:rowOff>
    </xdr:from>
    <xdr:ext cx="534377" cy="259045"/>
    <xdr:sp macro="" textlink="">
      <xdr:nvSpPr>
        <xdr:cNvPr id="255" name="扶助費該当値テキスト"/>
        <xdr:cNvSpPr txBox="1"/>
      </xdr:nvSpPr>
      <xdr:spPr>
        <a:xfrm>
          <a:off x="4686300" y="161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68757</xdr:rowOff>
    </xdr:from>
    <xdr:to>
      <xdr:col>5</xdr:col>
      <xdr:colOff>409575</xdr:colOff>
      <xdr:row>95</xdr:row>
      <xdr:rowOff>170357</xdr:rowOff>
    </xdr:to>
    <xdr:sp macro="" textlink="">
      <xdr:nvSpPr>
        <xdr:cNvPr id="256" name="円/楕円 255"/>
        <xdr:cNvSpPr/>
      </xdr:nvSpPr>
      <xdr:spPr>
        <a:xfrm>
          <a:off x="3746500" y="163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15434</xdr:rowOff>
    </xdr:from>
    <xdr:ext cx="534377" cy="259045"/>
    <xdr:sp macro="" textlink="">
      <xdr:nvSpPr>
        <xdr:cNvPr id="257" name="テキスト ボックス 256"/>
        <xdr:cNvSpPr txBox="1"/>
      </xdr:nvSpPr>
      <xdr:spPr>
        <a:xfrm>
          <a:off x="3530111" y="1613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78,086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112357</xdr:rowOff>
    </xdr:from>
    <xdr:to>
      <xdr:col>4</xdr:col>
      <xdr:colOff>206375</xdr:colOff>
      <xdr:row>96</xdr:row>
      <xdr:rowOff>42507</xdr:rowOff>
    </xdr:to>
    <xdr:sp macro="" textlink="">
      <xdr:nvSpPr>
        <xdr:cNvPr id="258" name="円/楕円 257"/>
        <xdr:cNvSpPr/>
      </xdr:nvSpPr>
      <xdr:spPr>
        <a:xfrm>
          <a:off x="2857500" y="164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33634</xdr:rowOff>
    </xdr:from>
    <xdr:ext cx="534377" cy="259045"/>
    <xdr:sp macro="" textlink="">
      <xdr:nvSpPr>
        <xdr:cNvPr id="259" name="テキスト ボックス 258"/>
        <xdr:cNvSpPr txBox="1"/>
      </xdr:nvSpPr>
      <xdr:spPr>
        <a:xfrm>
          <a:off x="2641111" y="164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74,653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5169</xdr:rowOff>
    </xdr:from>
    <xdr:to>
      <xdr:col>3</xdr:col>
      <xdr:colOff>3175</xdr:colOff>
      <xdr:row>96</xdr:row>
      <xdr:rowOff>106769</xdr:rowOff>
    </xdr:to>
    <xdr:sp macro="" textlink="">
      <xdr:nvSpPr>
        <xdr:cNvPr id="260" name="円/楕円 259"/>
        <xdr:cNvSpPr/>
      </xdr:nvSpPr>
      <xdr:spPr>
        <a:xfrm>
          <a:off x="1968500" y="1646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97896</xdr:rowOff>
    </xdr:from>
    <xdr:ext cx="534377" cy="259045"/>
    <xdr:sp macro="" textlink="">
      <xdr:nvSpPr>
        <xdr:cNvPr id="261" name="テキスト ボックス 260"/>
        <xdr:cNvSpPr txBox="1"/>
      </xdr:nvSpPr>
      <xdr:spPr>
        <a:xfrm>
          <a:off x="1752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69,593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24168</xdr:rowOff>
    </xdr:from>
    <xdr:to>
      <xdr:col>1</xdr:col>
      <xdr:colOff>485775</xdr:colOff>
      <xdr:row>96</xdr:row>
      <xdr:rowOff>125768</xdr:rowOff>
    </xdr:to>
    <xdr:sp macro="" textlink="">
      <xdr:nvSpPr>
        <xdr:cNvPr id="262" name="円/楕円 261"/>
        <xdr:cNvSpPr/>
      </xdr:nvSpPr>
      <xdr:spPr>
        <a:xfrm>
          <a:off x="1079500" y="164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116895</xdr:rowOff>
    </xdr:from>
    <xdr:ext cx="534377" cy="259045"/>
    <xdr:sp macro="" textlink="">
      <xdr:nvSpPr>
        <xdr:cNvPr id="263" name="テキスト ボックス 262"/>
        <xdr:cNvSpPr txBox="1"/>
      </xdr:nvSpPr>
      <xdr:spPr>
        <a:xfrm>
          <a:off x="863111" y="16576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68,097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48387</xdr:rowOff>
    </xdr:from>
    <xdr:to>
      <xdr:col>15</xdr:col>
      <xdr:colOff>180975</xdr:colOff>
      <xdr:row>35</xdr:row>
      <xdr:rowOff>49492</xdr:rowOff>
    </xdr:to>
    <xdr:cxnSp macro="">
      <xdr:nvCxnSpPr>
        <xdr:cNvPr id="292" name="直線コネクタ 291"/>
        <xdr:cNvCxnSpPr/>
      </xdr:nvCxnSpPr>
      <xdr:spPr>
        <a:xfrm>
          <a:off x="9639300" y="6049137"/>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48387</xdr:rowOff>
    </xdr:from>
    <xdr:to>
      <xdr:col>14</xdr:col>
      <xdr:colOff>28575</xdr:colOff>
      <xdr:row>35</xdr:row>
      <xdr:rowOff>121348</xdr:rowOff>
    </xdr:to>
    <xdr:cxnSp macro="">
      <xdr:nvCxnSpPr>
        <xdr:cNvPr id="295" name="直線コネクタ 294"/>
        <xdr:cNvCxnSpPr/>
      </xdr:nvCxnSpPr>
      <xdr:spPr>
        <a:xfrm flipV="1">
          <a:off x="8750300" y="6049137"/>
          <a:ext cx="889000" cy="7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32</xdr:row>
      <xdr:rowOff>103480</xdr:rowOff>
    </xdr:from>
    <xdr:to>
      <xdr:col>12</xdr:col>
      <xdr:colOff>511175</xdr:colOff>
      <xdr:row>35</xdr:row>
      <xdr:rowOff>121348</xdr:rowOff>
    </xdr:to>
    <xdr:cxnSp macro="">
      <xdr:nvCxnSpPr>
        <xdr:cNvPr id="298" name="直線コネクタ 297"/>
        <xdr:cNvCxnSpPr/>
      </xdr:nvCxnSpPr>
      <xdr:spPr>
        <a:xfrm>
          <a:off x="7861300" y="5589880"/>
          <a:ext cx="889000" cy="53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103480</xdr:rowOff>
    </xdr:from>
    <xdr:to>
      <xdr:col>11</xdr:col>
      <xdr:colOff>307975</xdr:colOff>
      <xdr:row>36</xdr:row>
      <xdr:rowOff>33795</xdr:rowOff>
    </xdr:to>
    <xdr:cxnSp macro="">
      <xdr:nvCxnSpPr>
        <xdr:cNvPr id="301" name="直線コネクタ 300"/>
        <xdr:cNvCxnSpPr/>
      </xdr:nvCxnSpPr>
      <xdr:spPr>
        <a:xfrm flipV="1">
          <a:off x="6972300" y="5589880"/>
          <a:ext cx="889000" cy="6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170142</xdr:rowOff>
    </xdr:from>
    <xdr:to>
      <xdr:col>15</xdr:col>
      <xdr:colOff>231775</xdr:colOff>
      <xdr:row>35</xdr:row>
      <xdr:rowOff>100292</xdr:rowOff>
    </xdr:to>
    <xdr:sp macro="" textlink="">
      <xdr:nvSpPr>
        <xdr:cNvPr id="311" name="円/楕円 310"/>
        <xdr:cNvSpPr/>
      </xdr:nvSpPr>
      <xdr:spPr>
        <a:xfrm>
          <a:off x="10426700" y="599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21569</xdr:rowOff>
    </xdr:from>
    <xdr:ext cx="534377" cy="259045"/>
    <xdr:sp macro="" textlink="">
      <xdr:nvSpPr>
        <xdr:cNvPr id="312" name="補助費等該当値テキスト"/>
        <xdr:cNvSpPr txBox="1"/>
      </xdr:nvSpPr>
      <xdr:spPr>
        <a:xfrm>
          <a:off x="10528300" y="585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53,603</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169037</xdr:rowOff>
    </xdr:from>
    <xdr:to>
      <xdr:col>14</xdr:col>
      <xdr:colOff>79375</xdr:colOff>
      <xdr:row>35</xdr:row>
      <xdr:rowOff>99187</xdr:rowOff>
    </xdr:to>
    <xdr:sp macro="" textlink="">
      <xdr:nvSpPr>
        <xdr:cNvPr id="313" name="円/楕円 312"/>
        <xdr:cNvSpPr/>
      </xdr:nvSpPr>
      <xdr:spPr>
        <a:xfrm>
          <a:off x="9588500" y="59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115714</xdr:rowOff>
    </xdr:from>
    <xdr:ext cx="534377" cy="259045"/>
    <xdr:sp macro="" textlink="">
      <xdr:nvSpPr>
        <xdr:cNvPr id="314" name="テキスト ボックス 313"/>
        <xdr:cNvSpPr txBox="1"/>
      </xdr:nvSpPr>
      <xdr:spPr>
        <a:xfrm>
          <a:off x="9372111" y="57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53,690</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70548</xdr:rowOff>
    </xdr:from>
    <xdr:to>
      <xdr:col>12</xdr:col>
      <xdr:colOff>561975</xdr:colOff>
      <xdr:row>36</xdr:row>
      <xdr:rowOff>698</xdr:rowOff>
    </xdr:to>
    <xdr:sp macro="" textlink="">
      <xdr:nvSpPr>
        <xdr:cNvPr id="315" name="円/楕円 314"/>
        <xdr:cNvSpPr/>
      </xdr:nvSpPr>
      <xdr:spPr>
        <a:xfrm>
          <a:off x="8699500" y="607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17225</xdr:rowOff>
    </xdr:from>
    <xdr:ext cx="534377" cy="259045"/>
    <xdr:sp macro="" textlink="">
      <xdr:nvSpPr>
        <xdr:cNvPr id="316" name="テキスト ボックス 315"/>
        <xdr:cNvSpPr txBox="1"/>
      </xdr:nvSpPr>
      <xdr:spPr>
        <a:xfrm>
          <a:off x="8483111" y="584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47,945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52680</xdr:rowOff>
    </xdr:from>
    <xdr:to>
      <xdr:col>11</xdr:col>
      <xdr:colOff>358775</xdr:colOff>
      <xdr:row>32</xdr:row>
      <xdr:rowOff>154280</xdr:rowOff>
    </xdr:to>
    <xdr:sp macro="" textlink="">
      <xdr:nvSpPr>
        <xdr:cNvPr id="317" name="円/楕円 316"/>
        <xdr:cNvSpPr/>
      </xdr:nvSpPr>
      <xdr:spPr>
        <a:xfrm>
          <a:off x="7810500" y="55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30</xdr:row>
      <xdr:rowOff>170807</xdr:rowOff>
    </xdr:from>
    <xdr:ext cx="534377" cy="259045"/>
    <xdr:sp macro="" textlink="">
      <xdr:nvSpPr>
        <xdr:cNvPr id="318" name="テキスト ボックス 317"/>
        <xdr:cNvSpPr txBox="1"/>
      </xdr:nvSpPr>
      <xdr:spPr>
        <a:xfrm>
          <a:off x="7594111" y="531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154445</xdr:rowOff>
    </xdr:from>
    <xdr:to>
      <xdr:col>10</xdr:col>
      <xdr:colOff>155575</xdr:colOff>
      <xdr:row>36</xdr:row>
      <xdr:rowOff>84595</xdr:rowOff>
    </xdr:to>
    <xdr:sp macro="" textlink="">
      <xdr:nvSpPr>
        <xdr:cNvPr id="319" name="円/楕円 318"/>
        <xdr:cNvSpPr/>
      </xdr:nvSpPr>
      <xdr:spPr>
        <a:xfrm>
          <a:off x="6921500" y="615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101122</xdr:rowOff>
    </xdr:from>
    <xdr:ext cx="534377" cy="259045"/>
    <xdr:sp macro="" textlink="">
      <xdr:nvSpPr>
        <xdr:cNvPr id="320" name="テキスト ボックス 319"/>
        <xdr:cNvSpPr txBox="1"/>
      </xdr:nvSpPr>
      <xdr:spPr>
        <a:xfrm>
          <a:off x="6705111" y="593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41,339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54276</xdr:rowOff>
    </xdr:from>
    <xdr:to>
      <xdr:col>15</xdr:col>
      <xdr:colOff>180975</xdr:colOff>
      <xdr:row>59</xdr:row>
      <xdr:rowOff>57213</xdr:rowOff>
    </xdr:to>
    <xdr:cxnSp macro="">
      <xdr:nvCxnSpPr>
        <xdr:cNvPr id="351" name="直線コネクタ 350"/>
        <xdr:cNvCxnSpPr/>
      </xdr:nvCxnSpPr>
      <xdr:spPr>
        <a:xfrm flipV="1">
          <a:off x="9639300" y="10169826"/>
          <a:ext cx="838200" cy="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8586</xdr:rowOff>
    </xdr:from>
    <xdr:ext cx="534377" cy="259045"/>
    <xdr:sp macro="" textlink="">
      <xdr:nvSpPr>
        <xdr:cNvPr id="352" name="普通建設事業費平均値テキスト"/>
        <xdr:cNvSpPr txBox="1"/>
      </xdr:nvSpPr>
      <xdr:spPr>
        <a:xfrm>
          <a:off x="10528300" y="995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47068</xdr:rowOff>
    </xdr:from>
    <xdr:to>
      <xdr:col>14</xdr:col>
      <xdr:colOff>28575</xdr:colOff>
      <xdr:row>59</xdr:row>
      <xdr:rowOff>57213</xdr:rowOff>
    </xdr:to>
    <xdr:cxnSp macro="">
      <xdr:nvCxnSpPr>
        <xdr:cNvPr id="354" name="直線コネクタ 353"/>
        <xdr:cNvCxnSpPr/>
      </xdr:nvCxnSpPr>
      <xdr:spPr>
        <a:xfrm>
          <a:off x="8750300" y="10162618"/>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8520</xdr:rowOff>
    </xdr:from>
    <xdr:to>
      <xdr:col>12</xdr:col>
      <xdr:colOff>511175</xdr:colOff>
      <xdr:row>59</xdr:row>
      <xdr:rowOff>47068</xdr:rowOff>
    </xdr:to>
    <xdr:cxnSp macro="">
      <xdr:nvCxnSpPr>
        <xdr:cNvPr id="357" name="直線コネクタ 356"/>
        <xdr:cNvCxnSpPr/>
      </xdr:nvCxnSpPr>
      <xdr:spPr>
        <a:xfrm>
          <a:off x="7861300" y="10124070"/>
          <a:ext cx="889000" cy="3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8520</xdr:rowOff>
    </xdr:from>
    <xdr:to>
      <xdr:col>11</xdr:col>
      <xdr:colOff>307975</xdr:colOff>
      <xdr:row>59</xdr:row>
      <xdr:rowOff>41594</xdr:rowOff>
    </xdr:to>
    <xdr:cxnSp macro="">
      <xdr:nvCxnSpPr>
        <xdr:cNvPr id="360" name="直線コネクタ 359"/>
        <xdr:cNvCxnSpPr/>
      </xdr:nvCxnSpPr>
      <xdr:spPr>
        <a:xfrm flipV="1">
          <a:off x="6972300" y="10124070"/>
          <a:ext cx="889000" cy="3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85419</xdr:rowOff>
    </xdr:from>
    <xdr:ext cx="534377" cy="259045"/>
    <xdr:sp macro="" textlink="">
      <xdr:nvSpPr>
        <xdr:cNvPr id="364" name="テキスト ボックス 363"/>
        <xdr:cNvSpPr txBox="1"/>
      </xdr:nvSpPr>
      <xdr:spPr>
        <a:xfrm>
          <a:off x="6705111" y="1020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59</xdr:row>
      <xdr:rowOff>3476</xdr:rowOff>
    </xdr:from>
    <xdr:to>
      <xdr:col>15</xdr:col>
      <xdr:colOff>231775</xdr:colOff>
      <xdr:row>59</xdr:row>
      <xdr:rowOff>105076</xdr:rowOff>
    </xdr:to>
    <xdr:sp macro="" textlink="">
      <xdr:nvSpPr>
        <xdr:cNvPr id="370" name="円/楕円 369"/>
        <xdr:cNvSpPr/>
      </xdr:nvSpPr>
      <xdr:spPr>
        <a:xfrm>
          <a:off x="10426700" y="1011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135586</xdr:rowOff>
    </xdr:from>
    <xdr:ext cx="534377" cy="259045"/>
    <xdr:sp macro="" textlink="">
      <xdr:nvSpPr>
        <xdr:cNvPr id="371" name="普通建設事業費該当値テキスト"/>
        <xdr:cNvSpPr txBox="1"/>
      </xdr:nvSpPr>
      <xdr:spPr>
        <a:xfrm>
          <a:off x="10528300" y="10079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40,974</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6413</xdr:rowOff>
    </xdr:from>
    <xdr:to>
      <xdr:col>14</xdr:col>
      <xdr:colOff>79375</xdr:colOff>
      <xdr:row>59</xdr:row>
      <xdr:rowOff>108013</xdr:rowOff>
    </xdr:to>
    <xdr:sp macro="" textlink="">
      <xdr:nvSpPr>
        <xdr:cNvPr id="372" name="円/楕円 371"/>
        <xdr:cNvSpPr/>
      </xdr:nvSpPr>
      <xdr:spPr>
        <a:xfrm>
          <a:off x="9588500" y="1012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99140</xdr:rowOff>
    </xdr:from>
    <xdr:ext cx="534377" cy="259045"/>
    <xdr:sp macro="" textlink="">
      <xdr:nvSpPr>
        <xdr:cNvPr id="373" name="テキスト ボックス 372"/>
        <xdr:cNvSpPr txBox="1"/>
      </xdr:nvSpPr>
      <xdr:spPr>
        <a:xfrm>
          <a:off x="9372111" y="1021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38,276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167718</xdr:rowOff>
    </xdr:from>
    <xdr:to>
      <xdr:col>12</xdr:col>
      <xdr:colOff>561975</xdr:colOff>
      <xdr:row>59</xdr:row>
      <xdr:rowOff>97868</xdr:rowOff>
    </xdr:to>
    <xdr:sp macro="" textlink="">
      <xdr:nvSpPr>
        <xdr:cNvPr id="374" name="円/楕円 373"/>
        <xdr:cNvSpPr/>
      </xdr:nvSpPr>
      <xdr:spPr>
        <a:xfrm>
          <a:off x="8699500" y="101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88995</xdr:rowOff>
    </xdr:from>
    <xdr:ext cx="534377" cy="259045"/>
    <xdr:sp macro="" textlink="">
      <xdr:nvSpPr>
        <xdr:cNvPr id="375" name="テキスト ボックス 374"/>
        <xdr:cNvSpPr txBox="1"/>
      </xdr:nvSpPr>
      <xdr:spPr>
        <a:xfrm>
          <a:off x="8483111" y="102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47,595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129170</xdr:rowOff>
    </xdr:from>
    <xdr:to>
      <xdr:col>11</xdr:col>
      <xdr:colOff>358775</xdr:colOff>
      <xdr:row>59</xdr:row>
      <xdr:rowOff>59320</xdr:rowOff>
    </xdr:to>
    <xdr:sp macro="" textlink="">
      <xdr:nvSpPr>
        <xdr:cNvPr id="376" name="円/楕円 375"/>
        <xdr:cNvSpPr/>
      </xdr:nvSpPr>
      <xdr:spPr>
        <a:xfrm>
          <a:off x="7810500" y="100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75847</xdr:rowOff>
    </xdr:from>
    <xdr:ext cx="534377" cy="259045"/>
    <xdr:sp macro="" textlink="">
      <xdr:nvSpPr>
        <xdr:cNvPr id="377" name="テキスト ボックス 376"/>
        <xdr:cNvSpPr txBox="1"/>
      </xdr:nvSpPr>
      <xdr:spPr>
        <a:xfrm>
          <a:off x="7594111" y="984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83,006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162244</xdr:rowOff>
    </xdr:from>
    <xdr:to>
      <xdr:col>10</xdr:col>
      <xdr:colOff>155575</xdr:colOff>
      <xdr:row>59</xdr:row>
      <xdr:rowOff>92394</xdr:rowOff>
    </xdr:to>
    <xdr:sp macro="" textlink="">
      <xdr:nvSpPr>
        <xdr:cNvPr id="378" name="円/楕円 377"/>
        <xdr:cNvSpPr/>
      </xdr:nvSpPr>
      <xdr:spPr>
        <a:xfrm>
          <a:off x="6921500" y="101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108921</xdr:rowOff>
    </xdr:from>
    <xdr:ext cx="534377" cy="259045"/>
    <xdr:sp macro="" textlink="">
      <xdr:nvSpPr>
        <xdr:cNvPr id="379" name="テキスト ボックス 378"/>
        <xdr:cNvSpPr txBox="1"/>
      </xdr:nvSpPr>
      <xdr:spPr>
        <a:xfrm>
          <a:off x="6705111" y="98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52,623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24823</xdr:rowOff>
    </xdr:from>
    <xdr:to>
      <xdr:col>15</xdr:col>
      <xdr:colOff>180975</xdr:colOff>
      <xdr:row>79</xdr:row>
      <xdr:rowOff>29130</xdr:rowOff>
    </xdr:to>
    <xdr:cxnSp macro="">
      <xdr:nvCxnSpPr>
        <xdr:cNvPr id="408" name="直線コネクタ 407"/>
        <xdr:cNvCxnSpPr/>
      </xdr:nvCxnSpPr>
      <xdr:spPr>
        <a:xfrm>
          <a:off x="9639300" y="13569373"/>
          <a:ext cx="838200" cy="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16605</xdr:rowOff>
    </xdr:from>
    <xdr:to>
      <xdr:col>14</xdr:col>
      <xdr:colOff>28575</xdr:colOff>
      <xdr:row>79</xdr:row>
      <xdr:rowOff>24823</xdr:rowOff>
    </xdr:to>
    <xdr:cxnSp macro="">
      <xdr:nvCxnSpPr>
        <xdr:cNvPr id="411" name="直線コネクタ 410"/>
        <xdr:cNvCxnSpPr/>
      </xdr:nvCxnSpPr>
      <xdr:spPr>
        <a:xfrm>
          <a:off x="8750300" y="13561155"/>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76179</xdr:rowOff>
    </xdr:from>
    <xdr:ext cx="534377" cy="259045"/>
    <xdr:sp macro="" textlink="">
      <xdr:nvSpPr>
        <xdr:cNvPr id="415" name="テキスト ボックス 414"/>
        <xdr:cNvSpPr txBox="1"/>
      </xdr:nvSpPr>
      <xdr:spPr>
        <a:xfrm>
          <a:off x="8483111" y="132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149780</xdr:rowOff>
    </xdr:from>
    <xdr:to>
      <xdr:col>15</xdr:col>
      <xdr:colOff>231775</xdr:colOff>
      <xdr:row>79</xdr:row>
      <xdr:rowOff>79930</xdr:rowOff>
    </xdr:to>
    <xdr:sp macro="" textlink="">
      <xdr:nvSpPr>
        <xdr:cNvPr id="421" name="円/楕円 420"/>
        <xdr:cNvSpPr/>
      </xdr:nvSpPr>
      <xdr:spPr>
        <a:xfrm>
          <a:off x="10426700" y="1352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12,063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145473</xdr:rowOff>
    </xdr:from>
    <xdr:to>
      <xdr:col>14</xdr:col>
      <xdr:colOff>79375</xdr:colOff>
      <xdr:row>79</xdr:row>
      <xdr:rowOff>75623</xdr:rowOff>
    </xdr:to>
    <xdr:sp macro="" textlink="">
      <xdr:nvSpPr>
        <xdr:cNvPr id="423" name="円/楕円 422"/>
        <xdr:cNvSpPr/>
      </xdr:nvSpPr>
      <xdr:spPr>
        <a:xfrm>
          <a:off x="9588500" y="13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66750</xdr:rowOff>
    </xdr:from>
    <xdr:ext cx="534377" cy="259045"/>
    <xdr:sp macro="" textlink="">
      <xdr:nvSpPr>
        <xdr:cNvPr id="424" name="テキスト ボックス 423"/>
        <xdr:cNvSpPr txBox="1"/>
      </xdr:nvSpPr>
      <xdr:spPr>
        <a:xfrm>
          <a:off x="9372111" y="13611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15,454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137255</xdr:rowOff>
    </xdr:from>
    <xdr:to>
      <xdr:col>12</xdr:col>
      <xdr:colOff>561975</xdr:colOff>
      <xdr:row>79</xdr:row>
      <xdr:rowOff>67405</xdr:rowOff>
    </xdr:to>
    <xdr:sp macro="" textlink="">
      <xdr:nvSpPr>
        <xdr:cNvPr id="425" name="円/楕円 424"/>
        <xdr:cNvSpPr/>
      </xdr:nvSpPr>
      <xdr:spPr>
        <a:xfrm>
          <a:off x="8699500" y="135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58532</xdr:rowOff>
    </xdr:from>
    <xdr:ext cx="534377" cy="259045"/>
    <xdr:sp macro="" textlink="">
      <xdr:nvSpPr>
        <xdr:cNvPr id="426" name="テキスト ボックス 425"/>
        <xdr:cNvSpPr txBox="1"/>
      </xdr:nvSpPr>
      <xdr:spPr>
        <a:xfrm>
          <a:off x="8483111" y="13603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73749</xdr:rowOff>
    </xdr:from>
    <xdr:to>
      <xdr:col>15</xdr:col>
      <xdr:colOff>180975</xdr:colOff>
      <xdr:row>97</xdr:row>
      <xdr:rowOff>170714</xdr:rowOff>
    </xdr:to>
    <xdr:cxnSp macro="">
      <xdr:nvCxnSpPr>
        <xdr:cNvPr id="455" name="直線コネクタ 454"/>
        <xdr:cNvCxnSpPr/>
      </xdr:nvCxnSpPr>
      <xdr:spPr>
        <a:xfrm flipV="1">
          <a:off x="9639300" y="16704399"/>
          <a:ext cx="838200" cy="9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168622</xdr:rowOff>
    </xdr:from>
    <xdr:ext cx="534377" cy="259045"/>
    <xdr:sp macro="" textlink="">
      <xdr:nvSpPr>
        <xdr:cNvPr id="456" name="普通建設事業費 （ うち更新整備　）平均値テキスト"/>
        <xdr:cNvSpPr txBox="1"/>
      </xdr:nvSpPr>
      <xdr:spPr>
        <a:xfrm>
          <a:off x="10528300" y="16456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128282</xdr:rowOff>
    </xdr:from>
    <xdr:to>
      <xdr:col>14</xdr:col>
      <xdr:colOff>28575</xdr:colOff>
      <xdr:row>97</xdr:row>
      <xdr:rowOff>170714</xdr:rowOff>
    </xdr:to>
    <xdr:cxnSp macro="">
      <xdr:nvCxnSpPr>
        <xdr:cNvPr id="458" name="直線コネクタ 457"/>
        <xdr:cNvCxnSpPr/>
      </xdr:nvCxnSpPr>
      <xdr:spPr>
        <a:xfrm>
          <a:off x="8750300" y="16758932"/>
          <a:ext cx="8890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22949</xdr:rowOff>
    </xdr:from>
    <xdr:to>
      <xdr:col>15</xdr:col>
      <xdr:colOff>231775</xdr:colOff>
      <xdr:row>97</xdr:row>
      <xdr:rowOff>124549</xdr:rowOff>
    </xdr:to>
    <xdr:sp macro="" textlink="">
      <xdr:nvSpPr>
        <xdr:cNvPr id="468" name="円/楕円 467"/>
        <xdr:cNvSpPr/>
      </xdr:nvSpPr>
      <xdr:spPr>
        <a:xfrm>
          <a:off x="10426700" y="1665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1376</xdr:rowOff>
    </xdr:from>
    <xdr:ext cx="534377" cy="259045"/>
    <xdr:sp macro="" textlink="">
      <xdr:nvSpPr>
        <xdr:cNvPr id="469" name="普通建設事業費 （ うち更新整備　）該当値テキスト"/>
        <xdr:cNvSpPr txBox="1"/>
      </xdr:nvSpPr>
      <xdr:spPr>
        <a:xfrm>
          <a:off x="10528300" y="166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24,693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119914</xdr:rowOff>
    </xdr:from>
    <xdr:to>
      <xdr:col>14</xdr:col>
      <xdr:colOff>79375</xdr:colOff>
      <xdr:row>98</xdr:row>
      <xdr:rowOff>50064</xdr:rowOff>
    </xdr:to>
    <xdr:sp macro="" textlink="">
      <xdr:nvSpPr>
        <xdr:cNvPr id="470" name="円/楕円 469"/>
        <xdr:cNvSpPr/>
      </xdr:nvSpPr>
      <xdr:spPr>
        <a:xfrm>
          <a:off x="9588500" y="1675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41191</xdr:rowOff>
    </xdr:from>
    <xdr:ext cx="534377" cy="259045"/>
    <xdr:sp macro="" textlink="">
      <xdr:nvSpPr>
        <xdr:cNvPr id="471" name="テキスト ボックス 470"/>
        <xdr:cNvSpPr txBox="1"/>
      </xdr:nvSpPr>
      <xdr:spPr>
        <a:xfrm>
          <a:off x="9372111" y="1684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17,058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77482</xdr:rowOff>
    </xdr:from>
    <xdr:to>
      <xdr:col>12</xdr:col>
      <xdr:colOff>561975</xdr:colOff>
      <xdr:row>98</xdr:row>
      <xdr:rowOff>7632</xdr:rowOff>
    </xdr:to>
    <xdr:sp macro="" textlink="">
      <xdr:nvSpPr>
        <xdr:cNvPr id="472" name="円/楕円 471"/>
        <xdr:cNvSpPr/>
      </xdr:nvSpPr>
      <xdr:spPr>
        <a:xfrm>
          <a:off x="8699500" y="167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170209</xdr:rowOff>
    </xdr:from>
    <xdr:ext cx="534377" cy="259045"/>
    <xdr:sp macro="" textlink="">
      <xdr:nvSpPr>
        <xdr:cNvPr id="473" name="テキスト ボックス 472"/>
        <xdr:cNvSpPr txBox="1"/>
      </xdr:nvSpPr>
      <xdr:spPr>
        <a:xfrm>
          <a:off x="8483111" y="168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137566</xdr:rowOff>
    </xdr:from>
    <xdr:to>
      <xdr:col>23</xdr:col>
      <xdr:colOff>517525</xdr:colOff>
      <xdr:row>39</xdr:row>
      <xdr:rowOff>22098</xdr:rowOff>
    </xdr:to>
    <xdr:cxnSp macro="">
      <xdr:nvCxnSpPr>
        <xdr:cNvPr id="502" name="直線コネクタ 501"/>
        <xdr:cNvCxnSpPr/>
      </xdr:nvCxnSpPr>
      <xdr:spPr>
        <a:xfrm>
          <a:off x="15481300" y="6652666"/>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137566</xdr:rowOff>
    </xdr:from>
    <xdr:to>
      <xdr:col>22</xdr:col>
      <xdr:colOff>365125</xdr:colOff>
      <xdr:row>39</xdr:row>
      <xdr:rowOff>10426</xdr:rowOff>
    </xdr:to>
    <xdr:cxnSp macro="">
      <xdr:nvCxnSpPr>
        <xdr:cNvPr id="505" name="直線コネクタ 504"/>
        <xdr:cNvCxnSpPr/>
      </xdr:nvCxnSpPr>
      <xdr:spPr>
        <a:xfrm flipV="1">
          <a:off x="14592300" y="6652666"/>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10426</xdr:rowOff>
    </xdr:from>
    <xdr:to>
      <xdr:col>21</xdr:col>
      <xdr:colOff>161925</xdr:colOff>
      <xdr:row>39</xdr:row>
      <xdr:rowOff>28651</xdr:rowOff>
    </xdr:to>
    <xdr:cxnSp macro="">
      <xdr:nvCxnSpPr>
        <xdr:cNvPr id="508" name="直線コネクタ 507"/>
        <xdr:cNvCxnSpPr/>
      </xdr:nvCxnSpPr>
      <xdr:spPr>
        <a:xfrm flipV="1">
          <a:off x="13703300" y="6696976"/>
          <a:ext cx="889000" cy="18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17958</xdr:rowOff>
    </xdr:from>
    <xdr:to>
      <xdr:col>19</xdr:col>
      <xdr:colOff>644525</xdr:colOff>
      <xdr:row>39</xdr:row>
      <xdr:rowOff>28651</xdr:rowOff>
    </xdr:to>
    <xdr:cxnSp macro="">
      <xdr:nvCxnSpPr>
        <xdr:cNvPr id="511" name="直線コネクタ 510"/>
        <xdr:cNvCxnSpPr/>
      </xdr:nvCxnSpPr>
      <xdr:spPr>
        <a:xfrm>
          <a:off x="12814300" y="6704508"/>
          <a:ext cx="889000" cy="1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142748</xdr:rowOff>
    </xdr:from>
    <xdr:to>
      <xdr:col>23</xdr:col>
      <xdr:colOff>568325</xdr:colOff>
      <xdr:row>39</xdr:row>
      <xdr:rowOff>72898</xdr:rowOff>
    </xdr:to>
    <xdr:sp macro="" textlink="">
      <xdr:nvSpPr>
        <xdr:cNvPr id="521" name="円/楕円 520"/>
        <xdr:cNvSpPr/>
      </xdr:nvSpPr>
      <xdr:spPr>
        <a:xfrm>
          <a:off x="16268700" y="6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469744" cy="259045"/>
    <xdr:sp macro="" textlink="">
      <xdr:nvSpPr>
        <xdr:cNvPr id="522" name="災害復旧事業費該当値テキスト"/>
        <xdr:cNvSpPr txBox="1"/>
      </xdr:nvSpPr>
      <xdr:spPr>
        <a:xfrm>
          <a:off x="16370300" y="66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86766</xdr:rowOff>
    </xdr:from>
    <xdr:to>
      <xdr:col>22</xdr:col>
      <xdr:colOff>415925</xdr:colOff>
      <xdr:row>39</xdr:row>
      <xdr:rowOff>16916</xdr:rowOff>
    </xdr:to>
    <xdr:sp macro="" textlink="">
      <xdr:nvSpPr>
        <xdr:cNvPr id="523" name="円/楕円 522"/>
        <xdr:cNvSpPr/>
      </xdr:nvSpPr>
      <xdr:spPr>
        <a:xfrm>
          <a:off x="15430500" y="6601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33443</xdr:rowOff>
    </xdr:from>
    <xdr:ext cx="469744" cy="259045"/>
    <xdr:sp macro="" textlink="">
      <xdr:nvSpPr>
        <xdr:cNvPr id="524" name="テキスト ボックス 523"/>
        <xdr:cNvSpPr txBox="1"/>
      </xdr:nvSpPr>
      <xdr:spPr>
        <a:xfrm>
          <a:off x="15246427" y="6377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131076</xdr:rowOff>
    </xdr:from>
    <xdr:to>
      <xdr:col>21</xdr:col>
      <xdr:colOff>212725</xdr:colOff>
      <xdr:row>39</xdr:row>
      <xdr:rowOff>61226</xdr:rowOff>
    </xdr:to>
    <xdr:sp macro="" textlink="">
      <xdr:nvSpPr>
        <xdr:cNvPr id="525" name="円/楕円 524"/>
        <xdr:cNvSpPr/>
      </xdr:nvSpPr>
      <xdr:spPr>
        <a:xfrm>
          <a:off x="14541500" y="664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52353</xdr:rowOff>
    </xdr:from>
    <xdr:ext cx="469744" cy="259045"/>
    <xdr:sp macro="" textlink="">
      <xdr:nvSpPr>
        <xdr:cNvPr id="526" name="テキスト ボックス 525"/>
        <xdr:cNvSpPr txBox="1"/>
      </xdr:nvSpPr>
      <xdr:spPr>
        <a:xfrm>
          <a:off x="14357427" y="673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149301</xdr:rowOff>
    </xdr:from>
    <xdr:to>
      <xdr:col>20</xdr:col>
      <xdr:colOff>9525</xdr:colOff>
      <xdr:row>39</xdr:row>
      <xdr:rowOff>79451</xdr:rowOff>
    </xdr:to>
    <xdr:sp macro="" textlink="">
      <xdr:nvSpPr>
        <xdr:cNvPr id="527" name="円/楕円 526"/>
        <xdr:cNvSpPr/>
      </xdr:nvSpPr>
      <xdr:spPr>
        <a:xfrm>
          <a:off x="13652500" y="666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70578</xdr:rowOff>
    </xdr:from>
    <xdr:ext cx="469744" cy="259045"/>
    <xdr:sp macro="" textlink="">
      <xdr:nvSpPr>
        <xdr:cNvPr id="528" name="テキスト ボックス 527"/>
        <xdr:cNvSpPr txBox="1"/>
      </xdr:nvSpPr>
      <xdr:spPr>
        <a:xfrm>
          <a:off x="13468427" y="67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138608</xdr:rowOff>
    </xdr:from>
    <xdr:to>
      <xdr:col>18</xdr:col>
      <xdr:colOff>492125</xdr:colOff>
      <xdr:row>39</xdr:row>
      <xdr:rowOff>68758</xdr:rowOff>
    </xdr:to>
    <xdr:sp macro="" textlink="">
      <xdr:nvSpPr>
        <xdr:cNvPr id="529" name="円/楕円 528"/>
        <xdr:cNvSpPr/>
      </xdr:nvSpPr>
      <xdr:spPr>
        <a:xfrm>
          <a:off x="12763500" y="66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59885</xdr:rowOff>
    </xdr:from>
    <xdr:ext cx="469744" cy="259045"/>
    <xdr:sp macro="" textlink="">
      <xdr:nvSpPr>
        <xdr:cNvPr id="530" name="テキスト ボックス 529"/>
        <xdr:cNvSpPr txBox="1"/>
      </xdr:nvSpPr>
      <xdr:spPr>
        <a:xfrm>
          <a:off x="12579427"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45631</xdr:rowOff>
    </xdr:from>
    <xdr:to>
      <xdr:col>23</xdr:col>
      <xdr:colOff>517525</xdr:colOff>
      <xdr:row>75</xdr:row>
      <xdr:rowOff>117363</xdr:rowOff>
    </xdr:to>
    <xdr:cxnSp macro="">
      <xdr:nvCxnSpPr>
        <xdr:cNvPr id="610" name="直線コネクタ 609"/>
        <xdr:cNvCxnSpPr/>
      </xdr:nvCxnSpPr>
      <xdr:spPr>
        <a:xfrm>
          <a:off x="15481300" y="12904381"/>
          <a:ext cx="838200" cy="7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13170</xdr:rowOff>
    </xdr:from>
    <xdr:to>
      <xdr:col>22</xdr:col>
      <xdr:colOff>365125</xdr:colOff>
      <xdr:row>75</xdr:row>
      <xdr:rowOff>45631</xdr:rowOff>
    </xdr:to>
    <xdr:cxnSp macro="">
      <xdr:nvCxnSpPr>
        <xdr:cNvPr id="613" name="直線コネクタ 612"/>
        <xdr:cNvCxnSpPr/>
      </xdr:nvCxnSpPr>
      <xdr:spPr>
        <a:xfrm>
          <a:off x="14592300" y="12871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13170</xdr:rowOff>
    </xdr:from>
    <xdr:to>
      <xdr:col>21</xdr:col>
      <xdr:colOff>161925</xdr:colOff>
      <xdr:row>75</xdr:row>
      <xdr:rowOff>30838</xdr:rowOff>
    </xdr:to>
    <xdr:cxnSp macro="">
      <xdr:nvCxnSpPr>
        <xdr:cNvPr id="616" name="直線コネクタ 615"/>
        <xdr:cNvCxnSpPr/>
      </xdr:nvCxnSpPr>
      <xdr:spPr>
        <a:xfrm flipV="1">
          <a:off x="13703300" y="12871920"/>
          <a:ext cx="889000" cy="1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92032</xdr:rowOff>
    </xdr:from>
    <xdr:ext cx="534377" cy="259045"/>
    <xdr:sp macro="" textlink="">
      <xdr:nvSpPr>
        <xdr:cNvPr id="618" name="テキスト ボックス 617"/>
        <xdr:cNvSpPr txBox="1"/>
      </xdr:nvSpPr>
      <xdr:spPr>
        <a:xfrm>
          <a:off x="14325111" y="1295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150412</xdr:rowOff>
    </xdr:from>
    <xdr:to>
      <xdr:col>19</xdr:col>
      <xdr:colOff>644525</xdr:colOff>
      <xdr:row>75</xdr:row>
      <xdr:rowOff>30838</xdr:rowOff>
    </xdr:to>
    <xdr:cxnSp macro="">
      <xdr:nvCxnSpPr>
        <xdr:cNvPr id="619" name="直線コネクタ 618"/>
        <xdr:cNvCxnSpPr/>
      </xdr:nvCxnSpPr>
      <xdr:spPr>
        <a:xfrm>
          <a:off x="12814300" y="12837712"/>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94661</xdr:rowOff>
    </xdr:from>
    <xdr:ext cx="534377" cy="259045"/>
    <xdr:sp macro="" textlink="">
      <xdr:nvSpPr>
        <xdr:cNvPr id="621" name="テキスト ボックス 620"/>
        <xdr:cNvSpPr txBox="1"/>
      </xdr:nvSpPr>
      <xdr:spPr>
        <a:xfrm>
          <a:off x="13436111" y="1295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92326</xdr:rowOff>
    </xdr:from>
    <xdr:ext cx="534377" cy="259045"/>
    <xdr:sp macro="" textlink="">
      <xdr:nvSpPr>
        <xdr:cNvPr id="623" name="テキスト ボックス 622"/>
        <xdr:cNvSpPr txBox="1"/>
      </xdr:nvSpPr>
      <xdr:spPr>
        <a:xfrm>
          <a:off x="12547111" y="1295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66563</xdr:rowOff>
    </xdr:from>
    <xdr:to>
      <xdr:col>23</xdr:col>
      <xdr:colOff>568325</xdr:colOff>
      <xdr:row>75</xdr:row>
      <xdr:rowOff>168163</xdr:rowOff>
    </xdr:to>
    <xdr:sp macro="" textlink="">
      <xdr:nvSpPr>
        <xdr:cNvPr id="629" name="円/楕円 628"/>
        <xdr:cNvSpPr/>
      </xdr:nvSpPr>
      <xdr:spPr>
        <a:xfrm>
          <a:off x="16268700" y="1292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89440</xdr:rowOff>
    </xdr:from>
    <xdr:ext cx="534377" cy="259045"/>
    <xdr:sp macro="" textlink="">
      <xdr:nvSpPr>
        <xdr:cNvPr id="630" name="公債費該当値テキスト"/>
        <xdr:cNvSpPr txBox="1"/>
      </xdr:nvSpPr>
      <xdr:spPr>
        <a:xfrm>
          <a:off x="16370300" y="1277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166281</xdr:rowOff>
    </xdr:from>
    <xdr:to>
      <xdr:col>22</xdr:col>
      <xdr:colOff>415925</xdr:colOff>
      <xdr:row>75</xdr:row>
      <xdr:rowOff>96431</xdr:rowOff>
    </xdr:to>
    <xdr:sp macro="" textlink="">
      <xdr:nvSpPr>
        <xdr:cNvPr id="631" name="円/楕円 630"/>
        <xdr:cNvSpPr/>
      </xdr:nvSpPr>
      <xdr:spPr>
        <a:xfrm>
          <a:off x="15430500" y="1285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112958</xdr:rowOff>
    </xdr:from>
    <xdr:ext cx="534377" cy="259045"/>
    <xdr:sp macro="" textlink="">
      <xdr:nvSpPr>
        <xdr:cNvPr id="632" name="テキスト ボックス 631"/>
        <xdr:cNvSpPr txBox="1"/>
      </xdr:nvSpPr>
      <xdr:spPr>
        <a:xfrm>
          <a:off x="15214111" y="126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133820</xdr:rowOff>
    </xdr:from>
    <xdr:to>
      <xdr:col>21</xdr:col>
      <xdr:colOff>212725</xdr:colOff>
      <xdr:row>75</xdr:row>
      <xdr:rowOff>63970</xdr:rowOff>
    </xdr:to>
    <xdr:sp macro="" textlink="">
      <xdr:nvSpPr>
        <xdr:cNvPr id="633" name="円/楕円 632"/>
        <xdr:cNvSpPr/>
      </xdr:nvSpPr>
      <xdr:spPr>
        <a:xfrm>
          <a:off x="14541500" y="1282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80497</xdr:rowOff>
    </xdr:from>
    <xdr:ext cx="534377" cy="259045"/>
    <xdr:sp macro="" textlink="">
      <xdr:nvSpPr>
        <xdr:cNvPr id="634" name="テキスト ボックス 633"/>
        <xdr:cNvSpPr txBox="1"/>
      </xdr:nvSpPr>
      <xdr:spPr>
        <a:xfrm>
          <a:off x="14325111" y="12596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151488</xdr:rowOff>
    </xdr:from>
    <xdr:to>
      <xdr:col>20</xdr:col>
      <xdr:colOff>9525</xdr:colOff>
      <xdr:row>75</xdr:row>
      <xdr:rowOff>81638</xdr:rowOff>
    </xdr:to>
    <xdr:sp macro="" textlink="">
      <xdr:nvSpPr>
        <xdr:cNvPr id="635" name="円/楕円 634"/>
        <xdr:cNvSpPr/>
      </xdr:nvSpPr>
      <xdr:spPr>
        <a:xfrm>
          <a:off x="13652500" y="1283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98165</xdr:rowOff>
    </xdr:from>
    <xdr:ext cx="534377" cy="259045"/>
    <xdr:sp macro="" textlink="">
      <xdr:nvSpPr>
        <xdr:cNvPr id="636" name="テキスト ボックス 635"/>
        <xdr:cNvSpPr txBox="1"/>
      </xdr:nvSpPr>
      <xdr:spPr>
        <a:xfrm>
          <a:off x="13436111" y="1261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46,167</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99612</xdr:rowOff>
    </xdr:from>
    <xdr:to>
      <xdr:col>18</xdr:col>
      <xdr:colOff>492125</xdr:colOff>
      <xdr:row>75</xdr:row>
      <xdr:rowOff>29762</xdr:rowOff>
    </xdr:to>
    <xdr:sp macro="" textlink="">
      <xdr:nvSpPr>
        <xdr:cNvPr id="637" name="円/楕円 636"/>
        <xdr:cNvSpPr/>
      </xdr:nvSpPr>
      <xdr:spPr>
        <a:xfrm>
          <a:off x="12763500" y="127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46289</xdr:rowOff>
    </xdr:from>
    <xdr:ext cx="534377" cy="259045"/>
    <xdr:sp macro="" textlink="">
      <xdr:nvSpPr>
        <xdr:cNvPr id="638" name="テキスト ボックス 637"/>
        <xdr:cNvSpPr txBox="1"/>
      </xdr:nvSpPr>
      <xdr:spPr>
        <a:xfrm>
          <a:off x="12547111" y="1256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34091</xdr:rowOff>
    </xdr:from>
    <xdr:to>
      <xdr:col>23</xdr:col>
      <xdr:colOff>517525</xdr:colOff>
      <xdr:row>99</xdr:row>
      <xdr:rowOff>35767</xdr:rowOff>
    </xdr:to>
    <xdr:cxnSp macro="">
      <xdr:nvCxnSpPr>
        <xdr:cNvPr id="667" name="直線コネクタ 666"/>
        <xdr:cNvCxnSpPr/>
      </xdr:nvCxnSpPr>
      <xdr:spPr>
        <a:xfrm>
          <a:off x="15481300" y="17007641"/>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34091</xdr:rowOff>
    </xdr:from>
    <xdr:to>
      <xdr:col>22</xdr:col>
      <xdr:colOff>365125</xdr:colOff>
      <xdr:row>99</xdr:row>
      <xdr:rowOff>34091</xdr:rowOff>
    </xdr:to>
    <xdr:cxnSp macro="">
      <xdr:nvCxnSpPr>
        <xdr:cNvPr id="670" name="直線コネクタ 669"/>
        <xdr:cNvCxnSpPr/>
      </xdr:nvCxnSpPr>
      <xdr:spPr>
        <a:xfrm>
          <a:off x="14592300" y="170076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34091</xdr:rowOff>
    </xdr:from>
    <xdr:to>
      <xdr:col>21</xdr:col>
      <xdr:colOff>161925</xdr:colOff>
      <xdr:row>99</xdr:row>
      <xdr:rowOff>40252</xdr:rowOff>
    </xdr:to>
    <xdr:cxnSp macro="">
      <xdr:nvCxnSpPr>
        <xdr:cNvPr id="673" name="直線コネクタ 672"/>
        <xdr:cNvCxnSpPr/>
      </xdr:nvCxnSpPr>
      <xdr:spPr>
        <a:xfrm flipV="1">
          <a:off x="13703300" y="17007641"/>
          <a:ext cx="889000" cy="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40252</xdr:rowOff>
    </xdr:from>
    <xdr:to>
      <xdr:col>19</xdr:col>
      <xdr:colOff>644525</xdr:colOff>
      <xdr:row>99</xdr:row>
      <xdr:rowOff>41151</xdr:rowOff>
    </xdr:to>
    <xdr:cxnSp macro="">
      <xdr:nvCxnSpPr>
        <xdr:cNvPr id="676" name="直線コネクタ 675"/>
        <xdr:cNvCxnSpPr/>
      </xdr:nvCxnSpPr>
      <xdr:spPr>
        <a:xfrm flipV="1">
          <a:off x="12814300" y="17013802"/>
          <a:ext cx="889000" cy="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156417</xdr:rowOff>
    </xdr:from>
    <xdr:to>
      <xdr:col>23</xdr:col>
      <xdr:colOff>568325</xdr:colOff>
      <xdr:row>99</xdr:row>
      <xdr:rowOff>86567</xdr:rowOff>
    </xdr:to>
    <xdr:sp macro="" textlink="">
      <xdr:nvSpPr>
        <xdr:cNvPr id="686" name="円/楕円 685"/>
        <xdr:cNvSpPr/>
      </xdr:nvSpPr>
      <xdr:spPr>
        <a:xfrm>
          <a:off x="16268700" y="1695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154741</xdr:rowOff>
    </xdr:from>
    <xdr:to>
      <xdr:col>22</xdr:col>
      <xdr:colOff>415925</xdr:colOff>
      <xdr:row>99</xdr:row>
      <xdr:rowOff>84891</xdr:rowOff>
    </xdr:to>
    <xdr:sp macro="" textlink="">
      <xdr:nvSpPr>
        <xdr:cNvPr id="688" name="円/楕円 687"/>
        <xdr:cNvSpPr/>
      </xdr:nvSpPr>
      <xdr:spPr>
        <a:xfrm>
          <a:off x="15430500" y="169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76018</xdr:rowOff>
    </xdr:from>
    <xdr:ext cx="469744" cy="259045"/>
    <xdr:sp macro="" textlink="">
      <xdr:nvSpPr>
        <xdr:cNvPr id="689" name="テキスト ボックス 688"/>
        <xdr:cNvSpPr txBox="1"/>
      </xdr:nvSpPr>
      <xdr:spPr>
        <a:xfrm>
          <a:off x="15246427" y="170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154741</xdr:rowOff>
    </xdr:from>
    <xdr:to>
      <xdr:col>21</xdr:col>
      <xdr:colOff>212725</xdr:colOff>
      <xdr:row>99</xdr:row>
      <xdr:rowOff>84891</xdr:rowOff>
    </xdr:to>
    <xdr:sp macro="" textlink="">
      <xdr:nvSpPr>
        <xdr:cNvPr id="690" name="円/楕円 689"/>
        <xdr:cNvSpPr/>
      </xdr:nvSpPr>
      <xdr:spPr>
        <a:xfrm>
          <a:off x="14541500" y="1695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76018</xdr:rowOff>
    </xdr:from>
    <xdr:ext cx="469744" cy="259045"/>
    <xdr:sp macro="" textlink="">
      <xdr:nvSpPr>
        <xdr:cNvPr id="691" name="テキスト ボックス 690"/>
        <xdr:cNvSpPr txBox="1"/>
      </xdr:nvSpPr>
      <xdr:spPr>
        <a:xfrm>
          <a:off x="14357427" y="17049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160902</xdr:rowOff>
    </xdr:from>
    <xdr:to>
      <xdr:col>20</xdr:col>
      <xdr:colOff>9525</xdr:colOff>
      <xdr:row>99</xdr:row>
      <xdr:rowOff>91052</xdr:rowOff>
    </xdr:to>
    <xdr:sp macro="" textlink="">
      <xdr:nvSpPr>
        <xdr:cNvPr id="692" name="円/楕円 691"/>
        <xdr:cNvSpPr/>
      </xdr:nvSpPr>
      <xdr:spPr>
        <a:xfrm>
          <a:off x="13652500" y="1696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82179</xdr:rowOff>
    </xdr:from>
    <xdr:ext cx="469744" cy="259045"/>
    <xdr:sp macro="" textlink="">
      <xdr:nvSpPr>
        <xdr:cNvPr id="693" name="テキスト ボックス 692"/>
        <xdr:cNvSpPr txBox="1"/>
      </xdr:nvSpPr>
      <xdr:spPr>
        <a:xfrm>
          <a:off x="13468427" y="1705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161801</xdr:rowOff>
    </xdr:from>
    <xdr:to>
      <xdr:col>18</xdr:col>
      <xdr:colOff>492125</xdr:colOff>
      <xdr:row>99</xdr:row>
      <xdr:rowOff>91951</xdr:rowOff>
    </xdr:to>
    <xdr:sp macro="" textlink="">
      <xdr:nvSpPr>
        <xdr:cNvPr id="694" name="円/楕円 693"/>
        <xdr:cNvSpPr/>
      </xdr:nvSpPr>
      <xdr:spPr>
        <a:xfrm>
          <a:off x="12763500" y="1696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83078</xdr:rowOff>
    </xdr:from>
    <xdr:ext cx="378565" cy="259045"/>
    <xdr:sp macro="" textlink="">
      <xdr:nvSpPr>
        <xdr:cNvPr id="695" name="テキスト ボックス 694"/>
        <xdr:cNvSpPr txBox="1"/>
      </xdr:nvSpPr>
      <xdr:spPr>
        <a:xfrm>
          <a:off x="12625017" y="17056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98781</xdr:rowOff>
    </xdr:from>
    <xdr:to>
      <xdr:col>32</xdr:col>
      <xdr:colOff>187325</xdr:colOff>
      <xdr:row>39</xdr:row>
      <xdr:rowOff>98878</xdr:rowOff>
    </xdr:to>
    <xdr:cxnSp macro="">
      <xdr:nvCxnSpPr>
        <xdr:cNvPr id="726" name="直線コネクタ 725"/>
        <xdr:cNvCxnSpPr/>
      </xdr:nvCxnSpPr>
      <xdr:spPr>
        <a:xfrm>
          <a:off x="21323300" y="6785331"/>
          <a:ext cx="8382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98781</xdr:rowOff>
    </xdr:from>
    <xdr:to>
      <xdr:col>31</xdr:col>
      <xdr:colOff>34925</xdr:colOff>
      <xdr:row>39</xdr:row>
      <xdr:rowOff>98878</xdr:rowOff>
    </xdr:to>
    <xdr:cxnSp macro="">
      <xdr:nvCxnSpPr>
        <xdr:cNvPr id="729" name="直線コネクタ 728"/>
        <xdr:cNvCxnSpPr/>
      </xdr:nvCxnSpPr>
      <xdr:spPr>
        <a:xfrm flipV="1">
          <a:off x="20434300" y="6785331"/>
          <a:ext cx="889000" cy="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75986</xdr:rowOff>
    </xdr:from>
    <xdr:to>
      <xdr:col>29</xdr:col>
      <xdr:colOff>517525</xdr:colOff>
      <xdr:row>39</xdr:row>
      <xdr:rowOff>98878</xdr:rowOff>
    </xdr:to>
    <xdr:cxnSp macro="">
      <xdr:nvCxnSpPr>
        <xdr:cNvPr id="732" name="直線コネクタ 731"/>
        <xdr:cNvCxnSpPr/>
      </xdr:nvCxnSpPr>
      <xdr:spPr>
        <a:xfrm>
          <a:off x="19545300" y="6762536"/>
          <a:ext cx="889000" cy="2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48717</xdr:rowOff>
    </xdr:from>
    <xdr:to>
      <xdr:col>28</xdr:col>
      <xdr:colOff>314325</xdr:colOff>
      <xdr:row>39</xdr:row>
      <xdr:rowOff>75986</xdr:rowOff>
    </xdr:to>
    <xdr:cxnSp macro="">
      <xdr:nvCxnSpPr>
        <xdr:cNvPr id="735" name="直線コネクタ 734"/>
        <xdr:cNvCxnSpPr/>
      </xdr:nvCxnSpPr>
      <xdr:spPr>
        <a:xfrm>
          <a:off x="18656300" y="6735267"/>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92440</xdr:rowOff>
    </xdr:from>
    <xdr:ext cx="469744" cy="259045"/>
    <xdr:sp macro="" textlink="">
      <xdr:nvSpPr>
        <xdr:cNvPr id="739" name="テキスト ボックス 738"/>
        <xdr:cNvSpPr txBox="1"/>
      </xdr:nvSpPr>
      <xdr:spPr>
        <a:xfrm>
          <a:off x="18421427" y="677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45" name="円/楕円 74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4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47981</xdr:rowOff>
    </xdr:from>
    <xdr:to>
      <xdr:col>31</xdr:col>
      <xdr:colOff>85725</xdr:colOff>
      <xdr:row>39</xdr:row>
      <xdr:rowOff>149581</xdr:rowOff>
    </xdr:to>
    <xdr:sp macro="" textlink="">
      <xdr:nvSpPr>
        <xdr:cNvPr id="747" name="円/楕円 746"/>
        <xdr:cNvSpPr/>
      </xdr:nvSpPr>
      <xdr:spPr>
        <a:xfrm>
          <a:off x="21272500" y="67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140708</xdr:rowOff>
    </xdr:from>
    <xdr:ext cx="249299" cy="259045"/>
    <xdr:sp macro="" textlink="">
      <xdr:nvSpPr>
        <xdr:cNvPr id="748" name="テキスト ボックス 747"/>
        <xdr:cNvSpPr txBox="1"/>
      </xdr:nvSpPr>
      <xdr:spPr>
        <a:xfrm>
          <a:off x="21198649" y="68272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9" name="円/楕円 74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0" name="テキスト ボックス 749"/>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25186</xdr:rowOff>
    </xdr:from>
    <xdr:to>
      <xdr:col>28</xdr:col>
      <xdr:colOff>365125</xdr:colOff>
      <xdr:row>39</xdr:row>
      <xdr:rowOff>126786</xdr:rowOff>
    </xdr:to>
    <xdr:sp macro="" textlink="">
      <xdr:nvSpPr>
        <xdr:cNvPr id="751" name="円/楕円 750"/>
        <xdr:cNvSpPr/>
      </xdr:nvSpPr>
      <xdr:spPr>
        <a:xfrm>
          <a:off x="19494500" y="67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117913</xdr:rowOff>
    </xdr:from>
    <xdr:ext cx="378565" cy="259045"/>
    <xdr:sp macro="" textlink="">
      <xdr:nvSpPr>
        <xdr:cNvPr id="752" name="テキスト ボックス 751"/>
        <xdr:cNvSpPr txBox="1"/>
      </xdr:nvSpPr>
      <xdr:spPr>
        <a:xfrm>
          <a:off x="19356017" y="6804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169367</xdr:rowOff>
    </xdr:from>
    <xdr:to>
      <xdr:col>27</xdr:col>
      <xdr:colOff>161925</xdr:colOff>
      <xdr:row>39</xdr:row>
      <xdr:rowOff>99517</xdr:rowOff>
    </xdr:to>
    <xdr:sp macro="" textlink="">
      <xdr:nvSpPr>
        <xdr:cNvPr id="753" name="円/楕円 752"/>
        <xdr:cNvSpPr/>
      </xdr:nvSpPr>
      <xdr:spPr>
        <a:xfrm>
          <a:off x="18605500" y="668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116044</xdr:rowOff>
    </xdr:from>
    <xdr:ext cx="469744" cy="259045"/>
    <xdr:sp macro="" textlink="">
      <xdr:nvSpPr>
        <xdr:cNvPr id="754" name="テキスト ボックス 753"/>
        <xdr:cNvSpPr txBox="1"/>
      </xdr:nvSpPr>
      <xdr:spPr>
        <a:xfrm>
          <a:off x="18421427" y="645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98748</xdr:rowOff>
    </xdr:from>
    <xdr:to>
      <xdr:col>32</xdr:col>
      <xdr:colOff>187325</xdr:colOff>
      <xdr:row>57</xdr:row>
      <xdr:rowOff>160078</xdr:rowOff>
    </xdr:to>
    <xdr:cxnSp macro="">
      <xdr:nvCxnSpPr>
        <xdr:cNvPr id="785" name="直線コネクタ 784"/>
        <xdr:cNvCxnSpPr/>
      </xdr:nvCxnSpPr>
      <xdr:spPr>
        <a:xfrm flipV="1">
          <a:off x="21323300" y="9871398"/>
          <a:ext cx="8382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160078</xdr:rowOff>
    </xdr:from>
    <xdr:to>
      <xdr:col>31</xdr:col>
      <xdr:colOff>34925</xdr:colOff>
      <xdr:row>58</xdr:row>
      <xdr:rowOff>61258</xdr:rowOff>
    </xdr:to>
    <xdr:cxnSp macro="">
      <xdr:nvCxnSpPr>
        <xdr:cNvPr id="788" name="直線コネクタ 787"/>
        <xdr:cNvCxnSpPr/>
      </xdr:nvCxnSpPr>
      <xdr:spPr>
        <a:xfrm flipV="1">
          <a:off x="20434300" y="9932728"/>
          <a:ext cx="889000" cy="7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97339</xdr:rowOff>
    </xdr:from>
    <xdr:ext cx="469744" cy="259045"/>
    <xdr:sp macro="" textlink="">
      <xdr:nvSpPr>
        <xdr:cNvPr id="790" name="テキスト ボックス 789"/>
        <xdr:cNvSpPr txBox="1"/>
      </xdr:nvSpPr>
      <xdr:spPr>
        <a:xfrm>
          <a:off x="21088427" y="1004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61258</xdr:rowOff>
    </xdr:from>
    <xdr:to>
      <xdr:col>29</xdr:col>
      <xdr:colOff>517525</xdr:colOff>
      <xdr:row>58</xdr:row>
      <xdr:rowOff>122392</xdr:rowOff>
    </xdr:to>
    <xdr:cxnSp macro="">
      <xdr:nvCxnSpPr>
        <xdr:cNvPr id="791" name="直線コネクタ 790"/>
        <xdr:cNvCxnSpPr/>
      </xdr:nvCxnSpPr>
      <xdr:spPr>
        <a:xfrm flipV="1">
          <a:off x="19545300" y="10005358"/>
          <a:ext cx="889000" cy="6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122392</xdr:rowOff>
    </xdr:from>
    <xdr:to>
      <xdr:col>28</xdr:col>
      <xdr:colOff>314325</xdr:colOff>
      <xdr:row>58</xdr:row>
      <xdr:rowOff>123763</xdr:rowOff>
    </xdr:to>
    <xdr:cxnSp macro="">
      <xdr:nvCxnSpPr>
        <xdr:cNvPr id="794" name="直線コネクタ 793"/>
        <xdr:cNvCxnSpPr/>
      </xdr:nvCxnSpPr>
      <xdr:spPr>
        <a:xfrm flipV="1">
          <a:off x="18656300" y="1006649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47948</xdr:rowOff>
    </xdr:from>
    <xdr:to>
      <xdr:col>32</xdr:col>
      <xdr:colOff>238125</xdr:colOff>
      <xdr:row>57</xdr:row>
      <xdr:rowOff>149548</xdr:rowOff>
    </xdr:to>
    <xdr:sp macro="" textlink="">
      <xdr:nvSpPr>
        <xdr:cNvPr id="804" name="円/楕円 803"/>
        <xdr:cNvSpPr/>
      </xdr:nvSpPr>
      <xdr:spPr>
        <a:xfrm>
          <a:off x="22110700" y="982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70825</xdr:rowOff>
    </xdr:from>
    <xdr:ext cx="534377" cy="259045"/>
    <xdr:sp macro="" textlink="">
      <xdr:nvSpPr>
        <xdr:cNvPr id="805" name="貸付金該当値テキスト"/>
        <xdr:cNvSpPr txBox="1"/>
      </xdr:nvSpPr>
      <xdr:spPr>
        <a:xfrm>
          <a:off x="22212300" y="967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10,504</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109278</xdr:rowOff>
    </xdr:from>
    <xdr:to>
      <xdr:col>31</xdr:col>
      <xdr:colOff>85725</xdr:colOff>
      <xdr:row>58</xdr:row>
      <xdr:rowOff>39428</xdr:rowOff>
    </xdr:to>
    <xdr:sp macro="" textlink="">
      <xdr:nvSpPr>
        <xdr:cNvPr id="806" name="円/楕円 805"/>
        <xdr:cNvSpPr/>
      </xdr:nvSpPr>
      <xdr:spPr>
        <a:xfrm>
          <a:off x="21272500" y="98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55955</xdr:rowOff>
    </xdr:from>
    <xdr:ext cx="469744" cy="259045"/>
    <xdr:sp macro="" textlink="">
      <xdr:nvSpPr>
        <xdr:cNvPr id="807" name="テキスト ボックス 806"/>
        <xdr:cNvSpPr txBox="1"/>
      </xdr:nvSpPr>
      <xdr:spPr>
        <a:xfrm>
          <a:off x="21088427" y="965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10458</xdr:rowOff>
    </xdr:from>
    <xdr:to>
      <xdr:col>29</xdr:col>
      <xdr:colOff>568325</xdr:colOff>
      <xdr:row>58</xdr:row>
      <xdr:rowOff>112058</xdr:rowOff>
    </xdr:to>
    <xdr:sp macro="" textlink="">
      <xdr:nvSpPr>
        <xdr:cNvPr id="808" name="円/楕円 807"/>
        <xdr:cNvSpPr/>
      </xdr:nvSpPr>
      <xdr:spPr>
        <a:xfrm>
          <a:off x="20383500" y="9954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128585</xdr:rowOff>
    </xdr:from>
    <xdr:ext cx="469744" cy="259045"/>
    <xdr:sp macro="" textlink="">
      <xdr:nvSpPr>
        <xdr:cNvPr id="809" name="テキスト ボックス 808"/>
        <xdr:cNvSpPr txBox="1"/>
      </xdr:nvSpPr>
      <xdr:spPr>
        <a:xfrm>
          <a:off x="20199427" y="9729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71592</xdr:rowOff>
    </xdr:from>
    <xdr:to>
      <xdr:col>28</xdr:col>
      <xdr:colOff>365125</xdr:colOff>
      <xdr:row>59</xdr:row>
      <xdr:rowOff>1742</xdr:rowOff>
    </xdr:to>
    <xdr:sp macro="" textlink="">
      <xdr:nvSpPr>
        <xdr:cNvPr id="810" name="円/楕円 809"/>
        <xdr:cNvSpPr/>
      </xdr:nvSpPr>
      <xdr:spPr>
        <a:xfrm>
          <a:off x="19494500" y="100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164319</xdr:rowOff>
    </xdr:from>
    <xdr:ext cx="469744" cy="259045"/>
    <xdr:sp macro="" textlink="">
      <xdr:nvSpPr>
        <xdr:cNvPr id="811" name="テキスト ボックス 810"/>
        <xdr:cNvSpPr txBox="1"/>
      </xdr:nvSpPr>
      <xdr:spPr>
        <a:xfrm>
          <a:off x="19310427" y="1010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72963</xdr:rowOff>
    </xdr:from>
    <xdr:to>
      <xdr:col>27</xdr:col>
      <xdr:colOff>161925</xdr:colOff>
      <xdr:row>59</xdr:row>
      <xdr:rowOff>3113</xdr:rowOff>
    </xdr:to>
    <xdr:sp macro="" textlink="">
      <xdr:nvSpPr>
        <xdr:cNvPr id="812" name="円/楕円 811"/>
        <xdr:cNvSpPr/>
      </xdr:nvSpPr>
      <xdr:spPr>
        <a:xfrm>
          <a:off x="18605500" y="1001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165690</xdr:rowOff>
    </xdr:from>
    <xdr:ext cx="469744" cy="259045"/>
    <xdr:sp macro="" textlink="">
      <xdr:nvSpPr>
        <xdr:cNvPr id="813" name="テキスト ボックス 812"/>
        <xdr:cNvSpPr txBox="1"/>
      </xdr:nvSpPr>
      <xdr:spPr>
        <a:xfrm>
          <a:off x="18421427" y="10109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70549</xdr:rowOff>
    </xdr:from>
    <xdr:to>
      <xdr:col>32</xdr:col>
      <xdr:colOff>187325</xdr:colOff>
      <xdr:row>77</xdr:row>
      <xdr:rowOff>76149</xdr:rowOff>
    </xdr:to>
    <xdr:cxnSp macro="">
      <xdr:nvCxnSpPr>
        <xdr:cNvPr id="843" name="直線コネクタ 842"/>
        <xdr:cNvCxnSpPr/>
      </xdr:nvCxnSpPr>
      <xdr:spPr>
        <a:xfrm>
          <a:off x="21323300" y="13272199"/>
          <a:ext cx="838200" cy="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70549</xdr:rowOff>
    </xdr:from>
    <xdr:to>
      <xdr:col>31</xdr:col>
      <xdr:colOff>34925</xdr:colOff>
      <xdr:row>77</xdr:row>
      <xdr:rowOff>108038</xdr:rowOff>
    </xdr:to>
    <xdr:cxnSp macro="">
      <xdr:nvCxnSpPr>
        <xdr:cNvPr id="846" name="直線コネクタ 845"/>
        <xdr:cNvCxnSpPr/>
      </xdr:nvCxnSpPr>
      <xdr:spPr>
        <a:xfrm flipV="1">
          <a:off x="20434300" y="13272199"/>
          <a:ext cx="889000" cy="3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41121</xdr:rowOff>
    </xdr:from>
    <xdr:ext cx="534377" cy="259045"/>
    <xdr:sp macro="" textlink="">
      <xdr:nvSpPr>
        <xdr:cNvPr id="848" name="テキスト ボックス 847"/>
        <xdr:cNvSpPr txBox="1"/>
      </xdr:nvSpPr>
      <xdr:spPr>
        <a:xfrm>
          <a:off x="21056111" y="1289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108038</xdr:rowOff>
    </xdr:from>
    <xdr:to>
      <xdr:col>29</xdr:col>
      <xdr:colOff>517525</xdr:colOff>
      <xdr:row>77</xdr:row>
      <xdr:rowOff>129318</xdr:rowOff>
    </xdr:to>
    <xdr:cxnSp macro="">
      <xdr:nvCxnSpPr>
        <xdr:cNvPr id="849" name="直線コネクタ 848"/>
        <xdr:cNvCxnSpPr/>
      </xdr:nvCxnSpPr>
      <xdr:spPr>
        <a:xfrm flipV="1">
          <a:off x="19545300" y="13309688"/>
          <a:ext cx="889000" cy="2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21765</xdr:rowOff>
    </xdr:from>
    <xdr:ext cx="534377" cy="259045"/>
    <xdr:sp macro="" textlink="">
      <xdr:nvSpPr>
        <xdr:cNvPr id="851" name="テキスト ボックス 850"/>
        <xdr:cNvSpPr txBox="1"/>
      </xdr:nvSpPr>
      <xdr:spPr>
        <a:xfrm>
          <a:off x="20167111" y="1288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129318</xdr:rowOff>
    </xdr:from>
    <xdr:to>
      <xdr:col>28</xdr:col>
      <xdr:colOff>314325</xdr:colOff>
      <xdr:row>78</xdr:row>
      <xdr:rowOff>21343</xdr:rowOff>
    </xdr:to>
    <xdr:cxnSp macro="">
      <xdr:nvCxnSpPr>
        <xdr:cNvPr id="852" name="直線コネクタ 851"/>
        <xdr:cNvCxnSpPr/>
      </xdr:nvCxnSpPr>
      <xdr:spPr>
        <a:xfrm flipV="1">
          <a:off x="18656300" y="13330968"/>
          <a:ext cx="889000" cy="6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48207</xdr:rowOff>
    </xdr:from>
    <xdr:ext cx="534377" cy="259045"/>
    <xdr:sp macro="" textlink="">
      <xdr:nvSpPr>
        <xdr:cNvPr id="854" name="テキスト ボックス 853"/>
        <xdr:cNvSpPr txBox="1"/>
      </xdr:nvSpPr>
      <xdr:spPr>
        <a:xfrm>
          <a:off x="19278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55998</xdr:rowOff>
    </xdr:from>
    <xdr:ext cx="534377" cy="259045"/>
    <xdr:sp macro="" textlink="">
      <xdr:nvSpPr>
        <xdr:cNvPr id="856" name="テキスト ボックス 855"/>
        <xdr:cNvSpPr txBox="1"/>
      </xdr:nvSpPr>
      <xdr:spPr>
        <a:xfrm>
          <a:off x="18389111" y="129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25349</xdr:rowOff>
    </xdr:from>
    <xdr:to>
      <xdr:col>32</xdr:col>
      <xdr:colOff>238125</xdr:colOff>
      <xdr:row>77</xdr:row>
      <xdr:rowOff>126949</xdr:rowOff>
    </xdr:to>
    <xdr:sp macro="" textlink="">
      <xdr:nvSpPr>
        <xdr:cNvPr id="862" name="円/楕円 861"/>
        <xdr:cNvSpPr/>
      </xdr:nvSpPr>
      <xdr:spPr>
        <a:xfrm>
          <a:off x="22110700" y="1322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3776</xdr:rowOff>
    </xdr:from>
    <xdr:ext cx="534377" cy="259045"/>
    <xdr:sp macro="" textlink="">
      <xdr:nvSpPr>
        <xdr:cNvPr id="863" name="繰出金該当値テキスト"/>
        <xdr:cNvSpPr txBox="1"/>
      </xdr:nvSpPr>
      <xdr:spPr>
        <a:xfrm>
          <a:off x="22212300" y="1320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36,336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19749</xdr:rowOff>
    </xdr:from>
    <xdr:to>
      <xdr:col>31</xdr:col>
      <xdr:colOff>85725</xdr:colOff>
      <xdr:row>77</xdr:row>
      <xdr:rowOff>121349</xdr:rowOff>
    </xdr:to>
    <xdr:sp macro="" textlink="">
      <xdr:nvSpPr>
        <xdr:cNvPr id="864" name="円/楕円 863"/>
        <xdr:cNvSpPr/>
      </xdr:nvSpPr>
      <xdr:spPr>
        <a:xfrm>
          <a:off x="21272500" y="1322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112476</xdr:rowOff>
    </xdr:from>
    <xdr:ext cx="534377" cy="259045"/>
    <xdr:sp macro="" textlink="">
      <xdr:nvSpPr>
        <xdr:cNvPr id="865" name="テキスト ボックス 864"/>
        <xdr:cNvSpPr txBox="1"/>
      </xdr:nvSpPr>
      <xdr:spPr>
        <a:xfrm>
          <a:off x="21056111" y="1331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36,630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57238</xdr:rowOff>
    </xdr:from>
    <xdr:to>
      <xdr:col>29</xdr:col>
      <xdr:colOff>568325</xdr:colOff>
      <xdr:row>77</xdr:row>
      <xdr:rowOff>158838</xdr:rowOff>
    </xdr:to>
    <xdr:sp macro="" textlink="">
      <xdr:nvSpPr>
        <xdr:cNvPr id="866" name="円/楕円 865"/>
        <xdr:cNvSpPr/>
      </xdr:nvSpPr>
      <xdr:spPr>
        <a:xfrm>
          <a:off x="20383500" y="132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149965</xdr:rowOff>
    </xdr:from>
    <xdr:ext cx="534377" cy="259045"/>
    <xdr:sp macro="" textlink="">
      <xdr:nvSpPr>
        <xdr:cNvPr id="867" name="テキスト ボックス 866"/>
        <xdr:cNvSpPr txBox="1"/>
      </xdr:nvSpPr>
      <xdr:spPr>
        <a:xfrm>
          <a:off x="20167111" y="1335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78518</xdr:rowOff>
    </xdr:from>
    <xdr:to>
      <xdr:col>28</xdr:col>
      <xdr:colOff>365125</xdr:colOff>
      <xdr:row>78</xdr:row>
      <xdr:rowOff>8668</xdr:rowOff>
    </xdr:to>
    <xdr:sp macro="" textlink="">
      <xdr:nvSpPr>
        <xdr:cNvPr id="868" name="円/楕円 867"/>
        <xdr:cNvSpPr/>
      </xdr:nvSpPr>
      <xdr:spPr>
        <a:xfrm>
          <a:off x="19494500" y="13280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171245</xdr:rowOff>
    </xdr:from>
    <xdr:ext cx="534377" cy="259045"/>
    <xdr:sp macro="" textlink="">
      <xdr:nvSpPr>
        <xdr:cNvPr id="869" name="テキスト ボックス 868"/>
        <xdr:cNvSpPr txBox="1"/>
      </xdr:nvSpPr>
      <xdr:spPr>
        <a:xfrm>
          <a:off x="19278111" y="1337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141993</xdr:rowOff>
    </xdr:from>
    <xdr:to>
      <xdr:col>27</xdr:col>
      <xdr:colOff>161925</xdr:colOff>
      <xdr:row>78</xdr:row>
      <xdr:rowOff>72143</xdr:rowOff>
    </xdr:to>
    <xdr:sp macro="" textlink="">
      <xdr:nvSpPr>
        <xdr:cNvPr id="870" name="円/楕円 869"/>
        <xdr:cNvSpPr/>
      </xdr:nvSpPr>
      <xdr:spPr>
        <a:xfrm>
          <a:off x="18605500" y="1334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63270</xdr:rowOff>
    </xdr:from>
    <xdr:ext cx="534377" cy="259045"/>
    <xdr:sp macro="" textlink="">
      <xdr:nvSpPr>
        <xdr:cNvPr id="871" name="テキスト ボックス 870"/>
        <xdr:cNvSpPr txBox="1"/>
      </xdr:nvSpPr>
      <xdr:spPr>
        <a:xfrm>
          <a:off x="18389111" y="1343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類似団体を上回っているのは、扶助費、補助費等、貸付金、公債費である。</a:t>
          </a:r>
          <a:endParaRPr kumimoji="1" lang="en-US" altLang="ja-JP" sz="1300" baseline="0">
            <a:latin typeface="ＭＳ Ｐゴシック"/>
          </a:endParaRPr>
        </a:p>
        <a:p>
          <a:r>
            <a:rPr kumimoji="1" lang="ja-JP" altLang="en-US" sz="1300" baseline="0">
              <a:latin typeface="ＭＳ Ｐゴシック"/>
            </a:rPr>
            <a:t>　扶助費は高齢化の進展や子育て施策の充実により、補助費等は赤字バス運行維持のための補助金や北播磨総合医療センターへの負担金などにより、貸付金は経済対策として実施している中小企業振興資金預託金などにより、公債費は第三セクター等改革推進債や北播磨総合利用センター建設のための病院事業債の償還により類似団体を上回っている。</a:t>
          </a:r>
          <a:endParaRPr kumimoji="1" lang="en-US" altLang="ja-JP" sz="1300" baseline="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兵庫県三木市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78,803
77,647
176.51
31,327,894
30,987,806
85,443
18,663,634
37,709,967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44.7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111289</xdr:rowOff>
    </xdr:from>
    <xdr:to>
      <xdr:col>6</xdr:col>
      <xdr:colOff>511175</xdr:colOff>
      <xdr:row>38</xdr:row>
      <xdr:rowOff>154069</xdr:rowOff>
    </xdr:to>
    <xdr:cxnSp macro="">
      <xdr:nvCxnSpPr>
        <xdr:cNvPr id="63" name="直線コネクタ 62"/>
        <xdr:cNvCxnSpPr/>
      </xdr:nvCxnSpPr>
      <xdr:spPr>
        <a:xfrm>
          <a:off x="3797300" y="6626389"/>
          <a:ext cx="838200" cy="4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109982</xdr:rowOff>
    </xdr:from>
    <xdr:to>
      <xdr:col>5</xdr:col>
      <xdr:colOff>358775</xdr:colOff>
      <xdr:row>38</xdr:row>
      <xdr:rowOff>111289</xdr:rowOff>
    </xdr:to>
    <xdr:cxnSp macro="">
      <xdr:nvCxnSpPr>
        <xdr:cNvPr id="66" name="直線コネクタ 65"/>
        <xdr:cNvCxnSpPr/>
      </xdr:nvCxnSpPr>
      <xdr:spPr>
        <a:xfrm>
          <a:off x="2908300" y="6625082"/>
          <a:ext cx="8890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109982</xdr:rowOff>
    </xdr:from>
    <xdr:to>
      <xdr:col>4</xdr:col>
      <xdr:colOff>155575</xdr:colOff>
      <xdr:row>38</xdr:row>
      <xdr:rowOff>149334</xdr:rowOff>
    </xdr:to>
    <xdr:cxnSp macro="">
      <xdr:nvCxnSpPr>
        <xdr:cNvPr id="69" name="直線コネクタ 68"/>
        <xdr:cNvCxnSpPr/>
      </xdr:nvCxnSpPr>
      <xdr:spPr>
        <a:xfrm flipV="1">
          <a:off x="2019300" y="6625082"/>
          <a:ext cx="889000" cy="3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69377</xdr:rowOff>
    </xdr:from>
    <xdr:ext cx="469744" cy="259045"/>
    <xdr:sp macro="" textlink="">
      <xdr:nvSpPr>
        <xdr:cNvPr id="71" name="テキスト ボックス 70"/>
        <xdr:cNvSpPr txBox="1"/>
      </xdr:nvSpPr>
      <xdr:spPr>
        <a:xfrm>
          <a:off x="2673427" y="6241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139536</xdr:rowOff>
    </xdr:from>
    <xdr:to>
      <xdr:col>2</xdr:col>
      <xdr:colOff>638175</xdr:colOff>
      <xdr:row>38</xdr:row>
      <xdr:rowOff>149334</xdr:rowOff>
    </xdr:to>
    <xdr:cxnSp macro="">
      <xdr:nvCxnSpPr>
        <xdr:cNvPr id="72" name="直線コネクタ 71"/>
        <xdr:cNvCxnSpPr/>
      </xdr:nvCxnSpPr>
      <xdr:spPr>
        <a:xfrm>
          <a:off x="1130300" y="6654636"/>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74929</xdr:rowOff>
    </xdr:from>
    <xdr:ext cx="469744" cy="259045"/>
    <xdr:sp macro="" textlink="">
      <xdr:nvSpPr>
        <xdr:cNvPr id="74" name="テキスト ボックス 73"/>
        <xdr:cNvSpPr txBox="1"/>
      </xdr:nvSpPr>
      <xdr:spPr>
        <a:xfrm>
          <a:off x="1784427" y="6247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50926</xdr:rowOff>
    </xdr:from>
    <xdr:ext cx="469744" cy="259045"/>
    <xdr:sp macro="" textlink="">
      <xdr:nvSpPr>
        <xdr:cNvPr id="76" name="テキスト ボックス 75"/>
        <xdr:cNvSpPr txBox="1"/>
      </xdr:nvSpPr>
      <xdr:spPr>
        <a:xfrm>
          <a:off x="895427" y="622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103269</xdr:rowOff>
    </xdr:from>
    <xdr:to>
      <xdr:col>6</xdr:col>
      <xdr:colOff>561975</xdr:colOff>
      <xdr:row>39</xdr:row>
      <xdr:rowOff>33419</xdr:rowOff>
    </xdr:to>
    <xdr:sp macro="" textlink="">
      <xdr:nvSpPr>
        <xdr:cNvPr id="82" name="円/楕円 81"/>
        <xdr:cNvSpPr/>
      </xdr:nvSpPr>
      <xdr:spPr>
        <a:xfrm>
          <a:off x="4584700" y="661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18196</xdr:rowOff>
    </xdr:from>
    <xdr:ext cx="469744" cy="259045"/>
    <xdr:sp macro="" textlink="">
      <xdr:nvSpPr>
        <xdr:cNvPr id="83" name="議会費該当値テキスト"/>
        <xdr:cNvSpPr txBox="1"/>
      </xdr:nvSpPr>
      <xdr:spPr>
        <a:xfrm>
          <a:off x="4686300" y="653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2,712</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60489</xdr:rowOff>
    </xdr:from>
    <xdr:to>
      <xdr:col>5</xdr:col>
      <xdr:colOff>409575</xdr:colOff>
      <xdr:row>38</xdr:row>
      <xdr:rowOff>162089</xdr:rowOff>
    </xdr:to>
    <xdr:sp macro="" textlink="">
      <xdr:nvSpPr>
        <xdr:cNvPr id="84" name="円/楕円 83"/>
        <xdr:cNvSpPr/>
      </xdr:nvSpPr>
      <xdr:spPr>
        <a:xfrm>
          <a:off x="3746500" y="657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153216</xdr:rowOff>
    </xdr:from>
    <xdr:ext cx="469744" cy="259045"/>
    <xdr:sp macro="" textlink="">
      <xdr:nvSpPr>
        <xdr:cNvPr id="85" name="テキスト ボックス 84"/>
        <xdr:cNvSpPr txBox="1"/>
      </xdr:nvSpPr>
      <xdr:spPr>
        <a:xfrm>
          <a:off x="3562427" y="66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59182</xdr:rowOff>
    </xdr:from>
    <xdr:to>
      <xdr:col>4</xdr:col>
      <xdr:colOff>206375</xdr:colOff>
      <xdr:row>38</xdr:row>
      <xdr:rowOff>160782</xdr:rowOff>
    </xdr:to>
    <xdr:sp macro="" textlink="">
      <xdr:nvSpPr>
        <xdr:cNvPr id="86" name="円/楕円 85"/>
        <xdr:cNvSpPr/>
      </xdr:nvSpPr>
      <xdr:spPr>
        <a:xfrm>
          <a:off x="2857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151909</xdr:rowOff>
    </xdr:from>
    <xdr:ext cx="469744" cy="259045"/>
    <xdr:sp macro="" textlink="">
      <xdr:nvSpPr>
        <xdr:cNvPr id="87" name="テキスト ボックス 86"/>
        <xdr:cNvSpPr txBox="1"/>
      </xdr:nvSpPr>
      <xdr:spPr>
        <a:xfrm>
          <a:off x="2673427" y="666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2,982</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98534</xdr:rowOff>
    </xdr:from>
    <xdr:to>
      <xdr:col>3</xdr:col>
      <xdr:colOff>3175</xdr:colOff>
      <xdr:row>39</xdr:row>
      <xdr:rowOff>28684</xdr:rowOff>
    </xdr:to>
    <xdr:sp macro="" textlink="">
      <xdr:nvSpPr>
        <xdr:cNvPr id="88" name="円/楕円 87"/>
        <xdr:cNvSpPr/>
      </xdr:nvSpPr>
      <xdr:spPr>
        <a:xfrm>
          <a:off x="1968500" y="661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19811</xdr:rowOff>
    </xdr:from>
    <xdr:ext cx="469744" cy="259045"/>
    <xdr:sp macro="" textlink="">
      <xdr:nvSpPr>
        <xdr:cNvPr id="89" name="テキスト ボックス 88"/>
        <xdr:cNvSpPr txBox="1"/>
      </xdr:nvSpPr>
      <xdr:spPr>
        <a:xfrm>
          <a:off x="1784427" y="670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88736</xdr:rowOff>
    </xdr:from>
    <xdr:to>
      <xdr:col>1</xdr:col>
      <xdr:colOff>485775</xdr:colOff>
      <xdr:row>39</xdr:row>
      <xdr:rowOff>18886</xdr:rowOff>
    </xdr:to>
    <xdr:sp macro="" textlink="">
      <xdr:nvSpPr>
        <xdr:cNvPr id="90" name="円/楕円 89"/>
        <xdr:cNvSpPr/>
      </xdr:nvSpPr>
      <xdr:spPr>
        <a:xfrm>
          <a:off x="1079500" y="660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39</xdr:row>
      <xdr:rowOff>10013</xdr:rowOff>
    </xdr:from>
    <xdr:ext cx="469744" cy="259045"/>
    <xdr:sp macro="" textlink="">
      <xdr:nvSpPr>
        <xdr:cNvPr id="91" name="テキスト ボックス 90"/>
        <xdr:cNvSpPr txBox="1"/>
      </xdr:nvSpPr>
      <xdr:spPr>
        <a:xfrm>
          <a:off x="895427" y="669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119185</xdr:rowOff>
    </xdr:from>
    <xdr:to>
      <xdr:col>6</xdr:col>
      <xdr:colOff>511175</xdr:colOff>
      <xdr:row>58</xdr:row>
      <xdr:rowOff>123035</xdr:rowOff>
    </xdr:to>
    <xdr:cxnSp macro="">
      <xdr:nvCxnSpPr>
        <xdr:cNvPr id="122" name="直線コネクタ 121"/>
        <xdr:cNvCxnSpPr/>
      </xdr:nvCxnSpPr>
      <xdr:spPr>
        <a:xfrm>
          <a:off x="3797300" y="10063285"/>
          <a:ext cx="838200" cy="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45421</xdr:rowOff>
    </xdr:from>
    <xdr:ext cx="534377" cy="259045"/>
    <xdr:sp macro="" textlink="">
      <xdr:nvSpPr>
        <xdr:cNvPr id="123" name="総務費平均値テキスト"/>
        <xdr:cNvSpPr txBox="1"/>
      </xdr:nvSpPr>
      <xdr:spPr>
        <a:xfrm>
          <a:off x="4686300" y="981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119185</xdr:rowOff>
    </xdr:from>
    <xdr:to>
      <xdr:col>5</xdr:col>
      <xdr:colOff>358775</xdr:colOff>
      <xdr:row>58</xdr:row>
      <xdr:rowOff>127408</xdr:rowOff>
    </xdr:to>
    <xdr:cxnSp macro="">
      <xdr:nvCxnSpPr>
        <xdr:cNvPr id="125" name="直線コネクタ 124"/>
        <xdr:cNvCxnSpPr/>
      </xdr:nvCxnSpPr>
      <xdr:spPr>
        <a:xfrm flipV="1">
          <a:off x="2908300" y="10063285"/>
          <a:ext cx="8890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127408</xdr:rowOff>
    </xdr:from>
    <xdr:to>
      <xdr:col>4</xdr:col>
      <xdr:colOff>155575</xdr:colOff>
      <xdr:row>58</xdr:row>
      <xdr:rowOff>143825</xdr:rowOff>
    </xdr:to>
    <xdr:cxnSp macro="">
      <xdr:nvCxnSpPr>
        <xdr:cNvPr id="128" name="直線コネクタ 127"/>
        <xdr:cNvCxnSpPr/>
      </xdr:nvCxnSpPr>
      <xdr:spPr>
        <a:xfrm flipV="1">
          <a:off x="2019300" y="10071508"/>
          <a:ext cx="889000" cy="16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131702</xdr:rowOff>
    </xdr:from>
    <xdr:to>
      <xdr:col>2</xdr:col>
      <xdr:colOff>638175</xdr:colOff>
      <xdr:row>58</xdr:row>
      <xdr:rowOff>143825</xdr:rowOff>
    </xdr:to>
    <xdr:cxnSp macro="">
      <xdr:nvCxnSpPr>
        <xdr:cNvPr id="131" name="直線コネクタ 130"/>
        <xdr:cNvCxnSpPr/>
      </xdr:nvCxnSpPr>
      <xdr:spPr>
        <a:xfrm>
          <a:off x="1130300" y="10075802"/>
          <a:ext cx="889000" cy="1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72235</xdr:rowOff>
    </xdr:from>
    <xdr:to>
      <xdr:col>6</xdr:col>
      <xdr:colOff>561975</xdr:colOff>
      <xdr:row>59</xdr:row>
      <xdr:rowOff>2385</xdr:rowOff>
    </xdr:to>
    <xdr:sp macro="" textlink="">
      <xdr:nvSpPr>
        <xdr:cNvPr id="141" name="円/楕円 140"/>
        <xdr:cNvSpPr/>
      </xdr:nvSpPr>
      <xdr:spPr>
        <a:xfrm>
          <a:off x="4584700" y="1001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971</xdr:rowOff>
    </xdr:from>
    <xdr:ext cx="534377" cy="259045"/>
    <xdr:sp macro="" textlink="">
      <xdr:nvSpPr>
        <xdr:cNvPr id="142" name="総務費該当値テキスト"/>
        <xdr:cNvSpPr txBox="1"/>
      </xdr:nvSpPr>
      <xdr:spPr>
        <a:xfrm>
          <a:off x="4686300" y="99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45,103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68385</xdr:rowOff>
    </xdr:from>
    <xdr:to>
      <xdr:col>5</xdr:col>
      <xdr:colOff>409575</xdr:colOff>
      <xdr:row>58</xdr:row>
      <xdr:rowOff>169985</xdr:rowOff>
    </xdr:to>
    <xdr:sp macro="" textlink="">
      <xdr:nvSpPr>
        <xdr:cNvPr id="143" name="円/楕円 142"/>
        <xdr:cNvSpPr/>
      </xdr:nvSpPr>
      <xdr:spPr>
        <a:xfrm>
          <a:off x="3746500" y="100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161112</xdr:rowOff>
    </xdr:from>
    <xdr:ext cx="534377" cy="259045"/>
    <xdr:sp macro="" textlink="">
      <xdr:nvSpPr>
        <xdr:cNvPr id="144" name="テキスト ボックス 143"/>
        <xdr:cNvSpPr txBox="1"/>
      </xdr:nvSpPr>
      <xdr:spPr>
        <a:xfrm>
          <a:off x="3530111" y="101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46,282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76608</xdr:rowOff>
    </xdr:from>
    <xdr:to>
      <xdr:col>4</xdr:col>
      <xdr:colOff>206375</xdr:colOff>
      <xdr:row>59</xdr:row>
      <xdr:rowOff>6758</xdr:rowOff>
    </xdr:to>
    <xdr:sp macro="" textlink="">
      <xdr:nvSpPr>
        <xdr:cNvPr id="145" name="円/楕円 144"/>
        <xdr:cNvSpPr/>
      </xdr:nvSpPr>
      <xdr:spPr>
        <a:xfrm>
          <a:off x="2857500" y="1002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169335</xdr:rowOff>
    </xdr:from>
    <xdr:ext cx="534377" cy="259045"/>
    <xdr:sp macro="" textlink="">
      <xdr:nvSpPr>
        <xdr:cNvPr id="146" name="テキスト ボックス 145"/>
        <xdr:cNvSpPr txBox="1"/>
      </xdr:nvSpPr>
      <xdr:spPr>
        <a:xfrm>
          <a:off x="2641111" y="1011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93025</xdr:rowOff>
    </xdr:from>
    <xdr:to>
      <xdr:col>3</xdr:col>
      <xdr:colOff>3175</xdr:colOff>
      <xdr:row>59</xdr:row>
      <xdr:rowOff>23175</xdr:rowOff>
    </xdr:to>
    <xdr:sp macro="" textlink="">
      <xdr:nvSpPr>
        <xdr:cNvPr id="147" name="円/楕円 146"/>
        <xdr:cNvSpPr/>
      </xdr:nvSpPr>
      <xdr:spPr>
        <a:xfrm>
          <a:off x="1968500" y="1003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14302</xdr:rowOff>
    </xdr:from>
    <xdr:ext cx="534377" cy="259045"/>
    <xdr:sp macro="" textlink="">
      <xdr:nvSpPr>
        <xdr:cNvPr id="148" name="テキスト ボックス 147"/>
        <xdr:cNvSpPr txBox="1"/>
      </xdr:nvSpPr>
      <xdr:spPr>
        <a:xfrm>
          <a:off x="1752111" y="1012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80902</xdr:rowOff>
    </xdr:from>
    <xdr:to>
      <xdr:col>1</xdr:col>
      <xdr:colOff>485775</xdr:colOff>
      <xdr:row>59</xdr:row>
      <xdr:rowOff>11052</xdr:rowOff>
    </xdr:to>
    <xdr:sp macro="" textlink="">
      <xdr:nvSpPr>
        <xdr:cNvPr id="149" name="円/楕円 148"/>
        <xdr:cNvSpPr/>
      </xdr:nvSpPr>
      <xdr:spPr>
        <a:xfrm>
          <a:off x="1079500" y="1002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2179</xdr:rowOff>
    </xdr:from>
    <xdr:ext cx="534377" cy="259045"/>
    <xdr:sp macro="" textlink="">
      <xdr:nvSpPr>
        <xdr:cNvPr id="150" name="テキスト ボックス 149"/>
        <xdr:cNvSpPr txBox="1"/>
      </xdr:nvSpPr>
      <xdr:spPr>
        <a:xfrm>
          <a:off x="863111" y="101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42,449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36951</xdr:rowOff>
    </xdr:from>
    <xdr:to>
      <xdr:col>6</xdr:col>
      <xdr:colOff>511175</xdr:colOff>
      <xdr:row>78</xdr:row>
      <xdr:rowOff>41909</xdr:rowOff>
    </xdr:to>
    <xdr:cxnSp macro="">
      <xdr:nvCxnSpPr>
        <xdr:cNvPr id="181" name="直線コネクタ 180"/>
        <xdr:cNvCxnSpPr/>
      </xdr:nvCxnSpPr>
      <xdr:spPr>
        <a:xfrm flipV="1">
          <a:off x="3797300" y="13410051"/>
          <a:ext cx="838200" cy="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41909</xdr:rowOff>
    </xdr:from>
    <xdr:to>
      <xdr:col>5</xdr:col>
      <xdr:colOff>358775</xdr:colOff>
      <xdr:row>78</xdr:row>
      <xdr:rowOff>59426</xdr:rowOff>
    </xdr:to>
    <xdr:cxnSp macro="">
      <xdr:nvCxnSpPr>
        <xdr:cNvPr id="184" name="直線コネクタ 183"/>
        <xdr:cNvCxnSpPr/>
      </xdr:nvCxnSpPr>
      <xdr:spPr>
        <a:xfrm flipV="1">
          <a:off x="2908300" y="13415009"/>
          <a:ext cx="889000" cy="1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59426</xdr:rowOff>
    </xdr:from>
    <xdr:to>
      <xdr:col>4</xdr:col>
      <xdr:colOff>155575</xdr:colOff>
      <xdr:row>78</xdr:row>
      <xdr:rowOff>69819</xdr:rowOff>
    </xdr:to>
    <xdr:cxnSp macro="">
      <xdr:nvCxnSpPr>
        <xdr:cNvPr id="187" name="直線コネクタ 186"/>
        <xdr:cNvCxnSpPr/>
      </xdr:nvCxnSpPr>
      <xdr:spPr>
        <a:xfrm flipV="1">
          <a:off x="2019300" y="13432526"/>
          <a:ext cx="889000" cy="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65903</xdr:rowOff>
    </xdr:from>
    <xdr:to>
      <xdr:col>2</xdr:col>
      <xdr:colOff>638175</xdr:colOff>
      <xdr:row>78</xdr:row>
      <xdr:rowOff>69819</xdr:rowOff>
    </xdr:to>
    <xdr:cxnSp macro="">
      <xdr:nvCxnSpPr>
        <xdr:cNvPr id="190" name="直線コネクタ 189"/>
        <xdr:cNvCxnSpPr/>
      </xdr:nvCxnSpPr>
      <xdr:spPr>
        <a:xfrm>
          <a:off x="1130300" y="13439003"/>
          <a:ext cx="8890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157601</xdr:rowOff>
    </xdr:from>
    <xdr:to>
      <xdr:col>6</xdr:col>
      <xdr:colOff>561975</xdr:colOff>
      <xdr:row>78</xdr:row>
      <xdr:rowOff>87751</xdr:rowOff>
    </xdr:to>
    <xdr:sp macro="" textlink="">
      <xdr:nvSpPr>
        <xdr:cNvPr id="200" name="円/楕円 199"/>
        <xdr:cNvSpPr/>
      </xdr:nvSpPr>
      <xdr:spPr>
        <a:xfrm>
          <a:off x="4584700" y="1335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142,926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162559</xdr:rowOff>
    </xdr:from>
    <xdr:to>
      <xdr:col>5</xdr:col>
      <xdr:colOff>409575</xdr:colOff>
      <xdr:row>78</xdr:row>
      <xdr:rowOff>92709</xdr:rowOff>
    </xdr:to>
    <xdr:sp macro="" textlink="">
      <xdr:nvSpPr>
        <xdr:cNvPr id="202" name="円/楕円 201"/>
        <xdr:cNvSpPr/>
      </xdr:nvSpPr>
      <xdr:spPr>
        <a:xfrm>
          <a:off x="3746500" y="1336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109236</xdr:rowOff>
    </xdr:from>
    <xdr:ext cx="599010" cy="259045"/>
    <xdr:sp macro="" textlink="">
      <xdr:nvSpPr>
        <xdr:cNvPr id="203" name="テキスト ボックス 202"/>
        <xdr:cNvSpPr txBox="1"/>
      </xdr:nvSpPr>
      <xdr:spPr>
        <a:xfrm>
          <a:off x="3497794" y="13139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139,889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8626</xdr:rowOff>
    </xdr:from>
    <xdr:to>
      <xdr:col>4</xdr:col>
      <xdr:colOff>206375</xdr:colOff>
      <xdr:row>78</xdr:row>
      <xdr:rowOff>110226</xdr:rowOff>
    </xdr:to>
    <xdr:sp macro="" textlink="">
      <xdr:nvSpPr>
        <xdr:cNvPr id="204" name="円/楕円 203"/>
        <xdr:cNvSpPr/>
      </xdr:nvSpPr>
      <xdr:spPr>
        <a:xfrm>
          <a:off x="2857500" y="13381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101353</xdr:rowOff>
    </xdr:from>
    <xdr:ext cx="599010" cy="259045"/>
    <xdr:sp macro="" textlink="">
      <xdr:nvSpPr>
        <xdr:cNvPr id="205" name="テキスト ボックス 204"/>
        <xdr:cNvSpPr txBox="1"/>
      </xdr:nvSpPr>
      <xdr:spPr>
        <a:xfrm>
          <a:off x="2608794" y="1347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129,162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19019</xdr:rowOff>
    </xdr:from>
    <xdr:to>
      <xdr:col>3</xdr:col>
      <xdr:colOff>3175</xdr:colOff>
      <xdr:row>78</xdr:row>
      <xdr:rowOff>120619</xdr:rowOff>
    </xdr:to>
    <xdr:sp macro="" textlink="">
      <xdr:nvSpPr>
        <xdr:cNvPr id="206" name="円/楕円 205"/>
        <xdr:cNvSpPr/>
      </xdr:nvSpPr>
      <xdr:spPr>
        <a:xfrm>
          <a:off x="1968500" y="1339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111746</xdr:rowOff>
    </xdr:from>
    <xdr:ext cx="599010" cy="259045"/>
    <xdr:sp macro="" textlink="">
      <xdr:nvSpPr>
        <xdr:cNvPr id="207" name="テキスト ボックス 206"/>
        <xdr:cNvSpPr txBox="1"/>
      </xdr:nvSpPr>
      <xdr:spPr>
        <a:xfrm>
          <a:off x="1719794" y="1348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122,797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15103</xdr:rowOff>
    </xdr:from>
    <xdr:to>
      <xdr:col>1</xdr:col>
      <xdr:colOff>485775</xdr:colOff>
      <xdr:row>78</xdr:row>
      <xdr:rowOff>116703</xdr:rowOff>
    </xdr:to>
    <xdr:sp macro="" textlink="">
      <xdr:nvSpPr>
        <xdr:cNvPr id="208" name="円/楕円 207"/>
        <xdr:cNvSpPr/>
      </xdr:nvSpPr>
      <xdr:spPr>
        <a:xfrm>
          <a:off x="1079500" y="1338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107830</xdr:rowOff>
    </xdr:from>
    <xdr:ext cx="599010" cy="259045"/>
    <xdr:sp macro="" textlink="">
      <xdr:nvSpPr>
        <xdr:cNvPr id="209" name="テキスト ボックス 208"/>
        <xdr:cNvSpPr txBox="1"/>
      </xdr:nvSpPr>
      <xdr:spPr>
        <a:xfrm>
          <a:off x="830794" y="1348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88199</xdr:rowOff>
    </xdr:from>
    <xdr:to>
      <xdr:col>6</xdr:col>
      <xdr:colOff>510540</xdr:colOff>
      <xdr:row>99</xdr:row>
      <xdr:rowOff>101279</xdr:rowOff>
    </xdr:to>
    <xdr:cxnSp macro="">
      <xdr:nvCxnSpPr>
        <xdr:cNvPr id="236" name="直線コネクタ 235"/>
        <xdr:cNvCxnSpPr/>
      </xdr:nvCxnSpPr>
      <xdr:spPr>
        <a:xfrm flipV="1">
          <a:off x="4633595" y="15861599"/>
          <a:ext cx="1270" cy="1213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105106</xdr:rowOff>
    </xdr:from>
    <xdr:ext cx="534377" cy="259045"/>
    <xdr:sp macro="" textlink="">
      <xdr:nvSpPr>
        <xdr:cNvPr id="237" name="衛生費最小値テキスト"/>
        <xdr:cNvSpPr txBox="1"/>
      </xdr:nvSpPr>
      <xdr:spPr>
        <a:xfrm>
          <a:off x="4686300" y="170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101279</xdr:rowOff>
    </xdr:from>
    <xdr:to>
      <xdr:col>6</xdr:col>
      <xdr:colOff>600075</xdr:colOff>
      <xdr:row>99</xdr:row>
      <xdr:rowOff>101279</xdr:rowOff>
    </xdr:to>
    <xdr:cxnSp macro="">
      <xdr:nvCxnSpPr>
        <xdr:cNvPr id="238" name="直線コネクタ 237"/>
        <xdr:cNvCxnSpPr/>
      </xdr:nvCxnSpPr>
      <xdr:spPr>
        <a:xfrm>
          <a:off x="4546600" y="1707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91</xdr:row>
      <xdr:rowOff>34876</xdr:rowOff>
    </xdr:from>
    <xdr:ext cx="534377" cy="259045"/>
    <xdr:sp macro="" textlink="">
      <xdr:nvSpPr>
        <xdr:cNvPr id="239" name="衛生費最大値テキスト"/>
        <xdr:cNvSpPr txBox="1"/>
      </xdr:nvSpPr>
      <xdr:spPr>
        <a:xfrm>
          <a:off x="4686300" y="156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92</xdr:row>
      <xdr:rowOff>88199</xdr:rowOff>
    </xdr:from>
    <xdr:to>
      <xdr:col>6</xdr:col>
      <xdr:colOff>600075</xdr:colOff>
      <xdr:row>92</xdr:row>
      <xdr:rowOff>88199</xdr:rowOff>
    </xdr:to>
    <xdr:cxnSp macro="">
      <xdr:nvCxnSpPr>
        <xdr:cNvPr id="240" name="直線コネクタ 239"/>
        <xdr:cNvCxnSpPr/>
      </xdr:nvCxnSpPr>
      <xdr:spPr>
        <a:xfrm>
          <a:off x="4546600" y="158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20158</xdr:rowOff>
    </xdr:from>
    <xdr:to>
      <xdr:col>6</xdr:col>
      <xdr:colOff>511175</xdr:colOff>
      <xdr:row>98</xdr:row>
      <xdr:rowOff>34838</xdr:rowOff>
    </xdr:to>
    <xdr:cxnSp macro="">
      <xdr:nvCxnSpPr>
        <xdr:cNvPr id="241" name="直線コネクタ 240"/>
        <xdr:cNvCxnSpPr/>
      </xdr:nvCxnSpPr>
      <xdr:spPr>
        <a:xfrm flipV="1">
          <a:off x="3797300" y="16822258"/>
          <a:ext cx="8382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154084</xdr:rowOff>
    </xdr:from>
    <xdr:ext cx="534377" cy="259045"/>
    <xdr:sp macro="" textlink="">
      <xdr:nvSpPr>
        <xdr:cNvPr id="242" name="衛生費平均値テキスト"/>
        <xdr:cNvSpPr txBox="1"/>
      </xdr:nvSpPr>
      <xdr:spPr>
        <a:xfrm>
          <a:off x="4686300" y="16613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131207</xdr:rowOff>
    </xdr:from>
    <xdr:to>
      <xdr:col>6</xdr:col>
      <xdr:colOff>561975</xdr:colOff>
      <xdr:row>98</xdr:row>
      <xdr:rowOff>61357</xdr:rowOff>
    </xdr:to>
    <xdr:sp macro="" textlink="">
      <xdr:nvSpPr>
        <xdr:cNvPr id="243" name="フローチャート : 判断 242"/>
        <xdr:cNvSpPr/>
      </xdr:nvSpPr>
      <xdr:spPr>
        <a:xfrm>
          <a:off x="4584700" y="16761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160127</xdr:rowOff>
    </xdr:from>
    <xdr:to>
      <xdr:col>5</xdr:col>
      <xdr:colOff>358775</xdr:colOff>
      <xdr:row>98</xdr:row>
      <xdr:rowOff>34838</xdr:rowOff>
    </xdr:to>
    <xdr:cxnSp macro="">
      <xdr:nvCxnSpPr>
        <xdr:cNvPr id="244" name="直線コネクタ 243"/>
        <xdr:cNvCxnSpPr/>
      </xdr:nvCxnSpPr>
      <xdr:spPr>
        <a:xfrm>
          <a:off x="2908300" y="16790777"/>
          <a:ext cx="889000" cy="4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103498</xdr:rowOff>
    </xdr:from>
    <xdr:to>
      <xdr:col>5</xdr:col>
      <xdr:colOff>409575</xdr:colOff>
      <xdr:row>98</xdr:row>
      <xdr:rowOff>33648</xdr:rowOff>
    </xdr:to>
    <xdr:sp macro="" textlink="">
      <xdr:nvSpPr>
        <xdr:cNvPr id="245" name="フローチャート : 判断 244"/>
        <xdr:cNvSpPr/>
      </xdr:nvSpPr>
      <xdr:spPr>
        <a:xfrm>
          <a:off x="3746500" y="1673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50175</xdr:rowOff>
    </xdr:from>
    <xdr:ext cx="534377" cy="259045"/>
    <xdr:sp macro="" textlink="">
      <xdr:nvSpPr>
        <xdr:cNvPr id="246" name="テキスト ボックス 245"/>
        <xdr:cNvSpPr txBox="1"/>
      </xdr:nvSpPr>
      <xdr:spPr>
        <a:xfrm>
          <a:off x="3530111" y="165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21611</xdr:rowOff>
    </xdr:from>
    <xdr:to>
      <xdr:col>4</xdr:col>
      <xdr:colOff>155575</xdr:colOff>
      <xdr:row>97</xdr:row>
      <xdr:rowOff>160127</xdr:rowOff>
    </xdr:to>
    <xdr:cxnSp macro="">
      <xdr:nvCxnSpPr>
        <xdr:cNvPr id="247" name="直線コネクタ 246"/>
        <xdr:cNvCxnSpPr/>
      </xdr:nvCxnSpPr>
      <xdr:spPr>
        <a:xfrm>
          <a:off x="2019300" y="15623561"/>
          <a:ext cx="889000" cy="116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117425</xdr:rowOff>
    </xdr:from>
    <xdr:to>
      <xdr:col>4</xdr:col>
      <xdr:colOff>206375</xdr:colOff>
      <xdr:row>98</xdr:row>
      <xdr:rowOff>47575</xdr:rowOff>
    </xdr:to>
    <xdr:sp macro="" textlink="">
      <xdr:nvSpPr>
        <xdr:cNvPr id="248" name="フローチャート : 判断 247"/>
        <xdr:cNvSpPr/>
      </xdr:nvSpPr>
      <xdr:spPr>
        <a:xfrm>
          <a:off x="2857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38702</xdr:rowOff>
    </xdr:from>
    <xdr:ext cx="534377" cy="259045"/>
    <xdr:sp macro="" textlink="">
      <xdr:nvSpPr>
        <xdr:cNvPr id="249" name="テキスト ボックス 248"/>
        <xdr:cNvSpPr txBox="1"/>
      </xdr:nvSpPr>
      <xdr:spPr>
        <a:xfrm>
          <a:off x="2641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21611</xdr:rowOff>
    </xdr:from>
    <xdr:to>
      <xdr:col>2</xdr:col>
      <xdr:colOff>638175</xdr:colOff>
      <xdr:row>97</xdr:row>
      <xdr:rowOff>30642</xdr:rowOff>
    </xdr:to>
    <xdr:cxnSp macro="">
      <xdr:nvCxnSpPr>
        <xdr:cNvPr id="250" name="直線コネクタ 249"/>
        <xdr:cNvCxnSpPr/>
      </xdr:nvCxnSpPr>
      <xdr:spPr>
        <a:xfrm flipV="1">
          <a:off x="1130300" y="15623561"/>
          <a:ext cx="889000" cy="103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101815</xdr:rowOff>
    </xdr:from>
    <xdr:to>
      <xdr:col>3</xdr:col>
      <xdr:colOff>3175</xdr:colOff>
      <xdr:row>98</xdr:row>
      <xdr:rowOff>31965</xdr:rowOff>
    </xdr:to>
    <xdr:sp macro="" textlink="">
      <xdr:nvSpPr>
        <xdr:cNvPr id="251" name="フローチャート : 判断 250"/>
        <xdr:cNvSpPr/>
      </xdr:nvSpPr>
      <xdr:spPr>
        <a:xfrm>
          <a:off x="1968500" y="1673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23092</xdr:rowOff>
    </xdr:from>
    <xdr:ext cx="534377" cy="259045"/>
    <xdr:sp macro="" textlink="">
      <xdr:nvSpPr>
        <xdr:cNvPr id="252" name="テキスト ボックス 251"/>
        <xdr:cNvSpPr txBox="1"/>
      </xdr:nvSpPr>
      <xdr:spPr>
        <a:xfrm>
          <a:off x="1752111" y="16825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132758</xdr:rowOff>
    </xdr:from>
    <xdr:to>
      <xdr:col>1</xdr:col>
      <xdr:colOff>485775</xdr:colOff>
      <xdr:row>98</xdr:row>
      <xdr:rowOff>62908</xdr:rowOff>
    </xdr:to>
    <xdr:sp macro="" textlink="">
      <xdr:nvSpPr>
        <xdr:cNvPr id="253" name="フローチャート : 判断 252"/>
        <xdr:cNvSpPr/>
      </xdr:nvSpPr>
      <xdr:spPr>
        <a:xfrm>
          <a:off x="1079500" y="1676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54035</xdr:rowOff>
    </xdr:from>
    <xdr:ext cx="534377" cy="259045"/>
    <xdr:sp macro="" textlink="">
      <xdr:nvSpPr>
        <xdr:cNvPr id="254" name="テキスト ボックス 253"/>
        <xdr:cNvSpPr txBox="1"/>
      </xdr:nvSpPr>
      <xdr:spPr>
        <a:xfrm>
          <a:off x="863111" y="1685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140808</xdr:rowOff>
    </xdr:from>
    <xdr:to>
      <xdr:col>6</xdr:col>
      <xdr:colOff>561975</xdr:colOff>
      <xdr:row>98</xdr:row>
      <xdr:rowOff>70958</xdr:rowOff>
    </xdr:to>
    <xdr:sp macro="" textlink="">
      <xdr:nvSpPr>
        <xdr:cNvPr id="260" name="円/楕円 259"/>
        <xdr:cNvSpPr/>
      </xdr:nvSpPr>
      <xdr:spPr>
        <a:xfrm>
          <a:off x="4584700" y="1677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119235</xdr:rowOff>
    </xdr:from>
    <xdr:ext cx="534377" cy="259045"/>
    <xdr:sp macro="" textlink="">
      <xdr:nvSpPr>
        <xdr:cNvPr id="261" name="衛生費該当値テキスト"/>
        <xdr:cNvSpPr txBox="1"/>
      </xdr:nvSpPr>
      <xdr:spPr>
        <a:xfrm>
          <a:off x="4686300" y="1674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35,321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155488</xdr:rowOff>
    </xdr:from>
    <xdr:to>
      <xdr:col>5</xdr:col>
      <xdr:colOff>409575</xdr:colOff>
      <xdr:row>98</xdr:row>
      <xdr:rowOff>85638</xdr:rowOff>
    </xdr:to>
    <xdr:sp macro="" textlink="">
      <xdr:nvSpPr>
        <xdr:cNvPr id="262" name="円/楕円 261"/>
        <xdr:cNvSpPr/>
      </xdr:nvSpPr>
      <xdr:spPr>
        <a:xfrm>
          <a:off x="3746500" y="167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76765</xdr:rowOff>
    </xdr:from>
    <xdr:ext cx="534377" cy="259045"/>
    <xdr:sp macro="" textlink="">
      <xdr:nvSpPr>
        <xdr:cNvPr id="263" name="テキスト ボックス 262"/>
        <xdr:cNvSpPr txBox="1"/>
      </xdr:nvSpPr>
      <xdr:spPr>
        <a:xfrm>
          <a:off x="3530111" y="1687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109327</xdr:rowOff>
    </xdr:from>
    <xdr:to>
      <xdr:col>4</xdr:col>
      <xdr:colOff>206375</xdr:colOff>
      <xdr:row>98</xdr:row>
      <xdr:rowOff>39477</xdr:rowOff>
    </xdr:to>
    <xdr:sp macro="" textlink="">
      <xdr:nvSpPr>
        <xdr:cNvPr id="264" name="円/楕円 263"/>
        <xdr:cNvSpPr/>
      </xdr:nvSpPr>
      <xdr:spPr>
        <a:xfrm>
          <a:off x="2857500" y="1673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56004</xdr:rowOff>
    </xdr:from>
    <xdr:ext cx="534377" cy="259045"/>
    <xdr:sp macro="" textlink="">
      <xdr:nvSpPr>
        <xdr:cNvPr id="265" name="テキスト ボックス 264"/>
        <xdr:cNvSpPr txBox="1"/>
      </xdr:nvSpPr>
      <xdr:spPr>
        <a:xfrm>
          <a:off x="2641111" y="1651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37,249</a:t>
          </a:r>
          <a:endParaRPr kumimoji="1" lang="ja-JP" altLang="en-US" sz="1000" b="1">
            <a:solidFill>
              <a:srgbClr val="FF0000"/>
            </a:solidFill>
            <a:latin typeface="ＭＳ Ｐゴシック"/>
          </a:endParaRPr>
        </a:p>
      </xdr:txBody>
    </xdr:sp>
    <xdr:clientData/>
  </xdr:oneCellAnchor>
  <xdr:twoCellAnchor>
    <xdr:from>
      <xdr:col>2</xdr:col>
      <xdr:colOff>587375</xdr:colOff>
      <xdr:row>90</xdr:row>
      <xdr:rowOff>142261</xdr:rowOff>
    </xdr:from>
    <xdr:to>
      <xdr:col>3</xdr:col>
      <xdr:colOff>3175</xdr:colOff>
      <xdr:row>91</xdr:row>
      <xdr:rowOff>72411</xdr:rowOff>
    </xdr:to>
    <xdr:sp macro="" textlink="">
      <xdr:nvSpPr>
        <xdr:cNvPr id="266" name="円/楕円 265"/>
        <xdr:cNvSpPr/>
      </xdr:nvSpPr>
      <xdr:spPr>
        <a:xfrm>
          <a:off x="1968500" y="1557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88938</xdr:rowOff>
    </xdr:from>
    <xdr:ext cx="599010" cy="259045"/>
    <xdr:sp macro="" textlink="">
      <xdr:nvSpPr>
        <xdr:cNvPr id="267" name="テキスト ボックス 266"/>
        <xdr:cNvSpPr txBox="1"/>
      </xdr:nvSpPr>
      <xdr:spPr>
        <a:xfrm>
          <a:off x="1719794" y="15347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108,732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151292</xdr:rowOff>
    </xdr:from>
    <xdr:to>
      <xdr:col>1</xdr:col>
      <xdr:colOff>485775</xdr:colOff>
      <xdr:row>97</xdr:row>
      <xdr:rowOff>81442</xdr:rowOff>
    </xdr:to>
    <xdr:sp macro="" textlink="">
      <xdr:nvSpPr>
        <xdr:cNvPr id="268" name="円/楕円 267"/>
        <xdr:cNvSpPr/>
      </xdr:nvSpPr>
      <xdr:spPr>
        <a:xfrm>
          <a:off x="1079500" y="1661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97969</xdr:rowOff>
    </xdr:from>
    <xdr:ext cx="534377" cy="259045"/>
    <xdr:sp macro="" textlink="">
      <xdr:nvSpPr>
        <xdr:cNvPr id="269" name="テキスト ボックス 268"/>
        <xdr:cNvSpPr txBox="1"/>
      </xdr:nvSpPr>
      <xdr:spPr>
        <a:xfrm>
          <a:off x="863111" y="1638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80" name="直線コネクタ 27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1" name="テキスト ボックス 28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2" name="直線コネクタ 28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3" name="テキスト ボックス 28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4" name="直線コネクタ 28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5" name="テキスト ボックス 28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6" name="直線コネクタ 28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7" name="テキスト ボックス 28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91" name="直線コネクタ 290"/>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3" name="直線コネクタ 29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4"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5" name="直線コネクタ 294"/>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19822</xdr:rowOff>
    </xdr:from>
    <xdr:to>
      <xdr:col>15</xdr:col>
      <xdr:colOff>180975</xdr:colOff>
      <xdr:row>38</xdr:row>
      <xdr:rowOff>25903</xdr:rowOff>
    </xdr:to>
    <xdr:cxnSp macro="">
      <xdr:nvCxnSpPr>
        <xdr:cNvPr id="296" name="直線コネクタ 295"/>
        <xdr:cNvCxnSpPr/>
      </xdr:nvCxnSpPr>
      <xdr:spPr>
        <a:xfrm flipV="1">
          <a:off x="9639300" y="6534922"/>
          <a:ext cx="838200" cy="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7"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8" name="フローチャート : 判断 297"/>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115880</xdr:rowOff>
    </xdr:from>
    <xdr:to>
      <xdr:col>14</xdr:col>
      <xdr:colOff>28575</xdr:colOff>
      <xdr:row>38</xdr:row>
      <xdr:rowOff>25903</xdr:rowOff>
    </xdr:to>
    <xdr:cxnSp macro="">
      <xdr:nvCxnSpPr>
        <xdr:cNvPr id="299" name="直線コネクタ 298"/>
        <xdr:cNvCxnSpPr/>
      </xdr:nvCxnSpPr>
      <xdr:spPr>
        <a:xfrm>
          <a:off x="8750300" y="6459530"/>
          <a:ext cx="889000" cy="8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300" name="フローチャート : 判断 299"/>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301" name="テキスト ボックス 300"/>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115880</xdr:rowOff>
    </xdr:from>
    <xdr:to>
      <xdr:col>12</xdr:col>
      <xdr:colOff>511175</xdr:colOff>
      <xdr:row>37</xdr:row>
      <xdr:rowOff>118943</xdr:rowOff>
    </xdr:to>
    <xdr:cxnSp macro="">
      <xdr:nvCxnSpPr>
        <xdr:cNvPr id="302" name="直線コネクタ 301"/>
        <xdr:cNvCxnSpPr/>
      </xdr:nvCxnSpPr>
      <xdr:spPr>
        <a:xfrm flipV="1">
          <a:off x="7861300" y="6459530"/>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3" name="フローチャート : 判断 302"/>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4" name="テキスト ボックス 303"/>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118943</xdr:rowOff>
    </xdr:from>
    <xdr:to>
      <xdr:col>11</xdr:col>
      <xdr:colOff>307975</xdr:colOff>
      <xdr:row>37</xdr:row>
      <xdr:rowOff>130099</xdr:rowOff>
    </xdr:to>
    <xdr:cxnSp macro="">
      <xdr:nvCxnSpPr>
        <xdr:cNvPr id="305" name="直線コネクタ 304"/>
        <xdr:cNvCxnSpPr/>
      </xdr:nvCxnSpPr>
      <xdr:spPr>
        <a:xfrm flipV="1">
          <a:off x="6972300" y="6462593"/>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6" name="フローチャート : 判断 305"/>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7" name="テキスト ボックス 306"/>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8" name="フローチャート : 判断 307"/>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9" name="テキスト ボックス 308"/>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140472</xdr:rowOff>
    </xdr:from>
    <xdr:to>
      <xdr:col>15</xdr:col>
      <xdr:colOff>231775</xdr:colOff>
      <xdr:row>38</xdr:row>
      <xdr:rowOff>70622</xdr:rowOff>
    </xdr:to>
    <xdr:sp macro="" textlink="">
      <xdr:nvSpPr>
        <xdr:cNvPr id="315" name="円/楕円 314"/>
        <xdr:cNvSpPr/>
      </xdr:nvSpPr>
      <xdr:spPr>
        <a:xfrm>
          <a:off x="10426700" y="648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99849</xdr:rowOff>
    </xdr:from>
    <xdr:ext cx="469744" cy="259045"/>
    <xdr:sp macro="" textlink="">
      <xdr:nvSpPr>
        <xdr:cNvPr id="316" name="労働費該当値テキスト"/>
        <xdr:cNvSpPr txBox="1"/>
      </xdr:nvSpPr>
      <xdr:spPr>
        <a:xfrm>
          <a:off x="10528300" y="627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146553</xdr:rowOff>
    </xdr:from>
    <xdr:to>
      <xdr:col>14</xdr:col>
      <xdr:colOff>79375</xdr:colOff>
      <xdr:row>38</xdr:row>
      <xdr:rowOff>76703</xdr:rowOff>
    </xdr:to>
    <xdr:sp macro="" textlink="">
      <xdr:nvSpPr>
        <xdr:cNvPr id="317" name="円/楕円 316"/>
        <xdr:cNvSpPr/>
      </xdr:nvSpPr>
      <xdr:spPr>
        <a:xfrm>
          <a:off x="9588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93230</xdr:rowOff>
    </xdr:from>
    <xdr:ext cx="469744" cy="259045"/>
    <xdr:sp macro="" textlink="">
      <xdr:nvSpPr>
        <xdr:cNvPr id="318" name="テキスト ボックス 317"/>
        <xdr:cNvSpPr txBox="1"/>
      </xdr:nvSpPr>
      <xdr:spPr>
        <a:xfrm>
          <a:off x="9404427"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65080</xdr:rowOff>
    </xdr:from>
    <xdr:to>
      <xdr:col>12</xdr:col>
      <xdr:colOff>561975</xdr:colOff>
      <xdr:row>37</xdr:row>
      <xdr:rowOff>166680</xdr:rowOff>
    </xdr:to>
    <xdr:sp macro="" textlink="">
      <xdr:nvSpPr>
        <xdr:cNvPr id="319" name="円/楕円 318"/>
        <xdr:cNvSpPr/>
      </xdr:nvSpPr>
      <xdr:spPr>
        <a:xfrm>
          <a:off x="8699500" y="640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11757</xdr:rowOff>
    </xdr:from>
    <xdr:ext cx="469744" cy="259045"/>
    <xdr:sp macro="" textlink="">
      <xdr:nvSpPr>
        <xdr:cNvPr id="320" name="テキスト ボックス 319"/>
        <xdr:cNvSpPr txBox="1"/>
      </xdr:nvSpPr>
      <xdr:spPr>
        <a:xfrm>
          <a:off x="8515427" y="6183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68143</xdr:rowOff>
    </xdr:from>
    <xdr:to>
      <xdr:col>11</xdr:col>
      <xdr:colOff>358775</xdr:colOff>
      <xdr:row>37</xdr:row>
      <xdr:rowOff>169743</xdr:rowOff>
    </xdr:to>
    <xdr:sp macro="" textlink="">
      <xdr:nvSpPr>
        <xdr:cNvPr id="321" name="円/楕円 320"/>
        <xdr:cNvSpPr/>
      </xdr:nvSpPr>
      <xdr:spPr>
        <a:xfrm>
          <a:off x="7810500" y="641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14820</xdr:rowOff>
    </xdr:from>
    <xdr:ext cx="469744" cy="259045"/>
    <xdr:sp macro="" textlink="">
      <xdr:nvSpPr>
        <xdr:cNvPr id="322" name="テキスト ボックス 321"/>
        <xdr:cNvSpPr txBox="1"/>
      </xdr:nvSpPr>
      <xdr:spPr>
        <a:xfrm>
          <a:off x="7626427" y="618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79299</xdr:rowOff>
    </xdr:from>
    <xdr:to>
      <xdr:col>10</xdr:col>
      <xdr:colOff>155575</xdr:colOff>
      <xdr:row>38</xdr:row>
      <xdr:rowOff>9449</xdr:rowOff>
    </xdr:to>
    <xdr:sp macro="" textlink="">
      <xdr:nvSpPr>
        <xdr:cNvPr id="323" name="円/楕円 322"/>
        <xdr:cNvSpPr/>
      </xdr:nvSpPr>
      <xdr:spPr>
        <a:xfrm>
          <a:off x="6921500" y="6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25976</xdr:rowOff>
    </xdr:from>
    <xdr:ext cx="469744" cy="259045"/>
    <xdr:sp macro="" textlink="">
      <xdr:nvSpPr>
        <xdr:cNvPr id="324" name="テキスト ボックス 323"/>
        <xdr:cNvSpPr txBox="1"/>
      </xdr:nvSpPr>
      <xdr:spPr>
        <a:xfrm>
          <a:off x="6737427" y="619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6" name="直線コネクタ 345"/>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7"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8" name="直線コネクタ 347"/>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9"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50" name="直線コネクタ 349"/>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94355</xdr:rowOff>
    </xdr:from>
    <xdr:to>
      <xdr:col>15</xdr:col>
      <xdr:colOff>180975</xdr:colOff>
      <xdr:row>58</xdr:row>
      <xdr:rowOff>95137</xdr:rowOff>
    </xdr:to>
    <xdr:cxnSp macro="">
      <xdr:nvCxnSpPr>
        <xdr:cNvPr id="351" name="直線コネクタ 350"/>
        <xdr:cNvCxnSpPr/>
      </xdr:nvCxnSpPr>
      <xdr:spPr>
        <a:xfrm flipV="1">
          <a:off x="9639300" y="10038455"/>
          <a:ext cx="838200" cy="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52995</xdr:rowOff>
    </xdr:from>
    <xdr:ext cx="534377" cy="259045"/>
    <xdr:sp macro="" textlink="">
      <xdr:nvSpPr>
        <xdr:cNvPr id="352" name="農林水産業費平均値テキスト"/>
        <xdr:cNvSpPr txBox="1"/>
      </xdr:nvSpPr>
      <xdr:spPr>
        <a:xfrm>
          <a:off x="10528300" y="9825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3" name="フローチャート : 判断 352"/>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79404</xdr:rowOff>
    </xdr:from>
    <xdr:to>
      <xdr:col>14</xdr:col>
      <xdr:colOff>28575</xdr:colOff>
      <xdr:row>58</xdr:row>
      <xdr:rowOff>95137</xdr:rowOff>
    </xdr:to>
    <xdr:cxnSp macro="">
      <xdr:nvCxnSpPr>
        <xdr:cNvPr id="354" name="直線コネクタ 353"/>
        <xdr:cNvCxnSpPr/>
      </xdr:nvCxnSpPr>
      <xdr:spPr>
        <a:xfrm>
          <a:off x="8750300" y="10023504"/>
          <a:ext cx="889000" cy="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5" name="フローチャート : 判断 354"/>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153365</xdr:rowOff>
    </xdr:from>
    <xdr:ext cx="534377" cy="259045"/>
    <xdr:sp macro="" textlink="">
      <xdr:nvSpPr>
        <xdr:cNvPr id="356" name="テキスト ボックス 355"/>
        <xdr:cNvSpPr txBox="1"/>
      </xdr:nvSpPr>
      <xdr:spPr>
        <a:xfrm>
          <a:off x="9372111" y="975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79404</xdr:rowOff>
    </xdr:from>
    <xdr:to>
      <xdr:col>12</xdr:col>
      <xdr:colOff>511175</xdr:colOff>
      <xdr:row>58</xdr:row>
      <xdr:rowOff>81187</xdr:rowOff>
    </xdr:to>
    <xdr:cxnSp macro="">
      <xdr:nvCxnSpPr>
        <xdr:cNvPr id="357" name="直線コネクタ 356"/>
        <xdr:cNvCxnSpPr/>
      </xdr:nvCxnSpPr>
      <xdr:spPr>
        <a:xfrm flipV="1">
          <a:off x="7861300" y="10023504"/>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8" name="フローチャート : 判断 357"/>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141592</xdr:rowOff>
    </xdr:from>
    <xdr:ext cx="534377" cy="259045"/>
    <xdr:sp macro="" textlink="">
      <xdr:nvSpPr>
        <xdr:cNvPr id="359" name="テキスト ボックス 358"/>
        <xdr:cNvSpPr txBox="1"/>
      </xdr:nvSpPr>
      <xdr:spPr>
        <a:xfrm>
          <a:off x="8483111" y="9742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77388</xdr:rowOff>
    </xdr:from>
    <xdr:to>
      <xdr:col>11</xdr:col>
      <xdr:colOff>307975</xdr:colOff>
      <xdr:row>58</xdr:row>
      <xdr:rowOff>81187</xdr:rowOff>
    </xdr:to>
    <xdr:cxnSp macro="">
      <xdr:nvCxnSpPr>
        <xdr:cNvPr id="360" name="直線コネクタ 359"/>
        <xdr:cNvCxnSpPr/>
      </xdr:nvCxnSpPr>
      <xdr:spPr>
        <a:xfrm>
          <a:off x="6972300" y="10021488"/>
          <a:ext cx="889000" cy="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61" name="フローチャート : 判断 360"/>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143490</xdr:rowOff>
    </xdr:from>
    <xdr:ext cx="534377" cy="259045"/>
    <xdr:sp macro="" textlink="">
      <xdr:nvSpPr>
        <xdr:cNvPr id="362" name="テキスト ボックス 361"/>
        <xdr:cNvSpPr txBox="1"/>
      </xdr:nvSpPr>
      <xdr:spPr>
        <a:xfrm>
          <a:off x="7594111" y="97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3" name="フローチャート : 判断 362"/>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4" name="テキスト ボックス 363"/>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43555</xdr:rowOff>
    </xdr:from>
    <xdr:to>
      <xdr:col>15</xdr:col>
      <xdr:colOff>231775</xdr:colOff>
      <xdr:row>58</xdr:row>
      <xdr:rowOff>145155</xdr:rowOff>
    </xdr:to>
    <xdr:sp macro="" textlink="">
      <xdr:nvSpPr>
        <xdr:cNvPr id="370" name="円/楕円 369"/>
        <xdr:cNvSpPr/>
      </xdr:nvSpPr>
      <xdr:spPr>
        <a:xfrm>
          <a:off x="10426700" y="9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8545</xdr:rowOff>
    </xdr:from>
    <xdr:ext cx="469744" cy="259045"/>
    <xdr:sp macro="" textlink="">
      <xdr:nvSpPr>
        <xdr:cNvPr id="371" name="農林水産業費該当値テキスト"/>
        <xdr:cNvSpPr txBox="1"/>
      </xdr:nvSpPr>
      <xdr:spPr>
        <a:xfrm>
          <a:off x="10528300" y="995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9,918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44337</xdr:rowOff>
    </xdr:from>
    <xdr:to>
      <xdr:col>14</xdr:col>
      <xdr:colOff>79375</xdr:colOff>
      <xdr:row>58</xdr:row>
      <xdr:rowOff>145937</xdr:rowOff>
    </xdr:to>
    <xdr:sp macro="" textlink="">
      <xdr:nvSpPr>
        <xdr:cNvPr id="372" name="円/楕円 371"/>
        <xdr:cNvSpPr/>
      </xdr:nvSpPr>
      <xdr:spPr>
        <a:xfrm>
          <a:off x="9588500" y="99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137064</xdr:rowOff>
    </xdr:from>
    <xdr:ext cx="469744" cy="259045"/>
    <xdr:sp macro="" textlink="">
      <xdr:nvSpPr>
        <xdr:cNvPr id="373" name="テキスト ボックス 372"/>
        <xdr:cNvSpPr txBox="1"/>
      </xdr:nvSpPr>
      <xdr:spPr>
        <a:xfrm>
          <a:off x="9404427" y="100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28604</xdr:rowOff>
    </xdr:from>
    <xdr:to>
      <xdr:col>12</xdr:col>
      <xdr:colOff>561975</xdr:colOff>
      <xdr:row>58</xdr:row>
      <xdr:rowOff>130204</xdr:rowOff>
    </xdr:to>
    <xdr:sp macro="" textlink="">
      <xdr:nvSpPr>
        <xdr:cNvPr id="374" name="円/楕円 373"/>
        <xdr:cNvSpPr/>
      </xdr:nvSpPr>
      <xdr:spPr>
        <a:xfrm>
          <a:off x="8699500" y="997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121331</xdr:rowOff>
    </xdr:from>
    <xdr:ext cx="534377" cy="259045"/>
    <xdr:sp macro="" textlink="">
      <xdr:nvSpPr>
        <xdr:cNvPr id="375" name="テキスト ボックス 374"/>
        <xdr:cNvSpPr txBox="1"/>
      </xdr:nvSpPr>
      <xdr:spPr>
        <a:xfrm>
          <a:off x="8483111" y="1006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13,188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30387</xdr:rowOff>
    </xdr:from>
    <xdr:to>
      <xdr:col>11</xdr:col>
      <xdr:colOff>358775</xdr:colOff>
      <xdr:row>58</xdr:row>
      <xdr:rowOff>131987</xdr:rowOff>
    </xdr:to>
    <xdr:sp macro="" textlink="">
      <xdr:nvSpPr>
        <xdr:cNvPr id="376" name="円/楕円 375"/>
        <xdr:cNvSpPr/>
      </xdr:nvSpPr>
      <xdr:spPr>
        <a:xfrm>
          <a:off x="7810500" y="997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123114</xdr:rowOff>
    </xdr:from>
    <xdr:ext cx="534377" cy="259045"/>
    <xdr:sp macro="" textlink="">
      <xdr:nvSpPr>
        <xdr:cNvPr id="377" name="テキスト ボックス 376"/>
        <xdr:cNvSpPr txBox="1"/>
      </xdr:nvSpPr>
      <xdr:spPr>
        <a:xfrm>
          <a:off x="7594111" y="1006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12,798</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26588</xdr:rowOff>
    </xdr:from>
    <xdr:to>
      <xdr:col>10</xdr:col>
      <xdr:colOff>155575</xdr:colOff>
      <xdr:row>58</xdr:row>
      <xdr:rowOff>128188</xdr:rowOff>
    </xdr:to>
    <xdr:sp macro="" textlink="">
      <xdr:nvSpPr>
        <xdr:cNvPr id="378" name="円/楕円 377"/>
        <xdr:cNvSpPr/>
      </xdr:nvSpPr>
      <xdr:spPr>
        <a:xfrm>
          <a:off x="6921500" y="997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144715</xdr:rowOff>
    </xdr:from>
    <xdr:ext cx="534377" cy="259045"/>
    <xdr:sp macro="" textlink="">
      <xdr:nvSpPr>
        <xdr:cNvPr id="379" name="テキスト ボックス 378"/>
        <xdr:cNvSpPr txBox="1"/>
      </xdr:nvSpPr>
      <xdr:spPr>
        <a:xfrm>
          <a:off x="6705111" y="974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401" name="直線コネクタ 400"/>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2"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3" name="直線コネクタ 402"/>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4"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5" name="直線コネクタ 404"/>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58410</xdr:rowOff>
    </xdr:from>
    <xdr:to>
      <xdr:col>15</xdr:col>
      <xdr:colOff>180975</xdr:colOff>
      <xdr:row>76</xdr:row>
      <xdr:rowOff>91008</xdr:rowOff>
    </xdr:to>
    <xdr:cxnSp macro="">
      <xdr:nvCxnSpPr>
        <xdr:cNvPr id="406" name="直線コネクタ 405"/>
        <xdr:cNvCxnSpPr/>
      </xdr:nvCxnSpPr>
      <xdr:spPr>
        <a:xfrm flipV="1">
          <a:off x="9639300" y="13088610"/>
          <a:ext cx="838200" cy="3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115447</xdr:rowOff>
    </xdr:from>
    <xdr:ext cx="534377" cy="259045"/>
    <xdr:sp macro="" textlink="">
      <xdr:nvSpPr>
        <xdr:cNvPr id="407" name="商工費平均値テキスト"/>
        <xdr:cNvSpPr txBox="1"/>
      </xdr:nvSpPr>
      <xdr:spPr>
        <a:xfrm>
          <a:off x="10528300" y="1314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8" name="フローチャート : 判断 407"/>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91008</xdr:rowOff>
    </xdr:from>
    <xdr:to>
      <xdr:col>14</xdr:col>
      <xdr:colOff>28575</xdr:colOff>
      <xdr:row>77</xdr:row>
      <xdr:rowOff>17354</xdr:rowOff>
    </xdr:to>
    <xdr:cxnSp macro="">
      <xdr:nvCxnSpPr>
        <xdr:cNvPr id="409" name="直線コネクタ 408"/>
        <xdr:cNvCxnSpPr/>
      </xdr:nvCxnSpPr>
      <xdr:spPr>
        <a:xfrm flipV="1">
          <a:off x="8750300" y="13121208"/>
          <a:ext cx="889000" cy="9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10" name="フローチャート : 判断 409"/>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50731</xdr:rowOff>
    </xdr:from>
    <xdr:ext cx="534377" cy="259045"/>
    <xdr:sp macro="" textlink="">
      <xdr:nvSpPr>
        <xdr:cNvPr id="411" name="テキスト ボックス 410"/>
        <xdr:cNvSpPr txBox="1"/>
      </xdr:nvSpPr>
      <xdr:spPr>
        <a:xfrm>
          <a:off x="9372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17354</xdr:rowOff>
    </xdr:from>
    <xdr:to>
      <xdr:col>12</xdr:col>
      <xdr:colOff>511175</xdr:colOff>
      <xdr:row>77</xdr:row>
      <xdr:rowOff>70160</xdr:rowOff>
    </xdr:to>
    <xdr:cxnSp macro="">
      <xdr:nvCxnSpPr>
        <xdr:cNvPr id="412" name="直線コネクタ 411"/>
        <xdr:cNvCxnSpPr/>
      </xdr:nvCxnSpPr>
      <xdr:spPr>
        <a:xfrm flipV="1">
          <a:off x="7861300" y="13219004"/>
          <a:ext cx="889000" cy="5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3" name="フローチャート : 判断 412"/>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146583</xdr:rowOff>
    </xdr:from>
    <xdr:ext cx="469744" cy="259045"/>
    <xdr:sp macro="" textlink="">
      <xdr:nvSpPr>
        <xdr:cNvPr id="414" name="テキスト ボックス 413"/>
        <xdr:cNvSpPr txBox="1"/>
      </xdr:nvSpPr>
      <xdr:spPr>
        <a:xfrm>
          <a:off x="8515427"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70160</xdr:rowOff>
    </xdr:from>
    <xdr:to>
      <xdr:col>11</xdr:col>
      <xdr:colOff>307975</xdr:colOff>
      <xdr:row>77</xdr:row>
      <xdr:rowOff>139381</xdr:rowOff>
    </xdr:to>
    <xdr:cxnSp macro="">
      <xdr:nvCxnSpPr>
        <xdr:cNvPr id="415" name="直線コネクタ 414"/>
        <xdr:cNvCxnSpPr/>
      </xdr:nvCxnSpPr>
      <xdr:spPr>
        <a:xfrm flipV="1">
          <a:off x="6972300" y="13271810"/>
          <a:ext cx="889000" cy="6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6" name="フローチャート : 判断 415"/>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155956</xdr:rowOff>
    </xdr:from>
    <xdr:ext cx="469744" cy="259045"/>
    <xdr:sp macro="" textlink="">
      <xdr:nvSpPr>
        <xdr:cNvPr id="417" name="テキスト ボックス 416"/>
        <xdr:cNvSpPr txBox="1"/>
      </xdr:nvSpPr>
      <xdr:spPr>
        <a:xfrm>
          <a:off x="7626427"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8" name="フローチャート : 判断 417"/>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9" name="テキスト ボックス 418"/>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7610</xdr:rowOff>
    </xdr:from>
    <xdr:to>
      <xdr:col>15</xdr:col>
      <xdr:colOff>231775</xdr:colOff>
      <xdr:row>76</xdr:row>
      <xdr:rowOff>109210</xdr:rowOff>
    </xdr:to>
    <xdr:sp macro="" textlink="">
      <xdr:nvSpPr>
        <xdr:cNvPr id="425" name="円/楕円 424"/>
        <xdr:cNvSpPr/>
      </xdr:nvSpPr>
      <xdr:spPr>
        <a:xfrm>
          <a:off x="10426700" y="1303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30487</xdr:rowOff>
    </xdr:from>
    <xdr:ext cx="534377" cy="259045"/>
    <xdr:sp macro="" textlink="">
      <xdr:nvSpPr>
        <xdr:cNvPr id="426" name="商工費該当値テキスト"/>
        <xdr:cNvSpPr txBox="1"/>
      </xdr:nvSpPr>
      <xdr:spPr>
        <a:xfrm>
          <a:off x="10528300" y="1288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40208</xdr:rowOff>
    </xdr:from>
    <xdr:to>
      <xdr:col>14</xdr:col>
      <xdr:colOff>79375</xdr:colOff>
      <xdr:row>76</xdr:row>
      <xdr:rowOff>141808</xdr:rowOff>
    </xdr:to>
    <xdr:sp macro="" textlink="">
      <xdr:nvSpPr>
        <xdr:cNvPr id="427" name="円/楕円 426"/>
        <xdr:cNvSpPr/>
      </xdr:nvSpPr>
      <xdr:spPr>
        <a:xfrm>
          <a:off x="9588500" y="130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158335</xdr:rowOff>
    </xdr:from>
    <xdr:ext cx="534377" cy="259045"/>
    <xdr:sp macro="" textlink="">
      <xdr:nvSpPr>
        <xdr:cNvPr id="428" name="テキスト ボックス 427"/>
        <xdr:cNvSpPr txBox="1"/>
      </xdr:nvSpPr>
      <xdr:spPr>
        <a:xfrm>
          <a:off x="9372111" y="128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17,130</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138004</xdr:rowOff>
    </xdr:from>
    <xdr:to>
      <xdr:col>12</xdr:col>
      <xdr:colOff>561975</xdr:colOff>
      <xdr:row>77</xdr:row>
      <xdr:rowOff>68154</xdr:rowOff>
    </xdr:to>
    <xdr:sp macro="" textlink="">
      <xdr:nvSpPr>
        <xdr:cNvPr id="429" name="円/楕円 428"/>
        <xdr:cNvSpPr/>
      </xdr:nvSpPr>
      <xdr:spPr>
        <a:xfrm>
          <a:off x="8699500" y="131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84680</xdr:rowOff>
    </xdr:from>
    <xdr:ext cx="534377" cy="259045"/>
    <xdr:sp macro="" textlink="">
      <xdr:nvSpPr>
        <xdr:cNvPr id="430" name="テキスト ボックス 429"/>
        <xdr:cNvSpPr txBox="1"/>
      </xdr:nvSpPr>
      <xdr:spPr>
        <a:xfrm>
          <a:off x="8483111" y="129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19360</xdr:rowOff>
    </xdr:from>
    <xdr:to>
      <xdr:col>11</xdr:col>
      <xdr:colOff>358775</xdr:colOff>
      <xdr:row>77</xdr:row>
      <xdr:rowOff>120960</xdr:rowOff>
    </xdr:to>
    <xdr:sp macro="" textlink="">
      <xdr:nvSpPr>
        <xdr:cNvPr id="431" name="円/楕円 430"/>
        <xdr:cNvSpPr/>
      </xdr:nvSpPr>
      <xdr:spPr>
        <a:xfrm>
          <a:off x="7810500" y="1322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137487</xdr:rowOff>
    </xdr:from>
    <xdr:ext cx="534377" cy="259045"/>
    <xdr:sp macro="" textlink="">
      <xdr:nvSpPr>
        <xdr:cNvPr id="432" name="テキスト ボックス 431"/>
        <xdr:cNvSpPr txBox="1"/>
      </xdr:nvSpPr>
      <xdr:spPr>
        <a:xfrm>
          <a:off x="7594111" y="1299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10,542</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88581</xdr:rowOff>
    </xdr:from>
    <xdr:to>
      <xdr:col>10</xdr:col>
      <xdr:colOff>155575</xdr:colOff>
      <xdr:row>78</xdr:row>
      <xdr:rowOff>18731</xdr:rowOff>
    </xdr:to>
    <xdr:sp macro="" textlink="">
      <xdr:nvSpPr>
        <xdr:cNvPr id="433" name="円/楕円 432"/>
        <xdr:cNvSpPr/>
      </xdr:nvSpPr>
      <xdr:spPr>
        <a:xfrm>
          <a:off x="6921500" y="1329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9858</xdr:rowOff>
    </xdr:from>
    <xdr:ext cx="469744" cy="259045"/>
    <xdr:sp macro="" textlink="">
      <xdr:nvSpPr>
        <xdr:cNvPr id="434" name="テキスト ボックス 433"/>
        <xdr:cNvSpPr txBox="1"/>
      </xdr:nvSpPr>
      <xdr:spPr>
        <a:xfrm>
          <a:off x="6737427" y="1338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4" name="テキスト ボックス 453"/>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8" name="直線コネクタ 457"/>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9"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60" name="直線コネクタ 459"/>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61"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2" name="直線コネクタ 461"/>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6885</xdr:rowOff>
    </xdr:from>
    <xdr:to>
      <xdr:col>15</xdr:col>
      <xdr:colOff>180975</xdr:colOff>
      <xdr:row>99</xdr:row>
      <xdr:rowOff>8953</xdr:rowOff>
    </xdr:to>
    <xdr:cxnSp macro="">
      <xdr:nvCxnSpPr>
        <xdr:cNvPr id="463" name="直線コネクタ 462"/>
        <xdr:cNvCxnSpPr/>
      </xdr:nvCxnSpPr>
      <xdr:spPr>
        <a:xfrm flipV="1">
          <a:off x="9639300" y="16980435"/>
          <a:ext cx="8382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4"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5" name="フローチャート : 判断 464"/>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8184</xdr:rowOff>
    </xdr:from>
    <xdr:to>
      <xdr:col>14</xdr:col>
      <xdr:colOff>28575</xdr:colOff>
      <xdr:row>99</xdr:row>
      <xdr:rowOff>8953</xdr:rowOff>
    </xdr:to>
    <xdr:cxnSp macro="">
      <xdr:nvCxnSpPr>
        <xdr:cNvPr id="466" name="直線コネクタ 465"/>
        <xdr:cNvCxnSpPr/>
      </xdr:nvCxnSpPr>
      <xdr:spPr>
        <a:xfrm>
          <a:off x="8750300" y="16981734"/>
          <a:ext cx="889000" cy="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7" name="フローチャート : 判断 466"/>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8" name="テキスト ボックス 467"/>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7020</xdr:rowOff>
    </xdr:from>
    <xdr:to>
      <xdr:col>12</xdr:col>
      <xdr:colOff>511175</xdr:colOff>
      <xdr:row>99</xdr:row>
      <xdr:rowOff>8184</xdr:rowOff>
    </xdr:to>
    <xdr:cxnSp macro="">
      <xdr:nvCxnSpPr>
        <xdr:cNvPr id="469" name="直線コネクタ 468"/>
        <xdr:cNvCxnSpPr/>
      </xdr:nvCxnSpPr>
      <xdr:spPr>
        <a:xfrm>
          <a:off x="7861300" y="16980570"/>
          <a:ext cx="889000" cy="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70" name="フローチャート : 判断 469"/>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52108</xdr:rowOff>
    </xdr:from>
    <xdr:ext cx="534377" cy="259045"/>
    <xdr:sp macro="" textlink="">
      <xdr:nvSpPr>
        <xdr:cNvPr id="471" name="テキスト ボックス 470"/>
        <xdr:cNvSpPr txBox="1"/>
      </xdr:nvSpPr>
      <xdr:spPr>
        <a:xfrm>
          <a:off x="8483111" y="166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7020</xdr:rowOff>
    </xdr:from>
    <xdr:to>
      <xdr:col>11</xdr:col>
      <xdr:colOff>307975</xdr:colOff>
      <xdr:row>99</xdr:row>
      <xdr:rowOff>16092</xdr:rowOff>
    </xdr:to>
    <xdr:cxnSp macro="">
      <xdr:nvCxnSpPr>
        <xdr:cNvPr id="472" name="直線コネクタ 471"/>
        <xdr:cNvCxnSpPr/>
      </xdr:nvCxnSpPr>
      <xdr:spPr>
        <a:xfrm flipV="1">
          <a:off x="6972300" y="16980570"/>
          <a:ext cx="889000" cy="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3" name="フローチャート : 判断 472"/>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50140</xdr:rowOff>
    </xdr:from>
    <xdr:ext cx="534377" cy="259045"/>
    <xdr:sp macro="" textlink="">
      <xdr:nvSpPr>
        <xdr:cNvPr id="474" name="テキスト ボックス 473"/>
        <xdr:cNvSpPr txBox="1"/>
      </xdr:nvSpPr>
      <xdr:spPr>
        <a:xfrm>
          <a:off x="7594111" y="1668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5" name="フローチャート : 判断 474"/>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58723</xdr:rowOff>
    </xdr:from>
    <xdr:ext cx="534377" cy="259045"/>
    <xdr:sp macro="" textlink="">
      <xdr:nvSpPr>
        <xdr:cNvPr id="476" name="テキスト ボックス 475"/>
        <xdr:cNvSpPr txBox="1"/>
      </xdr:nvSpPr>
      <xdr:spPr>
        <a:xfrm>
          <a:off x="6705111" y="1668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127535</xdr:rowOff>
    </xdr:from>
    <xdr:to>
      <xdr:col>15</xdr:col>
      <xdr:colOff>231775</xdr:colOff>
      <xdr:row>99</xdr:row>
      <xdr:rowOff>57685</xdr:rowOff>
    </xdr:to>
    <xdr:sp macro="" textlink="">
      <xdr:nvSpPr>
        <xdr:cNvPr id="482" name="円/楕円 481"/>
        <xdr:cNvSpPr/>
      </xdr:nvSpPr>
      <xdr:spPr>
        <a:xfrm>
          <a:off x="10426700" y="169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86789</xdr:rowOff>
    </xdr:from>
    <xdr:ext cx="534377" cy="259045"/>
    <xdr:sp macro="" textlink="">
      <xdr:nvSpPr>
        <xdr:cNvPr id="483" name="土木費該当値テキスト"/>
        <xdr:cNvSpPr txBox="1"/>
      </xdr:nvSpPr>
      <xdr:spPr>
        <a:xfrm>
          <a:off x="10528300" y="1688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29,579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129603</xdr:rowOff>
    </xdr:from>
    <xdr:to>
      <xdr:col>14</xdr:col>
      <xdr:colOff>79375</xdr:colOff>
      <xdr:row>99</xdr:row>
      <xdr:rowOff>59753</xdr:rowOff>
    </xdr:to>
    <xdr:sp macro="" textlink="">
      <xdr:nvSpPr>
        <xdr:cNvPr id="484" name="円/楕円 483"/>
        <xdr:cNvSpPr/>
      </xdr:nvSpPr>
      <xdr:spPr>
        <a:xfrm>
          <a:off x="9588500" y="1693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50880</xdr:rowOff>
    </xdr:from>
    <xdr:ext cx="534377" cy="259045"/>
    <xdr:sp macro="" textlink="">
      <xdr:nvSpPr>
        <xdr:cNvPr id="485" name="テキスト ボックス 484"/>
        <xdr:cNvSpPr txBox="1"/>
      </xdr:nvSpPr>
      <xdr:spPr>
        <a:xfrm>
          <a:off x="9372111" y="1702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27,951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128834</xdr:rowOff>
    </xdr:from>
    <xdr:to>
      <xdr:col>12</xdr:col>
      <xdr:colOff>561975</xdr:colOff>
      <xdr:row>99</xdr:row>
      <xdr:rowOff>58984</xdr:rowOff>
    </xdr:to>
    <xdr:sp macro="" textlink="">
      <xdr:nvSpPr>
        <xdr:cNvPr id="486" name="円/楕円 485"/>
        <xdr:cNvSpPr/>
      </xdr:nvSpPr>
      <xdr:spPr>
        <a:xfrm>
          <a:off x="8699500" y="1693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50111</xdr:rowOff>
    </xdr:from>
    <xdr:ext cx="534377" cy="259045"/>
    <xdr:sp macro="" textlink="">
      <xdr:nvSpPr>
        <xdr:cNvPr id="487" name="テキスト ボックス 486"/>
        <xdr:cNvSpPr txBox="1"/>
      </xdr:nvSpPr>
      <xdr:spPr>
        <a:xfrm>
          <a:off x="8483111" y="170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28,556</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127670</xdr:rowOff>
    </xdr:from>
    <xdr:to>
      <xdr:col>11</xdr:col>
      <xdr:colOff>358775</xdr:colOff>
      <xdr:row>99</xdr:row>
      <xdr:rowOff>57820</xdr:rowOff>
    </xdr:to>
    <xdr:sp macro="" textlink="">
      <xdr:nvSpPr>
        <xdr:cNvPr id="488" name="円/楕円 487"/>
        <xdr:cNvSpPr/>
      </xdr:nvSpPr>
      <xdr:spPr>
        <a:xfrm>
          <a:off x="7810500" y="1692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48947</xdr:rowOff>
    </xdr:from>
    <xdr:ext cx="534377" cy="259045"/>
    <xdr:sp macro="" textlink="">
      <xdr:nvSpPr>
        <xdr:cNvPr id="489" name="テキスト ボックス 488"/>
        <xdr:cNvSpPr txBox="1"/>
      </xdr:nvSpPr>
      <xdr:spPr>
        <a:xfrm>
          <a:off x="7594111" y="1702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136742</xdr:rowOff>
    </xdr:from>
    <xdr:to>
      <xdr:col>10</xdr:col>
      <xdr:colOff>155575</xdr:colOff>
      <xdr:row>99</xdr:row>
      <xdr:rowOff>66892</xdr:rowOff>
    </xdr:to>
    <xdr:sp macro="" textlink="">
      <xdr:nvSpPr>
        <xdr:cNvPr id="490" name="円/楕円 489"/>
        <xdr:cNvSpPr/>
      </xdr:nvSpPr>
      <xdr:spPr>
        <a:xfrm>
          <a:off x="6921500" y="1693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58019</xdr:rowOff>
    </xdr:from>
    <xdr:ext cx="534377" cy="259045"/>
    <xdr:sp macro="" textlink="">
      <xdr:nvSpPr>
        <xdr:cNvPr id="491" name="テキスト ボックス 490"/>
        <xdr:cNvSpPr txBox="1"/>
      </xdr:nvSpPr>
      <xdr:spPr>
        <a:xfrm>
          <a:off x="6705111" y="1703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22,329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4" name="直線コネクタ 513"/>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5"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6" name="直線コネクタ 515"/>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7"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8" name="直線コネクタ 517"/>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142260</xdr:rowOff>
    </xdr:from>
    <xdr:to>
      <xdr:col>23</xdr:col>
      <xdr:colOff>517525</xdr:colOff>
      <xdr:row>38</xdr:row>
      <xdr:rowOff>16576</xdr:rowOff>
    </xdr:to>
    <xdr:cxnSp macro="">
      <xdr:nvCxnSpPr>
        <xdr:cNvPr id="519" name="直線コネクタ 518"/>
        <xdr:cNvCxnSpPr/>
      </xdr:nvCxnSpPr>
      <xdr:spPr>
        <a:xfrm flipV="1">
          <a:off x="15481300" y="6485910"/>
          <a:ext cx="838200" cy="4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18325</xdr:rowOff>
    </xdr:from>
    <xdr:ext cx="534377" cy="259045"/>
    <xdr:sp macro="" textlink="">
      <xdr:nvSpPr>
        <xdr:cNvPr id="520" name="消防費平均値テキスト"/>
        <xdr:cNvSpPr txBox="1"/>
      </xdr:nvSpPr>
      <xdr:spPr>
        <a:xfrm>
          <a:off x="16370300" y="619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21" name="フローチャート : 判断 520"/>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136363</xdr:rowOff>
    </xdr:from>
    <xdr:to>
      <xdr:col>22</xdr:col>
      <xdr:colOff>365125</xdr:colOff>
      <xdr:row>38</xdr:row>
      <xdr:rowOff>16576</xdr:rowOff>
    </xdr:to>
    <xdr:cxnSp macro="">
      <xdr:nvCxnSpPr>
        <xdr:cNvPr id="522" name="直線コネクタ 521"/>
        <xdr:cNvCxnSpPr/>
      </xdr:nvCxnSpPr>
      <xdr:spPr>
        <a:xfrm>
          <a:off x="14592300" y="6480013"/>
          <a:ext cx="889000" cy="5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3" name="フローチャート : 判断 522"/>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4" name="テキスト ボックス 523"/>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120086</xdr:rowOff>
    </xdr:from>
    <xdr:to>
      <xdr:col>21</xdr:col>
      <xdr:colOff>161925</xdr:colOff>
      <xdr:row>37</xdr:row>
      <xdr:rowOff>136363</xdr:rowOff>
    </xdr:to>
    <xdr:cxnSp macro="">
      <xdr:nvCxnSpPr>
        <xdr:cNvPr id="525" name="直線コネクタ 524"/>
        <xdr:cNvCxnSpPr/>
      </xdr:nvCxnSpPr>
      <xdr:spPr>
        <a:xfrm>
          <a:off x="13703300" y="6463736"/>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6" name="フローチャート : 判断 525"/>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46641</xdr:rowOff>
    </xdr:from>
    <xdr:ext cx="534377" cy="259045"/>
    <xdr:sp macro="" textlink="">
      <xdr:nvSpPr>
        <xdr:cNvPr id="527" name="テキスト ボックス 526"/>
        <xdr:cNvSpPr txBox="1"/>
      </xdr:nvSpPr>
      <xdr:spPr>
        <a:xfrm>
          <a:off x="14325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120086</xdr:rowOff>
    </xdr:from>
    <xdr:to>
      <xdr:col>19</xdr:col>
      <xdr:colOff>644525</xdr:colOff>
      <xdr:row>38</xdr:row>
      <xdr:rowOff>59782</xdr:rowOff>
    </xdr:to>
    <xdr:cxnSp macro="">
      <xdr:nvCxnSpPr>
        <xdr:cNvPr id="528" name="直線コネクタ 527"/>
        <xdr:cNvCxnSpPr/>
      </xdr:nvCxnSpPr>
      <xdr:spPr>
        <a:xfrm flipV="1">
          <a:off x="12814300" y="6463736"/>
          <a:ext cx="889000" cy="11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9" name="フローチャート : 判断 528"/>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30" name="テキスト ボックス 529"/>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1" name="フローチャート : 判断 530"/>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2" name="テキスト ボックス 531"/>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91460</xdr:rowOff>
    </xdr:from>
    <xdr:to>
      <xdr:col>23</xdr:col>
      <xdr:colOff>568325</xdr:colOff>
      <xdr:row>38</xdr:row>
      <xdr:rowOff>21610</xdr:rowOff>
    </xdr:to>
    <xdr:sp macro="" textlink="">
      <xdr:nvSpPr>
        <xdr:cNvPr id="538" name="円/楕円 537"/>
        <xdr:cNvSpPr/>
      </xdr:nvSpPr>
      <xdr:spPr>
        <a:xfrm>
          <a:off x="16268700" y="643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69887</xdr:rowOff>
    </xdr:from>
    <xdr:ext cx="534377" cy="259045"/>
    <xdr:sp macro="" textlink="">
      <xdr:nvSpPr>
        <xdr:cNvPr id="539" name="消防費該当値テキスト"/>
        <xdr:cNvSpPr txBox="1"/>
      </xdr:nvSpPr>
      <xdr:spPr>
        <a:xfrm>
          <a:off x="16370300" y="6413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137226</xdr:rowOff>
    </xdr:from>
    <xdr:to>
      <xdr:col>22</xdr:col>
      <xdr:colOff>415925</xdr:colOff>
      <xdr:row>38</xdr:row>
      <xdr:rowOff>67376</xdr:rowOff>
    </xdr:to>
    <xdr:sp macro="" textlink="">
      <xdr:nvSpPr>
        <xdr:cNvPr id="540" name="円/楕円 539"/>
        <xdr:cNvSpPr/>
      </xdr:nvSpPr>
      <xdr:spPr>
        <a:xfrm>
          <a:off x="15430500" y="64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58503</xdr:rowOff>
    </xdr:from>
    <xdr:ext cx="534377" cy="259045"/>
    <xdr:sp macro="" textlink="">
      <xdr:nvSpPr>
        <xdr:cNvPr id="541" name="テキスト ボックス 540"/>
        <xdr:cNvSpPr txBox="1"/>
      </xdr:nvSpPr>
      <xdr:spPr>
        <a:xfrm>
          <a:off x="15214111" y="657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12,693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85563</xdr:rowOff>
    </xdr:from>
    <xdr:to>
      <xdr:col>21</xdr:col>
      <xdr:colOff>212725</xdr:colOff>
      <xdr:row>38</xdr:row>
      <xdr:rowOff>15712</xdr:rowOff>
    </xdr:to>
    <xdr:sp macro="" textlink="">
      <xdr:nvSpPr>
        <xdr:cNvPr id="542" name="円/楕円 541"/>
        <xdr:cNvSpPr/>
      </xdr:nvSpPr>
      <xdr:spPr>
        <a:xfrm>
          <a:off x="14541500" y="6429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6839</xdr:rowOff>
    </xdr:from>
    <xdr:ext cx="534377" cy="259045"/>
    <xdr:sp macro="" textlink="">
      <xdr:nvSpPr>
        <xdr:cNvPr id="543" name="テキスト ボックス 542"/>
        <xdr:cNvSpPr txBox="1"/>
      </xdr:nvSpPr>
      <xdr:spPr>
        <a:xfrm>
          <a:off x="14325111" y="652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69286</xdr:rowOff>
    </xdr:from>
    <xdr:to>
      <xdr:col>20</xdr:col>
      <xdr:colOff>9525</xdr:colOff>
      <xdr:row>37</xdr:row>
      <xdr:rowOff>170886</xdr:rowOff>
    </xdr:to>
    <xdr:sp macro="" textlink="">
      <xdr:nvSpPr>
        <xdr:cNvPr id="544" name="円/楕円 543"/>
        <xdr:cNvSpPr/>
      </xdr:nvSpPr>
      <xdr:spPr>
        <a:xfrm>
          <a:off x="13652500" y="641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162013</xdr:rowOff>
    </xdr:from>
    <xdr:ext cx="534377" cy="259045"/>
    <xdr:sp macro="" textlink="">
      <xdr:nvSpPr>
        <xdr:cNvPr id="545" name="テキスト ボックス 544"/>
        <xdr:cNvSpPr txBox="1"/>
      </xdr:nvSpPr>
      <xdr:spPr>
        <a:xfrm>
          <a:off x="13436111" y="650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8982</xdr:rowOff>
    </xdr:from>
    <xdr:to>
      <xdr:col>18</xdr:col>
      <xdr:colOff>492125</xdr:colOff>
      <xdr:row>38</xdr:row>
      <xdr:rowOff>110582</xdr:rowOff>
    </xdr:to>
    <xdr:sp macro="" textlink="">
      <xdr:nvSpPr>
        <xdr:cNvPr id="546" name="円/楕円 545"/>
        <xdr:cNvSpPr/>
      </xdr:nvSpPr>
      <xdr:spPr>
        <a:xfrm>
          <a:off x="12763500" y="652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101709</xdr:rowOff>
    </xdr:from>
    <xdr:ext cx="534377" cy="259045"/>
    <xdr:sp macro="" textlink="">
      <xdr:nvSpPr>
        <xdr:cNvPr id="547" name="テキスト ボックス 546"/>
        <xdr:cNvSpPr txBox="1"/>
      </xdr:nvSpPr>
      <xdr:spPr>
        <a:xfrm>
          <a:off x="12547111" y="6616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60" name="テキスト ボックス 559"/>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2" name="テキスト ボックス 561"/>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4" name="テキスト ボックス 563"/>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6" name="テキスト ボックス 56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70" name="直線コネクタ 569"/>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71"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2" name="直線コネクタ 571"/>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3"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4" name="直線コネクタ 573"/>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3728</xdr:rowOff>
    </xdr:from>
    <xdr:to>
      <xdr:col>23</xdr:col>
      <xdr:colOff>517525</xdr:colOff>
      <xdr:row>57</xdr:row>
      <xdr:rowOff>79837</xdr:rowOff>
    </xdr:to>
    <xdr:cxnSp macro="">
      <xdr:nvCxnSpPr>
        <xdr:cNvPr id="575" name="直線コネクタ 574"/>
        <xdr:cNvCxnSpPr/>
      </xdr:nvCxnSpPr>
      <xdr:spPr>
        <a:xfrm flipV="1">
          <a:off x="15481300" y="9776378"/>
          <a:ext cx="838200" cy="7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6"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7" name="フローチャート : 判断 576"/>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50440</xdr:rowOff>
    </xdr:from>
    <xdr:to>
      <xdr:col>22</xdr:col>
      <xdr:colOff>365125</xdr:colOff>
      <xdr:row>57</xdr:row>
      <xdr:rowOff>79837</xdr:rowOff>
    </xdr:to>
    <xdr:cxnSp macro="">
      <xdr:nvCxnSpPr>
        <xdr:cNvPr id="578" name="直線コネクタ 577"/>
        <xdr:cNvCxnSpPr/>
      </xdr:nvCxnSpPr>
      <xdr:spPr>
        <a:xfrm>
          <a:off x="14592300" y="9823090"/>
          <a:ext cx="889000" cy="2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9" name="フローチャート : 判断 578"/>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80" name="テキスト ボックス 579"/>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141453</xdr:rowOff>
    </xdr:from>
    <xdr:to>
      <xdr:col>21</xdr:col>
      <xdr:colOff>161925</xdr:colOff>
      <xdr:row>57</xdr:row>
      <xdr:rowOff>50440</xdr:rowOff>
    </xdr:to>
    <xdr:cxnSp macro="">
      <xdr:nvCxnSpPr>
        <xdr:cNvPr id="581" name="直線コネクタ 580"/>
        <xdr:cNvCxnSpPr/>
      </xdr:nvCxnSpPr>
      <xdr:spPr>
        <a:xfrm>
          <a:off x="13703300" y="9742653"/>
          <a:ext cx="889000" cy="8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2" name="フローチャート : 判断 581"/>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102029</xdr:rowOff>
    </xdr:from>
    <xdr:ext cx="534377" cy="259045"/>
    <xdr:sp macro="" textlink="">
      <xdr:nvSpPr>
        <xdr:cNvPr id="583" name="テキスト ボックス 582"/>
        <xdr:cNvSpPr txBox="1"/>
      </xdr:nvSpPr>
      <xdr:spPr>
        <a:xfrm>
          <a:off x="14325111" y="987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141453</xdr:rowOff>
    </xdr:from>
    <xdr:to>
      <xdr:col>19</xdr:col>
      <xdr:colOff>644525</xdr:colOff>
      <xdr:row>58</xdr:row>
      <xdr:rowOff>2098</xdr:rowOff>
    </xdr:to>
    <xdr:cxnSp macro="">
      <xdr:nvCxnSpPr>
        <xdr:cNvPr id="584" name="直線コネクタ 583"/>
        <xdr:cNvCxnSpPr/>
      </xdr:nvCxnSpPr>
      <xdr:spPr>
        <a:xfrm flipV="1">
          <a:off x="12814300" y="9742653"/>
          <a:ext cx="889000" cy="20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5" name="フローチャート : 判断 584"/>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6" name="テキスト ボックス 585"/>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7" name="フローチャート : 判断 586"/>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8" name="テキスト ボックス 587"/>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124378</xdr:rowOff>
    </xdr:from>
    <xdr:to>
      <xdr:col>23</xdr:col>
      <xdr:colOff>568325</xdr:colOff>
      <xdr:row>57</xdr:row>
      <xdr:rowOff>54528</xdr:rowOff>
    </xdr:to>
    <xdr:sp macro="" textlink="">
      <xdr:nvSpPr>
        <xdr:cNvPr id="594" name="円/楕円 593"/>
        <xdr:cNvSpPr/>
      </xdr:nvSpPr>
      <xdr:spPr>
        <a:xfrm>
          <a:off x="16268700" y="97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147255</xdr:rowOff>
    </xdr:from>
    <xdr:ext cx="534377" cy="259045"/>
    <xdr:sp macro="" textlink="">
      <xdr:nvSpPr>
        <xdr:cNvPr id="595" name="教育費該当値テキスト"/>
        <xdr:cNvSpPr txBox="1"/>
      </xdr:nvSpPr>
      <xdr:spPr>
        <a:xfrm>
          <a:off x="16370300" y="95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50,172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29037</xdr:rowOff>
    </xdr:from>
    <xdr:to>
      <xdr:col>22</xdr:col>
      <xdr:colOff>415925</xdr:colOff>
      <xdr:row>57</xdr:row>
      <xdr:rowOff>130637</xdr:rowOff>
    </xdr:to>
    <xdr:sp macro="" textlink="">
      <xdr:nvSpPr>
        <xdr:cNvPr id="596" name="円/楕円 595"/>
        <xdr:cNvSpPr/>
      </xdr:nvSpPr>
      <xdr:spPr>
        <a:xfrm>
          <a:off x="15430500" y="980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121764</xdr:rowOff>
    </xdr:from>
    <xdr:ext cx="534377" cy="259045"/>
    <xdr:sp macro="" textlink="">
      <xdr:nvSpPr>
        <xdr:cNvPr id="597" name="テキスト ボックス 596"/>
        <xdr:cNvSpPr txBox="1"/>
      </xdr:nvSpPr>
      <xdr:spPr>
        <a:xfrm>
          <a:off x="15214111" y="989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45,178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171090</xdr:rowOff>
    </xdr:from>
    <xdr:to>
      <xdr:col>21</xdr:col>
      <xdr:colOff>212725</xdr:colOff>
      <xdr:row>57</xdr:row>
      <xdr:rowOff>101240</xdr:rowOff>
    </xdr:to>
    <xdr:sp macro="" textlink="">
      <xdr:nvSpPr>
        <xdr:cNvPr id="598" name="円/楕円 597"/>
        <xdr:cNvSpPr/>
      </xdr:nvSpPr>
      <xdr:spPr>
        <a:xfrm>
          <a:off x="14541500" y="977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117767</xdr:rowOff>
    </xdr:from>
    <xdr:ext cx="534377" cy="259045"/>
    <xdr:sp macro="" textlink="">
      <xdr:nvSpPr>
        <xdr:cNvPr id="599" name="テキスト ボックス 598"/>
        <xdr:cNvSpPr txBox="1"/>
      </xdr:nvSpPr>
      <xdr:spPr>
        <a:xfrm>
          <a:off x="14325111" y="954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90653</xdr:rowOff>
    </xdr:from>
    <xdr:to>
      <xdr:col>20</xdr:col>
      <xdr:colOff>9525</xdr:colOff>
      <xdr:row>57</xdr:row>
      <xdr:rowOff>20803</xdr:rowOff>
    </xdr:to>
    <xdr:sp macro="" textlink="">
      <xdr:nvSpPr>
        <xdr:cNvPr id="600" name="円/楕円 599"/>
        <xdr:cNvSpPr/>
      </xdr:nvSpPr>
      <xdr:spPr>
        <a:xfrm>
          <a:off x="13652500" y="969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37330</xdr:rowOff>
    </xdr:from>
    <xdr:ext cx="534377" cy="259045"/>
    <xdr:sp macro="" textlink="">
      <xdr:nvSpPr>
        <xdr:cNvPr id="601" name="テキスト ボックス 600"/>
        <xdr:cNvSpPr txBox="1"/>
      </xdr:nvSpPr>
      <xdr:spPr>
        <a:xfrm>
          <a:off x="13436111" y="946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52,385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122748</xdr:rowOff>
    </xdr:from>
    <xdr:to>
      <xdr:col>18</xdr:col>
      <xdr:colOff>492125</xdr:colOff>
      <xdr:row>58</xdr:row>
      <xdr:rowOff>52898</xdr:rowOff>
    </xdr:to>
    <xdr:sp macro="" textlink="">
      <xdr:nvSpPr>
        <xdr:cNvPr id="602" name="円/楕円 601"/>
        <xdr:cNvSpPr/>
      </xdr:nvSpPr>
      <xdr:spPr>
        <a:xfrm>
          <a:off x="12763500" y="98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44025</xdr:rowOff>
    </xdr:from>
    <xdr:ext cx="534377" cy="259045"/>
    <xdr:sp macro="" textlink="">
      <xdr:nvSpPr>
        <xdr:cNvPr id="603" name="テキスト ボックス 602"/>
        <xdr:cNvSpPr txBox="1"/>
      </xdr:nvSpPr>
      <xdr:spPr>
        <a:xfrm>
          <a:off x="12547111" y="9988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7" name="直線コネクタ 626"/>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8"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30"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31" name="直線コネクタ 630"/>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137567</xdr:rowOff>
    </xdr:from>
    <xdr:to>
      <xdr:col>23</xdr:col>
      <xdr:colOff>517525</xdr:colOff>
      <xdr:row>79</xdr:row>
      <xdr:rowOff>22098</xdr:rowOff>
    </xdr:to>
    <xdr:cxnSp macro="">
      <xdr:nvCxnSpPr>
        <xdr:cNvPr id="632" name="直線コネクタ 631"/>
        <xdr:cNvCxnSpPr/>
      </xdr:nvCxnSpPr>
      <xdr:spPr>
        <a:xfrm>
          <a:off x="15481300" y="13510667"/>
          <a:ext cx="838200" cy="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3"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4" name="フローチャート : 判断 633"/>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137567</xdr:rowOff>
    </xdr:from>
    <xdr:to>
      <xdr:col>22</xdr:col>
      <xdr:colOff>365125</xdr:colOff>
      <xdr:row>79</xdr:row>
      <xdr:rowOff>10427</xdr:rowOff>
    </xdr:to>
    <xdr:cxnSp macro="">
      <xdr:nvCxnSpPr>
        <xdr:cNvPr id="635" name="直線コネクタ 634"/>
        <xdr:cNvCxnSpPr/>
      </xdr:nvCxnSpPr>
      <xdr:spPr>
        <a:xfrm flipV="1">
          <a:off x="14592300" y="13510667"/>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6" name="フローチャート : 判断 635"/>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7" name="テキスト ボックス 636"/>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10427</xdr:rowOff>
    </xdr:from>
    <xdr:to>
      <xdr:col>21</xdr:col>
      <xdr:colOff>161925</xdr:colOff>
      <xdr:row>79</xdr:row>
      <xdr:rowOff>28651</xdr:rowOff>
    </xdr:to>
    <xdr:cxnSp macro="">
      <xdr:nvCxnSpPr>
        <xdr:cNvPr id="638" name="直線コネクタ 637"/>
        <xdr:cNvCxnSpPr/>
      </xdr:nvCxnSpPr>
      <xdr:spPr>
        <a:xfrm flipV="1">
          <a:off x="13703300" y="13554977"/>
          <a:ext cx="889000" cy="1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9" name="フローチャート : 判断 638"/>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40" name="テキスト ボックス 639"/>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17957</xdr:rowOff>
    </xdr:from>
    <xdr:to>
      <xdr:col>19</xdr:col>
      <xdr:colOff>644525</xdr:colOff>
      <xdr:row>79</xdr:row>
      <xdr:rowOff>28651</xdr:rowOff>
    </xdr:to>
    <xdr:cxnSp macro="">
      <xdr:nvCxnSpPr>
        <xdr:cNvPr id="641" name="直線コネクタ 640"/>
        <xdr:cNvCxnSpPr/>
      </xdr:nvCxnSpPr>
      <xdr:spPr>
        <a:xfrm>
          <a:off x="12814300" y="13562507"/>
          <a:ext cx="8890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2" name="フローチャート : 判断 641"/>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3" name="テキスト ボックス 642"/>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4" name="フローチャート : 判断 643"/>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5" name="テキスト ボックス 644"/>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142748</xdr:rowOff>
    </xdr:from>
    <xdr:to>
      <xdr:col>23</xdr:col>
      <xdr:colOff>568325</xdr:colOff>
      <xdr:row>79</xdr:row>
      <xdr:rowOff>72898</xdr:rowOff>
    </xdr:to>
    <xdr:sp macro="" textlink="">
      <xdr:nvSpPr>
        <xdr:cNvPr id="651" name="円/楕円 650"/>
        <xdr:cNvSpPr/>
      </xdr:nvSpPr>
      <xdr:spPr>
        <a:xfrm>
          <a:off x="162687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469744" cy="259045"/>
    <xdr:sp macro="" textlink="">
      <xdr:nvSpPr>
        <xdr:cNvPr id="652" name="災害復旧費該当値テキスト"/>
        <xdr:cNvSpPr txBox="1"/>
      </xdr:nvSpPr>
      <xdr:spPr>
        <a:xfrm>
          <a:off x="16370300" y="13487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86767</xdr:rowOff>
    </xdr:from>
    <xdr:to>
      <xdr:col>22</xdr:col>
      <xdr:colOff>415925</xdr:colOff>
      <xdr:row>79</xdr:row>
      <xdr:rowOff>16917</xdr:rowOff>
    </xdr:to>
    <xdr:sp macro="" textlink="">
      <xdr:nvSpPr>
        <xdr:cNvPr id="653" name="円/楕円 652"/>
        <xdr:cNvSpPr/>
      </xdr:nvSpPr>
      <xdr:spPr>
        <a:xfrm>
          <a:off x="15430500" y="1345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33444</xdr:rowOff>
    </xdr:from>
    <xdr:ext cx="469744" cy="259045"/>
    <xdr:sp macro="" textlink="">
      <xdr:nvSpPr>
        <xdr:cNvPr id="654" name="テキスト ボックス 653"/>
        <xdr:cNvSpPr txBox="1"/>
      </xdr:nvSpPr>
      <xdr:spPr>
        <a:xfrm>
          <a:off x="15246427" y="1323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131077</xdr:rowOff>
    </xdr:from>
    <xdr:to>
      <xdr:col>21</xdr:col>
      <xdr:colOff>212725</xdr:colOff>
      <xdr:row>79</xdr:row>
      <xdr:rowOff>61227</xdr:rowOff>
    </xdr:to>
    <xdr:sp macro="" textlink="">
      <xdr:nvSpPr>
        <xdr:cNvPr id="655" name="円/楕円 654"/>
        <xdr:cNvSpPr/>
      </xdr:nvSpPr>
      <xdr:spPr>
        <a:xfrm>
          <a:off x="14541500" y="1350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52354</xdr:rowOff>
    </xdr:from>
    <xdr:ext cx="469744" cy="259045"/>
    <xdr:sp macro="" textlink="">
      <xdr:nvSpPr>
        <xdr:cNvPr id="656" name="テキスト ボックス 655"/>
        <xdr:cNvSpPr txBox="1"/>
      </xdr:nvSpPr>
      <xdr:spPr>
        <a:xfrm>
          <a:off x="14357427" y="13596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149301</xdr:rowOff>
    </xdr:from>
    <xdr:to>
      <xdr:col>20</xdr:col>
      <xdr:colOff>9525</xdr:colOff>
      <xdr:row>79</xdr:row>
      <xdr:rowOff>79451</xdr:rowOff>
    </xdr:to>
    <xdr:sp macro="" textlink="">
      <xdr:nvSpPr>
        <xdr:cNvPr id="657" name="円/楕円 656"/>
        <xdr:cNvSpPr/>
      </xdr:nvSpPr>
      <xdr:spPr>
        <a:xfrm>
          <a:off x="13652500" y="135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70578</xdr:rowOff>
    </xdr:from>
    <xdr:ext cx="469744" cy="259045"/>
    <xdr:sp macro="" textlink="">
      <xdr:nvSpPr>
        <xdr:cNvPr id="658" name="テキスト ボックス 657"/>
        <xdr:cNvSpPr txBox="1"/>
      </xdr:nvSpPr>
      <xdr:spPr>
        <a:xfrm>
          <a:off x="13468427" y="136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138607</xdr:rowOff>
    </xdr:from>
    <xdr:to>
      <xdr:col>18</xdr:col>
      <xdr:colOff>492125</xdr:colOff>
      <xdr:row>79</xdr:row>
      <xdr:rowOff>68757</xdr:rowOff>
    </xdr:to>
    <xdr:sp macro="" textlink="">
      <xdr:nvSpPr>
        <xdr:cNvPr id="659" name="円/楕円 658"/>
        <xdr:cNvSpPr/>
      </xdr:nvSpPr>
      <xdr:spPr>
        <a:xfrm>
          <a:off x="12763500" y="135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59884</xdr:rowOff>
    </xdr:from>
    <xdr:ext cx="469744" cy="259045"/>
    <xdr:sp macro="" textlink="">
      <xdr:nvSpPr>
        <xdr:cNvPr id="660" name="テキスト ボックス 659"/>
        <xdr:cNvSpPr txBox="1"/>
      </xdr:nvSpPr>
      <xdr:spPr>
        <a:xfrm>
          <a:off x="12579427" y="1360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0" name="テキスト ボックス 67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6" name="直線コネクタ 685"/>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7"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8" name="直線コネクタ 687"/>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9"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90" name="直線コネクタ 689"/>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45631</xdr:rowOff>
    </xdr:from>
    <xdr:to>
      <xdr:col>23</xdr:col>
      <xdr:colOff>517525</xdr:colOff>
      <xdr:row>95</xdr:row>
      <xdr:rowOff>117362</xdr:rowOff>
    </xdr:to>
    <xdr:cxnSp macro="">
      <xdr:nvCxnSpPr>
        <xdr:cNvPr id="691" name="直線コネクタ 690"/>
        <xdr:cNvCxnSpPr/>
      </xdr:nvCxnSpPr>
      <xdr:spPr>
        <a:xfrm>
          <a:off x="15481300" y="16333381"/>
          <a:ext cx="838200" cy="7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2"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3" name="フローチャート : 判断 692"/>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13170</xdr:rowOff>
    </xdr:from>
    <xdr:to>
      <xdr:col>22</xdr:col>
      <xdr:colOff>365125</xdr:colOff>
      <xdr:row>95</xdr:row>
      <xdr:rowOff>45631</xdr:rowOff>
    </xdr:to>
    <xdr:cxnSp macro="">
      <xdr:nvCxnSpPr>
        <xdr:cNvPr id="694" name="直線コネクタ 693"/>
        <xdr:cNvCxnSpPr/>
      </xdr:nvCxnSpPr>
      <xdr:spPr>
        <a:xfrm>
          <a:off x="14592300" y="16300920"/>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5" name="フローチャート : 判断 694"/>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6" name="テキスト ボックス 695"/>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13170</xdr:rowOff>
    </xdr:from>
    <xdr:to>
      <xdr:col>21</xdr:col>
      <xdr:colOff>161925</xdr:colOff>
      <xdr:row>95</xdr:row>
      <xdr:rowOff>30837</xdr:rowOff>
    </xdr:to>
    <xdr:cxnSp macro="">
      <xdr:nvCxnSpPr>
        <xdr:cNvPr id="697" name="直線コネクタ 696"/>
        <xdr:cNvCxnSpPr/>
      </xdr:nvCxnSpPr>
      <xdr:spPr>
        <a:xfrm flipV="1">
          <a:off x="13703300" y="16300920"/>
          <a:ext cx="889000" cy="17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8" name="フローチャート : 判断 697"/>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91640</xdr:rowOff>
    </xdr:from>
    <xdr:ext cx="534377" cy="259045"/>
    <xdr:sp macro="" textlink="">
      <xdr:nvSpPr>
        <xdr:cNvPr id="699" name="テキスト ボックス 698"/>
        <xdr:cNvSpPr txBox="1"/>
      </xdr:nvSpPr>
      <xdr:spPr>
        <a:xfrm>
          <a:off x="14325111" y="1637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150411</xdr:rowOff>
    </xdr:from>
    <xdr:to>
      <xdr:col>19</xdr:col>
      <xdr:colOff>644525</xdr:colOff>
      <xdr:row>95</xdr:row>
      <xdr:rowOff>30837</xdr:rowOff>
    </xdr:to>
    <xdr:cxnSp macro="">
      <xdr:nvCxnSpPr>
        <xdr:cNvPr id="700" name="直線コネクタ 699"/>
        <xdr:cNvCxnSpPr/>
      </xdr:nvCxnSpPr>
      <xdr:spPr>
        <a:xfrm>
          <a:off x="12814300" y="16266711"/>
          <a:ext cx="889000" cy="5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701" name="フローチャート : 判断 700"/>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94449</xdr:rowOff>
    </xdr:from>
    <xdr:ext cx="534377" cy="259045"/>
    <xdr:sp macro="" textlink="">
      <xdr:nvSpPr>
        <xdr:cNvPr id="702" name="テキスト ボックス 701"/>
        <xdr:cNvSpPr txBox="1"/>
      </xdr:nvSpPr>
      <xdr:spPr>
        <a:xfrm>
          <a:off x="13436111" y="163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3" name="フローチャート : 判断 702"/>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92260</xdr:rowOff>
    </xdr:from>
    <xdr:ext cx="534377" cy="259045"/>
    <xdr:sp macro="" textlink="">
      <xdr:nvSpPr>
        <xdr:cNvPr id="704" name="テキスト ボックス 703"/>
        <xdr:cNvSpPr txBox="1"/>
      </xdr:nvSpPr>
      <xdr:spPr>
        <a:xfrm>
          <a:off x="12547111" y="163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66562</xdr:rowOff>
    </xdr:from>
    <xdr:to>
      <xdr:col>23</xdr:col>
      <xdr:colOff>568325</xdr:colOff>
      <xdr:row>95</xdr:row>
      <xdr:rowOff>168162</xdr:rowOff>
    </xdr:to>
    <xdr:sp macro="" textlink="">
      <xdr:nvSpPr>
        <xdr:cNvPr id="710" name="円/楕円 709"/>
        <xdr:cNvSpPr/>
      </xdr:nvSpPr>
      <xdr:spPr>
        <a:xfrm>
          <a:off x="16268700" y="163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89439</xdr:rowOff>
    </xdr:from>
    <xdr:ext cx="534377" cy="259045"/>
    <xdr:sp macro="" textlink="">
      <xdr:nvSpPr>
        <xdr:cNvPr id="711" name="公債費該当値テキスト"/>
        <xdr:cNvSpPr txBox="1"/>
      </xdr:nvSpPr>
      <xdr:spPr>
        <a:xfrm>
          <a:off x="16370300" y="1620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40,868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166281</xdr:rowOff>
    </xdr:from>
    <xdr:to>
      <xdr:col>22</xdr:col>
      <xdr:colOff>415925</xdr:colOff>
      <xdr:row>95</xdr:row>
      <xdr:rowOff>96431</xdr:rowOff>
    </xdr:to>
    <xdr:sp macro="" textlink="">
      <xdr:nvSpPr>
        <xdr:cNvPr id="712" name="円/楕円 711"/>
        <xdr:cNvSpPr/>
      </xdr:nvSpPr>
      <xdr:spPr>
        <a:xfrm>
          <a:off x="15430500" y="1628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112958</xdr:rowOff>
    </xdr:from>
    <xdr:ext cx="534377" cy="259045"/>
    <xdr:sp macro="" textlink="">
      <xdr:nvSpPr>
        <xdr:cNvPr id="713" name="テキスト ボックス 712"/>
        <xdr:cNvSpPr txBox="1"/>
      </xdr:nvSpPr>
      <xdr:spPr>
        <a:xfrm>
          <a:off x="15214111" y="1605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133820</xdr:rowOff>
    </xdr:from>
    <xdr:to>
      <xdr:col>21</xdr:col>
      <xdr:colOff>212725</xdr:colOff>
      <xdr:row>95</xdr:row>
      <xdr:rowOff>63970</xdr:rowOff>
    </xdr:to>
    <xdr:sp macro="" textlink="">
      <xdr:nvSpPr>
        <xdr:cNvPr id="714" name="円/楕円 713"/>
        <xdr:cNvSpPr/>
      </xdr:nvSpPr>
      <xdr:spPr>
        <a:xfrm>
          <a:off x="14541500" y="16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80497</xdr:rowOff>
    </xdr:from>
    <xdr:ext cx="534377" cy="259045"/>
    <xdr:sp macro="" textlink="">
      <xdr:nvSpPr>
        <xdr:cNvPr id="715" name="テキスト ボックス 714"/>
        <xdr:cNvSpPr txBox="1"/>
      </xdr:nvSpPr>
      <xdr:spPr>
        <a:xfrm>
          <a:off x="14325111" y="160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151487</xdr:rowOff>
    </xdr:from>
    <xdr:to>
      <xdr:col>20</xdr:col>
      <xdr:colOff>9525</xdr:colOff>
      <xdr:row>95</xdr:row>
      <xdr:rowOff>81637</xdr:rowOff>
    </xdr:to>
    <xdr:sp macro="" textlink="">
      <xdr:nvSpPr>
        <xdr:cNvPr id="716" name="円/楕円 715"/>
        <xdr:cNvSpPr/>
      </xdr:nvSpPr>
      <xdr:spPr>
        <a:xfrm>
          <a:off x="13652500" y="162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98164</xdr:rowOff>
    </xdr:from>
    <xdr:ext cx="534377" cy="259045"/>
    <xdr:sp macro="" textlink="">
      <xdr:nvSpPr>
        <xdr:cNvPr id="717" name="テキスト ボックス 716"/>
        <xdr:cNvSpPr txBox="1"/>
      </xdr:nvSpPr>
      <xdr:spPr>
        <a:xfrm>
          <a:off x="13436111" y="160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46,167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99611</xdr:rowOff>
    </xdr:from>
    <xdr:to>
      <xdr:col>18</xdr:col>
      <xdr:colOff>492125</xdr:colOff>
      <xdr:row>95</xdr:row>
      <xdr:rowOff>29761</xdr:rowOff>
    </xdr:to>
    <xdr:sp macro="" textlink="">
      <xdr:nvSpPr>
        <xdr:cNvPr id="718" name="円/楕円 717"/>
        <xdr:cNvSpPr/>
      </xdr:nvSpPr>
      <xdr:spPr>
        <a:xfrm>
          <a:off x="12763500" y="162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46288</xdr:rowOff>
    </xdr:from>
    <xdr:ext cx="534377" cy="259045"/>
    <xdr:sp macro="" textlink="">
      <xdr:nvSpPr>
        <xdr:cNvPr id="719" name="テキスト ボックス 718"/>
        <xdr:cNvSpPr txBox="1"/>
      </xdr:nvSpPr>
      <xdr:spPr>
        <a:xfrm>
          <a:off x="12547111" y="1599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49,344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3" name="直線コネクタ 742"/>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6"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7" name="直線コネクタ 746"/>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9"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50" name="フローチャート : 判断 749"/>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2" name="フローチャート : 判断 751"/>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3" name="テキスト ボックス 752"/>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5" name="フローチャート : 判断 754"/>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6" name="テキスト ボックス 755"/>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8" name="フローチャート : 判断 757"/>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9" name="テキスト ボックス 758"/>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60" name="フローチャート : 判断 759"/>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1" name="テキスト ボックス 760"/>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7" name="円/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8"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9" name="円/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0" name="テキスト ボックス 76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1" name="円/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2" name="テキスト ボックス 77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3" name="円/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4" name="テキスト ボックス 77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5" name="円/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6" name="テキスト ボックス 77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類似団体を上回っているのは、労働費、商工費、教育費、公債費である。</a:t>
          </a:r>
          <a:endParaRPr kumimoji="1" lang="en-US" altLang="ja-JP" sz="1300">
            <a:latin typeface="ＭＳ Ｐゴシック"/>
          </a:endParaRPr>
        </a:p>
        <a:p>
          <a:r>
            <a:rPr kumimoji="1" lang="ja-JP" altLang="en-US" sz="1300">
              <a:latin typeface="ＭＳ Ｐゴシック"/>
            </a:rPr>
            <a:t>　労働費は勤労者福祉センターの維持管理により、商工費は企業誘致助成金や中小企業振興資金預託金などにより、教育費は福井コミュニティセンターや総合体育館の整備により、公債費は第三セクター等改革推進債や北播磨総合利用センター建設のための病院事業債の償還により類似団体よりも高く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決算剰余金を中心に積み立てるとともに、徹底したコスト削減の取組等により取り崩しを回避していることから、毎年増加している。しかしながら、今後は公共施設の改修費や高齢化の進展による扶助費などの増加により、基金の取り崩しが生じ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実質収支、実質単年度収支においても継続的に黒字を確保しているが、同様の理由で今後の見通しは不透明である。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兵庫県三木市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年度においては、病院事業会計で資金不足が発生していたが、平成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年度に会計を廃止し、北播磨総合医療センターへと事業を引き継いで以降、資金不足は発生していない。また、平成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年度では国民健康保険特別会計で赤字が発生したが、これ以降は黒字を確保している。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普通会計、特別会計、企業会計全てに共通して言えることであるが、高齢化の進展や人口減少により、今後の財政運営は不透明な部分が大きいため、更なるコスト削減に努めるとともに、地方創生計画に基づいて人口減少対策を着実に進めるなど、歳入の確保にも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0" zoomScaleNormal="8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31327894</v>
      </c>
      <c r="BO4" s="381"/>
      <c r="BP4" s="381"/>
      <c r="BQ4" s="381"/>
      <c r="BR4" s="381"/>
      <c r="BS4" s="381"/>
      <c r="BT4" s="381"/>
      <c r="BU4" s="382"/>
      <c r="BV4" s="380">
        <v>31389038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0.5</v>
      </c>
      <c r="CU4" s="387"/>
      <c r="CV4" s="387"/>
      <c r="CW4" s="387"/>
      <c r="CX4" s="387"/>
      <c r="CY4" s="387"/>
      <c r="CZ4" s="387"/>
      <c r="DA4" s="388"/>
      <c r="DB4" s="386">
        <v>0.8</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30987806</v>
      </c>
      <c r="BO5" s="418"/>
      <c r="BP5" s="418"/>
      <c r="BQ5" s="418"/>
      <c r="BR5" s="418"/>
      <c r="BS5" s="418"/>
      <c r="BT5" s="418"/>
      <c r="BU5" s="419"/>
      <c r="BV5" s="417">
        <v>30934549</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90.7</v>
      </c>
      <c r="CU5" s="415"/>
      <c r="CV5" s="415"/>
      <c r="CW5" s="415"/>
      <c r="CX5" s="415"/>
      <c r="CY5" s="415"/>
      <c r="CZ5" s="415"/>
      <c r="DA5" s="416"/>
      <c r="DB5" s="414">
        <v>89.5</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340088</v>
      </c>
      <c r="BO6" s="418"/>
      <c r="BP6" s="418"/>
      <c r="BQ6" s="418"/>
      <c r="BR6" s="418"/>
      <c r="BS6" s="418"/>
      <c r="BT6" s="418"/>
      <c r="BU6" s="419"/>
      <c r="BV6" s="417">
        <v>454489</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v>
      </c>
      <c r="CU6" s="455"/>
      <c r="CV6" s="455"/>
      <c r="CW6" s="455"/>
      <c r="CX6" s="455"/>
      <c r="CY6" s="455"/>
      <c r="CZ6" s="455"/>
      <c r="DA6" s="456"/>
      <c r="DB6" s="454">
        <v>96.8</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254645</v>
      </c>
      <c r="BO7" s="418"/>
      <c r="BP7" s="418"/>
      <c r="BQ7" s="418"/>
      <c r="BR7" s="418"/>
      <c r="BS7" s="418"/>
      <c r="BT7" s="418"/>
      <c r="BU7" s="419"/>
      <c r="BV7" s="417">
        <v>310251</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18663634</v>
      </c>
      <c r="CU7" s="418"/>
      <c r="CV7" s="418"/>
      <c r="CW7" s="418"/>
      <c r="CX7" s="418"/>
      <c r="CY7" s="418"/>
      <c r="CZ7" s="418"/>
      <c r="DA7" s="419"/>
      <c r="DB7" s="417">
        <v>18902689</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85443</v>
      </c>
      <c r="BO8" s="418"/>
      <c r="BP8" s="418"/>
      <c r="BQ8" s="418"/>
      <c r="BR8" s="418"/>
      <c r="BS8" s="418"/>
      <c r="BT8" s="418"/>
      <c r="BU8" s="419"/>
      <c r="BV8" s="417">
        <v>144238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v>
      </c>
      <c r="CU8" s="458"/>
      <c r="CV8" s="458"/>
      <c r="CW8" s="458"/>
      <c r="CX8" s="458"/>
      <c r="CY8" s="458"/>
      <c r="CZ8" s="458"/>
      <c r="DA8" s="459"/>
      <c r="DB8" s="457">
        <v>0.7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77178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-58795</v>
      </c>
      <c r="BO9" s="418"/>
      <c r="BP9" s="418"/>
      <c r="BQ9" s="418"/>
      <c r="BR9" s="418"/>
      <c r="BS9" s="418"/>
      <c r="BT9" s="418"/>
      <c r="BU9" s="419"/>
      <c r="BV9" s="417">
        <v>-38070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16.100000000000001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81009</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73618</v>
      </c>
      <c r="BO10" s="418"/>
      <c r="BP10" s="418"/>
      <c r="BQ10" s="418"/>
      <c r="BR10" s="418"/>
      <c r="BS10" s="418"/>
      <c r="BT10" s="418"/>
      <c r="BU10" s="419"/>
      <c r="BV10" s="417">
        <v>101451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78803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77647</v>
      </c>
      <c r="S13" s="499"/>
      <c r="T13" s="499"/>
      <c r="U13" s="499"/>
      <c r="V13" s="500"/>
      <c r="W13" s="433" t="s">
        <v>123</v>
      </c>
      <c r="X13" s="434"/>
      <c r="Y13" s="434"/>
      <c r="Z13" s="434"/>
      <c r="AA13" s="434"/>
      <c r="AB13" s="424"/>
      <c r="AC13" s="468">
        <v>1450</v>
      </c>
      <c r="AD13" s="469"/>
      <c r="AE13" s="469"/>
      <c r="AF13" s="469"/>
      <c r="AG13" s="508"/>
      <c r="AH13" s="468">
        <v>1191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14823</v>
      </c>
      <c r="BO13" s="418"/>
      <c r="BP13" s="418"/>
      <c r="BQ13" s="418"/>
      <c r="BR13" s="418"/>
      <c r="BS13" s="418"/>
      <c r="BT13" s="418"/>
      <c r="BU13" s="419"/>
      <c r="BV13" s="417">
        <v>63381</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4.9000000000000004</v>
      </c>
      <c r="CU13" s="415"/>
      <c r="CV13" s="415"/>
      <c r="CW13" s="415"/>
      <c r="CX13" s="415"/>
      <c r="CY13" s="415"/>
      <c r="CZ13" s="415"/>
      <c r="DA13" s="416"/>
      <c r="DB13" s="414">
        <v>5.7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79282</v>
      </c>
      <c r="S14" s="499"/>
      <c r="T14" s="499"/>
      <c r="U14" s="499"/>
      <c r="V14" s="500"/>
      <c r="W14" s="407"/>
      <c r="X14" s="408"/>
      <c r="Y14" s="408"/>
      <c r="Z14" s="408"/>
      <c r="AA14" s="408"/>
      <c r="AB14" s="397"/>
      <c r="AC14" s="501">
        <v>4.0999999999999996</v>
      </c>
      <c r="AD14" s="502"/>
      <c r="AE14" s="502"/>
      <c r="AF14" s="502"/>
      <c r="AG14" s="503"/>
      <c r="AH14" s="501">
        <v>3.3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44.7</v>
      </c>
      <c r="CU14" s="513"/>
      <c r="CV14" s="513"/>
      <c r="CW14" s="513"/>
      <c r="CX14" s="513"/>
      <c r="CY14" s="513"/>
      <c r="CZ14" s="513"/>
      <c r="DA14" s="514"/>
      <c r="DB14" s="512">
        <v>43.1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78169</v>
      </c>
      <c r="S15" s="499"/>
      <c r="T15" s="499"/>
      <c r="U15" s="499"/>
      <c r="V15" s="500"/>
      <c r="W15" s="433" t="s">
        <v>130</v>
      </c>
      <c r="X15" s="434"/>
      <c r="Y15" s="434"/>
      <c r="Z15" s="434"/>
      <c r="AA15" s="434"/>
      <c r="AB15" s="424"/>
      <c r="AC15" s="468">
        <v>10802</v>
      </c>
      <c r="AD15" s="469"/>
      <c r="AE15" s="469"/>
      <c r="AF15" s="469"/>
      <c r="AG15" s="508"/>
      <c r="AH15" s="468">
        <v>10948</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10041584</v>
      </c>
      <c r="BO15" s="381"/>
      <c r="BP15" s="381"/>
      <c r="BQ15" s="381"/>
      <c r="BR15" s="381"/>
      <c r="BS15" s="381"/>
      <c r="BT15" s="381"/>
      <c r="BU15" s="382"/>
      <c r="BV15" s="380">
        <v>9900365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30.8</v>
      </c>
      <c r="AD16" s="502"/>
      <c r="AE16" s="502"/>
      <c r="AF16" s="502"/>
      <c r="AG16" s="503"/>
      <c r="AH16" s="501">
        <v>30.4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14285613</v>
      </c>
      <c r="BO16" s="418"/>
      <c r="BP16" s="418"/>
      <c r="BQ16" s="418"/>
      <c r="BR16" s="418"/>
      <c r="BS16" s="418"/>
      <c r="BT16" s="418"/>
      <c r="BU16" s="419"/>
      <c r="BV16" s="417">
        <v>14171181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22791</v>
      </c>
      <c r="AD17" s="469"/>
      <c r="AE17" s="469"/>
      <c r="AF17" s="469"/>
      <c r="AG17" s="508"/>
      <c r="AH17" s="468">
        <v>23893</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12857804</v>
      </c>
      <c r="BO17" s="418"/>
      <c r="BP17" s="418"/>
      <c r="BQ17" s="418"/>
      <c r="BR17" s="418"/>
      <c r="BS17" s="418"/>
      <c r="BT17" s="418"/>
      <c r="BU17" s="419"/>
      <c r="BV17" s="417">
        <v>12656024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176.51</v>
      </c>
      <c r="M18" s="530"/>
      <c r="N18" s="530"/>
      <c r="O18" s="530"/>
      <c r="P18" s="530"/>
      <c r="Q18" s="530"/>
      <c r="R18" s="531"/>
      <c r="S18" s="531"/>
      <c r="T18" s="531"/>
      <c r="U18" s="531"/>
      <c r="V18" s="532"/>
      <c r="W18" s="435"/>
      <c r="X18" s="436"/>
      <c r="Y18" s="436"/>
      <c r="Z18" s="436"/>
      <c r="AA18" s="436"/>
      <c r="AB18" s="427"/>
      <c r="AC18" s="533">
        <v>65</v>
      </c>
      <c r="AD18" s="534"/>
      <c r="AE18" s="534"/>
      <c r="AF18" s="534"/>
      <c r="AG18" s="535"/>
      <c r="AH18" s="533">
        <v>66.3</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17179388</v>
      </c>
      <c r="BO18" s="418"/>
      <c r="BP18" s="418"/>
      <c r="BQ18" s="418"/>
      <c r="BR18" s="418"/>
      <c r="BS18" s="418"/>
      <c r="BT18" s="418"/>
      <c r="BU18" s="419"/>
      <c r="BV18" s="417">
        <v>17467196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437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20952857</v>
      </c>
      <c r="BO19" s="418"/>
      <c r="BP19" s="418"/>
      <c r="BQ19" s="418"/>
      <c r="BR19" s="418"/>
      <c r="BS19" s="418"/>
      <c r="BT19" s="418"/>
      <c r="BU19" s="419"/>
      <c r="BV19" s="417">
        <v>21621660</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28653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37709967</v>
      </c>
      <c r="BO23" s="418"/>
      <c r="BP23" s="418"/>
      <c r="BQ23" s="418"/>
      <c r="BR23" s="418"/>
      <c r="BS23" s="418"/>
      <c r="BT23" s="418"/>
      <c r="BU23" s="419"/>
      <c r="BV23" s="417">
        <v>37271674</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9800</v>
      </c>
      <c r="R24" s="469"/>
      <c r="S24" s="469"/>
      <c r="T24" s="469"/>
      <c r="U24" s="469"/>
      <c r="V24" s="508"/>
      <c r="W24" s="563"/>
      <c r="X24" s="551"/>
      <c r="Y24" s="552"/>
      <c r="Z24" s="467" t="s">
        <v>154</v>
      </c>
      <c r="AA24" s="447"/>
      <c r="AB24" s="447"/>
      <c r="AC24" s="447"/>
      <c r="AD24" s="447"/>
      <c r="AE24" s="447"/>
      <c r="AF24" s="447"/>
      <c r="AG24" s="448"/>
      <c r="AH24" s="468">
        <v>420</v>
      </c>
      <c r="AI24" s="469"/>
      <c r="AJ24" s="469"/>
      <c r="AK24" s="469"/>
      <c r="AL24" s="508"/>
      <c r="AM24" s="468">
        <v>1424220</v>
      </c>
      <c r="AN24" s="469"/>
      <c r="AO24" s="469"/>
      <c r="AP24" s="469"/>
      <c r="AQ24" s="469"/>
      <c r="AR24" s="508"/>
      <c r="AS24" s="468">
        <v>3391</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19714036</v>
      </c>
      <c r="BO24" s="418"/>
      <c r="BP24" s="418"/>
      <c r="BQ24" s="418"/>
      <c r="BR24" s="418"/>
      <c r="BS24" s="418"/>
      <c r="BT24" s="418"/>
      <c r="BU24" s="419"/>
      <c r="BV24" s="417">
        <v>20025406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8300</v>
      </c>
      <c r="R25" s="469"/>
      <c r="S25" s="469"/>
      <c r="T25" s="469"/>
      <c r="U25" s="469"/>
      <c r="V25" s="508"/>
      <c r="W25" s="563"/>
      <c r="X25" s="551"/>
      <c r="Y25" s="552"/>
      <c r="Z25" s="467" t="s">
        <v>157</v>
      </c>
      <c r="AA25" s="447"/>
      <c r="AB25" s="447"/>
      <c r="AC25" s="447"/>
      <c r="AD25" s="447"/>
      <c r="AE25" s="447"/>
      <c r="AF25" s="447"/>
      <c r="AG25" s="448"/>
      <c r="AH25" s="468">
        <v>91</v>
      </c>
      <c r="AI25" s="469"/>
      <c r="AJ25" s="469"/>
      <c r="AK25" s="469"/>
      <c r="AL25" s="508"/>
      <c r="AM25" s="468">
        <v>286104</v>
      </c>
      <c r="AN25" s="469"/>
      <c r="AO25" s="469"/>
      <c r="AP25" s="469"/>
      <c r="AQ25" s="469"/>
      <c r="AR25" s="508"/>
      <c r="AS25" s="468">
        <v>3144</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5444067</v>
      </c>
      <c r="BO25" s="381"/>
      <c r="BP25" s="381"/>
      <c r="BQ25" s="381"/>
      <c r="BR25" s="381"/>
      <c r="BS25" s="381"/>
      <c r="BT25" s="381"/>
      <c r="BU25" s="382"/>
      <c r="BV25" s="380">
        <v>2973279</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7100</v>
      </c>
      <c r="R26" s="469"/>
      <c r="S26" s="469"/>
      <c r="T26" s="469"/>
      <c r="U26" s="469"/>
      <c r="V26" s="508"/>
      <c r="W26" s="563"/>
      <c r="X26" s="551"/>
      <c r="Y26" s="552"/>
      <c r="Z26" s="467" t="s">
        <v>160</v>
      </c>
      <c r="AA26" s="573"/>
      <c r="AB26" s="573"/>
      <c r="AC26" s="573"/>
      <c r="AD26" s="573"/>
      <c r="AE26" s="573"/>
      <c r="AF26" s="573"/>
      <c r="AG26" s="574"/>
      <c r="AH26" s="468">
        <v>33</v>
      </c>
      <c r="AI26" s="469"/>
      <c r="AJ26" s="469"/>
      <c r="AK26" s="469"/>
      <c r="AL26" s="508"/>
      <c r="AM26" s="468">
        <v>119394</v>
      </c>
      <c r="AN26" s="469"/>
      <c r="AO26" s="469"/>
      <c r="AP26" s="469"/>
      <c r="AQ26" s="469"/>
      <c r="AR26" s="508"/>
      <c r="AS26" s="468">
        <v>3618</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5540</v>
      </c>
      <c r="R27" s="469"/>
      <c r="S27" s="469"/>
      <c r="T27" s="469"/>
      <c r="U27" s="469"/>
      <c r="V27" s="508"/>
      <c r="W27" s="563"/>
      <c r="X27" s="551"/>
      <c r="Y27" s="552"/>
      <c r="Z27" s="467" t="s">
        <v>163</v>
      </c>
      <c r="AA27" s="447"/>
      <c r="AB27" s="447"/>
      <c r="AC27" s="447"/>
      <c r="AD27" s="447"/>
      <c r="AE27" s="447"/>
      <c r="AF27" s="447"/>
      <c r="AG27" s="448"/>
      <c r="AH27" s="468">
        <v>25</v>
      </c>
      <c r="AI27" s="469"/>
      <c r="AJ27" s="469"/>
      <c r="AK27" s="469"/>
      <c r="AL27" s="508"/>
      <c r="AM27" s="468">
        <v>95445</v>
      </c>
      <c r="AN27" s="469"/>
      <c r="AO27" s="469"/>
      <c r="AP27" s="469"/>
      <c r="AQ27" s="469"/>
      <c r="AR27" s="508"/>
      <c r="AS27" s="468">
        <v>3818</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4780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2639281</v>
      </c>
      <c r="BO28" s="381"/>
      <c r="BP28" s="381"/>
      <c r="BQ28" s="381"/>
      <c r="BR28" s="381"/>
      <c r="BS28" s="381"/>
      <c r="BT28" s="381"/>
      <c r="BU28" s="382"/>
      <c r="BV28" s="380">
        <v>2565663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4230</v>
      </c>
      <c r="R29" s="469"/>
      <c r="S29" s="469"/>
      <c r="T29" s="469"/>
      <c r="U29" s="469"/>
      <c r="V29" s="508"/>
      <c r="W29" s="564"/>
      <c r="X29" s="565"/>
      <c r="Y29" s="566"/>
      <c r="Z29" s="467" t="s">
        <v>170</v>
      </c>
      <c r="AA29" s="447"/>
      <c r="AB29" s="447"/>
      <c r="AC29" s="447"/>
      <c r="AD29" s="447"/>
      <c r="AE29" s="447"/>
      <c r="AF29" s="447"/>
      <c r="AG29" s="448"/>
      <c r="AH29" s="468">
        <v>445</v>
      </c>
      <c r="AI29" s="469"/>
      <c r="AJ29" s="469"/>
      <c r="AK29" s="469"/>
      <c r="AL29" s="508"/>
      <c r="AM29" s="468">
        <v>1519665</v>
      </c>
      <c r="AN29" s="469"/>
      <c r="AO29" s="469"/>
      <c r="AP29" s="469"/>
      <c r="AQ29" s="469"/>
      <c r="AR29" s="508"/>
      <c r="AS29" s="468">
        <v>3415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2147065</v>
      </c>
      <c r="BO29" s="418"/>
      <c r="BP29" s="418"/>
      <c r="BQ29" s="418"/>
      <c r="BR29" s="418"/>
      <c r="BS29" s="418"/>
      <c r="BT29" s="418"/>
      <c r="BU29" s="419"/>
      <c r="BV29" s="417">
        <v>2140905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1631062</v>
      </c>
      <c r="BO30" s="587"/>
      <c r="BP30" s="587"/>
      <c r="BQ30" s="587"/>
      <c r="BR30" s="587"/>
      <c r="BS30" s="587"/>
      <c r="BT30" s="587"/>
      <c r="BU30" s="588"/>
      <c r="BV30" s="586">
        <v>1631275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兵庫県市町村職員退職手当組合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12</v>
      </c>
      <c r="CP34" s="598"/>
      <c r="CQ34" s="599" t="str">
        <f>IF('各会計、関係団体の財政状況及び健全化判断比率'!BS7="","",'各会計、関係団体の財政状況及び健全化判断比率'!BS7)</f>
        <v>（公財）三木市文化振興財団</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学校給食事業特別会計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7</v>
      </c>
      <c r="AN35" s="598"/>
      <c r="AO35" s="599" t="str">
        <f>IF('各会計、関係団体の財政状況及び健全化判断比率'!B32="","",'各会計、関係団体の財政状況及び健全化判断比率'!B32)</f>
        <v>下水道事業会計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兵庫県後期高齢者医療広域連合</v>
      </c>
      <c r="BZ35" s="599"/>
      <c r="CA35" s="599"/>
      <c r="CB35" s="599"/>
      <c r="CC35" s="599"/>
      <c r="CD35" s="599"/>
      <c r="CE35" s="599"/>
      <c r="CF35" s="599"/>
      <c r="CG35" s="599"/>
      <c r="CH35" s="599"/>
      <c r="CI35" s="599"/>
      <c r="CJ35" s="599"/>
      <c r="CK35" s="599"/>
      <c r="CL35" s="599"/>
      <c r="CM35" s="599"/>
      <c r="CN35" s="167"/>
      <c r="CO35" s="598">
        <f t="shared" ref="CO35:CO43" si="3">IF(CQ35="","",CO34+1)</f>
        <v>13</v>
      </c>
      <c r="CP35" s="598"/>
      <c r="CQ35" s="599" t="str">
        <f>IF('各会計、関係団体の財政状況及び健全化判断比率'!BS8="","",'各会計、関係団体の財政状況及び健全化判断比率'!BS8)</f>
        <v>（公財）三木市スポーツ振興基金</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後期高齢者医療事業特別会計</v>
      </c>
      <c r="X36" s="599"/>
      <c r="Y36" s="599"/>
      <c r="Z36" s="599"/>
      <c r="AA36" s="599"/>
      <c r="AB36" s="599"/>
      <c r="AC36" s="599"/>
      <c r="AD36" s="599"/>
      <c r="AE36" s="599"/>
      <c r="AF36" s="599"/>
      <c r="AG36" s="599"/>
      <c r="AH36" s="599"/>
      <c r="AI36" s="599"/>
      <c r="AJ36" s="599"/>
      <c r="AK36" s="599"/>
      <c r="AL36" s="167"/>
      <c r="AM36" s="598">
        <f t="shared" si="0"/>
        <v>8</v>
      </c>
      <c r="AN36" s="598"/>
      <c r="AO36" s="599" t="str">
        <f>IF('各会計、関係団体の財政状況及び健全化判断比率'!B33="","",'各会計、関係団体の財政状況及び健全化判断比率'!B33)</f>
        <v>農業共済事業特別会計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北播磨総合医療センター企業団</v>
      </c>
      <c r="BZ36" s="599"/>
      <c r="CA36" s="599"/>
      <c r="CB36" s="599"/>
      <c r="CC36" s="599"/>
      <c r="CD36" s="599"/>
      <c r="CE36" s="599"/>
      <c r="CF36" s="599"/>
      <c r="CG36" s="599"/>
      <c r="CH36" s="599"/>
      <c r="CI36" s="599"/>
      <c r="CJ36" s="599"/>
      <c r="CK36" s="599"/>
      <c r="CL36" s="599"/>
      <c r="CM36" s="599"/>
      <c r="CN36" s="167"/>
      <c r="CO36" s="598">
        <f t="shared" si="3"/>
        <v>14</v>
      </c>
      <c r="CP36" s="598"/>
      <c r="CQ36" s="599" t="str">
        <f>IF('各会計、関係団体の財政状況及び健全化判断比率'!BS9="","",'各会計、関係団体の財政状況及び健全化判断比率'!BS9)</f>
        <v>（公財）三木山人と馬とのふれあいの森協会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t="str">
        <f t="shared" si="2"/>
        <v/>
      </c>
      <c r="BX37" s="598"/>
      <c r="BY37" s="599" t="str">
        <f>IF('各会計、関係団体の財政状況及び健全化判断比率'!B71="","",'各会計、関係団体の財政状況及び健全化判断比率'!B71)</f>
        <v/>
      </c>
      <c r="BZ37" s="599"/>
      <c r="CA37" s="599"/>
      <c r="CB37" s="599"/>
      <c r="CC37" s="599"/>
      <c r="CD37" s="599"/>
      <c r="CE37" s="599"/>
      <c r="CF37" s="599"/>
      <c r="CG37" s="599"/>
      <c r="CH37" s="599"/>
      <c r="CI37" s="599"/>
      <c r="CJ37" s="599"/>
      <c r="CK37" s="599"/>
      <c r="CL37" s="599"/>
      <c r="CM37" s="599"/>
      <c r="CN37" s="167"/>
      <c r="CO37" s="598">
        <f t="shared" si="3"/>
        <v>15</v>
      </c>
      <c r="CP37" s="598"/>
      <c r="CQ37" s="599" t="str">
        <f>IF('各会計、関係団体の財政状況及び健全化判断比率'!BS10="","",'各会計、関係団体の財政状況及び健全化判断比率'!BS10)</f>
        <v>みきやま（株）</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f t="shared" si="3"/>
        <v>16</v>
      </c>
      <c r="CP38" s="598"/>
      <c r="CQ38" s="599" t="str">
        <f>IF('各会計、関係団体の財政状況及び健全化判断比率'!BS11="","",'各会計、関係団体の財政状況及び健全化判断比率'!BS11)</f>
        <v>（株）エフエム三木</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f t="shared" si="3"/>
        <v>17</v>
      </c>
      <c r="CP39" s="598"/>
      <c r="CQ39" s="599" t="str">
        <f>IF('各会計、関係団体の財政状況及び健全化判断比率'!BS12="","",'各会計、関係団体の財政状況及び健全化判断比率'!BS12)</f>
        <v>三木市土地開発公社</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f t="shared" si="3"/>
        <v>18</v>
      </c>
      <c r="CP40" s="598"/>
      <c r="CQ40" s="599" t="str">
        <f>IF('各会計、関係団体の財政状況及び健全化判断比率'!BS13="","",'各会計、関係団体の財政状況及び健全化判断比率'!BS13)</f>
        <v>（株）吉川まちづくり公社</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525</v>
      </c>
      <c r="D34" s="1184"/>
      <c r="E34" s="1185"/>
      <c r="F34" s="32">
        <v>18.05</v>
      </c>
      <c r="G34" s="33">
        <v>8.9600000000000009</v>
      </c>
      <c r="H34" s="33">
        <v>9.91</v>
      </c>
      <c r="I34" s="33">
        <v>9.83</v>
      </c>
      <c r="J34" s="34">
        <v>9.8000000000000007</v>
      </c>
      <c r="K34" s="22"/>
      <c r="L34" s="22"/>
      <c r="M34" s="22"/>
      <c r="N34" s="22"/>
      <c r="O34" s="22"/>
      <c r="P34" s="22"/>
    </row>
    <row r="35" spans="1:16" ht="39" customHeight="1" x14ac:dyDescent="0.15">
      <c r="A35" s="22"/>
      <c r="B35" s="35"/>
      <c r="C35" s="1178" t="s">
        <v>526</v>
      </c>
      <c r="D35" s="1179"/>
      <c r="E35" s="1180"/>
      <c r="F35" s="36">
        <v>5.77</v>
      </c>
      <c r="G35" s="37">
        <v>6.47</v>
      </c>
      <c r="H35" s="37">
        <v>6.79</v>
      </c>
      <c r="I35" s="37">
        <v>6.68</v>
      </c>
      <c r="J35" s="38">
        <v>6.69</v>
      </c>
      <c r="K35" s="22"/>
      <c r="L35" s="22"/>
      <c r="M35" s="22"/>
      <c r="N35" s="22"/>
      <c r="O35" s="22"/>
      <c r="P35" s="22"/>
    </row>
    <row r="36" spans="1:16" ht="39" customHeight="1" x14ac:dyDescent="0.15">
      <c r="A36" s="22"/>
      <c r="B36" s="35"/>
      <c r="C36" s="1178" t="s">
        <v>527</v>
      </c>
      <c r="D36" s="1179"/>
      <c r="E36" s="1180"/>
      <c r="F36" s="36">
        <v>0.79</v>
      </c>
      <c r="G36" s="37">
        <v>0.76</v>
      </c>
      <c r="H36" s="37">
        <v>0.79</v>
      </c>
      <c r="I36" s="37">
        <v>1.26</v>
      </c>
      <c r="J36" s="38">
        <v>1.47</v>
      </c>
      <c r="K36" s="22"/>
      <c r="L36" s="22"/>
      <c r="M36" s="22"/>
      <c r="N36" s="22"/>
      <c r="O36" s="22"/>
      <c r="P36" s="22"/>
    </row>
    <row r="37" spans="1:16" ht="39" customHeight="1" x14ac:dyDescent="0.15">
      <c r="A37" s="22"/>
      <c r="B37" s="35"/>
      <c r="C37" s="1178" t="s">
        <v>528</v>
      </c>
      <c r="D37" s="1179"/>
      <c r="E37" s="1180"/>
      <c r="F37" s="36">
        <v>0.08</v>
      </c>
      <c r="G37" s="37">
        <v>1.52</v>
      </c>
      <c r="H37" s="37">
        <v>0.97</v>
      </c>
      <c r="I37" s="37">
        <v>0.71</v>
      </c>
      <c r="J37" s="38">
        <v>0.45</v>
      </c>
      <c r="K37" s="22"/>
      <c r="L37" s="22"/>
      <c r="M37" s="22"/>
      <c r="N37" s="22"/>
      <c r="O37" s="22"/>
      <c r="P37" s="22"/>
    </row>
    <row r="38" spans="1:16" ht="39" customHeight="1" x14ac:dyDescent="0.15">
      <c r="A38" s="22"/>
      <c r="B38" s="35"/>
      <c r="C38" s="1178" t="s">
        <v>529</v>
      </c>
      <c r="D38" s="1179"/>
      <c r="E38" s="1180"/>
      <c r="F38" s="36">
        <v>0.39</v>
      </c>
      <c r="G38" s="37">
        <v>0.36</v>
      </c>
      <c r="H38" s="37">
        <v>0.33</v>
      </c>
      <c r="I38" s="37">
        <v>0.31</v>
      </c>
      <c r="J38" s="38">
        <v>0.32</v>
      </c>
      <c r="K38" s="22"/>
      <c r="L38" s="22"/>
      <c r="M38" s="22"/>
      <c r="N38" s="22"/>
      <c r="O38" s="22"/>
      <c r="P38" s="22"/>
    </row>
    <row r="39" spans="1:16" ht="39" customHeight="1" x14ac:dyDescent="0.15">
      <c r="A39" s="22"/>
      <c r="B39" s="35"/>
      <c r="C39" s="1178" t="s">
        <v>530</v>
      </c>
      <c r="D39" s="1179"/>
      <c r="E39" s="1180"/>
      <c r="F39" s="36">
        <v>0.12</v>
      </c>
      <c r="G39" s="37">
        <v>0.11</v>
      </c>
      <c r="H39" s="37">
        <v>0.14000000000000001</v>
      </c>
      <c r="I39" s="37">
        <v>0.12</v>
      </c>
      <c r="J39" s="38">
        <v>0.14000000000000001</v>
      </c>
      <c r="K39" s="22"/>
      <c r="L39" s="22"/>
      <c r="M39" s="22"/>
      <c r="N39" s="22"/>
      <c r="O39" s="22"/>
      <c r="P39" s="22"/>
    </row>
    <row r="40" spans="1:16" ht="39" customHeight="1" x14ac:dyDescent="0.15">
      <c r="A40" s="22"/>
      <c r="B40" s="35"/>
      <c r="C40" s="1178" t="s">
        <v>531</v>
      </c>
      <c r="D40" s="1179"/>
      <c r="E40" s="1180"/>
      <c r="F40" s="36">
        <v>0.03</v>
      </c>
      <c r="G40" s="37" t="s">
        <v>532</v>
      </c>
      <c r="H40" s="37">
        <v>0.25</v>
      </c>
      <c r="I40" s="37">
        <v>0.04</v>
      </c>
      <c r="J40" s="38">
        <v>0.02</v>
      </c>
      <c r="K40" s="22"/>
      <c r="L40" s="22"/>
      <c r="M40" s="22"/>
      <c r="N40" s="22"/>
      <c r="O40" s="22"/>
      <c r="P40" s="22"/>
    </row>
    <row r="41" spans="1:16" ht="39" customHeight="1" x14ac:dyDescent="0.15">
      <c r="A41" s="22"/>
      <c r="B41" s="35"/>
      <c r="C41" s="1178" t="s">
        <v>533</v>
      </c>
      <c r="D41" s="1179"/>
      <c r="E41" s="1180"/>
      <c r="F41" s="36" t="s">
        <v>481</v>
      </c>
      <c r="G41" s="37" t="s">
        <v>481</v>
      </c>
      <c r="H41" s="37" t="s">
        <v>481</v>
      </c>
      <c r="I41" s="37">
        <v>0.05</v>
      </c>
      <c r="J41" s="38">
        <v>0</v>
      </c>
      <c r="K41" s="22"/>
      <c r="L41" s="22"/>
      <c r="M41" s="22"/>
      <c r="N41" s="22"/>
      <c r="O41" s="22"/>
      <c r="P41" s="22"/>
    </row>
    <row r="42" spans="1:16" ht="39" customHeight="1" x14ac:dyDescent="0.15">
      <c r="A42" s="22"/>
      <c r="B42" s="39"/>
      <c r="C42" s="1178" t="s">
        <v>534</v>
      </c>
      <c r="D42" s="1179"/>
      <c r="E42" s="1180"/>
      <c r="F42" s="36" t="s">
        <v>535</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t="s">
        <v>481</v>
      </c>
      <c r="G43" s="42">
        <v>3.07</v>
      </c>
      <c r="H43" s="42">
        <v>0</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3992</v>
      </c>
      <c r="L45" s="60">
        <v>3708</v>
      </c>
      <c r="M45" s="60">
        <v>3766</v>
      </c>
      <c r="N45" s="60">
        <v>3583</v>
      </c>
      <c r="O45" s="61">
        <v>3216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968</v>
      </c>
      <c r="L48" s="64">
        <v>889</v>
      </c>
      <c r="M48" s="64">
        <v>858</v>
      </c>
      <c r="N48" s="64">
        <v>903</v>
      </c>
      <c r="O48" s="65">
        <v>938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14</v>
      </c>
      <c r="L49" s="64">
        <v>33</v>
      </c>
      <c r="M49" s="64">
        <v>136</v>
      </c>
      <c r="N49" s="64">
        <v>75</v>
      </c>
      <c r="O49" s="65">
        <v>273</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142</v>
      </c>
      <c r="L50" s="64">
        <v>71</v>
      </c>
      <c r="M50" s="64">
        <v>94</v>
      </c>
      <c r="N50" s="64">
        <v>29</v>
      </c>
      <c r="O50" s="65">
        <v>10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3766</v>
      </c>
      <c r="L52" s="64">
        <v>3700</v>
      </c>
      <c r="M52" s="64">
        <v>3809</v>
      </c>
      <c r="N52" s="64">
        <v>3946</v>
      </c>
      <c r="O52" s="65">
        <v>3834</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1350</v>
      </c>
      <c r="L53" s="69">
        <v>1001</v>
      </c>
      <c r="M53" s="69">
        <v>1045</v>
      </c>
      <c r="N53" s="69">
        <v>644</v>
      </c>
      <c r="O53" s="70">
        <v>604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31018</v>
      </c>
      <c r="J41" s="83">
        <v>37076</v>
      </c>
      <c r="K41" s="83">
        <v>37153</v>
      </c>
      <c r="L41" s="83">
        <v>37272</v>
      </c>
      <c r="M41" s="84">
        <v>37710</v>
      </c>
    </row>
    <row r="42" spans="2:13" ht="27.75" customHeight="1" x14ac:dyDescent="0.15">
      <c r="B42" s="1204"/>
      <c r="C42" s="1205"/>
      <c r="D42" s="85"/>
      <c r="E42" s="1210" t="s">
        <v>26</v>
      </c>
      <c r="F42" s="1210"/>
      <c r="G42" s="1210"/>
      <c r="H42" s="1211"/>
      <c r="I42" s="86">
        <v>518</v>
      </c>
      <c r="J42" s="87">
        <v>347</v>
      </c>
      <c r="K42" s="87">
        <v>310</v>
      </c>
      <c r="L42" s="87">
        <v>236</v>
      </c>
      <c r="M42" s="88">
        <v>194</v>
      </c>
    </row>
    <row r="43" spans="2:13" ht="27.75" customHeight="1" x14ac:dyDescent="0.15">
      <c r="B43" s="1204"/>
      <c r="C43" s="1205"/>
      <c r="D43" s="85"/>
      <c r="E43" s="1210" t="s">
        <v>27</v>
      </c>
      <c r="F43" s="1210"/>
      <c r="G43" s="1210"/>
      <c r="H43" s="1211"/>
      <c r="I43" s="86">
        <v>17822</v>
      </c>
      <c r="J43" s="87">
        <v>15568</v>
      </c>
      <c r="K43" s="87">
        <v>14203</v>
      </c>
      <c r="L43" s="87">
        <v>13739</v>
      </c>
      <c r="M43" s="88">
        <v>13601</v>
      </c>
    </row>
    <row r="44" spans="2:13" ht="27.75" customHeight="1" x14ac:dyDescent="0.15">
      <c r="B44" s="1204"/>
      <c r="C44" s="1205"/>
      <c r="D44" s="85"/>
      <c r="E44" s="1210" t="s">
        <v>28</v>
      </c>
      <c r="F44" s="1210"/>
      <c r="G44" s="1210"/>
      <c r="H44" s="1211"/>
      <c r="I44" s="86">
        <v>2216</v>
      </c>
      <c r="J44" s="87">
        <v>2857</v>
      </c>
      <c r="K44" s="87">
        <v>3078</v>
      </c>
      <c r="L44" s="87">
        <v>2924</v>
      </c>
      <c r="M44" s="88">
        <v>2849</v>
      </c>
    </row>
    <row r="45" spans="2:13" ht="27.75" customHeight="1" x14ac:dyDescent="0.15">
      <c r="B45" s="1204"/>
      <c r="C45" s="1205"/>
      <c r="D45" s="85"/>
      <c r="E45" s="1210" t="s">
        <v>29</v>
      </c>
      <c r="F45" s="1210"/>
      <c r="G45" s="1210"/>
      <c r="H45" s="1211"/>
      <c r="I45" s="86">
        <v>4244</v>
      </c>
      <c r="J45" s="87">
        <v>6003</v>
      </c>
      <c r="K45" s="87">
        <v>5553</v>
      </c>
      <c r="L45" s="87">
        <v>4935</v>
      </c>
      <c r="M45" s="88">
        <v>5135</v>
      </c>
    </row>
    <row r="46" spans="2:13" ht="27.75" customHeight="1" x14ac:dyDescent="0.15">
      <c r="B46" s="1204"/>
      <c r="C46" s="1205"/>
      <c r="D46" s="89"/>
      <c r="E46" s="1210" t="s">
        <v>30</v>
      </c>
      <c r="F46" s="1210"/>
      <c r="G46" s="1210"/>
      <c r="H46" s="1211"/>
      <c r="I46" s="86">
        <v>1813</v>
      </c>
      <c r="J46" s="87">
        <v>1739</v>
      </c>
      <c r="K46" s="87">
        <v>1691</v>
      </c>
      <c r="L46" s="87">
        <v>1681</v>
      </c>
      <c r="M46" s="88">
        <v>1660</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6024</v>
      </c>
      <c r="J50" s="87">
        <v>6096</v>
      </c>
      <c r="K50" s="87">
        <v>6307</v>
      </c>
      <c r="L50" s="87">
        <v>6678</v>
      </c>
      <c r="M50" s="88">
        <v>6866</v>
      </c>
    </row>
    <row r="51" spans="2:13" ht="27.75" customHeight="1" x14ac:dyDescent="0.15">
      <c r="B51" s="1204"/>
      <c r="C51" s="1205"/>
      <c r="D51" s="85"/>
      <c r="E51" s="1210" t="s">
        <v>36</v>
      </c>
      <c r="F51" s="1210"/>
      <c r="G51" s="1210"/>
      <c r="H51" s="1211"/>
      <c r="I51" s="86">
        <v>7590</v>
      </c>
      <c r="J51" s="87">
        <v>6392</v>
      </c>
      <c r="K51" s="87">
        <v>6061</v>
      </c>
      <c r="L51" s="87">
        <v>6047</v>
      </c>
      <c r="M51" s="88">
        <v>6965</v>
      </c>
    </row>
    <row r="52" spans="2:13" ht="27.75" customHeight="1" x14ac:dyDescent="0.15">
      <c r="B52" s="1206"/>
      <c r="C52" s="1207"/>
      <c r="D52" s="85"/>
      <c r="E52" s="1210" t="s">
        <v>37</v>
      </c>
      <c r="F52" s="1210"/>
      <c r="G52" s="1210"/>
      <c r="H52" s="1211"/>
      <c r="I52" s="86">
        <v>38813</v>
      </c>
      <c r="J52" s="87">
        <v>40358</v>
      </c>
      <c r="K52" s="87">
        <v>40982</v>
      </c>
      <c r="L52" s="87">
        <v>41328</v>
      </c>
      <c r="M52" s="88">
        <v>40351</v>
      </c>
    </row>
    <row r="53" spans="2:13" ht="27.75" customHeight="1" thickBot="1" x14ac:dyDescent="0.2">
      <c r="B53" s="1217" t="s">
        <v>21</v>
      </c>
      <c r="C53" s="1218"/>
      <c r="D53" s="92"/>
      <c r="E53" s="1219" t="s">
        <v>38</v>
      </c>
      <c r="F53" s="1219"/>
      <c r="G53" s="1219"/>
      <c r="H53" s="1220"/>
      <c r="I53" s="93">
        <v>5204</v>
      </c>
      <c r="J53" s="94">
        <v>10744</v>
      </c>
      <c r="K53" s="94">
        <v>8639</v>
      </c>
      <c r="L53" s="94">
        <v>6734</v>
      </c>
      <c r="M53" s="95">
        <v>6966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election activeCell="G65" sqref="G65:O69"/>
    </sheetView>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553</v>
      </c>
      <c r="I42" s="354"/>
      <c r="J42" s="354"/>
      <c r="K42" s="354"/>
      <c r="L42" s="246"/>
      <c r="M42" s="246"/>
      <c r="N42" s="246"/>
      <c r="O42" s="246"/>
    </row>
    <row r="43" spans="2:17" ht="13.5" customHeight="1" x14ac:dyDescent="0.15">
      <c r="B43" s="250"/>
      <c r="C43" s="246"/>
      <c r="D43" s="246"/>
      <c r="E43" s="246"/>
      <c r="F43" s="246"/>
      <c r="G43" s="1235" t="s">
        <v>561</v>
      </c>
      <c r="H43" s="1236"/>
      <c r="I43" s="1236"/>
      <c r="J43" s="1236"/>
      <c r="K43" s="1236"/>
      <c r="L43" s="1236"/>
      <c r="M43" s="1236"/>
      <c r="N43" s="1236"/>
      <c r="O43" s="1237"/>
    </row>
    <row r="44" spans="2:17" ht="13.5" x14ac:dyDescent="0.15">
      <c r="B44" s="250"/>
      <c r="C44" s="246"/>
      <c r="D44" s="246"/>
      <c r="E44" s="246"/>
      <c r="F44" s="246"/>
      <c r="G44" s="1238"/>
      <c r="H44" s="1239"/>
      <c r="I44" s="1239"/>
      <c r="J44" s="1239"/>
      <c r="K44" s="1239"/>
      <c r="L44" s="1239"/>
      <c r="M44" s="1239"/>
      <c r="N44" s="1239"/>
      <c r="O44" s="1240"/>
    </row>
    <row r="45" spans="2:17" ht="13.5" x14ac:dyDescent="0.15">
      <c r="B45" s="250"/>
      <c r="C45" s="246"/>
      <c r="D45" s="246"/>
      <c r="E45" s="246"/>
      <c r="F45" s="246"/>
      <c r="G45" s="1238"/>
      <c r="H45" s="1239"/>
      <c r="I45" s="1239"/>
      <c r="J45" s="1239"/>
      <c r="K45" s="1239"/>
      <c r="L45" s="1239"/>
      <c r="M45" s="1239"/>
      <c r="N45" s="1239"/>
      <c r="O45" s="1240"/>
    </row>
    <row r="46" spans="2:17" ht="13.5" x14ac:dyDescent="0.15">
      <c r="B46" s="250"/>
      <c r="C46" s="246"/>
      <c r="D46" s="246"/>
      <c r="E46" s="246"/>
      <c r="F46" s="246"/>
      <c r="G46" s="1238"/>
      <c r="H46" s="1239"/>
      <c r="I46" s="1239"/>
      <c r="J46" s="1239"/>
      <c r="K46" s="1239"/>
      <c r="L46" s="1239"/>
      <c r="M46" s="1239"/>
      <c r="N46" s="1239"/>
      <c r="O46" s="1240"/>
    </row>
    <row r="47" spans="2:17" ht="13.5" x14ac:dyDescent="0.15">
      <c r="B47" s="250"/>
      <c r="C47" s="246"/>
      <c r="D47" s="246"/>
      <c r="E47" s="246"/>
      <c r="F47" s="246"/>
      <c r="G47" s="1241"/>
      <c r="H47" s="1242"/>
      <c r="I47" s="1242"/>
      <c r="J47" s="1242"/>
      <c r="K47" s="1242"/>
      <c r="L47" s="1242"/>
      <c r="M47" s="1242"/>
      <c r="N47" s="1242"/>
      <c r="O47" s="1243"/>
    </row>
    <row r="48" spans="2:17" ht="13.5" x14ac:dyDescent="0.15">
      <c r="B48" s="250"/>
      <c r="C48" s="246"/>
      <c r="D48" s="246"/>
      <c r="E48" s="246"/>
      <c r="F48" s="246"/>
      <c r="G48" s="246"/>
      <c r="H48" s="355"/>
      <c r="I48" s="355"/>
      <c r="J48" s="355"/>
    </row>
    <row r="49" spans="1:17" ht="13.5" x14ac:dyDescent="0.15">
      <c r="B49" s="250"/>
      <c r="C49" s="246"/>
      <c r="D49" s="246"/>
      <c r="E49" s="246"/>
      <c r="F49" s="246"/>
      <c r="G49" s="245" t="s">
        <v>554</v>
      </c>
    </row>
    <row r="50" spans="1:17" ht="13.5" x14ac:dyDescent="0.15">
      <c r="B50" s="250"/>
      <c r="C50" s="246"/>
      <c r="D50" s="246"/>
      <c r="E50" s="246"/>
      <c r="F50" s="246"/>
      <c r="G50" s="1244"/>
      <c r="H50" s="1245"/>
      <c r="I50" s="1245"/>
      <c r="J50" s="1246"/>
      <c r="K50" s="356" t="s">
        <v>520</v>
      </c>
      <c r="L50" s="356" t="s">
        <v>521</v>
      </c>
      <c r="M50" s="356" t="s">
        <v>522</v>
      </c>
      <c r="N50" s="356" t="s">
        <v>523</v>
      </c>
      <c r="O50" s="356" t="s">
        <v>524</v>
      </c>
    </row>
    <row r="51" spans="1:17" ht="13.5" x14ac:dyDescent="0.15">
      <c r="B51" s="250"/>
      <c r="C51" s="246"/>
      <c r="D51" s="246"/>
      <c r="E51" s="246"/>
      <c r="F51" s="246"/>
      <c r="G51" s="1247" t="s">
        <v>555</v>
      </c>
      <c r="H51" s="1248"/>
      <c r="I51" s="1253" t="s">
        <v>556</v>
      </c>
      <c r="J51" s="1253"/>
      <c r="K51" s="1256"/>
      <c r="L51" s="1256"/>
      <c r="M51" s="1256"/>
      <c r="N51" s="1223">
        <v>43.1</v>
      </c>
      <c r="O51" s="1256"/>
    </row>
    <row r="52" spans="1:17" ht="13.5" x14ac:dyDescent="0.15">
      <c r="B52" s="250"/>
      <c r="C52" s="246"/>
      <c r="D52" s="246"/>
      <c r="E52" s="246"/>
      <c r="F52" s="246"/>
      <c r="G52" s="1249"/>
      <c r="H52" s="1250"/>
      <c r="I52" s="1254"/>
      <c r="J52" s="1254"/>
      <c r="K52" s="1223"/>
      <c r="L52" s="1223"/>
      <c r="M52" s="1223"/>
      <c r="N52" s="1223"/>
      <c r="O52" s="1223"/>
    </row>
    <row r="53" spans="1:17" ht="13.5" x14ac:dyDescent="0.15">
      <c r="A53" s="357"/>
      <c r="B53" s="250"/>
      <c r="C53" s="246"/>
      <c r="D53" s="246"/>
      <c r="E53" s="246"/>
      <c r="F53" s="246"/>
      <c r="G53" s="1249"/>
      <c r="H53" s="1250"/>
      <c r="I53" s="1233" t="s">
        <v>563</v>
      </c>
      <c r="J53" s="1233"/>
      <c r="K53" s="1255"/>
      <c r="L53" s="1255"/>
      <c r="M53" s="1255"/>
      <c r="N53" s="1221">
        <v>57.4</v>
      </c>
      <c r="O53" s="1255"/>
    </row>
    <row r="54" spans="1:17" ht="13.5" x14ac:dyDescent="0.15">
      <c r="A54" s="357"/>
      <c r="B54" s="250"/>
      <c r="C54" s="246"/>
      <c r="D54" s="246"/>
      <c r="E54" s="246"/>
      <c r="F54" s="246"/>
      <c r="G54" s="1251"/>
      <c r="H54" s="1252"/>
      <c r="I54" s="1233"/>
      <c r="J54" s="1233"/>
      <c r="K54" s="1222"/>
      <c r="L54" s="1222"/>
      <c r="M54" s="1222"/>
      <c r="N54" s="1222"/>
      <c r="O54" s="1222"/>
    </row>
    <row r="55" spans="1:17" ht="13.5" x14ac:dyDescent="0.15">
      <c r="A55" s="357"/>
      <c r="B55" s="250"/>
      <c r="C55" s="246"/>
      <c r="D55" s="246"/>
      <c r="E55" s="246"/>
      <c r="F55" s="246"/>
      <c r="G55" s="1227" t="s">
        <v>557</v>
      </c>
      <c r="H55" s="1228"/>
      <c r="I55" s="1233" t="s">
        <v>556</v>
      </c>
      <c r="J55" s="1233"/>
      <c r="K55" s="1256"/>
      <c r="L55" s="1256"/>
      <c r="M55" s="1256"/>
      <c r="N55" s="1223">
        <v>37.299999999999997</v>
      </c>
      <c r="O55" s="1256"/>
    </row>
    <row r="56" spans="1:17" ht="13.5" x14ac:dyDescent="0.15">
      <c r="A56" s="357"/>
      <c r="B56" s="250"/>
      <c r="C56" s="246"/>
      <c r="D56" s="246"/>
      <c r="E56" s="246"/>
      <c r="F56" s="246"/>
      <c r="G56" s="1229"/>
      <c r="H56" s="1230"/>
      <c r="I56" s="1233"/>
      <c r="J56" s="1233"/>
      <c r="K56" s="1223"/>
      <c r="L56" s="1223"/>
      <c r="M56" s="1223"/>
      <c r="N56" s="1223"/>
      <c r="O56" s="1223"/>
    </row>
    <row r="57" spans="1:17" s="357" customFormat="1" ht="13.5" x14ac:dyDescent="0.15">
      <c r="B57" s="358"/>
      <c r="C57" s="354"/>
      <c r="D57" s="354"/>
      <c r="E57" s="354"/>
      <c r="F57" s="354"/>
      <c r="G57" s="1229"/>
      <c r="H57" s="1230"/>
      <c r="I57" s="1225" t="s">
        <v>563</v>
      </c>
      <c r="J57" s="1225"/>
      <c r="K57" s="1255"/>
      <c r="L57" s="1255"/>
      <c r="M57" s="1255"/>
      <c r="N57" s="1221">
        <v>55.2</v>
      </c>
      <c r="O57" s="1255"/>
      <c r="P57" s="359"/>
      <c r="Q57" s="358"/>
    </row>
    <row r="58" spans="1:17" s="357" customFormat="1" ht="13.5" x14ac:dyDescent="0.15">
      <c r="A58" s="245"/>
      <c r="B58" s="358"/>
      <c r="C58" s="354"/>
      <c r="D58" s="354"/>
      <c r="E58" s="354"/>
      <c r="F58" s="354"/>
      <c r="G58" s="1231"/>
      <c r="H58" s="1232"/>
      <c r="I58" s="1225"/>
      <c r="J58" s="1225"/>
      <c r="K58" s="1222"/>
      <c r="L58" s="1222"/>
      <c r="M58" s="1222"/>
      <c r="N58" s="1222"/>
      <c r="O58" s="1222"/>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553</v>
      </c>
      <c r="I64" s="354"/>
      <c r="J64" s="354"/>
      <c r="K64" s="354"/>
      <c r="L64" s="246"/>
      <c r="M64" s="246"/>
      <c r="N64" s="246"/>
      <c r="O64" s="246"/>
    </row>
    <row r="65" spans="2:30" ht="13.5" x14ac:dyDescent="0.15">
      <c r="B65" s="250"/>
      <c r="C65" s="246"/>
      <c r="D65" s="246"/>
      <c r="E65" s="246"/>
      <c r="F65" s="246"/>
      <c r="G65" s="1235" t="s">
        <v>562</v>
      </c>
      <c r="H65" s="1236"/>
      <c r="I65" s="1236"/>
      <c r="J65" s="1236"/>
      <c r="K65" s="1236"/>
      <c r="L65" s="1236"/>
      <c r="M65" s="1236"/>
      <c r="N65" s="1236"/>
      <c r="O65" s="1237"/>
    </row>
    <row r="66" spans="2:30" ht="13.5" x14ac:dyDescent="0.15">
      <c r="B66" s="250"/>
      <c r="C66" s="246"/>
      <c r="D66" s="246"/>
      <c r="E66" s="246"/>
      <c r="F66" s="246"/>
      <c r="G66" s="1238"/>
      <c r="H66" s="1239"/>
      <c r="I66" s="1239"/>
      <c r="J66" s="1239"/>
      <c r="K66" s="1239"/>
      <c r="L66" s="1239"/>
      <c r="M66" s="1239"/>
      <c r="N66" s="1239"/>
      <c r="O66" s="1240"/>
    </row>
    <row r="67" spans="2:30" ht="13.5" x14ac:dyDescent="0.15">
      <c r="B67" s="250"/>
      <c r="C67" s="246"/>
      <c r="D67" s="246"/>
      <c r="E67" s="246"/>
      <c r="F67" s="246"/>
      <c r="G67" s="1238"/>
      <c r="H67" s="1239"/>
      <c r="I67" s="1239"/>
      <c r="J67" s="1239"/>
      <c r="K67" s="1239"/>
      <c r="L67" s="1239"/>
      <c r="M67" s="1239"/>
      <c r="N67" s="1239"/>
      <c r="O67" s="1240"/>
    </row>
    <row r="68" spans="2:30" ht="13.5" x14ac:dyDescent="0.15">
      <c r="B68" s="250"/>
      <c r="C68" s="246"/>
      <c r="D68" s="246"/>
      <c r="E68" s="246"/>
      <c r="F68" s="246"/>
      <c r="G68" s="1238"/>
      <c r="H68" s="1239"/>
      <c r="I68" s="1239"/>
      <c r="J68" s="1239"/>
      <c r="K68" s="1239"/>
      <c r="L68" s="1239"/>
      <c r="M68" s="1239"/>
      <c r="N68" s="1239"/>
      <c r="O68" s="1240"/>
    </row>
    <row r="69" spans="2:30" ht="13.5" x14ac:dyDescent="0.15">
      <c r="B69" s="250"/>
      <c r="C69" s="246"/>
      <c r="D69" s="246"/>
      <c r="E69" s="246"/>
      <c r="F69" s="246"/>
      <c r="G69" s="1241"/>
      <c r="H69" s="1242"/>
      <c r="I69" s="1242"/>
      <c r="J69" s="1242"/>
      <c r="K69" s="1242"/>
      <c r="L69" s="1242"/>
      <c r="M69" s="1242"/>
      <c r="N69" s="1242"/>
      <c r="O69" s="1243"/>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559</v>
      </c>
      <c r="I71" s="370"/>
      <c r="J71" s="366"/>
      <c r="K71" s="366"/>
      <c r="L71" s="367"/>
      <c r="M71" s="366"/>
      <c r="N71" s="367"/>
      <c r="O71" s="368"/>
    </row>
    <row r="72" spans="2:30" ht="13.5" x14ac:dyDescent="0.15">
      <c r="B72" s="250"/>
      <c r="C72" s="246"/>
      <c r="D72" s="246"/>
      <c r="E72" s="246"/>
      <c r="F72" s="246"/>
      <c r="G72" s="1244"/>
      <c r="H72" s="1245"/>
      <c r="I72" s="1245"/>
      <c r="J72" s="1246"/>
      <c r="K72" s="356" t="s">
        <v>520</v>
      </c>
      <c r="L72" s="356" t="s">
        <v>521</v>
      </c>
      <c r="M72" s="356" t="s">
        <v>522</v>
      </c>
      <c r="N72" s="356" t="s">
        <v>523</v>
      </c>
      <c r="O72" s="356" t="s">
        <v>524</v>
      </c>
    </row>
    <row r="73" spans="2:30" ht="13.5" x14ac:dyDescent="0.15">
      <c r="B73" s="250"/>
      <c r="C73" s="246"/>
      <c r="D73" s="246"/>
      <c r="E73" s="246"/>
      <c r="F73" s="246"/>
      <c r="G73" s="1247" t="s">
        <v>555</v>
      </c>
      <c r="H73" s="1248"/>
      <c r="I73" s="1253" t="s">
        <v>556</v>
      </c>
      <c r="J73" s="1253"/>
      <c r="K73" s="1234">
        <v>33.700000000000003</v>
      </c>
      <c r="L73" s="1234">
        <v>68.400000000000006</v>
      </c>
      <c r="M73" s="1223">
        <v>55.6</v>
      </c>
      <c r="N73" s="1223">
        <v>43.1</v>
      </c>
      <c r="O73" s="1223">
        <v>44.7</v>
      </c>
      <c r="S73" s="245">
        <v>9.9</v>
      </c>
    </row>
    <row r="74" spans="2:30" ht="13.5" x14ac:dyDescent="0.15">
      <c r="B74" s="250"/>
      <c r="C74" s="246"/>
      <c r="D74" s="246"/>
      <c r="E74" s="246"/>
      <c r="F74" s="246"/>
      <c r="G74" s="1249"/>
      <c r="H74" s="1250"/>
      <c r="I74" s="1254"/>
      <c r="J74" s="1254"/>
      <c r="K74" s="1234"/>
      <c r="L74" s="1234"/>
      <c r="M74" s="1223"/>
      <c r="N74" s="1223"/>
      <c r="O74" s="1223"/>
    </row>
    <row r="75" spans="2:30" ht="13.5" x14ac:dyDescent="0.15">
      <c r="B75" s="250"/>
      <c r="C75" s="246"/>
      <c r="D75" s="246"/>
      <c r="E75" s="246"/>
      <c r="F75" s="246"/>
      <c r="G75" s="1249"/>
      <c r="H75" s="1250"/>
      <c r="I75" s="1233" t="s">
        <v>560</v>
      </c>
      <c r="J75" s="1233"/>
      <c r="K75" s="1221">
        <v>10.8</v>
      </c>
      <c r="L75" s="1221">
        <v>8.6999999999999993</v>
      </c>
      <c r="M75" s="1221">
        <v>7.2</v>
      </c>
      <c r="N75" s="1221">
        <v>5.7</v>
      </c>
      <c r="O75" s="1221">
        <v>4.9000000000000004</v>
      </c>
      <c r="U75" s="245">
        <v>81.2</v>
      </c>
      <c r="W75" s="245">
        <v>87.2</v>
      </c>
      <c r="Y75" s="245">
        <v>99.8</v>
      </c>
      <c r="AA75" s="245">
        <v>109.5</v>
      </c>
      <c r="AC75" s="245">
        <v>115.2</v>
      </c>
    </row>
    <row r="76" spans="2:30" ht="13.5" x14ac:dyDescent="0.15">
      <c r="B76" s="250"/>
      <c r="C76" s="246"/>
      <c r="D76" s="246"/>
      <c r="E76" s="246"/>
      <c r="F76" s="246"/>
      <c r="G76" s="1251"/>
      <c r="H76" s="1252"/>
      <c r="I76" s="1233"/>
      <c r="J76" s="1233"/>
      <c r="K76" s="1222"/>
      <c r="L76" s="1222"/>
      <c r="M76" s="1222"/>
      <c r="N76" s="1222"/>
      <c r="O76" s="1222"/>
    </row>
    <row r="77" spans="2:30" ht="13.5" x14ac:dyDescent="0.15">
      <c r="B77" s="250"/>
      <c r="C77" s="246"/>
      <c r="D77" s="246"/>
      <c r="E77" s="246"/>
      <c r="F77" s="246"/>
      <c r="G77" s="1227" t="s">
        <v>557</v>
      </c>
      <c r="H77" s="1228"/>
      <c r="I77" s="1233" t="s">
        <v>556</v>
      </c>
      <c r="J77" s="1233"/>
      <c r="K77" s="1234">
        <v>58.2</v>
      </c>
      <c r="L77" s="1234">
        <v>50.3</v>
      </c>
      <c r="M77" s="1223">
        <v>45.9</v>
      </c>
      <c r="N77" s="1223">
        <v>37.299999999999997</v>
      </c>
      <c r="O77" s="1223">
        <v>33.1</v>
      </c>
      <c r="R77" s="245">
        <v>12.3</v>
      </c>
      <c r="T77" s="245">
        <v>11.1</v>
      </c>
    </row>
    <row r="78" spans="2:30" ht="13.5" x14ac:dyDescent="0.15">
      <c r="B78" s="250"/>
      <c r="C78" s="246"/>
      <c r="D78" s="246"/>
      <c r="E78" s="246"/>
      <c r="F78" s="246"/>
      <c r="G78" s="1229"/>
      <c r="H78" s="1230"/>
      <c r="I78" s="1233"/>
      <c r="J78" s="1233"/>
      <c r="K78" s="1234"/>
      <c r="L78" s="1234"/>
      <c r="M78" s="1223"/>
      <c r="N78" s="1223"/>
      <c r="O78" s="1223"/>
    </row>
    <row r="79" spans="2:30" ht="13.5" x14ac:dyDescent="0.15">
      <c r="B79" s="250"/>
      <c r="C79" s="246"/>
      <c r="D79" s="246"/>
      <c r="E79" s="246"/>
      <c r="F79" s="246"/>
      <c r="G79" s="1229"/>
      <c r="H79" s="1230"/>
      <c r="I79" s="1224" t="s">
        <v>560</v>
      </c>
      <c r="J79" s="1225"/>
      <c r="K79" s="1226">
        <v>10.3</v>
      </c>
      <c r="L79" s="1226">
        <v>9.6</v>
      </c>
      <c r="M79" s="1226">
        <v>8.8000000000000007</v>
      </c>
      <c r="N79" s="1226">
        <v>7.8</v>
      </c>
      <c r="O79" s="1226">
        <v>7.5</v>
      </c>
      <c r="V79" s="245">
        <v>53.5</v>
      </c>
      <c r="X79" s="245">
        <v>48.2</v>
      </c>
      <c r="Z79" s="245">
        <v>34.200000000000003</v>
      </c>
      <c r="AB79" s="245">
        <v>30.3</v>
      </c>
      <c r="AD79" s="245">
        <v>28.9</v>
      </c>
    </row>
    <row r="80" spans="2:30" ht="13.5" x14ac:dyDescent="0.15">
      <c r="B80" s="250"/>
      <c r="C80" s="246"/>
      <c r="D80" s="246"/>
      <c r="E80" s="246"/>
      <c r="F80" s="246"/>
      <c r="G80" s="1231"/>
      <c r="H80" s="1232"/>
      <c r="I80" s="1225"/>
      <c r="J80" s="1225"/>
      <c r="K80" s="1226"/>
      <c r="L80" s="1226"/>
      <c r="M80" s="1226"/>
      <c r="N80" s="1226"/>
      <c r="O80" s="1226"/>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election activeCell="P19" sqref="P1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52623</v>
      </c>
      <c r="E3" s="118"/>
      <c r="F3" s="119">
        <v>50880</v>
      </c>
      <c r="G3" s="120"/>
      <c r="H3" s="121"/>
    </row>
    <row r="4" spans="1:8" x14ac:dyDescent="0.15">
      <c r="A4" s="122"/>
      <c r="B4" s="123"/>
      <c r="C4" s="124"/>
      <c r="D4" s="125">
        <v>36467</v>
      </c>
      <c r="E4" s="126"/>
      <c r="F4" s="127">
        <v>26879</v>
      </c>
      <c r="G4" s="128"/>
      <c r="H4" s="129"/>
    </row>
    <row r="5" spans="1:8" x14ac:dyDescent="0.15">
      <c r="A5" s="110" t="s">
        <v>514</v>
      </c>
      <c r="B5" s="115"/>
      <c r="C5" s="116"/>
      <c r="D5" s="117">
        <v>83006</v>
      </c>
      <c r="E5" s="118"/>
      <c r="F5" s="119">
        <v>63956</v>
      </c>
      <c r="G5" s="120"/>
      <c r="H5" s="121"/>
    </row>
    <row r="6" spans="1:8" x14ac:dyDescent="0.15">
      <c r="A6" s="122"/>
      <c r="B6" s="123"/>
      <c r="C6" s="124"/>
      <c r="D6" s="125">
        <v>53278</v>
      </c>
      <c r="E6" s="126"/>
      <c r="F6" s="127">
        <v>29239</v>
      </c>
      <c r="G6" s="128"/>
      <c r="H6" s="129"/>
    </row>
    <row r="7" spans="1:8" x14ac:dyDescent="0.15">
      <c r="A7" s="110" t="s">
        <v>515</v>
      </c>
      <c r="B7" s="115"/>
      <c r="C7" s="116"/>
      <c r="D7" s="117">
        <v>47595</v>
      </c>
      <c r="E7" s="118"/>
      <c r="F7" s="119">
        <v>66255</v>
      </c>
      <c r="G7" s="120"/>
      <c r="H7" s="121"/>
    </row>
    <row r="8" spans="1:8" x14ac:dyDescent="0.15">
      <c r="A8" s="122"/>
      <c r="B8" s="123"/>
      <c r="C8" s="124"/>
      <c r="D8" s="125">
        <v>23219</v>
      </c>
      <c r="E8" s="126"/>
      <c r="F8" s="127">
        <v>31822</v>
      </c>
      <c r="G8" s="128"/>
      <c r="H8" s="129"/>
    </row>
    <row r="9" spans="1:8" x14ac:dyDescent="0.15">
      <c r="A9" s="110" t="s">
        <v>516</v>
      </c>
      <c r="B9" s="115"/>
      <c r="C9" s="116"/>
      <c r="D9" s="117">
        <v>38276</v>
      </c>
      <c r="E9" s="118"/>
      <c r="F9" s="119">
        <v>54227</v>
      </c>
      <c r="G9" s="120"/>
      <c r="H9" s="121"/>
    </row>
    <row r="10" spans="1:8" x14ac:dyDescent="0.15">
      <c r="A10" s="122"/>
      <c r="B10" s="123"/>
      <c r="C10" s="124"/>
      <c r="D10" s="125">
        <v>18764</v>
      </c>
      <c r="E10" s="126"/>
      <c r="F10" s="127">
        <v>29694</v>
      </c>
      <c r="G10" s="128"/>
      <c r="H10" s="129"/>
    </row>
    <row r="11" spans="1:8" x14ac:dyDescent="0.15">
      <c r="A11" s="110" t="s">
        <v>517</v>
      </c>
      <c r="B11" s="115"/>
      <c r="C11" s="116"/>
      <c r="D11" s="117">
        <v>40974</v>
      </c>
      <c r="E11" s="118"/>
      <c r="F11" s="119">
        <v>57295</v>
      </c>
      <c r="G11" s="120"/>
      <c r="H11" s="121"/>
    </row>
    <row r="12" spans="1:8" x14ac:dyDescent="0.15">
      <c r="A12" s="122"/>
      <c r="B12" s="123"/>
      <c r="C12" s="130"/>
      <c r="D12" s="125">
        <v>25600</v>
      </c>
      <c r="E12" s="126"/>
      <c r="F12" s="127">
        <v>32771</v>
      </c>
      <c r="G12" s="128"/>
      <c r="H12" s="129"/>
    </row>
    <row r="13" spans="1:8" x14ac:dyDescent="0.15">
      <c r="A13" s="110"/>
      <c r="B13" s="115"/>
      <c r="C13" s="131"/>
      <c r="D13" s="132">
        <v>52495</v>
      </c>
      <c r="E13" s="133"/>
      <c r="F13" s="134">
        <v>58523</v>
      </c>
      <c r="G13" s="135"/>
      <c r="H13" s="121"/>
    </row>
    <row r="14" spans="1:8" x14ac:dyDescent="0.15">
      <c r="A14" s="122"/>
      <c r="B14" s="123"/>
      <c r="C14" s="124"/>
      <c r="D14" s="125">
        <v>31466</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0.09</v>
      </c>
      <c r="C19" s="136">
        <f>ROUND(VALUE(SUBSTITUTE(実質収支比率等に係る経年分析!G$48,"▲","-")),2)</f>
        <v>1.53</v>
      </c>
      <c r="D19" s="136">
        <f>ROUND(VALUE(SUBSTITUTE(実質収支比率等に係る経年分析!H$48,"▲","-")),2)</f>
        <v>0.97</v>
      </c>
      <c r="E19" s="136">
        <f>ROUND(VALUE(SUBSTITUTE(実質収支比率等に係る経年分析!I$48,"▲","-")),2)</f>
        <v>0.76</v>
      </c>
      <c r="F19" s="136">
        <f>ROUND(VALUE(SUBSTITUTE(実質収支比率等に係る経年分析!J$48,"▲","-")),2)</f>
        <v>0.46</v>
      </c>
    </row>
    <row r="20" spans="1:11" x14ac:dyDescent="0.15">
      <c r="A20" s="136" t="s">
        <v>43</v>
      </c>
      <c r="B20" s="136">
        <f>ROUND(VALUE(SUBSTITUTE(実質収支比率等に係る経年分析!F$47,"▲","-")),2)</f>
        <v>12.34</v>
      </c>
      <c r="C20" s="136">
        <f>ROUND(VALUE(SUBSTITUTE(実質収支比率等に係る経年分析!G$47,"▲","-")),2)</f>
        <v>12.26</v>
      </c>
      <c r="D20" s="136">
        <f>ROUND(VALUE(SUBSTITUTE(実質収支比率等に係る経年分析!H$47,"▲","-")),2)</f>
        <v>13.18</v>
      </c>
      <c r="E20" s="136">
        <f>ROUND(VALUE(SUBSTITUTE(実質収支比率等に係る経年分析!I$47,"▲","-")),2)</f>
        <v>13.57</v>
      </c>
      <c r="F20" s="136">
        <f>ROUND(VALUE(SUBSTITUTE(実質収支比率等に係る経年分析!J$47,"▲","-")),2)</f>
        <v>14.14</v>
      </c>
    </row>
    <row r="21" spans="1:11" x14ac:dyDescent="0.15">
      <c r="A21" s="136" t="s">
        <v>44</v>
      </c>
      <c r="B21" s="136">
        <f>IF(ISNUMBER(VALUE(SUBSTITUTE(実質収支比率等に係る経年分析!F$49,"▲","-"))),ROUND(VALUE(SUBSTITUTE(実質収支比率等に係る経年分析!F$49,"▲","-")),2),NA())</f>
        <v>0.03</v>
      </c>
      <c r="C21" s="136">
        <f>IF(ISNUMBER(VALUE(SUBSTITUTE(実質収支比率等に係る経年分析!G$49,"▲","-"))),ROUND(VALUE(SUBSTITUTE(実質収支比率等に係る経年分析!G$49,"▲","-")),2),NA())</f>
        <v>1.53</v>
      </c>
      <c r="D21" s="136">
        <f>IF(ISNUMBER(VALUE(SUBSTITUTE(実質収支比率等に係る経年分析!H$49,"▲","-"))),ROUND(VALUE(SUBSTITUTE(実質収支比率等に係る経年分析!H$49,"▲","-")),2),NA())</f>
        <v>0.27</v>
      </c>
      <c r="E21" s="136">
        <f>IF(ISNUMBER(VALUE(SUBSTITUTE(実質収支比率等に係る経年分析!I$49,"▲","-"))),ROUND(VALUE(SUBSTITUTE(実質収支比率等に係る経年分析!I$49,"▲","-")),2),NA())</f>
        <v>0.34</v>
      </c>
      <c r="F21" s="136">
        <f>IF(ISNUMBER(VALUE(SUBSTITUTE(実質収支比率等に係る経年分析!J$49,"▲","-"))),ROUND(VALUE(SUBSTITUTE(実質収支比率等に係る経年分析!J$49,"▲","-")),2),NA())</f>
        <v>0.08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3.07</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6.67</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0.03</v>
      </c>
      <c r="D30" s="137">
        <f>IF(ROUND(VALUE(SUBSTITUTE(連結実質赤字比率に係る赤字・黒字の構成分析!G$40,"▲", "-")), 2) &lt; 0, ABS(ROUND(VALUE(SUBSTITUTE(連結実質赤字比率に係る赤字・黒字の構成分析!G$40,"▲", "-")), 2)), NA())</f>
        <v>0.62</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0.14000000000000001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農業共済事業特別会計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0.32</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1.52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1.47</v>
      </c>
    </row>
    <row r="35" spans="1:16" x14ac:dyDescent="0.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5.77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6.68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6.69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8.9600000000000009</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9.91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9.83</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9.8000000000000007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3766</v>
      </c>
      <c r="E42" s="138"/>
      <c r="F42" s="138"/>
      <c r="G42" s="138">
        <f>'実質公債費比率（分子）の構造'!L$52</f>
        <v>3700</v>
      </c>
      <c r="H42" s="138"/>
      <c r="I42" s="138"/>
      <c r="J42" s="138">
        <f>'実質公債費比率（分子）の構造'!M$52</f>
        <v>3809</v>
      </c>
      <c r="K42" s="138"/>
      <c r="L42" s="138"/>
      <c r="M42" s="138">
        <f>'実質公債費比率（分子）の構造'!N$52</f>
        <v>3946</v>
      </c>
      <c r="N42" s="138"/>
      <c r="O42" s="138"/>
      <c r="P42" s="138">
        <f>'実質公債費比率（分子）の構造'!O$52</f>
        <v>3834</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1</v>
      </c>
      <c r="O43" s="138"/>
      <c r="P43" s="138"/>
    </row>
    <row r="44" spans="1:16" x14ac:dyDescent="0.15">
      <c r="A44" s="138" t="s">
        <v>53</v>
      </c>
      <c r="B44" s="138">
        <f>'実質公債費比率（分子）の構造'!K$50</f>
        <v>142</v>
      </c>
      <c r="C44" s="138"/>
      <c r="D44" s="138"/>
      <c r="E44" s="138">
        <f>'実質公債費比率（分子）の構造'!L$50</f>
        <v>71</v>
      </c>
      <c r="F44" s="138"/>
      <c r="G44" s="138"/>
      <c r="H44" s="138">
        <f>'実質公債費比率（分子）の構造'!M$50</f>
        <v>94</v>
      </c>
      <c r="I44" s="138"/>
      <c r="J44" s="138"/>
      <c r="K44" s="138">
        <f>'実質公債費比率（分子）の構造'!N$50</f>
        <v>29</v>
      </c>
      <c r="L44" s="138"/>
      <c r="M44" s="138"/>
      <c r="N44" s="138">
        <f>'実質公債費比率（分子）の構造'!O$50</f>
        <v>10</v>
      </c>
      <c r="O44" s="138"/>
      <c r="P44" s="138"/>
    </row>
    <row r="45" spans="1:16" x14ac:dyDescent="0.15">
      <c r="A45" s="138" t="s">
        <v>54</v>
      </c>
      <c r="B45" s="138">
        <f>'実質公債費比率（分子）の構造'!K$49</f>
        <v>14</v>
      </c>
      <c r="C45" s="138"/>
      <c r="D45" s="138"/>
      <c r="E45" s="138">
        <f>'実質公債費比率（分子）の構造'!L$49</f>
        <v>33</v>
      </c>
      <c r="F45" s="138"/>
      <c r="G45" s="138"/>
      <c r="H45" s="138">
        <f>'実質公債費比率（分子）の構造'!M$49</f>
        <v>136</v>
      </c>
      <c r="I45" s="138"/>
      <c r="J45" s="138"/>
      <c r="K45" s="138">
        <f>'実質公債費比率（分子）の構造'!N$49</f>
        <v>75</v>
      </c>
      <c r="L45" s="138"/>
      <c r="M45" s="138"/>
      <c r="N45" s="138">
        <f>'実質公債費比率（分子）の構造'!O$49</f>
        <v>273</v>
      </c>
      <c r="O45" s="138"/>
      <c r="P45" s="138"/>
    </row>
    <row r="46" spans="1:16" x14ac:dyDescent="0.15">
      <c r="A46" s="138" t="s">
        <v>55</v>
      </c>
      <c r="B46" s="138">
        <f>'実質公債費比率（分子）の構造'!K$48</f>
        <v>968</v>
      </c>
      <c r="C46" s="138"/>
      <c r="D46" s="138"/>
      <c r="E46" s="138">
        <f>'実質公債費比率（分子）の構造'!L$48</f>
        <v>889</v>
      </c>
      <c r="F46" s="138"/>
      <c r="G46" s="138"/>
      <c r="H46" s="138">
        <f>'実質公債費比率（分子）の構造'!M$48</f>
        <v>858</v>
      </c>
      <c r="I46" s="138"/>
      <c r="J46" s="138"/>
      <c r="K46" s="138">
        <f>'実質公債費比率（分子）の構造'!N$48</f>
        <v>903</v>
      </c>
      <c r="L46" s="138"/>
      <c r="M46" s="138"/>
      <c r="N46" s="138">
        <f>'実質公債費比率（分子）の構造'!O$48</f>
        <v>938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3992</v>
      </c>
      <c r="C49" s="138"/>
      <c r="D49" s="138"/>
      <c r="E49" s="138">
        <f>'実質公債費比率（分子）の構造'!L$45</f>
        <v>3708</v>
      </c>
      <c r="F49" s="138"/>
      <c r="G49" s="138"/>
      <c r="H49" s="138">
        <f>'実質公債費比率（分子）の構造'!M$45</f>
        <v>3766</v>
      </c>
      <c r="I49" s="138"/>
      <c r="J49" s="138"/>
      <c r="K49" s="138">
        <f>'実質公債費比率（分子）の構造'!N$45</f>
        <v>3583</v>
      </c>
      <c r="L49" s="138"/>
      <c r="M49" s="138"/>
      <c r="N49" s="138">
        <f>'実質公債費比率（分子）の構造'!O$45</f>
        <v>3216</v>
      </c>
      <c r="O49" s="138"/>
      <c r="P49" s="138"/>
    </row>
    <row r="50" spans="1:16" x14ac:dyDescent="0.15">
      <c r="A50" s="138" t="s">
        <v>59</v>
      </c>
      <c r="B50" s="138" t="e">
        <f>NA()</f>
        <v>#N/A</v>
      </c>
      <c r="C50" s="138">
        <f>IF(ISNUMBER('実質公債費比率（分子）の構造'!K$53),'実質公債費比率（分子）の構造'!K$53,NA())</f>
        <v>1350</v>
      </c>
      <c r="D50" s="138" t="e">
        <f>NA()</f>
        <v>#N/A</v>
      </c>
      <c r="E50" s="138" t="e">
        <f>NA()</f>
        <v>#N/A</v>
      </c>
      <c r="F50" s="138">
        <f>IF(ISNUMBER('実質公債費比率（分子）の構造'!L$53),'実質公債費比率（分子）の構造'!L$53,NA())</f>
        <v>1001</v>
      </c>
      <c r="G50" s="138" t="e">
        <f>NA()</f>
        <v>#N/A</v>
      </c>
      <c r="H50" s="138" t="e">
        <f>NA()</f>
        <v>#N/A</v>
      </c>
      <c r="I50" s="138">
        <f>IF(ISNUMBER('実質公債費比率（分子）の構造'!M$53),'実質公債費比率（分子）の構造'!M$53,NA())</f>
        <v>1045</v>
      </c>
      <c r="J50" s="138" t="e">
        <f>NA()</f>
        <v>#N/A</v>
      </c>
      <c r="K50" s="138" t="e">
        <f>NA()</f>
        <v>#N/A</v>
      </c>
      <c r="L50" s="138">
        <f>IF(ISNUMBER('実質公債費比率（分子）の構造'!N$53),'実質公債費比率（分子）の構造'!N$53,NA())</f>
        <v>644</v>
      </c>
      <c r="M50" s="138" t="e">
        <f>NA()</f>
        <v>#N/A</v>
      </c>
      <c r="N50" s="138" t="e">
        <f>NA()</f>
        <v>#N/A</v>
      </c>
      <c r="O50" s="138">
        <f>IF(ISNUMBER('実質公債費比率（分子）の構造'!O$53),'実質公債費比率（分子）の構造'!O$53,NA())</f>
        <v>604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38813</v>
      </c>
      <c r="E56" s="137"/>
      <c r="F56" s="137"/>
      <c r="G56" s="137">
        <f>'将来負担比率（分子）の構造'!J$52</f>
        <v>40358</v>
      </c>
      <c r="H56" s="137"/>
      <c r="I56" s="137"/>
      <c r="J56" s="137">
        <f>'将来負担比率（分子）の構造'!K$52</f>
        <v>40982</v>
      </c>
      <c r="K56" s="137"/>
      <c r="L56" s="137"/>
      <c r="M56" s="137">
        <f>'将来負担比率（分子）の構造'!L$52</f>
        <v>41328</v>
      </c>
      <c r="N56" s="137"/>
      <c r="O56" s="137"/>
      <c r="P56" s="137">
        <f>'将来負担比率（分子）の構造'!M$52</f>
        <v>40351</v>
      </c>
    </row>
    <row r="57" spans="1:16" x14ac:dyDescent="0.15">
      <c r="A57" s="137" t="s">
        <v>36</v>
      </c>
      <c r="B57" s="137"/>
      <c r="C57" s="137"/>
      <c r="D57" s="137">
        <f>'将来負担比率（分子）の構造'!I$51</f>
        <v>7590</v>
      </c>
      <c r="E57" s="137"/>
      <c r="F57" s="137"/>
      <c r="G57" s="137">
        <f>'将来負担比率（分子）の構造'!J$51</f>
        <v>6392</v>
      </c>
      <c r="H57" s="137"/>
      <c r="I57" s="137"/>
      <c r="J57" s="137">
        <f>'将来負担比率（分子）の構造'!K$51</f>
        <v>6061</v>
      </c>
      <c r="K57" s="137"/>
      <c r="L57" s="137"/>
      <c r="M57" s="137">
        <f>'将来負担比率（分子）の構造'!L$51</f>
        <v>6047</v>
      </c>
      <c r="N57" s="137"/>
      <c r="O57" s="137"/>
      <c r="P57" s="137">
        <f>'将来負担比率（分子）の構造'!M$51</f>
        <v>6965</v>
      </c>
    </row>
    <row r="58" spans="1:16" x14ac:dyDescent="0.15">
      <c r="A58" s="137" t="s">
        <v>35</v>
      </c>
      <c r="B58" s="137"/>
      <c r="C58" s="137"/>
      <c r="D58" s="137">
        <f>'将来負担比率（分子）の構造'!I$50</f>
        <v>6024</v>
      </c>
      <c r="E58" s="137"/>
      <c r="F58" s="137"/>
      <c r="G58" s="137">
        <f>'将来負担比率（分子）の構造'!J$50</f>
        <v>6096</v>
      </c>
      <c r="H58" s="137"/>
      <c r="I58" s="137"/>
      <c r="J58" s="137">
        <f>'将来負担比率（分子）の構造'!K$50</f>
        <v>6307</v>
      </c>
      <c r="K58" s="137"/>
      <c r="L58" s="137"/>
      <c r="M58" s="137">
        <f>'将来負担比率（分子）の構造'!L$50</f>
        <v>6678</v>
      </c>
      <c r="N58" s="137"/>
      <c r="O58" s="137"/>
      <c r="P58" s="137">
        <f>'将来負担比率（分子）の構造'!M$50</f>
        <v>6866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1813</v>
      </c>
      <c r="C61" s="137"/>
      <c r="D61" s="137"/>
      <c r="E61" s="137">
        <f>'将来負担比率（分子）の構造'!J$46</f>
        <v>1739</v>
      </c>
      <c r="F61" s="137"/>
      <c r="G61" s="137"/>
      <c r="H61" s="137">
        <f>'将来負担比率（分子）の構造'!K$46</f>
        <v>1691</v>
      </c>
      <c r="I61" s="137"/>
      <c r="J61" s="137"/>
      <c r="K61" s="137">
        <f>'将来負担比率（分子）の構造'!L$46</f>
        <v>1681</v>
      </c>
      <c r="L61" s="137"/>
      <c r="M61" s="137"/>
      <c r="N61" s="137">
        <f>'将来負担比率（分子）の構造'!M$46</f>
        <v>1660</v>
      </c>
      <c r="O61" s="137"/>
      <c r="P61" s="137"/>
    </row>
    <row r="62" spans="1:16" x14ac:dyDescent="0.15">
      <c r="A62" s="137" t="s">
        <v>29</v>
      </c>
      <c r="B62" s="137">
        <f>'将来負担比率（分子）の構造'!I$45</f>
        <v>4244</v>
      </c>
      <c r="C62" s="137"/>
      <c r="D62" s="137"/>
      <c r="E62" s="137">
        <f>'将来負担比率（分子）の構造'!J$45</f>
        <v>6003</v>
      </c>
      <c r="F62" s="137"/>
      <c r="G62" s="137"/>
      <c r="H62" s="137">
        <f>'将来負担比率（分子）の構造'!K$45</f>
        <v>5553</v>
      </c>
      <c r="I62" s="137"/>
      <c r="J62" s="137"/>
      <c r="K62" s="137">
        <f>'将来負担比率（分子）の構造'!L$45</f>
        <v>4935</v>
      </c>
      <c r="L62" s="137"/>
      <c r="M62" s="137"/>
      <c r="N62" s="137">
        <f>'将来負担比率（分子）の構造'!M$45</f>
        <v>5135</v>
      </c>
      <c r="O62" s="137"/>
      <c r="P62" s="137"/>
    </row>
    <row r="63" spans="1:16" x14ac:dyDescent="0.15">
      <c r="A63" s="137" t="s">
        <v>28</v>
      </c>
      <c r="B63" s="137">
        <f>'将来負担比率（分子）の構造'!I$44</f>
        <v>2216</v>
      </c>
      <c r="C63" s="137"/>
      <c r="D63" s="137"/>
      <c r="E63" s="137">
        <f>'将来負担比率（分子）の構造'!J$44</f>
        <v>2857</v>
      </c>
      <c r="F63" s="137"/>
      <c r="G63" s="137"/>
      <c r="H63" s="137">
        <f>'将来負担比率（分子）の構造'!K$44</f>
        <v>3078</v>
      </c>
      <c r="I63" s="137"/>
      <c r="J63" s="137"/>
      <c r="K63" s="137">
        <f>'将来負担比率（分子）の構造'!L$44</f>
        <v>2924</v>
      </c>
      <c r="L63" s="137"/>
      <c r="M63" s="137"/>
      <c r="N63" s="137">
        <f>'将来負担比率（分子）の構造'!M$44</f>
        <v>2849</v>
      </c>
      <c r="O63" s="137"/>
      <c r="P63" s="137"/>
    </row>
    <row r="64" spans="1:16" x14ac:dyDescent="0.15">
      <c r="A64" s="137" t="s">
        <v>27</v>
      </c>
      <c r="B64" s="137">
        <f>'将来負担比率（分子）の構造'!I$43</f>
        <v>17822</v>
      </c>
      <c r="C64" s="137"/>
      <c r="D64" s="137"/>
      <c r="E64" s="137">
        <f>'将来負担比率（分子）の構造'!J$43</f>
        <v>15568</v>
      </c>
      <c r="F64" s="137"/>
      <c r="G64" s="137"/>
      <c r="H64" s="137">
        <f>'将来負担比率（分子）の構造'!K$43</f>
        <v>14203</v>
      </c>
      <c r="I64" s="137"/>
      <c r="J64" s="137"/>
      <c r="K64" s="137">
        <f>'将来負担比率（分子）の構造'!L$43</f>
        <v>13739</v>
      </c>
      <c r="L64" s="137"/>
      <c r="M64" s="137"/>
      <c r="N64" s="137">
        <f>'将来負担比率（分子）の構造'!M$43</f>
        <v>13601</v>
      </c>
      <c r="O64" s="137"/>
      <c r="P64" s="137"/>
    </row>
    <row r="65" spans="1:16" x14ac:dyDescent="0.15">
      <c r="A65" s="137" t="s">
        <v>26</v>
      </c>
      <c r="B65" s="137">
        <f>'将来負担比率（分子）の構造'!I$42</f>
        <v>518</v>
      </c>
      <c r="C65" s="137"/>
      <c r="D65" s="137"/>
      <c r="E65" s="137">
        <f>'将来負担比率（分子）の構造'!J$42</f>
        <v>347</v>
      </c>
      <c r="F65" s="137"/>
      <c r="G65" s="137"/>
      <c r="H65" s="137">
        <f>'将来負担比率（分子）の構造'!K$42</f>
        <v>310</v>
      </c>
      <c r="I65" s="137"/>
      <c r="J65" s="137"/>
      <c r="K65" s="137">
        <f>'将来負担比率（分子）の構造'!L$42</f>
        <v>236</v>
      </c>
      <c r="L65" s="137"/>
      <c r="M65" s="137"/>
      <c r="N65" s="137">
        <f>'将来負担比率（分子）の構造'!M$42</f>
        <v>194</v>
      </c>
      <c r="O65" s="137"/>
      <c r="P65" s="137"/>
    </row>
    <row r="66" spans="1:16" x14ac:dyDescent="0.15">
      <c r="A66" s="137" t="s">
        <v>25</v>
      </c>
      <c r="B66" s="137">
        <f>'将来負担比率（分子）の構造'!I$41</f>
        <v>31018</v>
      </c>
      <c r="C66" s="137"/>
      <c r="D66" s="137"/>
      <c r="E66" s="137">
        <f>'将来負担比率（分子）の構造'!J$41</f>
        <v>37076</v>
      </c>
      <c r="F66" s="137"/>
      <c r="G66" s="137"/>
      <c r="H66" s="137">
        <f>'将来負担比率（分子）の構造'!K$41</f>
        <v>37153</v>
      </c>
      <c r="I66" s="137"/>
      <c r="J66" s="137"/>
      <c r="K66" s="137">
        <f>'将来負担比率（分子）の構造'!L$41</f>
        <v>37272</v>
      </c>
      <c r="L66" s="137"/>
      <c r="M66" s="137"/>
      <c r="N66" s="137">
        <f>'将来負担比率（分子）の構造'!M$41</f>
        <v>37710</v>
      </c>
      <c r="O66" s="137"/>
      <c r="P66" s="137"/>
    </row>
    <row r="67" spans="1:16" x14ac:dyDescent="0.15">
      <c r="A67" s="137" t="s">
        <v>63</v>
      </c>
      <c r="B67" s="137" t="e">
        <f>NA()</f>
        <v>#N/A</v>
      </c>
      <c r="C67" s="137">
        <f>IF(ISNUMBER('将来負担比率（分子）の構造'!I$53), IF('将来負担比率（分子）の構造'!I$53 &lt; 0, 0, '将来負担比率（分子）の構造'!I$53), NA())</f>
        <v>5204</v>
      </c>
      <c r="D67" s="137" t="e">
        <f>NA()</f>
        <v>#N/A</v>
      </c>
      <c r="E67" s="137" t="e">
        <f>NA()</f>
        <v>#N/A</v>
      </c>
      <c r="F67" s="137">
        <f>IF(ISNUMBER('将来負担比率（分子）の構造'!J$53), IF('将来負担比率（分子）の構造'!J$53 &lt; 0, 0, '将来負担比率（分子）の構造'!J$53), NA())</f>
        <v>10744</v>
      </c>
      <c r="G67" s="137" t="e">
        <f>NA()</f>
        <v>#N/A</v>
      </c>
      <c r="H67" s="137" t="e">
        <f>NA()</f>
        <v>#N/A</v>
      </c>
      <c r="I67" s="137">
        <f>IF(ISNUMBER('将来負担比率（分子）の構造'!K$53), IF('将来負担比率（分子）の構造'!K$53 &lt; 0, 0, '将来負担比率（分子）の構造'!K$53), NA())</f>
        <v>8639</v>
      </c>
      <c r="J67" s="137" t="e">
        <f>NA()</f>
        <v>#N/A</v>
      </c>
      <c r="K67" s="137" t="e">
        <f>NA()</f>
        <v>#N/A</v>
      </c>
      <c r="L67" s="137">
        <f>IF(ISNUMBER('将来負担比率（分子）の構造'!L$53), IF('将来負担比率（分子）の構造'!L$53 &lt; 0, 0, '将来負担比率（分子）の構造'!L$53), NA())</f>
        <v>6734</v>
      </c>
      <c r="M67" s="137" t="e">
        <f>NA()</f>
        <v>#N/A</v>
      </c>
      <c r="N67" s="137" t="e">
        <f>NA()</f>
        <v>#N/A</v>
      </c>
      <c r="O67" s="137">
        <f>IF(ISNUMBER('将来負担比率（分子）の構造'!M$53), IF('将来負担比率（分子）の構造'!M$53 &lt; 0, 0, '将来負担比率（分子）の構造'!M$53), NA())</f>
        <v>6966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11249557</v>
      </c>
      <c r="S5" s="615"/>
      <c r="T5" s="615"/>
      <c r="U5" s="615"/>
      <c r="V5" s="615"/>
      <c r="W5" s="615"/>
      <c r="X5" s="615"/>
      <c r="Y5" s="616"/>
      <c r="Z5" s="617">
        <v>35.9</v>
      </c>
      <c r="AA5" s="617"/>
      <c r="AB5" s="617"/>
      <c r="AC5" s="617"/>
      <c r="AD5" s="618">
        <v>10664522</v>
      </c>
      <c r="AE5" s="618"/>
      <c r="AF5" s="618"/>
      <c r="AG5" s="618"/>
      <c r="AH5" s="618"/>
      <c r="AI5" s="618"/>
      <c r="AJ5" s="618"/>
      <c r="AK5" s="618"/>
      <c r="AL5" s="619">
        <v>60.2</v>
      </c>
      <c r="AM5" s="620"/>
      <c r="AN5" s="620"/>
      <c r="AO5" s="621"/>
      <c r="AP5" s="611" t="s">
        <v>209</v>
      </c>
      <c r="AQ5" s="612"/>
      <c r="AR5" s="612"/>
      <c r="AS5" s="612"/>
      <c r="AT5" s="612"/>
      <c r="AU5" s="612"/>
      <c r="AV5" s="612"/>
      <c r="AW5" s="612"/>
      <c r="AX5" s="612"/>
      <c r="AY5" s="612"/>
      <c r="AZ5" s="612"/>
      <c r="BA5" s="612"/>
      <c r="BB5" s="612"/>
      <c r="BC5" s="612"/>
      <c r="BD5" s="612"/>
      <c r="BE5" s="612"/>
      <c r="BF5" s="613"/>
      <c r="BG5" s="625">
        <v>10646094</v>
      </c>
      <c r="BH5" s="626"/>
      <c r="BI5" s="626"/>
      <c r="BJ5" s="626"/>
      <c r="BK5" s="626"/>
      <c r="BL5" s="626"/>
      <c r="BM5" s="626"/>
      <c r="BN5" s="627"/>
      <c r="BO5" s="628">
        <v>94.6</v>
      </c>
      <c r="BP5" s="628"/>
      <c r="BQ5" s="628"/>
      <c r="BR5" s="628"/>
      <c r="BS5" s="629">
        <v>86520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256582</v>
      </c>
      <c r="S6" s="626"/>
      <c r="T6" s="626"/>
      <c r="U6" s="626"/>
      <c r="V6" s="626"/>
      <c r="W6" s="626"/>
      <c r="X6" s="626"/>
      <c r="Y6" s="627"/>
      <c r="Z6" s="628">
        <v>0.8</v>
      </c>
      <c r="AA6" s="628"/>
      <c r="AB6" s="628"/>
      <c r="AC6" s="628"/>
      <c r="AD6" s="629">
        <v>256582</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10646094</v>
      </c>
      <c r="BH6" s="626"/>
      <c r="BI6" s="626"/>
      <c r="BJ6" s="626"/>
      <c r="BK6" s="626"/>
      <c r="BL6" s="626"/>
      <c r="BM6" s="626"/>
      <c r="BN6" s="627"/>
      <c r="BO6" s="628">
        <v>94.6</v>
      </c>
      <c r="BP6" s="628"/>
      <c r="BQ6" s="628"/>
      <c r="BR6" s="628"/>
      <c r="BS6" s="629">
        <v>86520</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213717</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213717</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13959</v>
      </c>
      <c r="S7" s="626"/>
      <c r="T7" s="626"/>
      <c r="U7" s="626"/>
      <c r="V7" s="626"/>
      <c r="W7" s="626"/>
      <c r="X7" s="626"/>
      <c r="Y7" s="627"/>
      <c r="Z7" s="628">
        <v>0</v>
      </c>
      <c r="AA7" s="628"/>
      <c r="AB7" s="628"/>
      <c r="AC7" s="628"/>
      <c r="AD7" s="629">
        <v>13959</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4379538</v>
      </c>
      <c r="BH7" s="626"/>
      <c r="BI7" s="626"/>
      <c r="BJ7" s="626"/>
      <c r="BK7" s="626"/>
      <c r="BL7" s="626"/>
      <c r="BM7" s="626"/>
      <c r="BN7" s="627"/>
      <c r="BO7" s="628">
        <v>38.9</v>
      </c>
      <c r="BP7" s="628"/>
      <c r="BQ7" s="628"/>
      <c r="BR7" s="628"/>
      <c r="BS7" s="629">
        <v>86520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3554282</v>
      </c>
      <c r="CS7" s="626"/>
      <c r="CT7" s="626"/>
      <c r="CU7" s="626"/>
      <c r="CV7" s="626"/>
      <c r="CW7" s="626"/>
      <c r="CX7" s="626"/>
      <c r="CY7" s="627"/>
      <c r="CZ7" s="628">
        <v>11.5</v>
      </c>
      <c r="DA7" s="628"/>
      <c r="DB7" s="628"/>
      <c r="DC7" s="628"/>
      <c r="DD7" s="634">
        <v>146622</v>
      </c>
      <c r="DE7" s="626"/>
      <c r="DF7" s="626"/>
      <c r="DG7" s="626"/>
      <c r="DH7" s="626"/>
      <c r="DI7" s="626"/>
      <c r="DJ7" s="626"/>
      <c r="DK7" s="626"/>
      <c r="DL7" s="626"/>
      <c r="DM7" s="626"/>
      <c r="DN7" s="626"/>
      <c r="DO7" s="626"/>
      <c r="DP7" s="627"/>
      <c r="DQ7" s="634">
        <v>2822215</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55698</v>
      </c>
      <c r="S8" s="626"/>
      <c r="T8" s="626"/>
      <c r="U8" s="626"/>
      <c r="V8" s="626"/>
      <c r="W8" s="626"/>
      <c r="X8" s="626"/>
      <c r="Y8" s="627"/>
      <c r="Z8" s="628">
        <v>0.2</v>
      </c>
      <c r="AA8" s="628"/>
      <c r="AB8" s="628"/>
      <c r="AC8" s="628"/>
      <c r="AD8" s="629">
        <v>55698</v>
      </c>
      <c r="AE8" s="629"/>
      <c r="AF8" s="629"/>
      <c r="AG8" s="629"/>
      <c r="AH8" s="629"/>
      <c r="AI8" s="629"/>
      <c r="AJ8" s="629"/>
      <c r="AK8" s="629"/>
      <c r="AL8" s="630">
        <v>0.3</v>
      </c>
      <c r="AM8" s="631"/>
      <c r="AN8" s="631"/>
      <c r="AO8" s="632"/>
      <c r="AP8" s="622" t="s">
        <v>221</v>
      </c>
      <c r="AQ8" s="623"/>
      <c r="AR8" s="623"/>
      <c r="AS8" s="623"/>
      <c r="AT8" s="623"/>
      <c r="AU8" s="623"/>
      <c r="AV8" s="623"/>
      <c r="AW8" s="623"/>
      <c r="AX8" s="623"/>
      <c r="AY8" s="623"/>
      <c r="AZ8" s="623"/>
      <c r="BA8" s="623"/>
      <c r="BB8" s="623"/>
      <c r="BC8" s="623"/>
      <c r="BD8" s="623"/>
      <c r="BE8" s="623"/>
      <c r="BF8" s="624"/>
      <c r="BG8" s="625">
        <v>133878</v>
      </c>
      <c r="BH8" s="626"/>
      <c r="BI8" s="626"/>
      <c r="BJ8" s="626"/>
      <c r="BK8" s="626"/>
      <c r="BL8" s="626"/>
      <c r="BM8" s="626"/>
      <c r="BN8" s="627"/>
      <c r="BO8" s="628">
        <v>1.2</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11262996</v>
      </c>
      <c r="CS8" s="626"/>
      <c r="CT8" s="626"/>
      <c r="CU8" s="626"/>
      <c r="CV8" s="626"/>
      <c r="CW8" s="626"/>
      <c r="CX8" s="626"/>
      <c r="CY8" s="627"/>
      <c r="CZ8" s="628">
        <v>36.299999999999997</v>
      </c>
      <c r="DA8" s="628"/>
      <c r="DB8" s="628"/>
      <c r="DC8" s="628"/>
      <c r="DD8" s="634">
        <v>537372</v>
      </c>
      <c r="DE8" s="626"/>
      <c r="DF8" s="626"/>
      <c r="DG8" s="626"/>
      <c r="DH8" s="626"/>
      <c r="DI8" s="626"/>
      <c r="DJ8" s="626"/>
      <c r="DK8" s="626"/>
      <c r="DL8" s="626"/>
      <c r="DM8" s="626"/>
      <c r="DN8" s="626"/>
      <c r="DO8" s="626"/>
      <c r="DP8" s="627"/>
      <c r="DQ8" s="634">
        <v>5753718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34825</v>
      </c>
      <c r="S9" s="626"/>
      <c r="T9" s="626"/>
      <c r="U9" s="626"/>
      <c r="V9" s="626"/>
      <c r="W9" s="626"/>
      <c r="X9" s="626"/>
      <c r="Y9" s="627"/>
      <c r="Z9" s="628">
        <v>0.1</v>
      </c>
      <c r="AA9" s="628"/>
      <c r="AB9" s="628"/>
      <c r="AC9" s="628"/>
      <c r="AD9" s="629">
        <v>34825</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3523141</v>
      </c>
      <c r="BH9" s="626"/>
      <c r="BI9" s="626"/>
      <c r="BJ9" s="626"/>
      <c r="BK9" s="626"/>
      <c r="BL9" s="626"/>
      <c r="BM9" s="626"/>
      <c r="BN9" s="627"/>
      <c r="BO9" s="628">
        <v>31.3</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2783434</v>
      </c>
      <c r="CS9" s="626"/>
      <c r="CT9" s="626"/>
      <c r="CU9" s="626"/>
      <c r="CV9" s="626"/>
      <c r="CW9" s="626"/>
      <c r="CX9" s="626"/>
      <c r="CY9" s="627"/>
      <c r="CZ9" s="628">
        <v>9</v>
      </c>
      <c r="DA9" s="628"/>
      <c r="DB9" s="628"/>
      <c r="DC9" s="628"/>
      <c r="DD9" s="634">
        <v>157206</v>
      </c>
      <c r="DE9" s="626"/>
      <c r="DF9" s="626"/>
      <c r="DG9" s="626"/>
      <c r="DH9" s="626"/>
      <c r="DI9" s="626"/>
      <c r="DJ9" s="626"/>
      <c r="DK9" s="626"/>
      <c r="DL9" s="626"/>
      <c r="DM9" s="626"/>
      <c r="DN9" s="626"/>
      <c r="DO9" s="626"/>
      <c r="DP9" s="627"/>
      <c r="DQ9" s="634">
        <v>2509098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1294596</v>
      </c>
      <c r="S10" s="626"/>
      <c r="T10" s="626"/>
      <c r="U10" s="626"/>
      <c r="V10" s="626"/>
      <c r="W10" s="626"/>
      <c r="X10" s="626"/>
      <c r="Y10" s="627"/>
      <c r="Z10" s="628">
        <v>4.0999999999999996</v>
      </c>
      <c r="AA10" s="628"/>
      <c r="AB10" s="628"/>
      <c r="AC10" s="628"/>
      <c r="AD10" s="629">
        <v>1294596</v>
      </c>
      <c r="AE10" s="629"/>
      <c r="AF10" s="629"/>
      <c r="AG10" s="629"/>
      <c r="AH10" s="629"/>
      <c r="AI10" s="629"/>
      <c r="AJ10" s="629"/>
      <c r="AK10" s="629"/>
      <c r="AL10" s="630">
        <v>7.3</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228460</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206610</v>
      </c>
      <c r="CS10" s="626"/>
      <c r="CT10" s="626"/>
      <c r="CU10" s="626"/>
      <c r="CV10" s="626"/>
      <c r="CW10" s="626"/>
      <c r="CX10" s="626"/>
      <c r="CY10" s="627"/>
      <c r="CZ10" s="628">
        <v>0.7</v>
      </c>
      <c r="DA10" s="628"/>
      <c r="DB10" s="628"/>
      <c r="DC10" s="628"/>
      <c r="DD10" s="634">
        <v>9909</v>
      </c>
      <c r="DE10" s="626"/>
      <c r="DF10" s="626"/>
      <c r="DG10" s="626"/>
      <c r="DH10" s="626"/>
      <c r="DI10" s="626"/>
      <c r="DJ10" s="626"/>
      <c r="DK10" s="626"/>
      <c r="DL10" s="626"/>
      <c r="DM10" s="626"/>
      <c r="DN10" s="626"/>
      <c r="DO10" s="626"/>
      <c r="DP10" s="627"/>
      <c r="DQ10" s="634">
        <v>33633</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565698</v>
      </c>
      <c r="S11" s="626"/>
      <c r="T11" s="626"/>
      <c r="U11" s="626"/>
      <c r="V11" s="626"/>
      <c r="W11" s="626"/>
      <c r="X11" s="626"/>
      <c r="Y11" s="627"/>
      <c r="Z11" s="628">
        <v>1.8</v>
      </c>
      <c r="AA11" s="628"/>
      <c r="AB11" s="628"/>
      <c r="AC11" s="628"/>
      <c r="AD11" s="629">
        <v>565698</v>
      </c>
      <c r="AE11" s="629"/>
      <c r="AF11" s="629"/>
      <c r="AG11" s="629"/>
      <c r="AH11" s="629"/>
      <c r="AI11" s="629"/>
      <c r="AJ11" s="629"/>
      <c r="AK11" s="629"/>
      <c r="AL11" s="630">
        <v>3.2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494059</v>
      </c>
      <c r="BH11" s="626"/>
      <c r="BI11" s="626"/>
      <c r="BJ11" s="626"/>
      <c r="BK11" s="626"/>
      <c r="BL11" s="626"/>
      <c r="BM11" s="626"/>
      <c r="BN11" s="627"/>
      <c r="BO11" s="628">
        <v>4.4000000000000004</v>
      </c>
      <c r="BP11" s="628"/>
      <c r="BQ11" s="628"/>
      <c r="BR11" s="628"/>
      <c r="BS11" s="634">
        <v>86520</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781582</v>
      </c>
      <c r="CS11" s="626"/>
      <c r="CT11" s="626"/>
      <c r="CU11" s="626"/>
      <c r="CV11" s="626"/>
      <c r="CW11" s="626"/>
      <c r="CX11" s="626"/>
      <c r="CY11" s="627"/>
      <c r="CZ11" s="628">
        <v>2.5</v>
      </c>
      <c r="DA11" s="628"/>
      <c r="DB11" s="628"/>
      <c r="DC11" s="628"/>
      <c r="DD11" s="634">
        <v>176860</v>
      </c>
      <c r="DE11" s="626"/>
      <c r="DF11" s="626"/>
      <c r="DG11" s="626"/>
      <c r="DH11" s="626"/>
      <c r="DI11" s="626"/>
      <c r="DJ11" s="626"/>
      <c r="DK11" s="626"/>
      <c r="DL11" s="626"/>
      <c r="DM11" s="626"/>
      <c r="DN11" s="626"/>
      <c r="DO11" s="626"/>
      <c r="DP11" s="627"/>
      <c r="DQ11" s="634">
        <v>413381</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5503985</v>
      </c>
      <c r="BH12" s="626"/>
      <c r="BI12" s="626"/>
      <c r="BJ12" s="626"/>
      <c r="BK12" s="626"/>
      <c r="BL12" s="626"/>
      <c r="BM12" s="626"/>
      <c r="BN12" s="627"/>
      <c r="BO12" s="628">
        <v>48.9</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1462265</v>
      </c>
      <c r="CS12" s="626"/>
      <c r="CT12" s="626"/>
      <c r="CU12" s="626"/>
      <c r="CV12" s="626"/>
      <c r="CW12" s="626"/>
      <c r="CX12" s="626"/>
      <c r="CY12" s="627"/>
      <c r="CZ12" s="628">
        <v>4.7</v>
      </c>
      <c r="DA12" s="628"/>
      <c r="DB12" s="628"/>
      <c r="DC12" s="628"/>
      <c r="DD12" s="634">
        <v>104109</v>
      </c>
      <c r="DE12" s="626"/>
      <c r="DF12" s="626"/>
      <c r="DG12" s="626"/>
      <c r="DH12" s="626"/>
      <c r="DI12" s="626"/>
      <c r="DJ12" s="626"/>
      <c r="DK12" s="626"/>
      <c r="DL12" s="626"/>
      <c r="DM12" s="626"/>
      <c r="DN12" s="626"/>
      <c r="DO12" s="626"/>
      <c r="DP12" s="627"/>
      <c r="DQ12" s="634">
        <v>716607</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73555</v>
      </c>
      <c r="S13" s="626"/>
      <c r="T13" s="626"/>
      <c r="U13" s="626"/>
      <c r="V13" s="626"/>
      <c r="W13" s="626"/>
      <c r="X13" s="626"/>
      <c r="Y13" s="627"/>
      <c r="Z13" s="628">
        <v>0.2</v>
      </c>
      <c r="AA13" s="628"/>
      <c r="AB13" s="628"/>
      <c r="AC13" s="628"/>
      <c r="AD13" s="629">
        <v>73555</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5253906</v>
      </c>
      <c r="BH13" s="626"/>
      <c r="BI13" s="626"/>
      <c r="BJ13" s="626"/>
      <c r="BK13" s="626"/>
      <c r="BL13" s="626"/>
      <c r="BM13" s="626"/>
      <c r="BN13" s="627"/>
      <c r="BO13" s="628">
        <v>46.7</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2330945</v>
      </c>
      <c r="CS13" s="626"/>
      <c r="CT13" s="626"/>
      <c r="CU13" s="626"/>
      <c r="CV13" s="626"/>
      <c r="CW13" s="626"/>
      <c r="CX13" s="626"/>
      <c r="CY13" s="627"/>
      <c r="CZ13" s="628">
        <v>7.5</v>
      </c>
      <c r="DA13" s="628"/>
      <c r="DB13" s="628"/>
      <c r="DC13" s="628"/>
      <c r="DD13" s="634">
        <v>1013488</v>
      </c>
      <c r="DE13" s="626"/>
      <c r="DF13" s="626"/>
      <c r="DG13" s="626"/>
      <c r="DH13" s="626"/>
      <c r="DI13" s="626"/>
      <c r="DJ13" s="626"/>
      <c r="DK13" s="626"/>
      <c r="DL13" s="626"/>
      <c r="DM13" s="626"/>
      <c r="DN13" s="626"/>
      <c r="DO13" s="626"/>
      <c r="DP13" s="627"/>
      <c r="DQ13" s="634">
        <v>1435371</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214687</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1079090</v>
      </c>
      <c r="CS14" s="626"/>
      <c r="CT14" s="626"/>
      <c r="CU14" s="626"/>
      <c r="CV14" s="626"/>
      <c r="CW14" s="626"/>
      <c r="CX14" s="626"/>
      <c r="CY14" s="627"/>
      <c r="CZ14" s="628">
        <v>3.5</v>
      </c>
      <c r="DA14" s="628"/>
      <c r="DB14" s="628"/>
      <c r="DC14" s="628"/>
      <c r="DD14" s="634">
        <v>208087</v>
      </c>
      <c r="DE14" s="626"/>
      <c r="DF14" s="626"/>
      <c r="DG14" s="626"/>
      <c r="DH14" s="626"/>
      <c r="DI14" s="626"/>
      <c r="DJ14" s="626"/>
      <c r="DK14" s="626"/>
      <c r="DL14" s="626"/>
      <c r="DM14" s="626"/>
      <c r="DN14" s="626"/>
      <c r="DO14" s="626"/>
      <c r="DP14" s="627"/>
      <c r="DQ14" s="634">
        <v>810490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45361</v>
      </c>
      <c r="S15" s="626"/>
      <c r="T15" s="626"/>
      <c r="U15" s="626"/>
      <c r="V15" s="626"/>
      <c r="W15" s="626"/>
      <c r="X15" s="626"/>
      <c r="Y15" s="627"/>
      <c r="Z15" s="628">
        <v>0.1</v>
      </c>
      <c r="AA15" s="628"/>
      <c r="AB15" s="628"/>
      <c r="AC15" s="628"/>
      <c r="AD15" s="629">
        <v>45361</v>
      </c>
      <c r="AE15" s="629"/>
      <c r="AF15" s="629"/>
      <c r="AG15" s="629"/>
      <c r="AH15" s="629"/>
      <c r="AI15" s="629"/>
      <c r="AJ15" s="629"/>
      <c r="AK15" s="629"/>
      <c r="AL15" s="630">
        <v>0.3</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547884</v>
      </c>
      <c r="BH15" s="626"/>
      <c r="BI15" s="626"/>
      <c r="BJ15" s="626"/>
      <c r="BK15" s="626"/>
      <c r="BL15" s="626"/>
      <c r="BM15" s="626"/>
      <c r="BN15" s="627"/>
      <c r="BO15" s="628">
        <v>4.9000000000000004</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3953738</v>
      </c>
      <c r="CS15" s="626"/>
      <c r="CT15" s="626"/>
      <c r="CU15" s="626"/>
      <c r="CV15" s="626"/>
      <c r="CW15" s="626"/>
      <c r="CX15" s="626"/>
      <c r="CY15" s="627"/>
      <c r="CZ15" s="628">
        <v>12.8</v>
      </c>
      <c r="DA15" s="628"/>
      <c r="DB15" s="628"/>
      <c r="DC15" s="628"/>
      <c r="DD15" s="634">
        <v>875243</v>
      </c>
      <c r="DE15" s="626"/>
      <c r="DF15" s="626"/>
      <c r="DG15" s="626"/>
      <c r="DH15" s="626"/>
      <c r="DI15" s="626"/>
      <c r="DJ15" s="626"/>
      <c r="DK15" s="626"/>
      <c r="DL15" s="626"/>
      <c r="DM15" s="626"/>
      <c r="DN15" s="626"/>
      <c r="DO15" s="626"/>
      <c r="DP15" s="627"/>
      <c r="DQ15" s="634">
        <v>2792034</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5456793</v>
      </c>
      <c r="S16" s="626"/>
      <c r="T16" s="626"/>
      <c r="U16" s="626"/>
      <c r="V16" s="626"/>
      <c r="W16" s="626"/>
      <c r="X16" s="626"/>
      <c r="Y16" s="627"/>
      <c r="Z16" s="628">
        <v>17.399999999999999</v>
      </c>
      <c r="AA16" s="628"/>
      <c r="AB16" s="628"/>
      <c r="AC16" s="628"/>
      <c r="AD16" s="629">
        <v>4570185</v>
      </c>
      <c r="AE16" s="629"/>
      <c r="AF16" s="629"/>
      <c r="AG16" s="629"/>
      <c r="AH16" s="629"/>
      <c r="AI16" s="629"/>
      <c r="AJ16" s="629"/>
      <c r="AK16" s="629"/>
      <c r="AL16" s="630">
        <v>25.8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138654</v>
      </c>
      <c r="CS16" s="626"/>
      <c r="CT16" s="626"/>
      <c r="CU16" s="626"/>
      <c r="CV16" s="626"/>
      <c r="CW16" s="626"/>
      <c r="CX16" s="626"/>
      <c r="CY16" s="627"/>
      <c r="CZ16" s="628">
        <v>0.4</v>
      </c>
      <c r="DA16" s="628"/>
      <c r="DB16" s="628"/>
      <c r="DC16" s="628"/>
      <c r="DD16" s="634" t="s">
        <v>111</v>
      </c>
      <c r="DE16" s="626"/>
      <c r="DF16" s="626"/>
      <c r="DG16" s="626"/>
      <c r="DH16" s="626"/>
      <c r="DI16" s="626"/>
      <c r="DJ16" s="626"/>
      <c r="DK16" s="626"/>
      <c r="DL16" s="626"/>
      <c r="DM16" s="626"/>
      <c r="DN16" s="626"/>
      <c r="DO16" s="626"/>
      <c r="DP16" s="627"/>
      <c r="DQ16" s="634">
        <v>9536</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4570185</v>
      </c>
      <c r="S17" s="626"/>
      <c r="T17" s="626"/>
      <c r="U17" s="626"/>
      <c r="V17" s="626"/>
      <c r="W17" s="626"/>
      <c r="X17" s="626"/>
      <c r="Y17" s="627"/>
      <c r="Z17" s="628">
        <v>14.6</v>
      </c>
      <c r="AA17" s="628"/>
      <c r="AB17" s="628"/>
      <c r="AC17" s="628"/>
      <c r="AD17" s="629">
        <v>4570185</v>
      </c>
      <c r="AE17" s="629"/>
      <c r="AF17" s="629"/>
      <c r="AG17" s="629"/>
      <c r="AH17" s="629"/>
      <c r="AI17" s="629"/>
      <c r="AJ17" s="629"/>
      <c r="AK17" s="629"/>
      <c r="AL17" s="630">
        <v>25.8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3220493</v>
      </c>
      <c r="CS17" s="626"/>
      <c r="CT17" s="626"/>
      <c r="CU17" s="626"/>
      <c r="CV17" s="626"/>
      <c r="CW17" s="626"/>
      <c r="CX17" s="626"/>
      <c r="CY17" s="627"/>
      <c r="CZ17" s="628">
        <v>10.4</v>
      </c>
      <c r="DA17" s="628"/>
      <c r="DB17" s="628"/>
      <c r="DC17" s="628"/>
      <c r="DD17" s="634" t="s">
        <v>111</v>
      </c>
      <c r="DE17" s="626"/>
      <c r="DF17" s="626"/>
      <c r="DG17" s="626"/>
      <c r="DH17" s="626"/>
      <c r="DI17" s="626"/>
      <c r="DJ17" s="626"/>
      <c r="DK17" s="626"/>
      <c r="DL17" s="626"/>
      <c r="DM17" s="626"/>
      <c r="DN17" s="626"/>
      <c r="DO17" s="626"/>
      <c r="DP17" s="627"/>
      <c r="DQ17" s="634">
        <v>3102969</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886601</v>
      </c>
      <c r="S18" s="626"/>
      <c r="T18" s="626"/>
      <c r="U18" s="626"/>
      <c r="V18" s="626"/>
      <c r="W18" s="626"/>
      <c r="X18" s="626"/>
      <c r="Y18" s="627"/>
      <c r="Z18" s="628">
        <v>2.8</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7</v>
      </c>
      <c r="S19" s="626"/>
      <c r="T19" s="626"/>
      <c r="U19" s="626"/>
      <c r="V19" s="626"/>
      <c r="W19" s="626"/>
      <c r="X19" s="626"/>
      <c r="Y19" s="627"/>
      <c r="Z19" s="628">
        <v>0</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603463</v>
      </c>
      <c r="BH19" s="626"/>
      <c r="BI19" s="626"/>
      <c r="BJ19" s="626"/>
      <c r="BK19" s="626"/>
      <c r="BL19" s="626"/>
      <c r="BM19" s="626"/>
      <c r="BN19" s="627"/>
      <c r="BO19" s="628">
        <v>5.4</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19046624</v>
      </c>
      <c r="S20" s="626"/>
      <c r="T20" s="626"/>
      <c r="U20" s="626"/>
      <c r="V20" s="626"/>
      <c r="W20" s="626"/>
      <c r="X20" s="626"/>
      <c r="Y20" s="627"/>
      <c r="Z20" s="628">
        <v>60.8</v>
      </c>
      <c r="AA20" s="628"/>
      <c r="AB20" s="628"/>
      <c r="AC20" s="628"/>
      <c r="AD20" s="629">
        <v>17574981</v>
      </c>
      <c r="AE20" s="629"/>
      <c r="AF20" s="629"/>
      <c r="AG20" s="629"/>
      <c r="AH20" s="629"/>
      <c r="AI20" s="629"/>
      <c r="AJ20" s="629"/>
      <c r="AK20" s="629"/>
      <c r="AL20" s="630">
        <v>99.3</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603463</v>
      </c>
      <c r="BH20" s="626"/>
      <c r="BI20" s="626"/>
      <c r="BJ20" s="626"/>
      <c r="BK20" s="626"/>
      <c r="BL20" s="626"/>
      <c r="BM20" s="626"/>
      <c r="BN20" s="627"/>
      <c r="BO20" s="628">
        <v>5.4</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30987806</v>
      </c>
      <c r="CS20" s="626"/>
      <c r="CT20" s="626"/>
      <c r="CU20" s="626"/>
      <c r="CV20" s="626"/>
      <c r="CW20" s="626"/>
      <c r="CX20" s="626"/>
      <c r="CY20" s="627"/>
      <c r="CZ20" s="628">
        <v>100</v>
      </c>
      <c r="DA20" s="628"/>
      <c r="DB20" s="628"/>
      <c r="DC20" s="628"/>
      <c r="DD20" s="634">
        <v>3228896</v>
      </c>
      <c r="DE20" s="626"/>
      <c r="DF20" s="626"/>
      <c r="DG20" s="626"/>
      <c r="DH20" s="626"/>
      <c r="DI20" s="626"/>
      <c r="DJ20" s="626"/>
      <c r="DK20" s="626"/>
      <c r="DL20" s="626"/>
      <c r="DM20" s="626"/>
      <c r="DN20" s="626"/>
      <c r="DO20" s="626"/>
      <c r="DP20" s="627"/>
      <c r="DQ20" s="634">
        <v>20612769</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15406</v>
      </c>
      <c r="S21" s="626"/>
      <c r="T21" s="626"/>
      <c r="U21" s="626"/>
      <c r="V21" s="626"/>
      <c r="W21" s="626"/>
      <c r="X21" s="626"/>
      <c r="Y21" s="627"/>
      <c r="Z21" s="628">
        <v>0</v>
      </c>
      <c r="AA21" s="628"/>
      <c r="AB21" s="628"/>
      <c r="AC21" s="628"/>
      <c r="AD21" s="629">
        <v>15406</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18428</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482926</v>
      </c>
      <c r="S22" s="626"/>
      <c r="T22" s="626"/>
      <c r="U22" s="626"/>
      <c r="V22" s="626"/>
      <c r="W22" s="626"/>
      <c r="X22" s="626"/>
      <c r="Y22" s="627"/>
      <c r="Z22" s="628">
        <v>1.5</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315918</v>
      </c>
      <c r="S23" s="626"/>
      <c r="T23" s="626"/>
      <c r="U23" s="626"/>
      <c r="V23" s="626"/>
      <c r="W23" s="626"/>
      <c r="X23" s="626"/>
      <c r="Y23" s="627"/>
      <c r="Z23" s="628">
        <v>1</v>
      </c>
      <c r="AA23" s="628"/>
      <c r="AB23" s="628"/>
      <c r="AC23" s="628"/>
      <c r="AD23" s="629">
        <v>80259</v>
      </c>
      <c r="AE23" s="629"/>
      <c r="AF23" s="629"/>
      <c r="AG23" s="629"/>
      <c r="AH23" s="629"/>
      <c r="AI23" s="629"/>
      <c r="AJ23" s="629"/>
      <c r="AK23" s="629"/>
      <c r="AL23" s="630">
        <v>0.5</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585035</v>
      </c>
      <c r="BH23" s="626"/>
      <c r="BI23" s="626"/>
      <c r="BJ23" s="626"/>
      <c r="BK23" s="626"/>
      <c r="BL23" s="626"/>
      <c r="BM23" s="626"/>
      <c r="BN23" s="627"/>
      <c r="BO23" s="628">
        <v>5.2</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129625</v>
      </c>
      <c r="S24" s="626"/>
      <c r="T24" s="626"/>
      <c r="U24" s="626"/>
      <c r="V24" s="626"/>
      <c r="W24" s="626"/>
      <c r="X24" s="626"/>
      <c r="Y24" s="627"/>
      <c r="Z24" s="628">
        <v>0.4</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14020528</v>
      </c>
      <c r="CS24" s="615"/>
      <c r="CT24" s="615"/>
      <c r="CU24" s="615"/>
      <c r="CV24" s="615"/>
      <c r="CW24" s="615"/>
      <c r="CX24" s="615"/>
      <c r="CY24" s="616"/>
      <c r="CZ24" s="652">
        <v>45.2</v>
      </c>
      <c r="DA24" s="653"/>
      <c r="DB24" s="653"/>
      <c r="DC24" s="654"/>
      <c r="DD24" s="651">
        <v>9352979</v>
      </c>
      <c r="DE24" s="615"/>
      <c r="DF24" s="615"/>
      <c r="DG24" s="615"/>
      <c r="DH24" s="615"/>
      <c r="DI24" s="615"/>
      <c r="DJ24" s="615"/>
      <c r="DK24" s="616"/>
      <c r="DL24" s="651">
        <v>9273721</v>
      </c>
      <c r="DM24" s="615"/>
      <c r="DN24" s="615"/>
      <c r="DO24" s="615"/>
      <c r="DP24" s="615"/>
      <c r="DQ24" s="615"/>
      <c r="DR24" s="615"/>
      <c r="DS24" s="615"/>
      <c r="DT24" s="615"/>
      <c r="DU24" s="615"/>
      <c r="DV24" s="616"/>
      <c r="DW24" s="619">
        <v>49</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4024644</v>
      </c>
      <c r="S25" s="626"/>
      <c r="T25" s="626"/>
      <c r="U25" s="626"/>
      <c r="V25" s="626"/>
      <c r="W25" s="626"/>
      <c r="X25" s="626"/>
      <c r="Y25" s="627"/>
      <c r="Z25" s="628">
        <v>12.8</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4370111</v>
      </c>
      <c r="CS25" s="657"/>
      <c r="CT25" s="657"/>
      <c r="CU25" s="657"/>
      <c r="CV25" s="657"/>
      <c r="CW25" s="657"/>
      <c r="CX25" s="657"/>
      <c r="CY25" s="658"/>
      <c r="CZ25" s="659">
        <v>14.1</v>
      </c>
      <c r="DA25" s="660"/>
      <c r="DB25" s="660"/>
      <c r="DC25" s="661"/>
      <c r="DD25" s="634">
        <v>4079611</v>
      </c>
      <c r="DE25" s="657"/>
      <c r="DF25" s="657"/>
      <c r="DG25" s="657"/>
      <c r="DH25" s="657"/>
      <c r="DI25" s="657"/>
      <c r="DJ25" s="657"/>
      <c r="DK25" s="658"/>
      <c r="DL25" s="634">
        <v>4006095</v>
      </c>
      <c r="DM25" s="657"/>
      <c r="DN25" s="657"/>
      <c r="DO25" s="657"/>
      <c r="DP25" s="657"/>
      <c r="DQ25" s="657"/>
      <c r="DR25" s="657"/>
      <c r="DS25" s="657"/>
      <c r="DT25" s="657"/>
      <c r="DU25" s="657"/>
      <c r="DV25" s="658"/>
      <c r="DW25" s="630">
        <v>21.1</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2899454</v>
      </c>
      <c r="CS26" s="626"/>
      <c r="CT26" s="626"/>
      <c r="CU26" s="626"/>
      <c r="CV26" s="626"/>
      <c r="CW26" s="626"/>
      <c r="CX26" s="626"/>
      <c r="CY26" s="627"/>
      <c r="CZ26" s="659">
        <v>9.4</v>
      </c>
      <c r="DA26" s="660"/>
      <c r="DB26" s="660"/>
      <c r="DC26" s="661"/>
      <c r="DD26" s="634">
        <v>2626146</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2079823</v>
      </c>
      <c r="S27" s="626"/>
      <c r="T27" s="626"/>
      <c r="U27" s="626"/>
      <c r="V27" s="626"/>
      <c r="W27" s="626"/>
      <c r="X27" s="626"/>
      <c r="Y27" s="627"/>
      <c r="Z27" s="628">
        <v>6.6</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11249557</v>
      </c>
      <c r="BH27" s="626"/>
      <c r="BI27" s="626"/>
      <c r="BJ27" s="626"/>
      <c r="BK27" s="626"/>
      <c r="BL27" s="626"/>
      <c r="BM27" s="626"/>
      <c r="BN27" s="627"/>
      <c r="BO27" s="628">
        <v>100</v>
      </c>
      <c r="BP27" s="628"/>
      <c r="BQ27" s="628"/>
      <c r="BR27" s="628"/>
      <c r="BS27" s="634">
        <v>86520</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6429924</v>
      </c>
      <c r="CS27" s="657"/>
      <c r="CT27" s="657"/>
      <c r="CU27" s="657"/>
      <c r="CV27" s="657"/>
      <c r="CW27" s="657"/>
      <c r="CX27" s="657"/>
      <c r="CY27" s="658"/>
      <c r="CZ27" s="659">
        <v>20.7</v>
      </c>
      <c r="DA27" s="660"/>
      <c r="DB27" s="660"/>
      <c r="DC27" s="661"/>
      <c r="DD27" s="634">
        <v>2170399</v>
      </c>
      <c r="DE27" s="657"/>
      <c r="DF27" s="657"/>
      <c r="DG27" s="657"/>
      <c r="DH27" s="657"/>
      <c r="DI27" s="657"/>
      <c r="DJ27" s="657"/>
      <c r="DK27" s="658"/>
      <c r="DL27" s="634">
        <v>2164657</v>
      </c>
      <c r="DM27" s="657"/>
      <c r="DN27" s="657"/>
      <c r="DO27" s="657"/>
      <c r="DP27" s="657"/>
      <c r="DQ27" s="657"/>
      <c r="DR27" s="657"/>
      <c r="DS27" s="657"/>
      <c r="DT27" s="657"/>
      <c r="DU27" s="657"/>
      <c r="DV27" s="658"/>
      <c r="DW27" s="630">
        <v>11.4</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21649</v>
      </c>
      <c r="S28" s="626"/>
      <c r="T28" s="626"/>
      <c r="U28" s="626"/>
      <c r="V28" s="626"/>
      <c r="W28" s="626"/>
      <c r="X28" s="626"/>
      <c r="Y28" s="627"/>
      <c r="Z28" s="628">
        <v>0.1</v>
      </c>
      <c r="AA28" s="628"/>
      <c r="AB28" s="628"/>
      <c r="AC28" s="628"/>
      <c r="AD28" s="629">
        <v>2842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3220493</v>
      </c>
      <c r="CS28" s="626"/>
      <c r="CT28" s="626"/>
      <c r="CU28" s="626"/>
      <c r="CV28" s="626"/>
      <c r="CW28" s="626"/>
      <c r="CX28" s="626"/>
      <c r="CY28" s="627"/>
      <c r="CZ28" s="659">
        <v>10.4</v>
      </c>
      <c r="DA28" s="660"/>
      <c r="DB28" s="660"/>
      <c r="DC28" s="661"/>
      <c r="DD28" s="634">
        <v>3102969</v>
      </c>
      <c r="DE28" s="626"/>
      <c r="DF28" s="626"/>
      <c r="DG28" s="626"/>
      <c r="DH28" s="626"/>
      <c r="DI28" s="626"/>
      <c r="DJ28" s="626"/>
      <c r="DK28" s="627"/>
      <c r="DL28" s="634">
        <v>3102969</v>
      </c>
      <c r="DM28" s="626"/>
      <c r="DN28" s="626"/>
      <c r="DO28" s="626"/>
      <c r="DP28" s="626"/>
      <c r="DQ28" s="626"/>
      <c r="DR28" s="626"/>
      <c r="DS28" s="626"/>
      <c r="DT28" s="626"/>
      <c r="DU28" s="626"/>
      <c r="DV28" s="627"/>
      <c r="DW28" s="630">
        <v>16.399999999999999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233269</v>
      </c>
      <c r="S29" s="626"/>
      <c r="T29" s="626"/>
      <c r="U29" s="626"/>
      <c r="V29" s="626"/>
      <c r="W29" s="626"/>
      <c r="X29" s="626"/>
      <c r="Y29" s="627"/>
      <c r="Z29" s="628">
        <v>0.7</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3216084</v>
      </c>
      <c r="CS29" s="657"/>
      <c r="CT29" s="657"/>
      <c r="CU29" s="657"/>
      <c r="CV29" s="657"/>
      <c r="CW29" s="657"/>
      <c r="CX29" s="657"/>
      <c r="CY29" s="658"/>
      <c r="CZ29" s="659">
        <v>10.4</v>
      </c>
      <c r="DA29" s="660"/>
      <c r="DB29" s="660"/>
      <c r="DC29" s="661"/>
      <c r="DD29" s="634">
        <v>3098560</v>
      </c>
      <c r="DE29" s="657"/>
      <c r="DF29" s="657"/>
      <c r="DG29" s="657"/>
      <c r="DH29" s="657"/>
      <c r="DI29" s="657"/>
      <c r="DJ29" s="657"/>
      <c r="DK29" s="658"/>
      <c r="DL29" s="634">
        <v>3098560</v>
      </c>
      <c r="DM29" s="657"/>
      <c r="DN29" s="657"/>
      <c r="DO29" s="657"/>
      <c r="DP29" s="657"/>
      <c r="DQ29" s="657"/>
      <c r="DR29" s="657"/>
      <c r="DS29" s="657"/>
      <c r="DT29" s="657"/>
      <c r="DU29" s="657"/>
      <c r="DV29" s="658"/>
      <c r="DW29" s="630">
        <v>16.399999999999999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100299</v>
      </c>
      <c r="S30" s="626"/>
      <c r="T30" s="626"/>
      <c r="U30" s="626"/>
      <c r="V30" s="626"/>
      <c r="W30" s="626"/>
      <c r="X30" s="626"/>
      <c r="Y30" s="627"/>
      <c r="Z30" s="628">
        <v>0.3</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94.5</v>
      </c>
      <c r="BN30" s="684"/>
      <c r="BO30" s="684"/>
      <c r="BP30" s="684"/>
      <c r="BQ30" s="685"/>
      <c r="BR30" s="683">
        <v>98.7</v>
      </c>
      <c r="BS30" s="684"/>
      <c r="BT30" s="684"/>
      <c r="BU30" s="684"/>
      <c r="BV30" s="684"/>
      <c r="BW30" s="684"/>
      <c r="BX30" s="620">
        <v>93.5</v>
      </c>
      <c r="BY30" s="684"/>
      <c r="BZ30" s="684"/>
      <c r="CA30" s="684"/>
      <c r="CB30" s="685"/>
      <c r="CD30" s="688"/>
      <c r="CE30" s="689"/>
      <c r="CF30" s="639" t="s">
        <v>292</v>
      </c>
      <c r="CG30" s="640"/>
      <c r="CH30" s="640"/>
      <c r="CI30" s="640"/>
      <c r="CJ30" s="640"/>
      <c r="CK30" s="640"/>
      <c r="CL30" s="640"/>
      <c r="CM30" s="640"/>
      <c r="CN30" s="640"/>
      <c r="CO30" s="640"/>
      <c r="CP30" s="640"/>
      <c r="CQ30" s="641"/>
      <c r="CR30" s="625">
        <v>2828052</v>
      </c>
      <c r="CS30" s="626"/>
      <c r="CT30" s="626"/>
      <c r="CU30" s="626"/>
      <c r="CV30" s="626"/>
      <c r="CW30" s="626"/>
      <c r="CX30" s="626"/>
      <c r="CY30" s="627"/>
      <c r="CZ30" s="659">
        <v>9.1</v>
      </c>
      <c r="DA30" s="660"/>
      <c r="DB30" s="660"/>
      <c r="DC30" s="661"/>
      <c r="DD30" s="634">
        <v>2710528</v>
      </c>
      <c r="DE30" s="626"/>
      <c r="DF30" s="626"/>
      <c r="DG30" s="626"/>
      <c r="DH30" s="626"/>
      <c r="DI30" s="626"/>
      <c r="DJ30" s="626"/>
      <c r="DK30" s="627"/>
      <c r="DL30" s="634">
        <v>2710528</v>
      </c>
      <c r="DM30" s="626"/>
      <c r="DN30" s="626"/>
      <c r="DO30" s="626"/>
      <c r="DP30" s="626"/>
      <c r="DQ30" s="626"/>
      <c r="DR30" s="626"/>
      <c r="DS30" s="626"/>
      <c r="DT30" s="626"/>
      <c r="DU30" s="626"/>
      <c r="DV30" s="627"/>
      <c r="DW30" s="630">
        <v>14.3</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454489</v>
      </c>
      <c r="S31" s="626"/>
      <c r="T31" s="626"/>
      <c r="U31" s="626"/>
      <c r="V31" s="626"/>
      <c r="W31" s="626"/>
      <c r="X31" s="626"/>
      <c r="Y31" s="627"/>
      <c r="Z31" s="628">
        <v>1.5</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98.9</v>
      </c>
      <c r="BH31" s="657"/>
      <c r="BI31" s="657"/>
      <c r="BJ31" s="657"/>
      <c r="BK31" s="657"/>
      <c r="BL31" s="657"/>
      <c r="BM31" s="631">
        <v>95.3</v>
      </c>
      <c r="BN31" s="681"/>
      <c r="BO31" s="681"/>
      <c r="BP31" s="681"/>
      <c r="BQ31" s="682"/>
      <c r="BR31" s="680">
        <v>98.9</v>
      </c>
      <c r="BS31" s="657"/>
      <c r="BT31" s="657"/>
      <c r="BU31" s="657"/>
      <c r="BV31" s="657"/>
      <c r="BW31" s="657"/>
      <c r="BX31" s="631">
        <v>94.5</v>
      </c>
      <c r="BY31" s="681"/>
      <c r="BZ31" s="681"/>
      <c r="CA31" s="681"/>
      <c r="CB31" s="682"/>
      <c r="CD31" s="688"/>
      <c r="CE31" s="689"/>
      <c r="CF31" s="639" t="s">
        <v>296</v>
      </c>
      <c r="CG31" s="640"/>
      <c r="CH31" s="640"/>
      <c r="CI31" s="640"/>
      <c r="CJ31" s="640"/>
      <c r="CK31" s="640"/>
      <c r="CL31" s="640"/>
      <c r="CM31" s="640"/>
      <c r="CN31" s="640"/>
      <c r="CO31" s="640"/>
      <c r="CP31" s="640"/>
      <c r="CQ31" s="641"/>
      <c r="CR31" s="625">
        <v>388032</v>
      </c>
      <c r="CS31" s="657"/>
      <c r="CT31" s="657"/>
      <c r="CU31" s="657"/>
      <c r="CV31" s="657"/>
      <c r="CW31" s="657"/>
      <c r="CX31" s="657"/>
      <c r="CY31" s="658"/>
      <c r="CZ31" s="659">
        <v>1.3</v>
      </c>
      <c r="DA31" s="660"/>
      <c r="DB31" s="660"/>
      <c r="DC31" s="661"/>
      <c r="DD31" s="634">
        <v>388032</v>
      </c>
      <c r="DE31" s="657"/>
      <c r="DF31" s="657"/>
      <c r="DG31" s="657"/>
      <c r="DH31" s="657"/>
      <c r="DI31" s="657"/>
      <c r="DJ31" s="657"/>
      <c r="DK31" s="658"/>
      <c r="DL31" s="634">
        <v>388032</v>
      </c>
      <c r="DM31" s="657"/>
      <c r="DN31" s="657"/>
      <c r="DO31" s="657"/>
      <c r="DP31" s="657"/>
      <c r="DQ31" s="657"/>
      <c r="DR31" s="657"/>
      <c r="DS31" s="657"/>
      <c r="DT31" s="657"/>
      <c r="DU31" s="657"/>
      <c r="DV31" s="658"/>
      <c r="DW31" s="630">
        <v>2</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1156877</v>
      </c>
      <c r="S32" s="626"/>
      <c r="T32" s="626"/>
      <c r="U32" s="626"/>
      <c r="V32" s="626"/>
      <c r="W32" s="626"/>
      <c r="X32" s="626"/>
      <c r="Y32" s="627"/>
      <c r="Z32" s="628">
        <v>3.7</v>
      </c>
      <c r="AA32" s="628"/>
      <c r="AB32" s="628"/>
      <c r="AC32" s="628"/>
      <c r="AD32" s="629">
        <v>33533</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98.6</v>
      </c>
      <c r="BH32" s="693"/>
      <c r="BI32" s="693"/>
      <c r="BJ32" s="693"/>
      <c r="BK32" s="693"/>
      <c r="BL32" s="693"/>
      <c r="BM32" s="694">
        <v>93.3</v>
      </c>
      <c r="BN32" s="693"/>
      <c r="BO32" s="693"/>
      <c r="BP32" s="693"/>
      <c r="BQ32" s="695"/>
      <c r="BR32" s="692">
        <v>98.4</v>
      </c>
      <c r="BS32" s="693"/>
      <c r="BT32" s="693"/>
      <c r="BU32" s="693"/>
      <c r="BV32" s="693"/>
      <c r="BW32" s="693"/>
      <c r="BX32" s="694">
        <v>91.8</v>
      </c>
      <c r="BY32" s="693"/>
      <c r="BZ32" s="693"/>
      <c r="CA32" s="693"/>
      <c r="CB32" s="695"/>
      <c r="CD32" s="690"/>
      <c r="CE32" s="691"/>
      <c r="CF32" s="639" t="s">
        <v>299</v>
      </c>
      <c r="CG32" s="640"/>
      <c r="CH32" s="640"/>
      <c r="CI32" s="640"/>
      <c r="CJ32" s="640"/>
      <c r="CK32" s="640"/>
      <c r="CL32" s="640"/>
      <c r="CM32" s="640"/>
      <c r="CN32" s="640"/>
      <c r="CO32" s="640"/>
      <c r="CP32" s="640"/>
      <c r="CQ32" s="641"/>
      <c r="CR32" s="625">
        <v>4409</v>
      </c>
      <c r="CS32" s="626"/>
      <c r="CT32" s="626"/>
      <c r="CU32" s="626"/>
      <c r="CV32" s="626"/>
      <c r="CW32" s="626"/>
      <c r="CX32" s="626"/>
      <c r="CY32" s="627"/>
      <c r="CZ32" s="659">
        <v>0</v>
      </c>
      <c r="DA32" s="660"/>
      <c r="DB32" s="660"/>
      <c r="DC32" s="661"/>
      <c r="DD32" s="634">
        <v>4409</v>
      </c>
      <c r="DE32" s="626"/>
      <c r="DF32" s="626"/>
      <c r="DG32" s="626"/>
      <c r="DH32" s="626"/>
      <c r="DI32" s="626"/>
      <c r="DJ32" s="626"/>
      <c r="DK32" s="627"/>
      <c r="DL32" s="634">
        <v>4409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3266345</v>
      </c>
      <c r="S33" s="626"/>
      <c r="T33" s="626"/>
      <c r="U33" s="626"/>
      <c r="V33" s="626"/>
      <c r="W33" s="626"/>
      <c r="X33" s="626"/>
      <c r="Y33" s="627"/>
      <c r="Z33" s="628">
        <v>10.4</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13599728</v>
      </c>
      <c r="CS33" s="657"/>
      <c r="CT33" s="657"/>
      <c r="CU33" s="657"/>
      <c r="CV33" s="657"/>
      <c r="CW33" s="657"/>
      <c r="CX33" s="657"/>
      <c r="CY33" s="658"/>
      <c r="CZ33" s="659">
        <v>43.9</v>
      </c>
      <c r="DA33" s="660"/>
      <c r="DB33" s="660"/>
      <c r="DC33" s="661"/>
      <c r="DD33" s="634">
        <v>10689299</v>
      </c>
      <c r="DE33" s="657"/>
      <c r="DF33" s="657"/>
      <c r="DG33" s="657"/>
      <c r="DH33" s="657"/>
      <c r="DI33" s="657"/>
      <c r="DJ33" s="657"/>
      <c r="DK33" s="658"/>
      <c r="DL33" s="634">
        <v>7905667</v>
      </c>
      <c r="DM33" s="657"/>
      <c r="DN33" s="657"/>
      <c r="DO33" s="657"/>
      <c r="DP33" s="657"/>
      <c r="DQ33" s="657"/>
      <c r="DR33" s="657"/>
      <c r="DS33" s="657"/>
      <c r="DT33" s="657"/>
      <c r="DU33" s="657"/>
      <c r="DV33" s="658"/>
      <c r="DW33" s="630">
        <v>41.7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5289080</v>
      </c>
      <c r="CS34" s="626"/>
      <c r="CT34" s="626"/>
      <c r="CU34" s="626"/>
      <c r="CV34" s="626"/>
      <c r="CW34" s="626"/>
      <c r="CX34" s="626"/>
      <c r="CY34" s="627"/>
      <c r="CZ34" s="659">
        <v>17.100000000000001</v>
      </c>
      <c r="DA34" s="660"/>
      <c r="DB34" s="660"/>
      <c r="DC34" s="661"/>
      <c r="DD34" s="634">
        <v>4305973</v>
      </c>
      <c r="DE34" s="626"/>
      <c r="DF34" s="626"/>
      <c r="DG34" s="626"/>
      <c r="DH34" s="626"/>
      <c r="DI34" s="626"/>
      <c r="DJ34" s="626"/>
      <c r="DK34" s="627"/>
      <c r="DL34" s="634">
        <v>3928818</v>
      </c>
      <c r="DM34" s="626"/>
      <c r="DN34" s="626"/>
      <c r="DO34" s="626"/>
      <c r="DP34" s="626"/>
      <c r="DQ34" s="626"/>
      <c r="DR34" s="626"/>
      <c r="DS34" s="626"/>
      <c r="DT34" s="626"/>
      <c r="DU34" s="626"/>
      <c r="DV34" s="627"/>
      <c r="DW34" s="630">
        <v>20.7</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1235645</v>
      </c>
      <c r="S35" s="626"/>
      <c r="T35" s="626"/>
      <c r="U35" s="626"/>
      <c r="V35" s="626"/>
      <c r="W35" s="626"/>
      <c r="X35" s="626"/>
      <c r="Y35" s="627"/>
      <c r="Z35" s="628">
        <v>3.9</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3846990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5352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215892</v>
      </c>
      <c r="CS35" s="657"/>
      <c r="CT35" s="657"/>
      <c r="CU35" s="657"/>
      <c r="CV35" s="657"/>
      <c r="CW35" s="657"/>
      <c r="CX35" s="657"/>
      <c r="CY35" s="658"/>
      <c r="CZ35" s="659">
        <v>0.7</v>
      </c>
      <c r="DA35" s="660"/>
      <c r="DB35" s="660"/>
      <c r="DC35" s="661"/>
      <c r="DD35" s="634">
        <v>181870</v>
      </c>
      <c r="DE35" s="657"/>
      <c r="DF35" s="657"/>
      <c r="DG35" s="657"/>
      <c r="DH35" s="657"/>
      <c r="DI35" s="657"/>
      <c r="DJ35" s="657"/>
      <c r="DK35" s="658"/>
      <c r="DL35" s="634">
        <v>179638</v>
      </c>
      <c r="DM35" s="657"/>
      <c r="DN35" s="657"/>
      <c r="DO35" s="657"/>
      <c r="DP35" s="657"/>
      <c r="DQ35" s="657"/>
      <c r="DR35" s="657"/>
      <c r="DS35" s="657"/>
      <c r="DT35" s="657"/>
      <c r="DU35" s="657"/>
      <c r="DV35" s="658"/>
      <c r="DW35" s="630">
        <v>0.9</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31327894</v>
      </c>
      <c r="S36" s="698"/>
      <c r="T36" s="698"/>
      <c r="U36" s="698"/>
      <c r="V36" s="698"/>
      <c r="W36" s="698"/>
      <c r="X36" s="698"/>
      <c r="Y36" s="699"/>
      <c r="Z36" s="700">
        <v>100</v>
      </c>
      <c r="AA36" s="700"/>
      <c r="AB36" s="700"/>
      <c r="AC36" s="700"/>
      <c r="AD36" s="701">
        <v>17707021</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970000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-358143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4224088</v>
      </c>
      <c r="CS36" s="626"/>
      <c r="CT36" s="626"/>
      <c r="CU36" s="626"/>
      <c r="CV36" s="626"/>
      <c r="CW36" s="626"/>
      <c r="CX36" s="626"/>
      <c r="CY36" s="627"/>
      <c r="CZ36" s="659">
        <v>13.6</v>
      </c>
      <c r="DA36" s="660"/>
      <c r="DB36" s="660"/>
      <c r="DC36" s="661"/>
      <c r="DD36" s="634">
        <v>3731476</v>
      </c>
      <c r="DE36" s="626"/>
      <c r="DF36" s="626"/>
      <c r="DG36" s="626"/>
      <c r="DH36" s="626"/>
      <c r="DI36" s="626"/>
      <c r="DJ36" s="626"/>
      <c r="DK36" s="627"/>
      <c r="DL36" s="634">
        <v>1451946</v>
      </c>
      <c r="DM36" s="626"/>
      <c r="DN36" s="626"/>
      <c r="DO36" s="626"/>
      <c r="DP36" s="626"/>
      <c r="DQ36" s="626"/>
      <c r="DR36" s="626"/>
      <c r="DS36" s="626"/>
      <c r="DT36" s="626"/>
      <c r="DU36" s="626"/>
      <c r="DV36" s="627"/>
      <c r="DW36" s="630">
        <v>7.7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1759</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12216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3467</v>
      </c>
      <c r="CS37" s="657"/>
      <c r="CT37" s="657"/>
      <c r="CU37" s="657"/>
      <c r="CV37" s="657"/>
      <c r="CW37" s="657"/>
      <c r="CX37" s="657"/>
      <c r="CY37" s="658"/>
      <c r="CZ37" s="659">
        <v>0</v>
      </c>
      <c r="DA37" s="660"/>
      <c r="DB37" s="660"/>
      <c r="DC37" s="661"/>
      <c r="DD37" s="634">
        <v>3467</v>
      </c>
      <c r="DE37" s="657"/>
      <c r="DF37" s="657"/>
      <c r="DG37" s="657"/>
      <c r="DH37" s="657"/>
      <c r="DI37" s="657"/>
      <c r="DJ37" s="657"/>
      <c r="DK37" s="658"/>
      <c r="DL37" s="634">
        <v>3467</v>
      </c>
      <c r="DM37" s="657"/>
      <c r="DN37" s="657"/>
      <c r="DO37" s="657"/>
      <c r="DP37" s="657"/>
      <c r="DQ37" s="657"/>
      <c r="DR37" s="657"/>
      <c r="DS37" s="657"/>
      <c r="DT37" s="657"/>
      <c r="DU37" s="657"/>
      <c r="DV37" s="658"/>
      <c r="DW37" s="630">
        <v>0</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20307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2863388</v>
      </c>
      <c r="CS38" s="626"/>
      <c r="CT38" s="626"/>
      <c r="CU38" s="626"/>
      <c r="CV38" s="626"/>
      <c r="CW38" s="626"/>
      <c r="CX38" s="626"/>
      <c r="CY38" s="627"/>
      <c r="CZ38" s="659">
        <v>9.1999999999999993</v>
      </c>
      <c r="DA38" s="660"/>
      <c r="DB38" s="660"/>
      <c r="DC38" s="661"/>
      <c r="DD38" s="634">
        <v>2391142</v>
      </c>
      <c r="DE38" s="626"/>
      <c r="DF38" s="626"/>
      <c r="DG38" s="626"/>
      <c r="DH38" s="626"/>
      <c r="DI38" s="626"/>
      <c r="DJ38" s="626"/>
      <c r="DK38" s="627"/>
      <c r="DL38" s="634">
        <v>2345265</v>
      </c>
      <c r="DM38" s="626"/>
      <c r="DN38" s="626"/>
      <c r="DO38" s="626"/>
      <c r="DP38" s="626"/>
      <c r="DQ38" s="626"/>
      <c r="DR38" s="626"/>
      <c r="DS38" s="626"/>
      <c r="DT38" s="626"/>
      <c r="DU38" s="626"/>
      <c r="DV38" s="627"/>
      <c r="DW38" s="630">
        <v>12.4</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84</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179565</v>
      </c>
      <c r="CS39" s="657"/>
      <c r="CT39" s="657"/>
      <c r="CU39" s="657"/>
      <c r="CV39" s="657"/>
      <c r="CW39" s="657"/>
      <c r="CX39" s="657"/>
      <c r="CY39" s="658"/>
      <c r="CZ39" s="659">
        <v>0.6</v>
      </c>
      <c r="DA39" s="660"/>
      <c r="DB39" s="660"/>
      <c r="DC39" s="661"/>
      <c r="DD39" s="634">
        <v>76738</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829036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102</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827715</v>
      </c>
      <c r="CS40" s="626"/>
      <c r="CT40" s="626"/>
      <c r="CU40" s="626"/>
      <c r="CV40" s="626"/>
      <c r="CW40" s="626"/>
      <c r="CX40" s="626"/>
      <c r="CY40" s="627"/>
      <c r="CZ40" s="659">
        <v>2.7</v>
      </c>
      <c r="DA40" s="660"/>
      <c r="DB40" s="660"/>
      <c r="DC40" s="661"/>
      <c r="DD40" s="634">
        <v>2100</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2046195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3367550</v>
      </c>
      <c r="CS42" s="626"/>
      <c r="CT42" s="626"/>
      <c r="CU42" s="626"/>
      <c r="CV42" s="626"/>
      <c r="CW42" s="626"/>
      <c r="CX42" s="626"/>
      <c r="CY42" s="627"/>
      <c r="CZ42" s="659">
        <v>10.9</v>
      </c>
      <c r="DA42" s="708"/>
      <c r="DB42" s="708"/>
      <c r="DC42" s="709"/>
      <c r="DD42" s="634">
        <v>570491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152622</v>
      </c>
      <c r="CS43" s="657"/>
      <c r="CT43" s="657"/>
      <c r="CU43" s="657"/>
      <c r="CV43" s="657"/>
      <c r="CW43" s="657"/>
      <c r="CX43" s="657"/>
      <c r="CY43" s="658"/>
      <c r="CZ43" s="659">
        <v>0.5</v>
      </c>
      <c r="DA43" s="660"/>
      <c r="DB43" s="660"/>
      <c r="DC43" s="661"/>
      <c r="DD43" s="634">
        <v>152622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3228896</v>
      </c>
      <c r="CS44" s="626"/>
      <c r="CT44" s="626"/>
      <c r="CU44" s="626"/>
      <c r="CV44" s="626"/>
      <c r="CW44" s="626"/>
      <c r="CX44" s="626"/>
      <c r="CY44" s="627"/>
      <c r="CZ44" s="659">
        <v>10.4</v>
      </c>
      <c r="DA44" s="708"/>
      <c r="DB44" s="708"/>
      <c r="DC44" s="709"/>
      <c r="DD44" s="634">
        <v>560955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1121418</v>
      </c>
      <c r="CS45" s="657"/>
      <c r="CT45" s="657"/>
      <c r="CU45" s="657"/>
      <c r="CV45" s="657"/>
      <c r="CW45" s="657"/>
      <c r="CX45" s="657"/>
      <c r="CY45" s="658"/>
      <c r="CZ45" s="659">
        <v>3.6</v>
      </c>
      <c r="DA45" s="660"/>
      <c r="DB45" s="660"/>
      <c r="DC45" s="661"/>
      <c r="DD45" s="634">
        <v>66488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2017372</v>
      </c>
      <c r="CS46" s="626"/>
      <c r="CT46" s="626"/>
      <c r="CU46" s="626"/>
      <c r="CV46" s="626"/>
      <c r="CW46" s="626"/>
      <c r="CX46" s="626"/>
      <c r="CY46" s="627"/>
      <c r="CZ46" s="659">
        <v>6.5</v>
      </c>
      <c r="DA46" s="708"/>
      <c r="DB46" s="708"/>
      <c r="DC46" s="709"/>
      <c r="DD46" s="634">
        <v>493043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138654</v>
      </c>
      <c r="CS47" s="657"/>
      <c r="CT47" s="657"/>
      <c r="CU47" s="657"/>
      <c r="CV47" s="657"/>
      <c r="CW47" s="657"/>
      <c r="CX47" s="657"/>
      <c r="CY47" s="658"/>
      <c r="CZ47" s="659">
        <v>0.4</v>
      </c>
      <c r="DA47" s="660"/>
      <c r="DB47" s="660"/>
      <c r="DC47" s="661"/>
      <c r="DD47" s="634">
        <v>9536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30987806</v>
      </c>
      <c r="CS49" s="693"/>
      <c r="CT49" s="693"/>
      <c r="CU49" s="693"/>
      <c r="CV49" s="693"/>
      <c r="CW49" s="693"/>
      <c r="CX49" s="693"/>
      <c r="CY49" s="720"/>
      <c r="CZ49" s="721">
        <v>100</v>
      </c>
      <c r="DA49" s="722"/>
      <c r="DB49" s="722"/>
      <c r="DC49" s="723"/>
      <c r="DD49" s="724">
        <v>20612769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22" sqref="B22:P22"/>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31033</v>
      </c>
      <c r="R7" s="755"/>
      <c r="S7" s="755"/>
      <c r="T7" s="755"/>
      <c r="U7" s="755"/>
      <c r="V7" s="755">
        <v>30693</v>
      </c>
      <c r="W7" s="755"/>
      <c r="X7" s="755"/>
      <c r="Y7" s="755"/>
      <c r="Z7" s="755"/>
      <c r="AA7" s="755">
        <v>340</v>
      </c>
      <c r="AB7" s="755"/>
      <c r="AC7" s="755"/>
      <c r="AD7" s="755"/>
      <c r="AE7" s="756"/>
      <c r="AF7" s="757">
        <v>85</v>
      </c>
      <c r="AG7" s="758"/>
      <c r="AH7" s="758"/>
      <c r="AI7" s="758"/>
      <c r="AJ7" s="759"/>
      <c r="AK7" s="794" t="s">
        <v>537</v>
      </c>
      <c r="AL7" s="795"/>
      <c r="AM7" s="795"/>
      <c r="AN7" s="795"/>
      <c r="AO7" s="795"/>
      <c r="AP7" s="795">
        <v>37710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21</v>
      </c>
      <c r="CI7" s="792"/>
      <c r="CJ7" s="792"/>
      <c r="CK7" s="792"/>
      <c r="CL7" s="793"/>
      <c r="CM7" s="791">
        <v>128</v>
      </c>
      <c r="CN7" s="792"/>
      <c r="CO7" s="792"/>
      <c r="CP7" s="792"/>
      <c r="CQ7" s="793"/>
      <c r="CR7" s="791">
        <v>100</v>
      </c>
      <c r="CS7" s="792"/>
      <c r="CT7" s="792"/>
      <c r="CU7" s="792"/>
      <c r="CV7" s="793"/>
      <c r="CW7" s="791" t="s">
        <v>538</v>
      </c>
      <c r="CX7" s="792"/>
      <c r="CY7" s="792"/>
      <c r="CZ7" s="792"/>
      <c r="DA7" s="793"/>
      <c r="DB7" s="791" t="s">
        <v>481</v>
      </c>
      <c r="DC7" s="792"/>
      <c r="DD7" s="792"/>
      <c r="DE7" s="792"/>
      <c r="DF7" s="793"/>
      <c r="DG7" s="791" t="s">
        <v>481</v>
      </c>
      <c r="DH7" s="792"/>
      <c r="DI7" s="792"/>
      <c r="DJ7" s="792"/>
      <c r="DK7" s="793"/>
      <c r="DL7" s="791" t="s">
        <v>481</v>
      </c>
      <c r="DM7" s="792"/>
      <c r="DN7" s="792"/>
      <c r="DO7" s="792"/>
      <c r="DP7" s="793"/>
      <c r="DQ7" s="791" t="s">
        <v>481</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298</v>
      </c>
      <c r="R8" s="779"/>
      <c r="S8" s="779"/>
      <c r="T8" s="779"/>
      <c r="U8" s="779"/>
      <c r="V8" s="779">
        <v>298</v>
      </c>
      <c r="W8" s="779"/>
      <c r="X8" s="779"/>
      <c r="Y8" s="779"/>
      <c r="Z8" s="779"/>
      <c r="AA8" s="779">
        <v>0</v>
      </c>
      <c r="AB8" s="779"/>
      <c r="AC8" s="779"/>
      <c r="AD8" s="779"/>
      <c r="AE8" s="780"/>
      <c r="AF8" s="781">
        <v>0</v>
      </c>
      <c r="AG8" s="782"/>
      <c r="AH8" s="782"/>
      <c r="AI8" s="782"/>
      <c r="AJ8" s="783"/>
      <c r="AK8" s="784" t="s">
        <v>537</v>
      </c>
      <c r="AL8" s="785"/>
      <c r="AM8" s="785"/>
      <c r="AN8" s="785"/>
      <c r="AO8" s="785"/>
      <c r="AP8" s="785" t="s">
        <v>537</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-3</v>
      </c>
      <c r="CI8" s="802"/>
      <c r="CJ8" s="802"/>
      <c r="CK8" s="802"/>
      <c r="CL8" s="803"/>
      <c r="CM8" s="801">
        <v>217</v>
      </c>
      <c r="CN8" s="802"/>
      <c r="CO8" s="802"/>
      <c r="CP8" s="802"/>
      <c r="CQ8" s="803"/>
      <c r="CR8" s="801">
        <v>200</v>
      </c>
      <c r="CS8" s="802"/>
      <c r="CT8" s="802"/>
      <c r="CU8" s="802"/>
      <c r="CV8" s="803"/>
      <c r="CW8" s="801" t="s">
        <v>538</v>
      </c>
      <c r="CX8" s="802"/>
      <c r="CY8" s="802"/>
      <c r="CZ8" s="802"/>
      <c r="DA8" s="803"/>
      <c r="DB8" s="801" t="s">
        <v>481</v>
      </c>
      <c r="DC8" s="802"/>
      <c r="DD8" s="802"/>
      <c r="DE8" s="802"/>
      <c r="DF8" s="803"/>
      <c r="DG8" s="801" t="s">
        <v>481</v>
      </c>
      <c r="DH8" s="802"/>
      <c r="DI8" s="802"/>
      <c r="DJ8" s="802"/>
      <c r="DK8" s="803"/>
      <c r="DL8" s="801" t="s">
        <v>481</v>
      </c>
      <c r="DM8" s="802"/>
      <c r="DN8" s="802"/>
      <c r="DO8" s="802"/>
      <c r="DP8" s="803"/>
      <c r="DQ8" s="801" t="s">
        <v>481</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545</v>
      </c>
      <c r="BT9" s="789"/>
      <c r="BU9" s="789"/>
      <c r="BV9" s="789"/>
      <c r="BW9" s="789"/>
      <c r="BX9" s="789"/>
      <c r="BY9" s="789"/>
      <c r="BZ9" s="789"/>
      <c r="CA9" s="789"/>
      <c r="CB9" s="789"/>
      <c r="CC9" s="789"/>
      <c r="CD9" s="789"/>
      <c r="CE9" s="789"/>
      <c r="CF9" s="789"/>
      <c r="CG9" s="790"/>
      <c r="CH9" s="801">
        <v>-115</v>
      </c>
      <c r="CI9" s="802"/>
      <c r="CJ9" s="802"/>
      <c r="CK9" s="802"/>
      <c r="CL9" s="803"/>
      <c r="CM9" s="801">
        <v>3093</v>
      </c>
      <c r="CN9" s="802"/>
      <c r="CO9" s="802"/>
      <c r="CP9" s="802"/>
      <c r="CQ9" s="803"/>
      <c r="CR9" s="801">
        <v>100</v>
      </c>
      <c r="CS9" s="802"/>
      <c r="CT9" s="802"/>
      <c r="CU9" s="802"/>
      <c r="CV9" s="803"/>
      <c r="CW9" s="801">
        <v>55</v>
      </c>
      <c r="CX9" s="802"/>
      <c r="CY9" s="802"/>
      <c r="CZ9" s="802"/>
      <c r="DA9" s="803"/>
      <c r="DB9" s="801" t="s">
        <v>481</v>
      </c>
      <c r="DC9" s="802"/>
      <c r="DD9" s="802"/>
      <c r="DE9" s="802"/>
      <c r="DF9" s="803"/>
      <c r="DG9" s="801" t="s">
        <v>481</v>
      </c>
      <c r="DH9" s="802"/>
      <c r="DI9" s="802"/>
      <c r="DJ9" s="802"/>
      <c r="DK9" s="803"/>
      <c r="DL9" s="801" t="s">
        <v>481</v>
      </c>
      <c r="DM9" s="802"/>
      <c r="DN9" s="802"/>
      <c r="DO9" s="802"/>
      <c r="DP9" s="803"/>
      <c r="DQ9" s="801" t="s">
        <v>481</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546</v>
      </c>
      <c r="BT10" s="789"/>
      <c r="BU10" s="789"/>
      <c r="BV10" s="789"/>
      <c r="BW10" s="789"/>
      <c r="BX10" s="789"/>
      <c r="BY10" s="789"/>
      <c r="BZ10" s="789"/>
      <c r="CA10" s="789"/>
      <c r="CB10" s="789"/>
      <c r="CC10" s="789"/>
      <c r="CD10" s="789"/>
      <c r="CE10" s="789"/>
      <c r="CF10" s="789"/>
      <c r="CG10" s="790"/>
      <c r="CH10" s="801">
        <v>7</v>
      </c>
      <c r="CI10" s="802"/>
      <c r="CJ10" s="802"/>
      <c r="CK10" s="802"/>
      <c r="CL10" s="803"/>
      <c r="CM10" s="801">
        <v>165</v>
      </c>
      <c r="CN10" s="802"/>
      <c r="CO10" s="802"/>
      <c r="CP10" s="802"/>
      <c r="CQ10" s="803"/>
      <c r="CR10" s="801">
        <v>45</v>
      </c>
      <c r="CS10" s="802"/>
      <c r="CT10" s="802"/>
      <c r="CU10" s="802"/>
      <c r="CV10" s="803"/>
      <c r="CW10" s="801" t="s">
        <v>538</v>
      </c>
      <c r="CX10" s="802"/>
      <c r="CY10" s="802"/>
      <c r="CZ10" s="802"/>
      <c r="DA10" s="803"/>
      <c r="DB10" s="801" t="s">
        <v>481</v>
      </c>
      <c r="DC10" s="802"/>
      <c r="DD10" s="802"/>
      <c r="DE10" s="802"/>
      <c r="DF10" s="803"/>
      <c r="DG10" s="801" t="s">
        <v>481</v>
      </c>
      <c r="DH10" s="802"/>
      <c r="DI10" s="802"/>
      <c r="DJ10" s="802"/>
      <c r="DK10" s="803"/>
      <c r="DL10" s="801" t="s">
        <v>481</v>
      </c>
      <c r="DM10" s="802"/>
      <c r="DN10" s="802"/>
      <c r="DO10" s="802"/>
      <c r="DP10" s="803"/>
      <c r="DQ10" s="801" t="s">
        <v>481</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547</v>
      </c>
      <c r="BT11" s="789"/>
      <c r="BU11" s="789"/>
      <c r="BV11" s="789"/>
      <c r="BW11" s="789"/>
      <c r="BX11" s="789"/>
      <c r="BY11" s="789"/>
      <c r="BZ11" s="789"/>
      <c r="CA11" s="789"/>
      <c r="CB11" s="789"/>
      <c r="CC11" s="789"/>
      <c r="CD11" s="789"/>
      <c r="CE11" s="789"/>
      <c r="CF11" s="789"/>
      <c r="CG11" s="790"/>
      <c r="CH11" s="801">
        <v>1</v>
      </c>
      <c r="CI11" s="802"/>
      <c r="CJ11" s="802"/>
      <c r="CK11" s="802"/>
      <c r="CL11" s="803"/>
      <c r="CM11" s="801">
        <v>64</v>
      </c>
      <c r="CN11" s="802"/>
      <c r="CO11" s="802"/>
      <c r="CP11" s="802"/>
      <c r="CQ11" s="803"/>
      <c r="CR11" s="801">
        <v>20</v>
      </c>
      <c r="CS11" s="802"/>
      <c r="CT11" s="802"/>
      <c r="CU11" s="802"/>
      <c r="CV11" s="803"/>
      <c r="CW11" s="801" t="s">
        <v>538</v>
      </c>
      <c r="CX11" s="802"/>
      <c r="CY11" s="802"/>
      <c r="CZ11" s="802"/>
      <c r="DA11" s="803"/>
      <c r="DB11" s="801" t="s">
        <v>481</v>
      </c>
      <c r="DC11" s="802"/>
      <c r="DD11" s="802"/>
      <c r="DE11" s="802"/>
      <c r="DF11" s="803"/>
      <c r="DG11" s="801" t="s">
        <v>481</v>
      </c>
      <c r="DH11" s="802"/>
      <c r="DI11" s="802"/>
      <c r="DJ11" s="802"/>
      <c r="DK11" s="803"/>
      <c r="DL11" s="801" t="s">
        <v>481</v>
      </c>
      <c r="DM11" s="802"/>
      <c r="DN11" s="802"/>
      <c r="DO11" s="802"/>
      <c r="DP11" s="803"/>
      <c r="DQ11" s="801" t="s">
        <v>481</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t="s">
        <v>549</v>
      </c>
      <c r="BS12" s="788" t="s">
        <v>542</v>
      </c>
      <c r="BT12" s="789"/>
      <c r="BU12" s="789"/>
      <c r="BV12" s="789"/>
      <c r="BW12" s="789"/>
      <c r="BX12" s="789"/>
      <c r="BY12" s="789"/>
      <c r="BZ12" s="789"/>
      <c r="CA12" s="789"/>
      <c r="CB12" s="789"/>
      <c r="CC12" s="789"/>
      <c r="CD12" s="789"/>
      <c r="CE12" s="789"/>
      <c r="CF12" s="789"/>
      <c r="CG12" s="790"/>
      <c r="CH12" s="801">
        <v>20</v>
      </c>
      <c r="CI12" s="802"/>
      <c r="CJ12" s="802"/>
      <c r="CK12" s="802"/>
      <c r="CL12" s="803"/>
      <c r="CM12" s="801">
        <v>225</v>
      </c>
      <c r="CN12" s="802"/>
      <c r="CO12" s="802"/>
      <c r="CP12" s="802"/>
      <c r="CQ12" s="803"/>
      <c r="CR12" s="801">
        <v>5</v>
      </c>
      <c r="CS12" s="802"/>
      <c r="CT12" s="802"/>
      <c r="CU12" s="802"/>
      <c r="CV12" s="803"/>
      <c r="CW12" s="801" t="s">
        <v>538</v>
      </c>
      <c r="CX12" s="802"/>
      <c r="CY12" s="802"/>
      <c r="CZ12" s="802"/>
      <c r="DA12" s="803"/>
      <c r="DB12" s="801" t="s">
        <v>481</v>
      </c>
      <c r="DC12" s="802"/>
      <c r="DD12" s="802"/>
      <c r="DE12" s="802"/>
      <c r="DF12" s="803"/>
      <c r="DG12" s="801">
        <v>1890</v>
      </c>
      <c r="DH12" s="802"/>
      <c r="DI12" s="802"/>
      <c r="DJ12" s="802"/>
      <c r="DK12" s="803"/>
      <c r="DL12" s="801" t="s">
        <v>481</v>
      </c>
      <c r="DM12" s="802"/>
      <c r="DN12" s="802"/>
      <c r="DO12" s="802"/>
      <c r="DP12" s="803"/>
      <c r="DQ12" s="801">
        <v>1660</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548</v>
      </c>
      <c r="BT13" s="789"/>
      <c r="BU13" s="789"/>
      <c r="BV13" s="789"/>
      <c r="BW13" s="789"/>
      <c r="BX13" s="789"/>
      <c r="BY13" s="789"/>
      <c r="BZ13" s="789"/>
      <c r="CA13" s="789"/>
      <c r="CB13" s="789"/>
      <c r="CC13" s="789"/>
      <c r="CD13" s="789"/>
      <c r="CE13" s="789"/>
      <c r="CF13" s="789"/>
      <c r="CG13" s="790"/>
      <c r="CH13" s="801">
        <v>3</v>
      </c>
      <c r="CI13" s="802"/>
      <c r="CJ13" s="802"/>
      <c r="CK13" s="802"/>
      <c r="CL13" s="803"/>
      <c r="CM13" s="801">
        <v>136</v>
      </c>
      <c r="CN13" s="802"/>
      <c r="CO13" s="802"/>
      <c r="CP13" s="802"/>
      <c r="CQ13" s="803"/>
      <c r="CR13" s="801">
        <v>80</v>
      </c>
      <c r="CS13" s="802"/>
      <c r="CT13" s="802"/>
      <c r="CU13" s="802"/>
      <c r="CV13" s="803"/>
      <c r="CW13" s="801" t="s">
        <v>538</v>
      </c>
      <c r="CX13" s="802"/>
      <c r="CY13" s="802"/>
      <c r="CZ13" s="802"/>
      <c r="DA13" s="803"/>
      <c r="DB13" s="801" t="s">
        <v>481</v>
      </c>
      <c r="DC13" s="802"/>
      <c r="DD13" s="802"/>
      <c r="DE13" s="802"/>
      <c r="DF13" s="803"/>
      <c r="DG13" s="801" t="s">
        <v>481</v>
      </c>
      <c r="DH13" s="802"/>
      <c r="DI13" s="802"/>
      <c r="DJ13" s="802"/>
      <c r="DK13" s="803"/>
      <c r="DL13" s="801" t="s">
        <v>481</v>
      </c>
      <c r="DM13" s="802"/>
      <c r="DN13" s="802"/>
      <c r="DO13" s="802"/>
      <c r="DP13" s="803"/>
      <c r="DQ13" s="801" t="s">
        <v>481</v>
      </c>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31328</v>
      </c>
      <c r="R23" s="814"/>
      <c r="S23" s="814"/>
      <c r="T23" s="814"/>
      <c r="U23" s="814"/>
      <c r="V23" s="814">
        <v>30988</v>
      </c>
      <c r="W23" s="814"/>
      <c r="X23" s="814"/>
      <c r="Y23" s="814"/>
      <c r="Z23" s="814"/>
      <c r="AA23" s="814">
        <v>340</v>
      </c>
      <c r="AB23" s="814"/>
      <c r="AC23" s="814"/>
      <c r="AD23" s="814"/>
      <c r="AE23" s="815"/>
      <c r="AF23" s="816">
        <v>85</v>
      </c>
      <c r="AG23" s="814"/>
      <c r="AH23" s="814"/>
      <c r="AI23" s="814"/>
      <c r="AJ23" s="817"/>
      <c r="AK23" s="818"/>
      <c r="AL23" s="819"/>
      <c r="AM23" s="819"/>
      <c r="AN23" s="819"/>
      <c r="AO23" s="819"/>
      <c r="AP23" s="814">
        <v>37710</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11152</v>
      </c>
      <c r="R28" s="843"/>
      <c r="S28" s="843"/>
      <c r="T28" s="843"/>
      <c r="U28" s="843"/>
      <c r="V28" s="843">
        <v>11147</v>
      </c>
      <c r="W28" s="843"/>
      <c r="X28" s="843"/>
      <c r="Y28" s="843"/>
      <c r="Z28" s="843"/>
      <c r="AA28" s="843">
        <v>5</v>
      </c>
      <c r="AB28" s="843"/>
      <c r="AC28" s="843"/>
      <c r="AD28" s="843"/>
      <c r="AE28" s="844"/>
      <c r="AF28" s="845">
        <v>5</v>
      </c>
      <c r="AG28" s="843"/>
      <c r="AH28" s="843"/>
      <c r="AI28" s="843"/>
      <c r="AJ28" s="846"/>
      <c r="AK28" s="847">
        <v>829</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6598</v>
      </c>
      <c r="R29" s="779"/>
      <c r="S29" s="779"/>
      <c r="T29" s="779"/>
      <c r="U29" s="779"/>
      <c r="V29" s="779">
        <v>6323</v>
      </c>
      <c r="W29" s="779"/>
      <c r="X29" s="779"/>
      <c r="Y29" s="779"/>
      <c r="Z29" s="779"/>
      <c r="AA29" s="779">
        <v>275</v>
      </c>
      <c r="AB29" s="779"/>
      <c r="AC29" s="779"/>
      <c r="AD29" s="779"/>
      <c r="AE29" s="780"/>
      <c r="AF29" s="781">
        <v>275</v>
      </c>
      <c r="AG29" s="782"/>
      <c r="AH29" s="782"/>
      <c r="AI29" s="782"/>
      <c r="AJ29" s="783"/>
      <c r="AK29" s="850">
        <v>918</v>
      </c>
      <c r="AL29" s="851"/>
      <c r="AM29" s="851"/>
      <c r="AN29" s="851"/>
      <c r="AO29" s="851"/>
      <c r="AP29" s="851" t="s">
        <v>481</v>
      </c>
      <c r="AQ29" s="851"/>
      <c r="AR29" s="851"/>
      <c r="AS29" s="851"/>
      <c r="AT29" s="851"/>
      <c r="AU29" s="851" t="s">
        <v>481</v>
      </c>
      <c r="AV29" s="851"/>
      <c r="AW29" s="851"/>
      <c r="AX29" s="851"/>
      <c r="AY29" s="851"/>
      <c r="AZ29" s="852" t="s">
        <v>481</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1117</v>
      </c>
      <c r="R30" s="779"/>
      <c r="S30" s="779"/>
      <c r="T30" s="779"/>
      <c r="U30" s="779"/>
      <c r="V30" s="779">
        <v>1091</v>
      </c>
      <c r="W30" s="779"/>
      <c r="X30" s="779"/>
      <c r="Y30" s="779"/>
      <c r="Z30" s="779"/>
      <c r="AA30" s="779">
        <v>26</v>
      </c>
      <c r="AB30" s="779"/>
      <c r="AC30" s="779"/>
      <c r="AD30" s="779"/>
      <c r="AE30" s="780"/>
      <c r="AF30" s="781">
        <v>26</v>
      </c>
      <c r="AG30" s="782"/>
      <c r="AH30" s="782"/>
      <c r="AI30" s="782"/>
      <c r="AJ30" s="783"/>
      <c r="AK30" s="850">
        <v>235</v>
      </c>
      <c r="AL30" s="851"/>
      <c r="AM30" s="851"/>
      <c r="AN30" s="851"/>
      <c r="AO30" s="851"/>
      <c r="AP30" s="851" t="s">
        <v>481</v>
      </c>
      <c r="AQ30" s="851"/>
      <c r="AR30" s="851"/>
      <c r="AS30" s="851"/>
      <c r="AT30" s="851"/>
      <c r="AU30" s="851" t="s">
        <v>481</v>
      </c>
      <c r="AV30" s="851"/>
      <c r="AW30" s="851"/>
      <c r="AX30" s="851"/>
      <c r="AY30" s="851"/>
      <c r="AZ30" s="852" t="s">
        <v>481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1818</v>
      </c>
      <c r="R31" s="779"/>
      <c r="S31" s="779"/>
      <c r="T31" s="779"/>
      <c r="U31" s="779"/>
      <c r="V31" s="779">
        <v>1623</v>
      </c>
      <c r="W31" s="779"/>
      <c r="X31" s="779"/>
      <c r="Y31" s="779"/>
      <c r="Z31" s="779"/>
      <c r="AA31" s="779">
        <v>195</v>
      </c>
      <c r="AB31" s="779"/>
      <c r="AC31" s="779"/>
      <c r="AD31" s="779"/>
      <c r="AE31" s="780"/>
      <c r="AF31" s="781">
        <v>1829</v>
      </c>
      <c r="AG31" s="782"/>
      <c r="AH31" s="782"/>
      <c r="AI31" s="782"/>
      <c r="AJ31" s="783"/>
      <c r="AK31" s="850">
        <v>1</v>
      </c>
      <c r="AL31" s="851"/>
      <c r="AM31" s="851"/>
      <c r="AN31" s="851"/>
      <c r="AO31" s="851"/>
      <c r="AP31" s="851" t="s">
        <v>481</v>
      </c>
      <c r="AQ31" s="851"/>
      <c r="AR31" s="851"/>
      <c r="AS31" s="851"/>
      <c r="AT31" s="851"/>
      <c r="AU31" s="851" t="s">
        <v>481</v>
      </c>
      <c r="AV31" s="851"/>
      <c r="AW31" s="851"/>
      <c r="AX31" s="851"/>
      <c r="AY31" s="851"/>
      <c r="AZ31" s="852" t="s">
        <v>481</v>
      </c>
      <c r="BA31" s="852"/>
      <c r="BB31" s="852"/>
      <c r="BC31" s="852"/>
      <c r="BD31" s="852"/>
      <c r="BE31" s="848" t="s">
        <v>384</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385</v>
      </c>
      <c r="C32" s="776"/>
      <c r="D32" s="776"/>
      <c r="E32" s="776"/>
      <c r="F32" s="776"/>
      <c r="G32" s="776"/>
      <c r="H32" s="776"/>
      <c r="I32" s="776"/>
      <c r="J32" s="776"/>
      <c r="K32" s="776"/>
      <c r="L32" s="776"/>
      <c r="M32" s="776"/>
      <c r="N32" s="776"/>
      <c r="O32" s="776"/>
      <c r="P32" s="777"/>
      <c r="Q32" s="778">
        <v>2620</v>
      </c>
      <c r="R32" s="779"/>
      <c r="S32" s="779"/>
      <c r="T32" s="779"/>
      <c r="U32" s="779"/>
      <c r="V32" s="779">
        <v>2412</v>
      </c>
      <c r="W32" s="779"/>
      <c r="X32" s="779"/>
      <c r="Y32" s="779"/>
      <c r="Z32" s="779"/>
      <c r="AA32" s="779">
        <v>208</v>
      </c>
      <c r="AB32" s="779"/>
      <c r="AC32" s="779"/>
      <c r="AD32" s="779"/>
      <c r="AE32" s="780"/>
      <c r="AF32" s="781">
        <v>1249</v>
      </c>
      <c r="AG32" s="782"/>
      <c r="AH32" s="782"/>
      <c r="AI32" s="782"/>
      <c r="AJ32" s="783"/>
      <c r="AK32" s="850">
        <v>970</v>
      </c>
      <c r="AL32" s="851"/>
      <c r="AM32" s="851"/>
      <c r="AN32" s="851"/>
      <c r="AO32" s="851"/>
      <c r="AP32" s="851">
        <v>22522</v>
      </c>
      <c r="AQ32" s="851"/>
      <c r="AR32" s="851"/>
      <c r="AS32" s="851"/>
      <c r="AT32" s="851"/>
      <c r="AU32" s="851">
        <v>13198</v>
      </c>
      <c r="AV32" s="851"/>
      <c r="AW32" s="851"/>
      <c r="AX32" s="851"/>
      <c r="AY32" s="851"/>
      <c r="AZ32" s="852" t="s">
        <v>481</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59</v>
      </c>
      <c r="R33" s="779"/>
      <c r="S33" s="779"/>
      <c r="T33" s="779"/>
      <c r="U33" s="779"/>
      <c r="V33" s="779">
        <v>58</v>
      </c>
      <c r="W33" s="779"/>
      <c r="X33" s="779"/>
      <c r="Y33" s="779"/>
      <c r="Z33" s="779"/>
      <c r="AA33" s="779">
        <v>1</v>
      </c>
      <c r="AB33" s="779"/>
      <c r="AC33" s="779"/>
      <c r="AD33" s="779"/>
      <c r="AE33" s="780"/>
      <c r="AF33" s="781">
        <v>60</v>
      </c>
      <c r="AG33" s="782"/>
      <c r="AH33" s="782"/>
      <c r="AI33" s="782"/>
      <c r="AJ33" s="783"/>
      <c r="AK33" s="850">
        <v>12</v>
      </c>
      <c r="AL33" s="851"/>
      <c r="AM33" s="851"/>
      <c r="AN33" s="851"/>
      <c r="AO33" s="851"/>
      <c r="AP33" s="851" t="s">
        <v>481</v>
      </c>
      <c r="AQ33" s="851"/>
      <c r="AR33" s="851"/>
      <c r="AS33" s="851"/>
      <c r="AT33" s="851"/>
      <c r="AU33" s="851" t="s">
        <v>481</v>
      </c>
      <c r="AV33" s="851"/>
      <c r="AW33" s="851"/>
      <c r="AX33" s="851"/>
      <c r="AY33" s="851"/>
      <c r="AZ33" s="852" t="s">
        <v>481</v>
      </c>
      <c r="BA33" s="852"/>
      <c r="BB33" s="852"/>
      <c r="BC33" s="852"/>
      <c r="BD33" s="852"/>
      <c r="BE33" s="848" t="s">
        <v>384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3445</v>
      </c>
      <c r="AG63" s="862"/>
      <c r="AH63" s="862"/>
      <c r="AI63" s="862"/>
      <c r="AJ63" s="863"/>
      <c r="AK63" s="864"/>
      <c r="AL63" s="859"/>
      <c r="AM63" s="859"/>
      <c r="AN63" s="859"/>
      <c r="AO63" s="859"/>
      <c r="AP63" s="862">
        <v>22522</v>
      </c>
      <c r="AQ63" s="862"/>
      <c r="AR63" s="862"/>
      <c r="AS63" s="862"/>
      <c r="AT63" s="862"/>
      <c r="AU63" s="862">
        <v>13198</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391</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15052</v>
      </c>
      <c r="R68" s="886"/>
      <c r="S68" s="886"/>
      <c r="T68" s="886"/>
      <c r="U68" s="886"/>
      <c r="V68" s="886">
        <v>12500</v>
      </c>
      <c r="W68" s="886"/>
      <c r="X68" s="886"/>
      <c r="Y68" s="886"/>
      <c r="Z68" s="886"/>
      <c r="AA68" s="886">
        <v>2552</v>
      </c>
      <c r="AB68" s="886"/>
      <c r="AC68" s="886"/>
      <c r="AD68" s="886"/>
      <c r="AE68" s="886"/>
      <c r="AF68" s="886">
        <v>2552</v>
      </c>
      <c r="AG68" s="886"/>
      <c r="AH68" s="886"/>
      <c r="AI68" s="886"/>
      <c r="AJ68" s="886"/>
      <c r="AK68" s="886" t="s">
        <v>538</v>
      </c>
      <c r="AL68" s="886"/>
      <c r="AM68" s="886"/>
      <c r="AN68" s="886"/>
      <c r="AO68" s="886"/>
      <c r="AP68" s="886" t="s">
        <v>538</v>
      </c>
      <c r="AQ68" s="886"/>
      <c r="AR68" s="886"/>
      <c r="AS68" s="886"/>
      <c r="AT68" s="886"/>
      <c r="AU68" s="886" t="s">
        <v>538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708021</v>
      </c>
      <c r="R69" s="851"/>
      <c r="S69" s="851"/>
      <c r="T69" s="851"/>
      <c r="U69" s="851"/>
      <c r="V69" s="851">
        <v>687392</v>
      </c>
      <c r="W69" s="851"/>
      <c r="X69" s="851"/>
      <c r="Y69" s="851"/>
      <c r="Z69" s="851"/>
      <c r="AA69" s="851">
        <v>20629</v>
      </c>
      <c r="AB69" s="851"/>
      <c r="AC69" s="851"/>
      <c r="AD69" s="851"/>
      <c r="AE69" s="851"/>
      <c r="AF69" s="851">
        <v>20629</v>
      </c>
      <c r="AG69" s="851"/>
      <c r="AH69" s="851"/>
      <c r="AI69" s="851"/>
      <c r="AJ69" s="851"/>
      <c r="AK69" s="851">
        <v>3431</v>
      </c>
      <c r="AL69" s="851"/>
      <c r="AM69" s="851"/>
      <c r="AN69" s="851"/>
      <c r="AO69" s="851"/>
      <c r="AP69" s="851" t="s">
        <v>481</v>
      </c>
      <c r="AQ69" s="851"/>
      <c r="AR69" s="851"/>
      <c r="AS69" s="851"/>
      <c r="AT69" s="851"/>
      <c r="AU69" s="851" t="s">
        <v>481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15378</v>
      </c>
      <c r="R70" s="851"/>
      <c r="S70" s="851"/>
      <c r="T70" s="851"/>
      <c r="U70" s="851"/>
      <c r="V70" s="851">
        <v>15368</v>
      </c>
      <c r="W70" s="851"/>
      <c r="X70" s="851"/>
      <c r="Y70" s="851"/>
      <c r="Z70" s="851"/>
      <c r="AA70" s="851">
        <v>9270</v>
      </c>
      <c r="AB70" s="851"/>
      <c r="AC70" s="851"/>
      <c r="AD70" s="851"/>
      <c r="AE70" s="851"/>
      <c r="AF70" s="851">
        <v>9270</v>
      </c>
      <c r="AG70" s="851"/>
      <c r="AH70" s="851"/>
      <c r="AI70" s="851"/>
      <c r="AJ70" s="851"/>
      <c r="AK70" s="851">
        <v>1700</v>
      </c>
      <c r="AL70" s="851"/>
      <c r="AM70" s="851"/>
      <c r="AN70" s="851"/>
      <c r="AO70" s="851"/>
      <c r="AP70" s="851">
        <v>10179</v>
      </c>
      <c r="AQ70" s="851"/>
      <c r="AR70" s="851"/>
      <c r="AS70" s="851"/>
      <c r="AT70" s="851"/>
      <c r="AU70" s="851">
        <v>2849</v>
      </c>
      <c r="AV70" s="851"/>
      <c r="AW70" s="851"/>
      <c r="AX70" s="851"/>
      <c r="AY70" s="851"/>
      <c r="AZ70" s="897" t="s">
        <v>550</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32451</v>
      </c>
      <c r="AG88" s="862"/>
      <c r="AH88" s="862"/>
      <c r="AI88" s="862"/>
      <c r="AJ88" s="862"/>
      <c r="AK88" s="859"/>
      <c r="AL88" s="859"/>
      <c r="AM88" s="859"/>
      <c r="AN88" s="859"/>
      <c r="AO88" s="859"/>
      <c r="AP88" s="862">
        <v>10179</v>
      </c>
      <c r="AQ88" s="862"/>
      <c r="AR88" s="862"/>
      <c r="AS88" s="862"/>
      <c r="AT88" s="862"/>
      <c r="AU88" s="862">
        <v>2849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550</v>
      </c>
      <c r="CS102" s="870"/>
      <c r="CT102" s="870"/>
      <c r="CU102" s="870"/>
      <c r="CV102" s="913"/>
      <c r="CW102" s="912">
        <v>55</v>
      </c>
      <c r="CX102" s="870"/>
      <c r="CY102" s="870"/>
      <c r="CZ102" s="870"/>
      <c r="DA102" s="913"/>
      <c r="DB102" s="912" t="s">
        <v>538</v>
      </c>
      <c r="DC102" s="870"/>
      <c r="DD102" s="870"/>
      <c r="DE102" s="870"/>
      <c r="DF102" s="913"/>
      <c r="DG102" s="912">
        <v>1890</v>
      </c>
      <c r="DH102" s="870"/>
      <c r="DI102" s="870"/>
      <c r="DJ102" s="870"/>
      <c r="DK102" s="913"/>
      <c r="DL102" s="912" t="s">
        <v>538</v>
      </c>
      <c r="DM102" s="870"/>
      <c r="DN102" s="870"/>
      <c r="DO102" s="870"/>
      <c r="DP102" s="913"/>
      <c r="DQ102" s="912">
        <v>1660</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3765860</v>
      </c>
      <c r="AB110" s="922"/>
      <c r="AC110" s="922"/>
      <c r="AD110" s="922"/>
      <c r="AE110" s="923"/>
      <c r="AF110" s="924">
        <v>3583374</v>
      </c>
      <c r="AG110" s="922"/>
      <c r="AH110" s="922"/>
      <c r="AI110" s="922"/>
      <c r="AJ110" s="923"/>
      <c r="AK110" s="924">
        <v>3216084</v>
      </c>
      <c r="AL110" s="922"/>
      <c r="AM110" s="922"/>
      <c r="AN110" s="922"/>
      <c r="AO110" s="923"/>
      <c r="AP110" s="925">
        <v>20.7</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37152546</v>
      </c>
      <c r="BR110" s="957"/>
      <c r="BS110" s="957"/>
      <c r="BT110" s="957"/>
      <c r="BU110" s="957"/>
      <c r="BV110" s="957">
        <v>37271674</v>
      </c>
      <c r="BW110" s="957"/>
      <c r="BX110" s="957"/>
      <c r="BY110" s="957"/>
      <c r="BZ110" s="957"/>
      <c r="CA110" s="957">
        <v>37709967</v>
      </c>
      <c r="CB110" s="957"/>
      <c r="CC110" s="957"/>
      <c r="CD110" s="957"/>
      <c r="CE110" s="957"/>
      <c r="CF110" s="971">
        <v>242.5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9" customFormat="1" ht="26.25" customHeight="1" x14ac:dyDescent="0.15">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310076</v>
      </c>
      <c r="BR111" s="950"/>
      <c r="BS111" s="950"/>
      <c r="BT111" s="950"/>
      <c r="BU111" s="950"/>
      <c r="BV111" s="950">
        <v>236358</v>
      </c>
      <c r="BW111" s="950"/>
      <c r="BX111" s="950"/>
      <c r="BY111" s="950"/>
      <c r="BZ111" s="950"/>
      <c r="CA111" s="950">
        <v>194494</v>
      </c>
      <c r="CB111" s="950"/>
      <c r="CC111" s="950"/>
      <c r="CD111" s="950"/>
      <c r="CE111" s="950"/>
      <c r="CF111" s="944">
        <v>1.3</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14203120</v>
      </c>
      <c r="BR112" s="950"/>
      <c r="BS112" s="950"/>
      <c r="BT112" s="950"/>
      <c r="BU112" s="950"/>
      <c r="BV112" s="950">
        <v>13738978</v>
      </c>
      <c r="BW112" s="950"/>
      <c r="BX112" s="950"/>
      <c r="BY112" s="950"/>
      <c r="BZ112" s="950"/>
      <c r="CA112" s="950">
        <v>13601176</v>
      </c>
      <c r="CB112" s="950"/>
      <c r="CC112" s="950"/>
      <c r="CD112" s="950"/>
      <c r="CE112" s="950"/>
      <c r="CF112" s="944">
        <v>87.5</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85762</v>
      </c>
      <c r="DH112" s="950"/>
      <c r="DI112" s="950"/>
      <c r="DJ112" s="950"/>
      <c r="DK112" s="950"/>
      <c r="DL112" s="950">
        <v>40824</v>
      </c>
      <c r="DM112" s="950"/>
      <c r="DN112" s="950"/>
      <c r="DO112" s="950"/>
      <c r="DP112" s="950"/>
      <c r="DQ112" s="950">
        <v>13061</v>
      </c>
      <c r="DR112" s="950"/>
      <c r="DS112" s="950"/>
      <c r="DT112" s="950"/>
      <c r="DU112" s="950"/>
      <c r="DV112" s="951">
        <v>0.1</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857763</v>
      </c>
      <c r="AB113" s="964"/>
      <c r="AC113" s="964"/>
      <c r="AD113" s="964"/>
      <c r="AE113" s="965"/>
      <c r="AF113" s="966">
        <v>902654</v>
      </c>
      <c r="AG113" s="964"/>
      <c r="AH113" s="964"/>
      <c r="AI113" s="964"/>
      <c r="AJ113" s="965"/>
      <c r="AK113" s="966">
        <v>938494</v>
      </c>
      <c r="AL113" s="964"/>
      <c r="AM113" s="964"/>
      <c r="AN113" s="964"/>
      <c r="AO113" s="965"/>
      <c r="AP113" s="967">
        <v>6</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3078344</v>
      </c>
      <c r="BR113" s="950"/>
      <c r="BS113" s="950"/>
      <c r="BT113" s="950"/>
      <c r="BU113" s="950"/>
      <c r="BV113" s="950">
        <v>2923593</v>
      </c>
      <c r="BW113" s="950"/>
      <c r="BX113" s="950"/>
      <c r="BY113" s="950"/>
      <c r="BZ113" s="950"/>
      <c r="CA113" s="950">
        <v>2848602</v>
      </c>
      <c r="CB113" s="950"/>
      <c r="CC113" s="950"/>
      <c r="CD113" s="950"/>
      <c r="CE113" s="950"/>
      <c r="CF113" s="944">
        <v>18.3</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135778</v>
      </c>
      <c r="AB114" s="989"/>
      <c r="AC114" s="989"/>
      <c r="AD114" s="989"/>
      <c r="AE114" s="990"/>
      <c r="AF114" s="991">
        <v>75440</v>
      </c>
      <c r="AG114" s="989"/>
      <c r="AH114" s="989"/>
      <c r="AI114" s="989"/>
      <c r="AJ114" s="990"/>
      <c r="AK114" s="991">
        <v>272626</v>
      </c>
      <c r="AL114" s="989"/>
      <c r="AM114" s="989"/>
      <c r="AN114" s="989"/>
      <c r="AO114" s="990"/>
      <c r="AP114" s="992">
        <v>1.8</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5552650</v>
      </c>
      <c r="BR114" s="950"/>
      <c r="BS114" s="950"/>
      <c r="BT114" s="950"/>
      <c r="BU114" s="950"/>
      <c r="BV114" s="950">
        <v>4934821</v>
      </c>
      <c r="BW114" s="950"/>
      <c r="BX114" s="950"/>
      <c r="BY114" s="950"/>
      <c r="BZ114" s="950"/>
      <c r="CA114" s="950">
        <v>5134822</v>
      </c>
      <c r="CB114" s="950"/>
      <c r="CC114" s="950"/>
      <c r="CD114" s="950"/>
      <c r="CE114" s="950"/>
      <c r="CF114" s="944">
        <v>33</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94286</v>
      </c>
      <c r="AB115" s="964"/>
      <c r="AC115" s="964"/>
      <c r="AD115" s="964"/>
      <c r="AE115" s="965"/>
      <c r="AF115" s="966">
        <v>28952</v>
      </c>
      <c r="AG115" s="964"/>
      <c r="AH115" s="964"/>
      <c r="AI115" s="964"/>
      <c r="AJ115" s="965"/>
      <c r="AK115" s="966">
        <v>9910</v>
      </c>
      <c r="AL115" s="964"/>
      <c r="AM115" s="964"/>
      <c r="AN115" s="964"/>
      <c r="AO115" s="965"/>
      <c r="AP115" s="967">
        <v>0.1</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v>1691284</v>
      </c>
      <c r="BR115" s="950"/>
      <c r="BS115" s="950"/>
      <c r="BT115" s="950"/>
      <c r="BU115" s="950"/>
      <c r="BV115" s="950">
        <v>1680970</v>
      </c>
      <c r="BW115" s="950"/>
      <c r="BX115" s="950"/>
      <c r="BY115" s="950"/>
      <c r="BZ115" s="950"/>
      <c r="CA115" s="950">
        <v>1659796</v>
      </c>
      <c r="CB115" s="950"/>
      <c r="CC115" s="950"/>
      <c r="CD115" s="950"/>
      <c r="CE115" s="950"/>
      <c r="CF115" s="944">
        <v>10.7</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v>224314</v>
      </c>
      <c r="DH115" s="989"/>
      <c r="DI115" s="989"/>
      <c r="DJ115" s="989"/>
      <c r="DK115" s="990"/>
      <c r="DL115" s="991">
        <v>195534</v>
      </c>
      <c r="DM115" s="989"/>
      <c r="DN115" s="989"/>
      <c r="DO115" s="989"/>
      <c r="DP115" s="990"/>
      <c r="DQ115" s="991">
        <v>181433</v>
      </c>
      <c r="DR115" s="989"/>
      <c r="DS115" s="989"/>
      <c r="DT115" s="989"/>
      <c r="DU115" s="990"/>
      <c r="DV115" s="992">
        <v>1.2</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201</v>
      </c>
      <c r="AB116" s="989"/>
      <c r="AC116" s="989"/>
      <c r="AD116" s="989"/>
      <c r="AE116" s="990"/>
      <c r="AF116" s="991">
        <v>399</v>
      </c>
      <c r="AG116" s="989"/>
      <c r="AH116" s="989"/>
      <c r="AI116" s="989"/>
      <c r="AJ116" s="990"/>
      <c r="AK116" s="991">
        <v>588</v>
      </c>
      <c r="AL116" s="989"/>
      <c r="AM116" s="989"/>
      <c r="AN116" s="989"/>
      <c r="AO116" s="990"/>
      <c r="AP116" s="992">
        <v>0</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4853888</v>
      </c>
      <c r="AB117" s="1007"/>
      <c r="AC117" s="1007"/>
      <c r="AD117" s="1007"/>
      <c r="AE117" s="1008"/>
      <c r="AF117" s="1009">
        <v>4590819</v>
      </c>
      <c r="AG117" s="1007"/>
      <c r="AH117" s="1007"/>
      <c r="AI117" s="1007"/>
      <c r="AJ117" s="1008"/>
      <c r="AK117" s="1009">
        <v>4437702</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61988020</v>
      </c>
      <c r="BR119" s="1028"/>
      <c r="BS119" s="1028"/>
      <c r="BT119" s="1028"/>
      <c r="BU119" s="1028"/>
      <c r="BV119" s="1028">
        <v>60786394</v>
      </c>
      <c r="BW119" s="1028"/>
      <c r="BX119" s="1028"/>
      <c r="BY119" s="1028"/>
      <c r="BZ119" s="1028"/>
      <c r="CA119" s="1028">
        <v>61148857</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6306556</v>
      </c>
      <c r="BR120" s="957"/>
      <c r="BS120" s="957"/>
      <c r="BT120" s="957"/>
      <c r="BU120" s="957"/>
      <c r="BV120" s="957">
        <v>6677517</v>
      </c>
      <c r="BW120" s="957"/>
      <c r="BX120" s="957"/>
      <c r="BY120" s="957"/>
      <c r="BZ120" s="957"/>
      <c r="CA120" s="957">
        <v>6866027</v>
      </c>
      <c r="CB120" s="957"/>
      <c r="CC120" s="957"/>
      <c r="CD120" s="957"/>
      <c r="CE120" s="957"/>
      <c r="CF120" s="971">
        <v>44.2</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13696112</v>
      </c>
      <c r="DH120" s="957"/>
      <c r="DI120" s="957"/>
      <c r="DJ120" s="957"/>
      <c r="DK120" s="957"/>
      <c r="DL120" s="957">
        <v>13283978</v>
      </c>
      <c r="DM120" s="957"/>
      <c r="DN120" s="957"/>
      <c r="DO120" s="957"/>
      <c r="DP120" s="957"/>
      <c r="DQ120" s="957">
        <v>13198176</v>
      </c>
      <c r="DR120" s="957"/>
      <c r="DS120" s="957"/>
      <c r="DT120" s="957"/>
      <c r="DU120" s="957"/>
      <c r="DV120" s="958">
        <v>84.9</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94286</v>
      </c>
      <c r="AB121" s="989"/>
      <c r="AC121" s="989"/>
      <c r="AD121" s="989"/>
      <c r="AE121" s="990"/>
      <c r="AF121" s="991">
        <v>28952</v>
      </c>
      <c r="AG121" s="989"/>
      <c r="AH121" s="989"/>
      <c r="AI121" s="989"/>
      <c r="AJ121" s="990"/>
      <c r="AK121" s="991">
        <v>9910</v>
      </c>
      <c r="AL121" s="989"/>
      <c r="AM121" s="989"/>
      <c r="AN121" s="989"/>
      <c r="AO121" s="990"/>
      <c r="AP121" s="992">
        <v>0.1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6060761</v>
      </c>
      <c r="BR121" s="950"/>
      <c r="BS121" s="950"/>
      <c r="BT121" s="950"/>
      <c r="BU121" s="950"/>
      <c r="BV121" s="950">
        <v>6046817</v>
      </c>
      <c r="BW121" s="950"/>
      <c r="BX121" s="950"/>
      <c r="BY121" s="950"/>
      <c r="BZ121" s="950"/>
      <c r="CA121" s="950">
        <v>6965358</v>
      </c>
      <c r="CB121" s="950"/>
      <c r="CC121" s="950"/>
      <c r="CD121" s="950"/>
      <c r="CE121" s="950"/>
      <c r="CF121" s="944">
        <v>44.8</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v>507008</v>
      </c>
      <c r="DH121" s="950"/>
      <c r="DI121" s="950"/>
      <c r="DJ121" s="950"/>
      <c r="DK121" s="950"/>
      <c r="DL121" s="950">
        <v>455000</v>
      </c>
      <c r="DM121" s="950"/>
      <c r="DN121" s="950"/>
      <c r="DO121" s="950"/>
      <c r="DP121" s="950"/>
      <c r="DQ121" s="950">
        <v>403000</v>
      </c>
      <c r="DR121" s="950"/>
      <c r="DS121" s="950"/>
      <c r="DT121" s="950"/>
      <c r="DU121" s="950"/>
      <c r="DV121" s="951">
        <v>2.6</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40981745</v>
      </c>
      <c r="BR122" s="1028"/>
      <c r="BS122" s="1028"/>
      <c r="BT122" s="1028"/>
      <c r="BU122" s="1028"/>
      <c r="BV122" s="1028">
        <v>41327963</v>
      </c>
      <c r="BW122" s="1028"/>
      <c r="BX122" s="1028"/>
      <c r="BY122" s="1028"/>
      <c r="BZ122" s="1028"/>
      <c r="CA122" s="1028">
        <v>40351496</v>
      </c>
      <c r="CB122" s="1028"/>
      <c r="CC122" s="1028"/>
      <c r="CD122" s="1028"/>
      <c r="CE122" s="1028"/>
      <c r="CF122" s="1048">
        <v>259.5</v>
      </c>
      <c r="CG122" s="1049"/>
      <c r="CH122" s="1049"/>
      <c r="CI122" s="1049"/>
      <c r="CJ122" s="1049"/>
      <c r="CK122" s="1040"/>
      <c r="CL122" s="1041"/>
      <c r="CM122" s="1041"/>
      <c r="CN122" s="1041"/>
      <c r="CO122" s="1042"/>
      <c r="CP122" s="1050" t="s">
        <v>441</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442</v>
      </c>
      <c r="BP123" s="1036"/>
      <c r="BQ123" s="1095">
        <v>53349062</v>
      </c>
      <c r="BR123" s="1096"/>
      <c r="BS123" s="1096"/>
      <c r="BT123" s="1096"/>
      <c r="BU123" s="1096"/>
      <c r="BV123" s="1096">
        <v>54052297</v>
      </c>
      <c r="BW123" s="1096"/>
      <c r="BX123" s="1096"/>
      <c r="BY123" s="1096"/>
      <c r="BZ123" s="1096"/>
      <c r="CA123" s="1096">
        <v>54182881</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55.6</v>
      </c>
      <c r="BR124" s="1058"/>
      <c r="BS124" s="1058"/>
      <c r="BT124" s="1058"/>
      <c r="BU124" s="1058"/>
      <c r="BV124" s="1058">
        <v>43.1</v>
      </c>
      <c r="BW124" s="1058"/>
      <c r="BX124" s="1058"/>
      <c r="BY124" s="1058"/>
      <c r="BZ124" s="1058"/>
      <c r="CA124" s="1058">
        <v>44.7</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445</v>
      </c>
      <c r="DH124" s="1014"/>
      <c r="DI124" s="1014"/>
      <c r="DJ124" s="1014"/>
      <c r="DK124" s="1015"/>
      <c r="DL124" s="1013" t="s">
        <v>445</v>
      </c>
      <c r="DM124" s="1014"/>
      <c r="DN124" s="1014"/>
      <c r="DO124" s="1014"/>
      <c r="DP124" s="1015"/>
      <c r="DQ124" s="1013" t="s">
        <v>445</v>
      </c>
      <c r="DR124" s="1014"/>
      <c r="DS124" s="1014"/>
      <c r="DT124" s="1014"/>
      <c r="DU124" s="1015"/>
      <c r="DV124" s="1016" t="s">
        <v>445</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445</v>
      </c>
      <c r="AB125" s="989"/>
      <c r="AC125" s="989"/>
      <c r="AD125" s="989"/>
      <c r="AE125" s="990"/>
      <c r="AF125" s="991" t="s">
        <v>445</v>
      </c>
      <c r="AG125" s="989"/>
      <c r="AH125" s="989"/>
      <c r="AI125" s="989"/>
      <c r="AJ125" s="990"/>
      <c r="AK125" s="991" t="s">
        <v>445</v>
      </c>
      <c r="AL125" s="989"/>
      <c r="AM125" s="989"/>
      <c r="AN125" s="989"/>
      <c r="AO125" s="990"/>
      <c r="AP125" s="992" t="s">
        <v>445</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445</v>
      </c>
      <c r="DH125" s="957"/>
      <c r="DI125" s="957"/>
      <c r="DJ125" s="957"/>
      <c r="DK125" s="957"/>
      <c r="DL125" s="957" t="s">
        <v>445</v>
      </c>
      <c r="DM125" s="957"/>
      <c r="DN125" s="957"/>
      <c r="DO125" s="957"/>
      <c r="DP125" s="957"/>
      <c r="DQ125" s="957" t="s">
        <v>445</v>
      </c>
      <c r="DR125" s="957"/>
      <c r="DS125" s="957"/>
      <c r="DT125" s="957"/>
      <c r="DU125" s="957"/>
      <c r="DV125" s="958" t="s">
        <v>445</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445</v>
      </c>
      <c r="AB126" s="989"/>
      <c r="AC126" s="989"/>
      <c r="AD126" s="989"/>
      <c r="AE126" s="990"/>
      <c r="AF126" s="991" t="s">
        <v>445</v>
      </c>
      <c r="AG126" s="989"/>
      <c r="AH126" s="989"/>
      <c r="AI126" s="989"/>
      <c r="AJ126" s="990"/>
      <c r="AK126" s="991" t="s">
        <v>445</v>
      </c>
      <c r="AL126" s="989"/>
      <c r="AM126" s="989"/>
      <c r="AN126" s="989"/>
      <c r="AO126" s="990"/>
      <c r="AP126" s="992" t="s">
        <v>445</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v>1691284</v>
      </c>
      <c r="DH126" s="950"/>
      <c r="DI126" s="950"/>
      <c r="DJ126" s="950"/>
      <c r="DK126" s="950"/>
      <c r="DL126" s="950">
        <v>1680970</v>
      </c>
      <c r="DM126" s="950"/>
      <c r="DN126" s="950"/>
      <c r="DO126" s="950"/>
      <c r="DP126" s="950"/>
      <c r="DQ126" s="950">
        <v>1659796</v>
      </c>
      <c r="DR126" s="950"/>
      <c r="DS126" s="950"/>
      <c r="DT126" s="950"/>
      <c r="DU126" s="950"/>
      <c r="DV126" s="951">
        <v>10.7</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445</v>
      </c>
      <c r="AB127" s="989"/>
      <c r="AC127" s="989"/>
      <c r="AD127" s="989"/>
      <c r="AE127" s="990"/>
      <c r="AF127" s="991" t="s">
        <v>445</v>
      </c>
      <c r="AG127" s="989"/>
      <c r="AH127" s="989"/>
      <c r="AI127" s="989"/>
      <c r="AJ127" s="990"/>
      <c r="AK127" s="991" t="s">
        <v>445</v>
      </c>
      <c r="AL127" s="989"/>
      <c r="AM127" s="989"/>
      <c r="AN127" s="989"/>
      <c r="AO127" s="990"/>
      <c r="AP127" s="992" t="s">
        <v>445</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445</v>
      </c>
      <c r="DH127" s="950"/>
      <c r="DI127" s="950"/>
      <c r="DJ127" s="950"/>
      <c r="DK127" s="950"/>
      <c r="DL127" s="950" t="s">
        <v>445</v>
      </c>
      <c r="DM127" s="950"/>
      <c r="DN127" s="950"/>
      <c r="DO127" s="950"/>
      <c r="DP127" s="950"/>
      <c r="DQ127" s="950" t="s">
        <v>445</v>
      </c>
      <c r="DR127" s="950"/>
      <c r="DS127" s="950"/>
      <c r="DT127" s="950"/>
      <c r="DU127" s="950"/>
      <c r="DV127" s="951" t="s">
        <v>445</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624483</v>
      </c>
      <c r="AB128" s="1078"/>
      <c r="AC128" s="1078"/>
      <c r="AD128" s="1078"/>
      <c r="AE128" s="1079"/>
      <c r="AF128" s="1080">
        <v>646275</v>
      </c>
      <c r="AG128" s="1078"/>
      <c r="AH128" s="1078"/>
      <c r="AI128" s="1078"/>
      <c r="AJ128" s="1079"/>
      <c r="AK128" s="1080">
        <v>719516</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12.56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18699971</v>
      </c>
      <c r="AB129" s="989"/>
      <c r="AC129" s="989"/>
      <c r="AD129" s="989"/>
      <c r="AE129" s="990"/>
      <c r="AF129" s="991">
        <v>18902689</v>
      </c>
      <c r="AG129" s="989"/>
      <c r="AH129" s="989"/>
      <c r="AI129" s="989"/>
      <c r="AJ129" s="990"/>
      <c r="AK129" s="991">
        <v>18663634</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17.559999999999999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3184604</v>
      </c>
      <c r="AB130" s="989"/>
      <c r="AC130" s="989"/>
      <c r="AD130" s="989"/>
      <c r="AE130" s="990"/>
      <c r="AF130" s="991">
        <v>3298730</v>
      </c>
      <c r="AG130" s="989"/>
      <c r="AH130" s="989"/>
      <c r="AI130" s="989"/>
      <c r="AJ130" s="990"/>
      <c r="AK130" s="991">
        <v>3113684</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4.9000000000000004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15515367</v>
      </c>
      <c r="AB131" s="1014"/>
      <c r="AC131" s="1014"/>
      <c r="AD131" s="1014"/>
      <c r="AE131" s="1015"/>
      <c r="AF131" s="1013">
        <v>15603959</v>
      </c>
      <c r="AG131" s="1014"/>
      <c r="AH131" s="1014"/>
      <c r="AI131" s="1014"/>
      <c r="AJ131" s="1015"/>
      <c r="AK131" s="1013">
        <v>15549950</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44.7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6.7339754190000001</v>
      </c>
      <c r="AB132" s="1130"/>
      <c r="AC132" s="1130"/>
      <c r="AD132" s="1130"/>
      <c r="AE132" s="1131"/>
      <c r="AF132" s="1132">
        <v>4.1387829839999997</v>
      </c>
      <c r="AG132" s="1130"/>
      <c r="AH132" s="1130"/>
      <c r="AI132" s="1130"/>
      <c r="AJ132" s="1131"/>
      <c r="AK132" s="1132">
        <v>3.8874851690000001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7.2</v>
      </c>
      <c r="AB133" s="1113"/>
      <c r="AC133" s="1113"/>
      <c r="AD133" s="1113"/>
      <c r="AE133" s="1114"/>
      <c r="AF133" s="1112">
        <v>5.7</v>
      </c>
      <c r="AG133" s="1113"/>
      <c r="AH133" s="1113"/>
      <c r="AI133" s="1113"/>
      <c r="AJ133" s="1114"/>
      <c r="AK133" s="1112">
        <v>4.9000000000000004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4370111</v>
      </c>
      <c r="L9" s="266">
        <v>55456</v>
      </c>
      <c r="M9" s="267">
        <v>62051</v>
      </c>
      <c r="N9" s="268">
        <v>-10.6</v>
      </c>
    </row>
    <row r="10" spans="1:16" x14ac:dyDescent="0.15">
      <c r="A10" s="250"/>
      <c r="B10" s="246"/>
      <c r="C10" s="246"/>
      <c r="D10" s="246"/>
      <c r="E10" s="246"/>
      <c r="F10" s="246"/>
      <c r="G10" s="1152" t="s">
        <v>477</v>
      </c>
      <c r="H10" s="1153"/>
      <c r="I10" s="1153"/>
      <c r="J10" s="1154"/>
      <c r="K10" s="269">
        <v>851036</v>
      </c>
      <c r="L10" s="270">
        <v>10800</v>
      </c>
      <c r="M10" s="271">
        <v>5713</v>
      </c>
      <c r="N10" s="272">
        <v>89</v>
      </c>
    </row>
    <row r="11" spans="1:16" ht="13.5" customHeight="1" x14ac:dyDescent="0.15">
      <c r="A11" s="250"/>
      <c r="B11" s="246"/>
      <c r="C11" s="246"/>
      <c r="D11" s="246"/>
      <c r="E11" s="246"/>
      <c r="F11" s="246"/>
      <c r="G11" s="1152" t="s">
        <v>478</v>
      </c>
      <c r="H11" s="1153"/>
      <c r="I11" s="1153"/>
      <c r="J11" s="1154"/>
      <c r="K11" s="269">
        <v>16</v>
      </c>
      <c r="L11" s="270">
        <v>0</v>
      </c>
      <c r="M11" s="271">
        <v>5796</v>
      </c>
      <c r="N11" s="272">
        <v>-100</v>
      </c>
    </row>
    <row r="12" spans="1:16" ht="13.5" customHeight="1" x14ac:dyDescent="0.15">
      <c r="A12" s="250"/>
      <c r="B12" s="246"/>
      <c r="C12" s="246"/>
      <c r="D12" s="246"/>
      <c r="E12" s="246"/>
      <c r="F12" s="246"/>
      <c r="G12" s="1152" t="s">
        <v>479</v>
      </c>
      <c r="H12" s="1153"/>
      <c r="I12" s="1153"/>
      <c r="J12" s="1154"/>
      <c r="K12" s="269">
        <v>797</v>
      </c>
      <c r="L12" s="270">
        <v>10</v>
      </c>
      <c r="M12" s="271">
        <v>1167</v>
      </c>
      <c r="N12" s="272">
        <v>-99.1</v>
      </c>
    </row>
    <row r="13" spans="1:16" ht="13.5" customHeight="1" x14ac:dyDescent="0.15">
      <c r="A13" s="250"/>
      <c r="B13" s="246"/>
      <c r="C13" s="246"/>
      <c r="D13" s="246"/>
      <c r="E13" s="246"/>
      <c r="F13" s="246"/>
      <c r="G13" s="1152" t="s">
        <v>480</v>
      </c>
      <c r="H13" s="1153"/>
      <c r="I13" s="1153"/>
      <c r="J13" s="1154"/>
      <c r="K13" s="269" t="s">
        <v>481</v>
      </c>
      <c r="L13" s="270" t="s">
        <v>481</v>
      </c>
      <c r="M13" s="271">
        <v>0</v>
      </c>
      <c r="N13" s="272" t="s">
        <v>481</v>
      </c>
    </row>
    <row r="14" spans="1:16" ht="13.5" customHeight="1" x14ac:dyDescent="0.15">
      <c r="A14" s="250"/>
      <c r="B14" s="246"/>
      <c r="C14" s="246"/>
      <c r="D14" s="246"/>
      <c r="E14" s="246"/>
      <c r="F14" s="246"/>
      <c r="G14" s="1152" t="s">
        <v>482</v>
      </c>
      <c r="H14" s="1153"/>
      <c r="I14" s="1153"/>
      <c r="J14" s="1154"/>
      <c r="K14" s="269">
        <v>191469</v>
      </c>
      <c r="L14" s="270">
        <v>2430</v>
      </c>
      <c r="M14" s="271">
        <v>2337</v>
      </c>
      <c r="N14" s="272">
        <v>4</v>
      </c>
    </row>
    <row r="15" spans="1:16" ht="13.5" customHeight="1" x14ac:dyDescent="0.15">
      <c r="A15" s="250"/>
      <c r="B15" s="246"/>
      <c r="C15" s="246"/>
      <c r="D15" s="246"/>
      <c r="E15" s="246"/>
      <c r="F15" s="246"/>
      <c r="G15" s="1152" t="s">
        <v>483</v>
      </c>
      <c r="H15" s="1153"/>
      <c r="I15" s="1153"/>
      <c r="J15" s="1154"/>
      <c r="K15" s="269">
        <v>152622</v>
      </c>
      <c r="L15" s="270">
        <v>1937</v>
      </c>
      <c r="M15" s="271">
        <v>1594</v>
      </c>
      <c r="N15" s="272">
        <v>21.5</v>
      </c>
    </row>
    <row r="16" spans="1:16" x14ac:dyDescent="0.15">
      <c r="A16" s="250"/>
      <c r="B16" s="246"/>
      <c r="C16" s="246"/>
      <c r="D16" s="246"/>
      <c r="E16" s="246"/>
      <c r="F16" s="246"/>
      <c r="G16" s="1155" t="s">
        <v>484</v>
      </c>
      <c r="H16" s="1156"/>
      <c r="I16" s="1156"/>
      <c r="J16" s="1157"/>
      <c r="K16" s="270">
        <v>-502091</v>
      </c>
      <c r="L16" s="270">
        <v>-6371</v>
      </c>
      <c r="M16" s="271">
        <v>-5993</v>
      </c>
      <c r="N16" s="272">
        <v>6.3</v>
      </c>
    </row>
    <row r="17" spans="1:16" x14ac:dyDescent="0.15">
      <c r="A17" s="250"/>
      <c r="B17" s="246"/>
      <c r="C17" s="246"/>
      <c r="D17" s="246"/>
      <c r="E17" s="246"/>
      <c r="F17" s="246"/>
      <c r="G17" s="1155" t="s">
        <v>170</v>
      </c>
      <c r="H17" s="1156"/>
      <c r="I17" s="1156"/>
      <c r="J17" s="1157"/>
      <c r="K17" s="270">
        <v>5063960</v>
      </c>
      <c r="L17" s="270">
        <v>64261</v>
      </c>
      <c r="M17" s="271">
        <v>72665</v>
      </c>
      <c r="N17" s="272">
        <v>-11.6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5.65</v>
      </c>
      <c r="L21" s="283">
        <v>7.22</v>
      </c>
      <c r="M21" s="284">
        <v>-1.57</v>
      </c>
      <c r="N21" s="251"/>
      <c r="O21" s="285"/>
      <c r="P21" s="281"/>
    </row>
    <row r="22" spans="1:16" s="286" customFormat="1" x14ac:dyDescent="0.15">
      <c r="A22" s="281"/>
      <c r="B22" s="251"/>
      <c r="C22" s="251"/>
      <c r="D22" s="251"/>
      <c r="E22" s="251"/>
      <c r="F22" s="251"/>
      <c r="G22" s="1147" t="s">
        <v>490</v>
      </c>
      <c r="H22" s="1148"/>
      <c r="I22" s="1148"/>
      <c r="J22" s="1149"/>
      <c r="K22" s="287">
        <v>100</v>
      </c>
      <c r="L22" s="288">
        <v>98.4</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3216084</v>
      </c>
      <c r="L32" s="296">
        <v>40812</v>
      </c>
      <c r="M32" s="297">
        <v>39687</v>
      </c>
      <c r="N32" s="298">
        <v>2.8</v>
      </c>
    </row>
    <row r="33" spans="1:16" ht="13.5" customHeight="1" x14ac:dyDescent="0.15">
      <c r="A33" s="250"/>
      <c r="B33" s="246"/>
      <c r="C33" s="246"/>
      <c r="D33" s="246"/>
      <c r="E33" s="246"/>
      <c r="F33" s="246"/>
      <c r="G33" s="1163" t="s">
        <v>495</v>
      </c>
      <c r="H33" s="1164"/>
      <c r="I33" s="1164"/>
      <c r="J33" s="1165"/>
      <c r="K33" s="296" t="s">
        <v>481</v>
      </c>
      <c r="L33" s="296" t="s">
        <v>481</v>
      </c>
      <c r="M33" s="297" t="s">
        <v>481</v>
      </c>
      <c r="N33" s="298" t="s">
        <v>481</v>
      </c>
    </row>
    <row r="34" spans="1:16" ht="27" customHeight="1" x14ac:dyDescent="0.15">
      <c r="A34" s="250"/>
      <c r="B34" s="246"/>
      <c r="C34" s="246"/>
      <c r="D34" s="246"/>
      <c r="E34" s="246"/>
      <c r="F34" s="246"/>
      <c r="G34" s="1163" t="s">
        <v>496</v>
      </c>
      <c r="H34" s="1164"/>
      <c r="I34" s="1164"/>
      <c r="J34" s="1165"/>
      <c r="K34" s="296" t="s">
        <v>481</v>
      </c>
      <c r="L34" s="296" t="s">
        <v>481</v>
      </c>
      <c r="M34" s="297">
        <v>56</v>
      </c>
      <c r="N34" s="298" t="s">
        <v>481</v>
      </c>
    </row>
    <row r="35" spans="1:16" ht="27" customHeight="1" x14ac:dyDescent="0.15">
      <c r="A35" s="250"/>
      <c r="B35" s="246"/>
      <c r="C35" s="246"/>
      <c r="D35" s="246"/>
      <c r="E35" s="246"/>
      <c r="F35" s="246"/>
      <c r="G35" s="1163" t="s">
        <v>497</v>
      </c>
      <c r="H35" s="1164"/>
      <c r="I35" s="1164"/>
      <c r="J35" s="1165"/>
      <c r="K35" s="296">
        <v>938494</v>
      </c>
      <c r="L35" s="296">
        <v>11909</v>
      </c>
      <c r="M35" s="297">
        <v>13696</v>
      </c>
      <c r="N35" s="298">
        <v>-13</v>
      </c>
    </row>
    <row r="36" spans="1:16" ht="27" customHeight="1" x14ac:dyDescent="0.15">
      <c r="A36" s="250"/>
      <c r="B36" s="246"/>
      <c r="C36" s="246"/>
      <c r="D36" s="246"/>
      <c r="E36" s="246"/>
      <c r="F36" s="246"/>
      <c r="G36" s="1163" t="s">
        <v>498</v>
      </c>
      <c r="H36" s="1164"/>
      <c r="I36" s="1164"/>
      <c r="J36" s="1165"/>
      <c r="K36" s="296">
        <v>272626</v>
      </c>
      <c r="L36" s="296">
        <v>3460</v>
      </c>
      <c r="M36" s="297">
        <v>1733</v>
      </c>
      <c r="N36" s="298">
        <v>99.7</v>
      </c>
    </row>
    <row r="37" spans="1:16" ht="13.5" customHeight="1" x14ac:dyDescent="0.15">
      <c r="A37" s="250"/>
      <c r="B37" s="246"/>
      <c r="C37" s="246"/>
      <c r="D37" s="246"/>
      <c r="E37" s="246"/>
      <c r="F37" s="246"/>
      <c r="G37" s="1163" t="s">
        <v>499</v>
      </c>
      <c r="H37" s="1164"/>
      <c r="I37" s="1164"/>
      <c r="J37" s="1165"/>
      <c r="K37" s="296">
        <v>9910</v>
      </c>
      <c r="L37" s="296">
        <v>126</v>
      </c>
      <c r="M37" s="297">
        <v>790</v>
      </c>
      <c r="N37" s="298">
        <v>-84.1</v>
      </c>
    </row>
    <row r="38" spans="1:16" ht="27" customHeight="1" x14ac:dyDescent="0.15">
      <c r="A38" s="250"/>
      <c r="B38" s="246"/>
      <c r="C38" s="246"/>
      <c r="D38" s="246"/>
      <c r="E38" s="246"/>
      <c r="F38" s="246"/>
      <c r="G38" s="1166" t="s">
        <v>500</v>
      </c>
      <c r="H38" s="1167"/>
      <c r="I38" s="1167"/>
      <c r="J38" s="1168"/>
      <c r="K38" s="299">
        <v>588</v>
      </c>
      <c r="L38" s="299">
        <v>7</v>
      </c>
      <c r="M38" s="300">
        <v>1</v>
      </c>
      <c r="N38" s="301">
        <v>600</v>
      </c>
      <c r="O38" s="295"/>
    </row>
    <row r="39" spans="1:16" x14ac:dyDescent="0.15">
      <c r="A39" s="250"/>
      <c r="B39" s="246"/>
      <c r="C39" s="246"/>
      <c r="D39" s="246"/>
      <c r="E39" s="246"/>
      <c r="F39" s="246"/>
      <c r="G39" s="1166" t="s">
        <v>501</v>
      </c>
      <c r="H39" s="1167"/>
      <c r="I39" s="1167"/>
      <c r="J39" s="1168"/>
      <c r="K39" s="302">
        <v>-719516</v>
      </c>
      <c r="L39" s="302">
        <v>-9131</v>
      </c>
      <c r="M39" s="303">
        <v>-5521</v>
      </c>
      <c r="N39" s="304">
        <v>65.400000000000006</v>
      </c>
      <c r="O39" s="295"/>
    </row>
    <row r="40" spans="1:16" ht="27" customHeight="1" x14ac:dyDescent="0.15">
      <c r="A40" s="250"/>
      <c r="B40" s="246"/>
      <c r="C40" s="246"/>
      <c r="D40" s="246"/>
      <c r="E40" s="246"/>
      <c r="F40" s="246"/>
      <c r="G40" s="1163" t="s">
        <v>502</v>
      </c>
      <c r="H40" s="1164"/>
      <c r="I40" s="1164"/>
      <c r="J40" s="1165"/>
      <c r="K40" s="302">
        <v>-3113684</v>
      </c>
      <c r="L40" s="302">
        <v>-39512</v>
      </c>
      <c r="M40" s="303">
        <v>-35785</v>
      </c>
      <c r="N40" s="304">
        <v>10.4</v>
      </c>
      <c r="O40" s="295"/>
    </row>
    <row r="41" spans="1:16" x14ac:dyDescent="0.15">
      <c r="A41" s="250"/>
      <c r="B41" s="246"/>
      <c r="C41" s="246"/>
      <c r="D41" s="246"/>
      <c r="E41" s="246"/>
      <c r="F41" s="246"/>
      <c r="G41" s="1169" t="s">
        <v>281</v>
      </c>
      <c r="H41" s="1170"/>
      <c r="I41" s="1170"/>
      <c r="J41" s="1171"/>
      <c r="K41" s="296">
        <v>604502</v>
      </c>
      <c r="L41" s="302">
        <v>7671</v>
      </c>
      <c r="M41" s="303">
        <v>14658</v>
      </c>
      <c r="N41" s="304">
        <v>-47.7</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4262375</v>
      </c>
      <c r="J51" s="322">
        <v>52623</v>
      </c>
      <c r="K51" s="323">
        <v>31.4</v>
      </c>
      <c r="L51" s="324">
        <v>50880</v>
      </c>
      <c r="M51" s="325">
        <v>7</v>
      </c>
      <c r="N51" s="326">
        <v>24.4</v>
      </c>
    </row>
    <row r="52" spans="1:14" x14ac:dyDescent="0.15">
      <c r="A52" s="250"/>
      <c r="B52" s="246"/>
      <c r="C52" s="246"/>
      <c r="D52" s="246"/>
      <c r="E52" s="246"/>
      <c r="F52" s="246"/>
      <c r="G52" s="327"/>
      <c r="H52" s="328" t="s">
        <v>513</v>
      </c>
      <c r="I52" s="329">
        <v>2953820</v>
      </c>
      <c r="J52" s="330">
        <v>36467</v>
      </c>
      <c r="K52" s="331">
        <v>13.5</v>
      </c>
      <c r="L52" s="332">
        <v>26879</v>
      </c>
      <c r="M52" s="333">
        <v>2.4</v>
      </c>
      <c r="N52" s="334">
        <v>11.1</v>
      </c>
    </row>
    <row r="53" spans="1:14" x14ac:dyDescent="0.15">
      <c r="A53" s="250"/>
      <c r="B53" s="246"/>
      <c r="C53" s="246"/>
      <c r="D53" s="246"/>
      <c r="E53" s="246"/>
      <c r="F53" s="246"/>
      <c r="G53" s="312" t="s">
        <v>514</v>
      </c>
      <c r="H53" s="313"/>
      <c r="I53" s="321">
        <v>6672627</v>
      </c>
      <c r="J53" s="322">
        <v>83006</v>
      </c>
      <c r="K53" s="323">
        <v>57.7</v>
      </c>
      <c r="L53" s="324">
        <v>63956</v>
      </c>
      <c r="M53" s="325">
        <v>25.7</v>
      </c>
      <c r="N53" s="326">
        <v>32</v>
      </c>
    </row>
    <row r="54" spans="1:14" x14ac:dyDescent="0.15">
      <c r="A54" s="250"/>
      <c r="B54" s="246"/>
      <c r="C54" s="246"/>
      <c r="D54" s="246"/>
      <c r="E54" s="246"/>
      <c r="F54" s="246"/>
      <c r="G54" s="327"/>
      <c r="H54" s="328" t="s">
        <v>513</v>
      </c>
      <c r="I54" s="329">
        <v>4282877</v>
      </c>
      <c r="J54" s="330">
        <v>53278</v>
      </c>
      <c r="K54" s="331">
        <v>46.1</v>
      </c>
      <c r="L54" s="332">
        <v>29239</v>
      </c>
      <c r="M54" s="333">
        <v>8.8000000000000007</v>
      </c>
      <c r="N54" s="334">
        <v>37.299999999999997</v>
      </c>
    </row>
    <row r="55" spans="1:14" x14ac:dyDescent="0.15">
      <c r="A55" s="250"/>
      <c r="B55" s="246"/>
      <c r="C55" s="246"/>
      <c r="D55" s="246"/>
      <c r="E55" s="246"/>
      <c r="F55" s="246"/>
      <c r="G55" s="312" t="s">
        <v>515</v>
      </c>
      <c r="H55" s="313"/>
      <c r="I55" s="321">
        <v>3796316</v>
      </c>
      <c r="J55" s="322">
        <v>47595</v>
      </c>
      <c r="K55" s="323">
        <v>-42.7</v>
      </c>
      <c r="L55" s="324">
        <v>66255</v>
      </c>
      <c r="M55" s="325">
        <v>3.6</v>
      </c>
      <c r="N55" s="326">
        <v>-46.3</v>
      </c>
    </row>
    <row r="56" spans="1:14" x14ac:dyDescent="0.15">
      <c r="A56" s="250"/>
      <c r="B56" s="246"/>
      <c r="C56" s="246"/>
      <c r="D56" s="246"/>
      <c r="E56" s="246"/>
      <c r="F56" s="246"/>
      <c r="G56" s="327"/>
      <c r="H56" s="328" t="s">
        <v>513</v>
      </c>
      <c r="I56" s="329">
        <v>1852019</v>
      </c>
      <c r="J56" s="330">
        <v>23219</v>
      </c>
      <c r="K56" s="331">
        <v>-56.4</v>
      </c>
      <c r="L56" s="332">
        <v>31822</v>
      </c>
      <c r="M56" s="333">
        <v>8.8000000000000007</v>
      </c>
      <c r="N56" s="334">
        <v>-65.2</v>
      </c>
    </row>
    <row r="57" spans="1:14" x14ac:dyDescent="0.15">
      <c r="A57" s="250"/>
      <c r="B57" s="246"/>
      <c r="C57" s="246"/>
      <c r="D57" s="246"/>
      <c r="E57" s="246"/>
      <c r="F57" s="246"/>
      <c r="G57" s="312" t="s">
        <v>516</v>
      </c>
      <c r="H57" s="313"/>
      <c r="I57" s="321">
        <v>3034621</v>
      </c>
      <c r="J57" s="322">
        <v>38276</v>
      </c>
      <c r="K57" s="323">
        <v>-19.600000000000001</v>
      </c>
      <c r="L57" s="324">
        <v>54227</v>
      </c>
      <c r="M57" s="325">
        <v>-18.2</v>
      </c>
      <c r="N57" s="326">
        <v>-1.4</v>
      </c>
    </row>
    <row r="58" spans="1:14" x14ac:dyDescent="0.15">
      <c r="A58" s="250"/>
      <c r="B58" s="246"/>
      <c r="C58" s="246"/>
      <c r="D58" s="246"/>
      <c r="E58" s="246"/>
      <c r="F58" s="246"/>
      <c r="G58" s="327"/>
      <c r="H58" s="328" t="s">
        <v>513</v>
      </c>
      <c r="I58" s="329">
        <v>1487608</v>
      </c>
      <c r="J58" s="330">
        <v>18764</v>
      </c>
      <c r="K58" s="331">
        <v>-19.2</v>
      </c>
      <c r="L58" s="332">
        <v>29694</v>
      </c>
      <c r="M58" s="333">
        <v>-6.7</v>
      </c>
      <c r="N58" s="334">
        <v>-12.5</v>
      </c>
    </row>
    <row r="59" spans="1:14" x14ac:dyDescent="0.15">
      <c r="A59" s="250"/>
      <c r="B59" s="246"/>
      <c r="C59" s="246"/>
      <c r="D59" s="246"/>
      <c r="E59" s="246"/>
      <c r="F59" s="246"/>
      <c r="G59" s="312" t="s">
        <v>517</v>
      </c>
      <c r="H59" s="313"/>
      <c r="I59" s="321">
        <v>3228896</v>
      </c>
      <c r="J59" s="322">
        <v>40974</v>
      </c>
      <c r="K59" s="323">
        <v>7</v>
      </c>
      <c r="L59" s="324">
        <v>57295</v>
      </c>
      <c r="M59" s="325">
        <v>5.7</v>
      </c>
      <c r="N59" s="326">
        <v>1.3</v>
      </c>
    </row>
    <row r="60" spans="1:14" x14ac:dyDescent="0.15">
      <c r="A60" s="250"/>
      <c r="B60" s="246"/>
      <c r="C60" s="246"/>
      <c r="D60" s="246"/>
      <c r="E60" s="246"/>
      <c r="F60" s="246"/>
      <c r="G60" s="327"/>
      <c r="H60" s="328" t="s">
        <v>513</v>
      </c>
      <c r="I60" s="335">
        <v>2017372</v>
      </c>
      <c r="J60" s="330">
        <v>25600</v>
      </c>
      <c r="K60" s="331">
        <v>36.4</v>
      </c>
      <c r="L60" s="332">
        <v>32771</v>
      </c>
      <c r="M60" s="333">
        <v>10.4</v>
      </c>
      <c r="N60" s="334">
        <v>26</v>
      </c>
    </row>
    <row r="61" spans="1:14" x14ac:dyDescent="0.15">
      <c r="A61" s="250"/>
      <c r="B61" s="246"/>
      <c r="C61" s="246"/>
      <c r="D61" s="246"/>
      <c r="E61" s="246"/>
      <c r="F61" s="246"/>
      <c r="G61" s="312" t="s">
        <v>518</v>
      </c>
      <c r="H61" s="336"/>
      <c r="I61" s="337">
        <v>4198967</v>
      </c>
      <c r="J61" s="338">
        <v>52495</v>
      </c>
      <c r="K61" s="339">
        <v>6.8</v>
      </c>
      <c r="L61" s="340">
        <v>58523</v>
      </c>
      <c r="M61" s="341">
        <v>4.8</v>
      </c>
      <c r="N61" s="326">
        <v>2</v>
      </c>
    </row>
    <row r="62" spans="1:14" x14ac:dyDescent="0.15">
      <c r="A62" s="250"/>
      <c r="B62" s="246"/>
      <c r="C62" s="246"/>
      <c r="D62" s="246"/>
      <c r="E62" s="246"/>
      <c r="F62" s="246"/>
      <c r="G62" s="327"/>
      <c r="H62" s="328" t="s">
        <v>513</v>
      </c>
      <c r="I62" s="329">
        <v>2518739</v>
      </c>
      <c r="J62" s="330">
        <v>31466</v>
      </c>
      <c r="K62" s="331">
        <v>4.0999999999999996</v>
      </c>
      <c r="L62" s="332">
        <v>30081</v>
      </c>
      <c r="M62" s="333">
        <v>4.7</v>
      </c>
      <c r="N62" s="334">
        <v>-0.6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12.34</v>
      </c>
      <c r="G47" s="12">
        <v>12.26</v>
      </c>
      <c r="H47" s="12">
        <v>13.18</v>
      </c>
      <c r="I47" s="12">
        <v>13.57</v>
      </c>
      <c r="J47" s="13">
        <v>14.14</v>
      </c>
    </row>
    <row r="48" spans="2:10" ht="57.75" customHeight="1" x14ac:dyDescent="0.15">
      <c r="B48" s="14"/>
      <c r="C48" s="1174" t="s">
        <v>4</v>
      </c>
      <c r="D48" s="1174"/>
      <c r="E48" s="1175"/>
      <c r="F48" s="15">
        <v>0.09</v>
      </c>
      <c r="G48" s="16">
        <v>1.53</v>
      </c>
      <c r="H48" s="16">
        <v>0.97</v>
      </c>
      <c r="I48" s="16">
        <v>0.76</v>
      </c>
      <c r="J48" s="17">
        <v>0.46</v>
      </c>
    </row>
    <row r="49" spans="2:10" ht="57.75" customHeight="1" thickBot="1" x14ac:dyDescent="0.2">
      <c r="B49" s="18"/>
      <c r="C49" s="1176" t="s">
        <v>5</v>
      </c>
      <c r="D49" s="1176"/>
      <c r="E49" s="1177"/>
      <c r="F49" s="19">
        <v>0.03</v>
      </c>
      <c r="G49" s="20">
        <v>1.53</v>
      </c>
      <c r="H49" s="20">
        <v>0.27</v>
      </c>
      <c r="I49" s="20">
        <v>0.34</v>
      </c>
      <c r="J49" s="21">
        <v>0.08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2018-11-29T05:34:23Z</cp:lastPrinted>
  <dcterms:created xsi:type="dcterms:W3CDTF">2018-01-24T05:36:38Z</dcterms:created>
  <dcterms:modified xsi:type="dcterms:W3CDTF">2018-11-29T05:36:41Z</dcterms:modified>
</cp:coreProperties>
</file>