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172.16.70.74\20020_Zaisei\36 財政状況等一覧表\H28財政状況一覧\1030追加\"/>
    </mc:Choice>
  </mc:AlternateContent>
  <xr:revisionPtr revIDLastSave="0" documentId="10_ncr:8100000_{1D94DE4E-CC8E-4D84-8934-B869C0A13D02}" xr6:coauthVersionLast="34" xr6:coauthVersionMax="34" xr10:uidLastSave="{00000000-0000-0000-0000-000000000000}"/>
  <bookViews>
    <workbookView xWindow="240" yWindow="60" windowWidth="14940" windowHeight="7875"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<sst xmlns="http://schemas.openxmlformats.org/spreadsheetml/2006/main" count="1033" uniqueCount="561">
  <si>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</si>
  <si>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</si>
  <si>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</si>
  <si>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</si>
  <si>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</si>
  <si>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</si>
  <si>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</si>
  <si>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</si>
  <si>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</si>
  <si>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</si>
  <si>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</si>
  <si>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</si>
  <si>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</si>
  <si>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</si>
  <si>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</si>
  <si>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</si>
  <si>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</si>
  <si>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</si>
  <si>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</si>
  <si>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</si>
  <si>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</si>
  <si>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</si>
  <si>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</si>
  <si>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</si>
  <si>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</si>
  <si>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</si>
  <si>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</si>
  <si>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</si>
  <si>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</si>
  <si>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</si>
  <si>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</si>
  <si>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</si>
  <si>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</si>
  <si>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</si>
  <si>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</si>
  <si>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</si>
  <si>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</si>
  <si>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</si>
  <si>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</si>
  <si>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</si>
  <si>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</si>
  <si>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</si>
  <si>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</si>
  <si>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</si>
  <si>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</si>
  <si>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</si>
  <si>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</si>
  <si>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</si>
  <si>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</si>
  <si>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</si>
  <si>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</si>
  <si>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</si>
  <si>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</si>
  <si>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</si>
  <si>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</si>
  <si>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</si>
  <si>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</si>
  <si>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</si>
  <si>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</si>
  <si>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</si>
  <si>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</si>
  <si>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</si>
  <si>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</si>
  <si>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</si>
  <si>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</si>
  <si>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</si>
  <si>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</si>
  <si>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</si>
  <si>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</si>
  <si>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</si>
  <si>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</si>
  <si>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</si>
  <si>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</si>
  <si>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</si>
  <si>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</si>
  <si>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</si>
  <si>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</si>
  <si>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</si>
  <si>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</si>
  <si>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</si>
  <si>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</si>
  <si>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</si>
  <si>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</si>
  <si>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</si>
  <si>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</si>
  <si>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</si>
  <si>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</si>
  <si>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</si>
  <si>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</si>
  <si>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</si>
  <si>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</si>
  <si>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</si>
  <si>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</si>
  <si>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</si>
  <si>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</si>
  <si>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</si>
  <si>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</si>
  <si>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</si>
  <si>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</si>
  <si>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</si>
  <si>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</si>
  <si>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</si>
  <si>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</si>
  <si>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</si>
  <si>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</si>
  <si>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</si>
  <si>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</si>
  <si>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</si>
  <si>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</si>
  <si>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</si>
  <si>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</si>
  <si>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</si>
  <si>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</si>
  <si>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</si>
  <si>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</si>
  <si>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</si>
  <si>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</si>
  <si>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</si>
  <si>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</si>
  <si>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</si>
  <si>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</si>
  <si>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</si>
  <si>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</si>
  <si>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</si>
  <si>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</si>
  <si>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</si>
  <si>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</si>
  <si>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</si>
  <si>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</si>
  <si>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</si>
  <si>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</si>
  <si>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</si>
  <si>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</si>
  <si>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</si>
  <si>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</si>
  <si>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</si>
  <si>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</si>
  <si>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</si>
  <si>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</si>
  <si>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</si>
  <si>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</si>
  <si>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</si>
  <si>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</si>
  <si>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</si>
  <si>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</si>
  <si>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</si>
  <si>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</si>
  <si>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</si>
  <si>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</si>
  <si>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</si>
  <si>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</si>
  <si>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</si>
  <si>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</si>
  <si>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</si>
  <si>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</si>
  <si>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</si>
  <si>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</si>
  <si>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</si>
  <si>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</si>
  <si>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</si>
  <si>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</si>
  <si>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</si>
  <si>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</si>
  <si>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</si>
  <si>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</si>
  <si>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</si>
  <si>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</si>
  <si>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</si>
  <si>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</si>
  <si>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</si>
  <si>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</si>
  <si>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</si>
  <si>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</si>
  <si>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</si>
  <si>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</si>
  <si>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</si>
  <si>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</si>
  <si>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</si>
  <si>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</si>
  <si>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</si>
  <si>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</si>
  <si>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</si>
  <si>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</si>
  <si>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</si>
  <si>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</si>
  <si>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</si>
  <si>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</si>
  <si>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</si>
  <si>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</si>
  <si>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</si>
  <si>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</si>
  <si>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</si>
  <si>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</si>
  <si>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</si>
  <si>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</si>
  <si>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</si>
  <si>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</si>
  <si>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兵庫県小野市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</si>
  <si>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</si>
  <si>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</si>
  <si>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</si>
  <si>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</si>
  <si>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</si>
  <si>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</si>
  <si>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</si>
  <si>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</si>
  <si>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</si>
  <si>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</si>
  <si>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</si>
  <si>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</si>
  <si>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</si>
  <si>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</si>
  <si>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</si>
  <si>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</si>
  <si>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</si>
  <si>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</si>
  <si>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</si>
  <si>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</si>
  <si>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</si>
  <si>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</si>
  <si>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</si>
  <si>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</si>
  <si>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</si>
  <si>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</si>
  <si>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</si>
  <si>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</si>
  <si>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</si>
  <si>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</si>
  <si>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</si>
  <si>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</si>
  <si>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</si>
  <si>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</si>
  <si>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</si>
  <si>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</si>
  <si>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</si>
  <si>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</si>
  <si>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</si>
  <si>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</si>
  <si>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</si>
  <si>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</si>
  <si>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</si>
  <si>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</si>
  <si>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</si>
  <si>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</si>
  <si>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</si>
  <si>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</si>
  <si>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</si>
  <si>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</si>
  <si>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</si>
  <si>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</si>
  <si>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</si>
  <si>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</si>
  <si>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</si>
  <si>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</si>
  <si>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</si>
  <si>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</si>
  <si>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</si>
  <si>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</si>
  <si>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</si>
  <si>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</si>
  <si>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</si>
  <si>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</si>
  <si>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</si>
  <si>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</si>
  <si>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</si>
  <si>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</si>
  <si>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</si>
  <si>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</si>
  <si>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</si>
  <si>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</si>
  <si>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</si>
  <si>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</si>
  <si>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</si>
  <si>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</si>
  <si>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</si>
  <si>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</si>
  <si>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</si>
  <si>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</si>
  <si>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</si>
  <si>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</si>
  <si>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</si>
  <si>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</si>
  <si>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</si>
  <si>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</si>
  <si>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</si>
  <si>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</si>
  <si>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</si>
  <si>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</si>
  <si>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</si>
  <si>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</si>
  <si>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</si>
  <si>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</si>
  <si>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</si>
  <si>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</si>
  <si>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</si>
  <si>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</si>
  <si>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</si>
  <si>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</si>
  <si>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</si>
  <si>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</si>
  <si>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</si>
  <si>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</si>
  <si>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</si>
  <si>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</si>
  <si>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</si>
  <si>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</si>
  <si>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</si>
  <si>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</si>
  <si>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</si>
  <si>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</si>
  <si>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</si>
  <si>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</si>
  <si>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</si>
  <si>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</si>
  <si>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</si>
  <si>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</si>
  <si>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</si>
  <si>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</si>
  <si>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</si>
  <si>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</si>
  <si>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</si>
  <si>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</si>
  <si>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</si>
  <si>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</si>
  <si>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</si>
  <si>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</si>
  <si>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</si>
  <si>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</si>
  <si>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</si>
  <si>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</si>
  <si>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</si>
  <si>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</si>
  <si>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</si>
  <si>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</si>
  <si>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</si>
  <si>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</si>
  <si>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</si>
  <si>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</si>
  <si>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</si>
  <si>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</si>
  <si>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</si>
  <si>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</si>
  <si>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</si>
  <si>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</si>
  <si>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</si>
  <si>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</si>
  <si>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兵庫県小野市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</si>
  <si>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</si>
  <si>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</si>
  <si>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</si>
  <si>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</si>
  <si>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</si>
  <si>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</si>
  <si>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</si>
  <si>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</si>
  <si>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</si>
  <si>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</si>
  <si>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</si>
  <si>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</si>
  <si>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</si>
  <si>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</si>
  <si>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</si>
  <si>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</si>
  <si>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</si>
  <si>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</si>
  <si>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</si>
  <si>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</si>
  <si>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</si>
  <si>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</si>
  <si>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</si>
  <si>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</si>
  <si>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</si>
  <si>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</si>
  <si>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</si>
  <si>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</si>
  <si>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</si>
  <si>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</si>
  <si>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</si>
  <si>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</si>
  <si>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</si>
  <si>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</si>
  <si>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</si>
  <si>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</si>
  <si>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</si>
  <si>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</si>
  <si>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</si>
  <si>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</si>
  <si>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</si>
  <si>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</si>
  <si>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</si>
  <si>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</si>
  <si>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</si>
  <si>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</si>
  <si>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</si>
  <si>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</si>
  <si>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</si>
  <si>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</si>
  <si>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</si>
  <si>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</si>
  <si>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</si>
  <si>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</si>
  <si>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</si>
  <si>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</si>
  <si>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</si>
  <si>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</si>
  <si>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</si>
  <si>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</si>
  <si>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</si>
  <si>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</si>
  <si>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</si>
  <si>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</si>
  <si>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</si>
  <si>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</si>
  <si>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</si>
  <si>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</si>
  <si>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</si>
  <si>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</si>
  <si>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</si>
  <si>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</si>
  <si>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</si>
  <si>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</si>
  <si>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</si>
  <si>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</si>
  <si>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</si>
  <si>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</si>
  <si>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</si>
  <si>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</si>
  <si>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</si>
  <si>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</si>
  <si>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</si>
  <si>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</si>
  <si>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</si>
  <si>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</si>
  <si>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</si>
  <si>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</si>
  <si>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</si>
  <si>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</si>
  <si>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</si>
  <si>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</si>
  <si>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</si>
  <si>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</si>
  <si>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</si>
  <si>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</si>
  <si>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</si>
  <si>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</si>
  <si>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</si>
  <si>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</si>
  <si>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</si>
  <si>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</si>
  <si>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</si>
  <si>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</si>
  <si>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</si>
  <si>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</si>
  <si>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</si>
  <si>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</si>
  <si>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</si>
  <si>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</si>
  <si>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</si>
  <si>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</si>
  <si>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</si>
  <si>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</si>
  <si>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</si>
  <si>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</si>
  <si>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</si>
  <si>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</si>
  <si>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</si>
  <si>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</si>
  <si>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</si>
  <si>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</si>
  <si>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</si>
  <si>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</si>
  <si>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</si>
  <si>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</si>
  <si>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</si>
  <si>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</si>
  <si>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</si>
  <si>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</si>
  <si>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</si>
  <si>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</si>
  <si>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</si>
  <si>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</si>
  <si>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</si>
  <si>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</si>
  <si>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</si>
  <si>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</si>
  <si>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</si>
  <si>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</si>
  <si>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</si>
  <si>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</si>
  <si>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</si>
  <si>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</si>
  <si>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</si>
  <si>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</si>
  <si>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</si>
  <si>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</si>
  <si>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</si>
  <si>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</si>
  <si>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</si>
  <si>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</si>
  <si>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</si>
  <si>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</si>
  <si>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</si>
  <si>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</si>
  <si>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</si>
  <si>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</si>
  <si>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</si>
  <si>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</si>
  <si>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</si>
  <si>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</si>
  <si>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</si>
  <si>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</si>
  <si>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</si>
  <si>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</si>
  <si>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</si>
  <si>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</si>
  <si>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</si>
  <si>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</si>
  <si>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</si>
  <si>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</si>
  <si>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</si>
  <si>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</si>
  <si>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</si>
  <si>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</si>
  <si>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都市開発事業会計</t>
  </si>
  <si>
    <t>一般会計</t>
  </si>
  <si>
    <t>下水道事業会計</t>
  </si>
  <si>
    <t>国民健康保険特別会計</t>
  </si>
  <si>
    <t>介護保険特別会計</t>
  </si>
  <si>
    <t>後期高齢者医療特別会計</t>
  </si>
  <si>
    <t>その他会計（赤字）</t>
  </si>
  <si>
    <t>その他会計（黒字）</t>
  </si>
  <si>
    <t>北播磨総合医療センター企業団</t>
    <rPh sb="0" eb="1">
      <t>キタ</t>
    </rPh>
    <rPh sb="1" eb="3">
      <t>ハリマ</t>
    </rPh>
    <rPh sb="3" eb="5">
      <t>ソウゴウ</t>
    </rPh>
    <rPh sb="5" eb="7">
      <t>イリョウ</t>
    </rPh>
    <rPh sb="11" eb="13">
      <t>キギョウ</t>
    </rPh>
    <rPh sb="13" eb="14">
      <t>ダン</t>
    </rPh>
    <phoneticPr fontId="2"/>
  </si>
  <si>
    <t>-</t>
    <phoneticPr fontId="2"/>
  </si>
  <si>
    <t>北播衛生事務組合</t>
    <rPh sb="0" eb="1">
      <t>キタ</t>
    </rPh>
    <rPh sb="2" eb="4">
      <t>エイセイ</t>
    </rPh>
    <rPh sb="4" eb="6">
      <t>ジム</t>
    </rPh>
    <rPh sb="6" eb="8">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</si>
  <si>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</si>
  <si>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</si>
  <si>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</si>
  <si>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</si>
  <si>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</si>
  <si>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</si>
  <si>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</si>
  <si>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</si>
  <si>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t>
    <phoneticPr fontId="2"/>
  </si>
  <si>
    <t>小野市土地開発公社</t>
    <rPh sb="0" eb="3">
      <t>オノシ</t>
    </rPh>
    <rPh sb="3" eb="5">
      <t>トチ</t>
    </rPh>
    <rPh sb="5" eb="7">
      <t>カイハツ</t>
    </rPh>
    <rPh sb="7" eb="9">
      <t>コウシャ</t>
    </rPh>
    <phoneticPr fontId="2"/>
  </si>
  <si>
    <t>小野市都市施設管理協会</t>
    <rPh sb="0" eb="3">
      <t>オノシ</t>
    </rPh>
    <rPh sb="3" eb="5">
      <t>トシ</t>
    </rPh>
    <rPh sb="5" eb="7">
      <t>シセツ</t>
    </rPh>
    <rPh sb="7" eb="9">
      <t>カンリ</t>
    </rPh>
    <rPh sb="9" eb="11">
      <t>キョウカイ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</si>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</sst>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1E2D290B-42B0-49FC-9FBB-709FD2533A33}"/>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extLst>
            <c:ext xmlns:c16="http://schemas.microsoft.com/office/drawing/2014/chart" uri="{C3380CC4-5D6E-409C-BE32-E72D297353CC}">
              <c16:uniqueId val="{00000000-CF2F-49F9-9BE8-678C0D569C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48939</c:v>
                </c:pt>
                <c:pt idx="1">
                  <c:v>88236</c:v>
                </c:pt>
                <c:pt idx="2">
                  <c:v>45249</c:v>
                </c:pt>
                <c:pt idx="3">
                  <c:v>43725</c:v>
                </c:pt>
                <c:pt idx="4">
                  <c:v>45923</c:v>
                </c:pt>
              </c:numCache>
            </c:numRef>
          </c:val>
          <c:smooth val="0"/>
          <c:extLst>
            <c:ext xmlns:c16="http://schemas.microsoft.com/office/drawing/2014/chart" uri="{C3380CC4-5D6E-409C-BE32-E72D297353CC}">
              <c16:uniqueId val="{00000001-CF2F-49F9-9BE8-678C0D569C10}"/>
            </c:ext>
          </c:extLst>
        </c:ser>
        <c:dLbls>
          <c:showLegendKey val="0"/>
          <c:showVal val="0"/>
          <c:showCatName val="0"/>
          <c:showSerName val="0"/>
          <c:showPercent val="0"/>
          <c:showBubbleSize val="0"/>
        </c:dLbls>
        <c:marker val="1"/>
        <c:smooth val="0"/>
        <c:axId val="241929760"/>
        <c:axId val="241930144"/>
      </c:lineChart>
      <c:catAx>
        <c:axId val="241929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930144"/>
        <c:crosses val="autoZero"/>
        <c:auto val="1"/>
        <c:lblAlgn val="ctr"/>
        <c:lblOffset val="100"/>
        <c:tickLblSkip val="1"/>
        <c:tickMarkSkip val="1"/>
        <c:noMultiLvlLbl val="0"/>
      </c:catAx>
      <c:valAx>
        <c:axId val="241930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92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1.95</c:v>
                </c:pt>
                <c:pt idx="1">
                  <c:v>1.82</c:v>
                </c:pt>
                <c:pt idx="2">
                  <c:v>2.4900000000000002</c:v>
                </c:pt>
                <c:pt idx="3">
                  <c:v>3.06</c:v>
                </c:pt>
                <c:pt idx="4">
                  <c:v>2.83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33.94</c:v>
                </c:pt>
                <c:pt idx="1">
                  <c:v>34.79</c:v>
                </c:pt>
                <c:pt idx="2">
                  <c:v>35.880000000000003</c:v>
                </c:pt>
                <c:pt idx="3">
                  <c:v>35.71</c:v>
                </c:pt>
                <c:pt idx="4">
                  <c:v>37.35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8072256"/>
        <c:axId val="245114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0.69</c:v>
                </c:pt>
                <c:pt idx="1">
                  <c:v>6.18</c:v>
                </c:pt>
                <c:pt idx="2">
                  <c:v>1.85</c:v>
                </c:pt>
                <c:pt idx="3">
                  <c:v>0.85</c:v>
                </c:pt>
                <c:pt idx="4">
                  <c:v>0.56999999999999995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8072256"/>
        <c:axId val="245114488"/>
      </c:lineChart>
      <c:catAx>
        <c:axId val="2480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114488"/>
        <c:crosses val="autoZero"/>
        <c:auto val="1"/>
        <c:lblAlgn val="ctr"/>
        <c:lblOffset val="100"/>
        <c:tickLblSkip val="1"/>
        <c:tickMarkSkip val="1"/>
        <c:noMultiLvlLbl val="0"/>
      </c:catAx>
      <c:valAx>
        <c:axId val="245114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7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14.44</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0.08</c:v>
                </c:pt>
                <c:pt idx="4">
                  <c:v>#N/A</c:v>
                </c:pt>
                <c:pt idx="5">
                  <c:v>0.11</c:v>
                </c:pt>
                <c:pt idx="6">
                  <c:v>#N/A</c:v>
                </c:pt>
                <c:pt idx="7">
                  <c:v>0.1</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0.62</c:v>
                </c:pt>
                <c:pt idx="2">
                  <c:v>#N/A</c:v>
                </c:pt>
                <c:pt idx="3">
                  <c:v>1.08</c:v>
                </c:pt>
                <c:pt idx="4">
                  <c:v>#N/A</c:v>
                </c:pt>
                <c:pt idx="5">
                  <c:v>0.69</c:v>
                </c:pt>
                <c:pt idx="6">
                  <c:v>#N/A</c:v>
                </c:pt>
                <c:pt idx="7">
                  <c:v>0.64</c:v>
                </c:pt>
                <c:pt idx="8">
                  <c:v>#N/A</c:v>
                </c:pt>
                <c:pt idx="9">
                  <c:v>0.78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0.25</c:v>
                </c:pt>
                <c:pt idx="4">
                  <c:v>#N/A</c:v>
                </c:pt>
                <c:pt idx="5">
                  <c:v>0.62</c:v>
                </c:pt>
                <c:pt idx="6">
                  <c:v>#N/A</c:v>
                </c:pt>
                <c:pt idx="7">
                  <c:v>0.3</c:v>
                </c:pt>
                <c:pt idx="8">
                  <c:v>#N/A</c:v>
                </c:pt>
                <c:pt idx="9">
                  <c:v>0.97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0.48</c:v>
                </c:pt>
                <c:pt idx="4">
                  <c:v>#N/A</c:v>
                </c:pt>
                <c:pt idx="5">
                  <c:v>0.53</c:v>
                </c:pt>
                <c:pt idx="6">
                  <c:v>#N/A</c:v>
                </c:pt>
                <c:pt idx="7">
                  <c:v>0.97</c:v>
                </c:pt>
                <c:pt idx="8">
                  <c:v>#N/A</c:v>
                </c:pt>
                <c:pt idx="9">
                  <c:v>0.99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1.95</c:v>
                </c:pt>
                <c:pt idx="2">
                  <c:v>#N/A</c:v>
                </c:pt>
                <c:pt idx="3">
                  <c:v>1.82</c:v>
                </c:pt>
                <c:pt idx="4">
                  <c:v>#N/A</c:v>
                </c:pt>
                <c:pt idx="5">
                  <c:v>2.4900000000000002</c:v>
                </c:pt>
                <c:pt idx="6">
                  <c:v>#N/A</c:v>
                </c:pt>
                <c:pt idx="7">
                  <c:v>3.05</c:v>
                </c:pt>
                <c:pt idx="8">
                  <c:v>#N/A</c:v>
                </c:pt>
                <c:pt idx="9">
                  <c:v>2.83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4.1900000000000004</c:v>
                </c:pt>
                <c:pt idx="2">
                  <c:v>#N/A</c:v>
                </c:pt>
                <c:pt idx="3">
                  <c:v>4.1500000000000004</c:v>
                </c:pt>
                <c:pt idx="4">
                  <c:v>#N/A</c:v>
                </c:pt>
                <c:pt idx="5">
                  <c:v>7.79</c:v>
                </c:pt>
                <c:pt idx="6">
                  <c:v>#N/A</c:v>
                </c:pt>
                <c:pt idx="7">
                  <c:v>7.46</c:v>
                </c:pt>
                <c:pt idx="8">
                  <c:v>#N/A</c:v>
                </c:pt>
                <c:pt idx="9">
                  <c:v>8.39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34.229999999999997</c:v>
                </c:pt>
                <c:pt idx="2">
                  <c:v>#N/A</c:v>
                </c:pt>
                <c:pt idx="3">
                  <c:v>30.26</c:v>
                </c:pt>
                <c:pt idx="4">
                  <c:v>#N/A</c:v>
                </c:pt>
                <c:pt idx="5">
                  <c:v>30.01</c:v>
                </c:pt>
                <c:pt idx="6">
                  <c:v>#N/A</c:v>
                </c:pt>
                <c:pt idx="7">
                  <c:v>29.43</c:v>
                </c:pt>
                <c:pt idx="8">
                  <c:v>#N/A</c:v>
                </c:pt>
                <c:pt idx="9">
                  <c:v>34.89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4193184"/>
        <c:axId val="253296224"/>
      </c:barChart>
      <c:catAx>
        <c:axId val="2541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296224"/>
        <c:crosses val="autoZero"/>
        <c:auto val="1"/>
        <c:lblAlgn val="ctr"/>
        <c:lblOffset val="100"/>
        <c:tickLblSkip val="1"/>
        <c:tickMarkSkip val="1"/>
        <c:noMultiLvlLbl val="0"/>
      </c:catAx>
      <c:valAx>
        <c:axId val="2532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19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2110</c:v>
                </c:pt>
                <c:pt idx="5">
                  <c:v>2124</c:v>
                </c:pt>
                <c:pt idx="8">
                  <c:v>2201</c:v>
                </c:pt>
                <c:pt idx="11">
                  <c:v>2458</c:v>
                </c:pt>
                <c:pt idx="14">
                  <c:v>2503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16</c:v>
                </c:pt>
                <c:pt idx="6">
                  <c:v>13</c:v>
                </c:pt>
                <c:pt idx="9">
                  <c:v>6</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223</c:v>
                </c:pt>
                <c:pt idx="3">
                  <c:v>87</c:v>
                </c:pt>
                <c:pt idx="6">
                  <c:v>178</c:v>
                </c:pt>
                <c:pt idx="9">
                  <c:v>76</c:v>
                </c:pt>
                <c:pt idx="12">
                  <c:v>263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1010</c:v>
                </c:pt>
                <c:pt idx="3">
                  <c:v>922</c:v>
                </c:pt>
                <c:pt idx="6">
                  <c:v>835</c:v>
                </c:pt>
                <c:pt idx="9">
                  <c:v>836</c:v>
                </c:pt>
                <c:pt idx="12">
                  <c:v>711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1740</c:v>
                </c:pt>
                <c:pt idx="3">
                  <c:v>1747</c:v>
                </c:pt>
                <c:pt idx="6">
                  <c:v>1729</c:v>
                </c:pt>
                <c:pt idx="9">
                  <c:v>1772</c:v>
                </c:pt>
                <c:pt idx="12">
                  <c:v>1944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4071296"/>
        <c:axId val="253297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884</c:v>
                </c:pt>
                <c:pt idx="2">
                  <c:v>#N/A</c:v>
                </c:pt>
                <c:pt idx="3">
                  <c:v>#N/A</c:v>
                </c:pt>
                <c:pt idx="4">
                  <c:v>648</c:v>
                </c:pt>
                <c:pt idx="5">
                  <c:v>#N/A</c:v>
                </c:pt>
                <c:pt idx="6">
                  <c:v>#N/A</c:v>
                </c:pt>
                <c:pt idx="7">
                  <c:v>554</c:v>
                </c:pt>
                <c:pt idx="8">
                  <c:v>#N/A</c:v>
                </c:pt>
                <c:pt idx="9">
                  <c:v>#N/A</c:v>
                </c:pt>
                <c:pt idx="10">
                  <c:v>232</c:v>
                </c:pt>
                <c:pt idx="11">
                  <c:v>#N/A</c:v>
                </c:pt>
                <c:pt idx="12">
                  <c:v>#N/A</c:v>
                </c:pt>
                <c:pt idx="13">
                  <c:v>420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4071296"/>
        <c:axId val="253297064"/>
      </c:lineChart>
      <c:catAx>
        <c:axId val="2440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297064"/>
        <c:crosses val="autoZero"/>
        <c:auto val="1"/>
        <c:lblAlgn val="ctr"/>
        <c:lblOffset val="100"/>
        <c:tickLblSkip val="1"/>
        <c:tickMarkSkip val="1"/>
        <c:noMultiLvlLbl val="0"/>
      </c:catAx>
      <c:valAx>
        <c:axId val="25329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07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21709</c:v>
                </c:pt>
                <c:pt idx="5">
                  <c:v>24090</c:v>
                </c:pt>
                <c:pt idx="8">
                  <c:v>24076</c:v>
                </c:pt>
                <c:pt idx="11">
                  <c:v>23127</c:v>
                </c:pt>
                <c:pt idx="14">
                  <c:v>22759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2755</c:v>
                </c:pt>
                <c:pt idx="5">
                  <c:v>2544</c:v>
                </c:pt>
                <c:pt idx="8">
                  <c:v>2237</c:v>
                </c:pt>
                <c:pt idx="11">
                  <c:v>1819</c:v>
                </c:pt>
                <c:pt idx="14">
                  <c:v>1718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9189</c:v>
                </c:pt>
                <c:pt idx="5">
                  <c:v>9911</c:v>
                </c:pt>
                <c:pt idx="8">
                  <c:v>10021</c:v>
                </c:pt>
                <c:pt idx="11">
                  <c:v>9922</c:v>
                </c:pt>
                <c:pt idx="14">
                  <c:v>9958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87</c:v>
                </c:pt>
                <c:pt idx="3">
                  <c:v>87</c:v>
                </c:pt>
                <c:pt idx="6">
                  <c:v>87</c:v>
                </c:pt>
                <c:pt idx="9">
                  <c:v>87</c:v>
                </c:pt>
                <c:pt idx="12">
                  <c:v>87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2988</c:v>
                </c:pt>
                <c:pt idx="3">
                  <c:v>3487</c:v>
                </c:pt>
                <c:pt idx="6">
                  <c:v>3390</c:v>
                </c:pt>
                <c:pt idx="9">
                  <c:v>3112</c:v>
                </c:pt>
                <c:pt idx="12">
                  <c:v>3023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2343</c:v>
                </c:pt>
                <c:pt idx="3">
                  <c:v>2933</c:v>
                </c:pt>
                <c:pt idx="6">
                  <c:v>3030</c:v>
                </c:pt>
                <c:pt idx="9">
                  <c:v>2849</c:v>
                </c:pt>
                <c:pt idx="12">
                  <c:v>2731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11280</c:v>
                </c:pt>
                <c:pt idx="3">
                  <c:v>9341</c:v>
                </c:pt>
                <c:pt idx="6">
                  <c:v>8672</c:v>
                </c:pt>
                <c:pt idx="9">
                  <c:v>7759</c:v>
                </c:pt>
                <c:pt idx="12">
                  <c:v>6987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46</c:v>
                </c:pt>
                <c:pt idx="3">
                  <c:v>29</c:v>
                </c:pt>
                <c:pt idx="6">
                  <c:v>15</c:v>
                </c:pt>
                <c:pt idx="9">
                  <c:v>10</c:v>
                </c:pt>
                <c:pt idx="12">
                  <c:v>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15752</c:v>
                </c:pt>
                <c:pt idx="3">
                  <c:v>18805</c:v>
                </c:pt>
                <c:pt idx="6">
                  <c:v>18896</c:v>
                </c:pt>
                <c:pt idx="9">
                  <c:v>18420</c:v>
                </c:pt>
                <c:pt idx="12">
                  <c:v>18243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3943368"/>
        <c:axId val="253947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3943368"/>
        <c:axId val="253947016"/>
      </c:lineChart>
      <c:catAx>
        <c:axId val="25394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947016"/>
        <c:crosses val="autoZero"/>
        <c:auto val="1"/>
        <c:lblAlgn val="ctr"/>
        <c:lblOffset val="100"/>
        <c:tickLblSkip val="1"/>
        <c:tickMarkSkip val="1"/>
        <c:noMultiLvlLbl val="0"/>
      </c:catAx>
      <c:valAx>
        <c:axId val="253947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94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{DD89573F-03B5-499D-B5E1-085C57ADE3E2}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59B-4C79-90C5-410FDCCCE75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{347B06C1-9F0B-4995-B9BA-AC6C00F6B626}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59B-4C79-90C5-410FDCCCE75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{E341C279-74F6-4FB6-ADF3-479B8927D499}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59B-4C79-90C5-410FDCCCE75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{186F1529-8495-4393-9919-753338A7B137}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59B-4C79-90C5-410FDCCCE75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{45604F59-A8F9-4AB5-8CF4-24F77E0E663D}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59B-4C79-90C5-410FDCCCE7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59B-4C79-90C5-410FDCCCE75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{5D987AF5-E989-4567-AB6F-089D08C29BB6}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59B-4C79-90C5-410FDCCCE75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{8CAC5889-D441-40AB-BA0A-2847512E2771}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59B-4C79-90C5-410FDCCCE75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{C28ADFDF-F998-4312-9E17-4A3752899C9B}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59B-4C79-90C5-410FDCCCE75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{773C9161-22A9-49AF-A05D-CF79EF362FBB}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59B-4C79-90C5-410FDCCCE75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{5525F56B-D182-4810-98BD-A929DEEDA909}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59B-4C79-90C5-410FDCCCE7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59B-4C79-90C5-410FDCCCE759}"/>
            </c:ext>
          </c:extLst>
        </c:ser>
        <c:dLbls>
          <c:showLegendKey val="0"/>
          <c:showVal val="0"/>
          <c:showCatName val="0"/>
          <c:showSerName val="0"/>
          <c:showPercent val="0"/>
          <c:showBubbleSize val="0"/>
        </c:dLbls>
        <c:axId val="72542080"/>
        <c:axId val="72585216"/>
      </c:scatterChart>
      <c:valAx>
        <c:axId val="72542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85216"/>
        <c:crosses val="autoZero"/>
        <c:crossBetween val="midCat"/>
      </c:valAx>
      <c:valAx>
        <c:axId val="72585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42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{329B720D-C425-462E-9C4C-D16875377BED}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DA6-4930-B8B2-89E51F6060D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{B8D07834-0C33-42EF-889E-6EFC0B47A163}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DA6-4930-B8B2-89E51F6060D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{8314C68A-45A4-4BC7-9B95-8D503B9BB9BB}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DA6-4930-B8B2-89E51F6060D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{2E6DE679-D0AE-4542-A093-AAD1029EAEC1}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DA6-4930-B8B2-89E51F6060D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{D2EC3D4D-2D85-4E18-91D9-1D3DBEE2A9F3}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DA6-4930-B8B2-89E51F6060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9.1</c:v>
                </c:pt>
                <c:pt idx="2">
                  <c:v>7.6</c:v>
                </c:pt>
                <c:pt idx="3">
                  <c:v>5.2</c:v>
                </c:pt>
                <c:pt idx="4">
                  <c:v>4.3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DA6-4930-B8B2-89E51F6060D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{D7751CE9-208B-4C0F-A483-7B504508F09D}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DA6-4930-B8B2-89E51F6060D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{54883023-63C4-4F5A-BBD4-712688E57006}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DA6-4930-B8B2-89E51F6060D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{FC8D121D-80AF-49D3-A536-15751BDC5313}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DA6-4930-B8B2-89E51F6060D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{96DA3D2A-2897-4708-9CCE-44F22FCB001D}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DA6-4930-B8B2-89E51F6060D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{D5F9D92E-3244-42D9-93B5-0A3B9C982771}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DA6-4930-B8B2-89E51F6060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c:ext xmlns:c16="http://schemas.microsoft.com/office/drawing/2014/chart" uri="{C3380CC4-5D6E-409C-BE32-E72D297353CC}">
              <c16:uniqueId val="{0000000B-8DA6-4930-B8B2-89E51F6060D7}"/>
            </c:ext>
          </c:extLst>
        </c:ser>
        <c:dLbls>
          <c:showLegendKey val="0"/>
          <c:showVal val="0"/>
          <c:showCatName val="0"/>
          <c:showSerName val="0"/>
          <c:showPercent val="0"/>
          <c:showBubbleSize val="0"/>
        </c:dLbls>
        <c:axId val="72664576"/>
        <c:axId val="72666496"/>
      </c:scatterChart>
      <c:valAx>
        <c:axId val="72664576"/>
        <c:scaling>
          <c:orientation val="minMax"/>
          <c:max val="12.6"/>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66496"/>
        <c:crosses val="autoZero"/>
        <c:crossBetween val="midCat"/>
      </c:valAx>
      <c:valAx>
        <c:axId val="72666496"/>
        <c:scaling>
          <c:orientation val="minMax"/>
          <c:max val="68"/>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64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公営企業債の元利償還金に対する繰入金は、下水道事業に係るもので、平成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月に実施した下水道料金の引上げ改定が寄与し、元利償還金に対する繰入も減少した。一方、組合等が起こしたものの負担金等は、平成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月に開院した北播磨総合医療センター企業団に係るもので、本格的な償還と相まって負担金等も平成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かけてピークを迎える。今後は、公共施設等の老朽化に伴う改修や更新費用の増高も見込まれるため、事業実施にあたっては、後年度に財政措置のある有利な地方債を活用するなど、健全な状況を維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億円増加しているが、これは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月に開院した北播磨総合医療センターや防災センターの建設によるもので、後年度に交付税措置されるものである。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一般会計等に係る地方債現在高、組合等負担見込額はほぼ同水準を維持しているが、公営企業債等繰入見込額は減少傾向にあることから将来負担比率の分子は、引き続きマイナス値を維持している。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今後、庁舎をはじめとする公共施設やインフラの老朽化への対応が控えているため、持続可能な健全財政の堅持に向けた財政運営に努める。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5D8EE411-0E95-49B7-A0E7-ACC7716A1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50263DEA-8345-40FB-BF73-D024AABF2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B6E68375-07CE-49F9-8885-957FDF57B781}"/>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B28CFBFF-E566-414C-A911-EB7E97AC78D2}"/>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7A35CF7C-EFF9-4D83-B9B2-C776D14C9A0A}"/>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8D525253-4A6C-41F2-9847-299763FEAB34}"/>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011FCB59-AB38-4E0D-A159-0C982F5E9A4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6D506A8D-8EAE-4F48-9976-D038B5DF1A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8B8CA204-5A35-4CD1-8495-64D5E54D133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C688BE3D-0299-47FA-B3CD-427FCA41920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9ED859E7-07FF-4BA4-A2E0-3A151A31DF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14D8317-3594-4523-B9EC-095983B35D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BECDF90E-E9F5-4356-B8F7-287D96A852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9AD05323-9023-4E19-81DB-4CC7ED408C5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CC12ABE2-8274-4DAD-BD48-967EA829F42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435CE26B-02C2-410E-8012-A5597108438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6EE12597-77BC-460F-BF7C-B9B00C48A531}"/>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49,083
48,471
92.94
19,494,116
18,916,627
326,031
11,508,811
18,242,796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5DF65A1D-45B7-424E-96F5-F8E5921F6E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60F16E5B-23DF-4A13-B7AD-E23C222EAAD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DEF4105D-28D2-4785-8BA0-93C39275385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732BB07B-6203-4BDE-B40E-524BD0C12D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7194C42A-3E8E-4532-8681-61B540E3FD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09129E72-031B-400D-B23A-E7184ABC59C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5347081F-6DAF-40FD-A1CF-E82AA5B3BE28}"/>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62D65694-C523-42E2-B080-FB61D4203AEB}"/>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BA759AED-39BD-4144-9BCF-538A572B3A85}"/>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CFC73F44-1E9B-46D2-BC85-5BA03C280AF9}"/>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53C387E2-1DC4-425D-AA45-FCD2F81E1E7E}"/>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E8F56FF5-12AF-428C-B754-A2EB394CEE0B}"/>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D46AE5AA-316C-4EDC-801B-674E1AB2AC13}"/>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E455A80A-FC69-4918-B442-3BF5F52CCE2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B73913EA-82D7-4508-987C-76608B5C8EB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D3428CC3-C90F-4988-A07B-DC400C878C5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AE84B02E-3031-4328-B634-9A429871F5A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49FCB38D-DED8-4B8C-A6E4-890EBEAD77C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A3AC8B74-8990-41F2-A0A1-4B373E18515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763BCAC9-2696-49D0-8896-CB5F23277FF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59080936-6FB9-4242-A807-85F83912902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4C05E5CB-5C45-41E7-B6D3-99CDC49904F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E27B3250-3D8F-4ED1-B9FA-500AEDAC442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AA2FD130-D31A-4784-B698-EC04616282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5DDF306E-4EBD-4E93-B8FA-71ADCFE68BB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166BB768-469B-4711-A64D-4F87DB9258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FAF41AD9-3480-466D-A25F-373E191FE755}"/>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E0FE8CA0-5E0A-4BE8-9F6F-313261A8F61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10467FC1-F2EB-458B-9200-51F16200C71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AC641D57-33A9-49F2-ACFD-970B7FC9DD35}"/>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1480160F-CEDE-4EBB-887C-ED221DEC102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75A4D86D-98D4-4A6C-B46D-F3135395BFF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5069F80F-33A8-4C58-845C-6772440ABC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06D91742-8D70-4CBD-BCA0-4FD6CDA053A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7263C730-32CE-48AB-9784-E4D547222D74}"/>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3CAA184E-E9B8-4E13-AEEF-C31E7422159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6637B568-9F31-4B60-A8A3-E9E51D6890F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20B16D69-C605-493D-A4E7-69EC72AC5765}"/>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B5A9522E-78EC-47CC-82A5-2A70372DD244}"/>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2D961347-592D-4A92-926E-61205F66DD7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84702D55-6138-4910-8A7F-A0559313896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6C63871-A274-437A-86AE-C81CBEB345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50981C28-F900-4558-AD7C-B45285B133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46F56A-6999-49A8-8F21-51733C25A3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D8B7C5E9-C8F8-40DF-9486-43993CE5E5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A6A04B5-6BFC-4452-9435-EBF3FA646C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CE0E81B-0F71-44EB-8D28-2611F2DD34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AE37EF2-AC6F-4762-BF1D-73912D3217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0BBE764-C4A8-4E62-BA08-9339800DD0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F52AACC4-014C-4A34-BC46-62F93F8B36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D036D8A-DA19-4ACB-B584-AE62DACC0CE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49,083
48,471
92.94
19,494,116
18,916,627
326,031
11,508,811
18,242,796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09CD26B-C3A6-401B-89FA-55FCBDC2B5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30D178BF-D5A8-409F-8603-C2CBE38C04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FD2E57AF-E269-471B-B29D-0BCEE84C50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782E34F7-75FE-498D-9EF9-7632342DDF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31FA96AD-535E-4907-8764-5DAF507B8C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8EC5AD09-2C7F-479F-9678-6F696232E4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5F95A35F-28A4-4D0C-9160-F62BDE96B619}"/>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58CEE21D-AFA4-4B1F-AB1E-4D7D8C23864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F0D3A10F-C245-463A-B474-2C61368E0CA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AF74A671-36EE-4E10-A578-4CB9415628A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4661F3D-84EC-4867-97D4-119DE271958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B7F55676-40B7-425C-80E6-A4B74F2A65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B291F816-C2DC-4E17-9D17-E52FE46D91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D8F67730-3BF8-47D5-AA34-62C9BF4D03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70E0CC5-433C-4429-B848-AA136DF0A2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24C1D85B-DBD1-431D-8EF0-6F03DC05C6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3FD489C-9CA9-4410-A52E-D30DCBA067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43857182-66D0-43F8-88F9-A23A29A8CA1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E45A6CDD-B0FE-45E8-BBD3-FA02F60BC3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84467E3-9E6D-40CD-A9A0-9B9E02BD19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EEA9F302-0BFD-44FB-A0D0-565368F3B0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AE81201-7A32-4D01-B6A0-1C0FBF6337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FB745D74-71EE-4E8C-A17E-82E8C9FA84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94CD79D9-B387-4B20-9ADF-9CA4C5B9FCB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49,083
48,471
92.94
19,494,116
18,916,627
326,031
11,508,811
18,242,796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53CA435-2A59-45C3-88B7-D81899EB24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304CA6D-C2D6-48C1-BF51-27C75CF762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6204622-DF09-4DA3-9F56-10D5160AD9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9807E14-C62A-4A0D-8CCA-6120B7C9C8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6A08AB3A-4863-4992-93B7-F07336AC91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CF34D139-3CFB-4339-B4A7-4DAA02F4AF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97D250ED-BF5B-4F90-8F74-525EABEA5925}"/>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44A31218-E816-41AD-8D36-711917AC2C47}"/>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CAD3EADB-FF12-4492-A3FB-E5B71CD13D2C}"/>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78828CA4-6B16-432A-8FE5-961E10DD5BC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7F8172B5-69B8-4DBD-9B41-A4D520EAD6A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E90FE063-273A-4E58-A9F1-7FE9E2F6E5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A7130B9-D25F-4CC9-9DAA-A5C6046D9D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A65D20E4-1865-4819-ACED-4157FBC419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49,083
48,471
92.94
19,494,116
18,916,627
326,031
11,508,811
18,242,796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財政力指数は、全国平均</a:t>
          </a:r>
          <a:r>
            <a:rPr kumimoji="1" lang="en-US" altLang="ja-JP" sz="1300">
              <a:solidFill>
                <a:schemeClr val="dk1"/>
              </a:solidFill>
              <a:effectLst/>
              <a:latin typeface="+mn-ea"/>
              <a:ea typeface="+mn-ea"/>
              <a:cs typeface="+mn-cs"/>
            </a:rPr>
            <a:t>0.50</a:t>
          </a:r>
          <a:r>
            <a:rPr kumimoji="1" lang="ja-JP" altLang="ja-JP" sz="1300">
              <a:solidFill>
                <a:schemeClr val="dk1"/>
              </a:solidFill>
              <a:effectLst/>
              <a:latin typeface="+mn-ea"/>
              <a:ea typeface="+mn-ea"/>
              <a:cs typeface="+mn-cs"/>
            </a:rPr>
            <a:t>及び兵庫県平均</a:t>
          </a:r>
          <a:r>
            <a:rPr kumimoji="1" lang="en-US" altLang="ja-JP" sz="1300">
              <a:solidFill>
                <a:schemeClr val="dk1"/>
              </a:solidFill>
              <a:effectLst/>
              <a:latin typeface="+mn-ea"/>
              <a:ea typeface="+mn-ea"/>
              <a:cs typeface="+mn-cs"/>
            </a:rPr>
            <a:t>0.61</a:t>
          </a:r>
          <a:r>
            <a:rPr kumimoji="1" lang="ja-JP" altLang="ja-JP" sz="1300">
              <a:solidFill>
                <a:schemeClr val="dk1"/>
              </a:solidFill>
              <a:effectLst/>
              <a:latin typeface="+mn-ea"/>
              <a:ea typeface="+mn-ea"/>
              <a:cs typeface="+mn-cs"/>
            </a:rPr>
            <a:t>を上回り、近年は</a:t>
          </a:r>
          <a:r>
            <a:rPr kumimoji="1" lang="en-US" altLang="ja-JP" sz="1300">
              <a:solidFill>
                <a:schemeClr val="dk1"/>
              </a:solidFill>
              <a:effectLst/>
              <a:latin typeface="+mn-ea"/>
              <a:ea typeface="+mn-ea"/>
              <a:cs typeface="+mn-cs"/>
            </a:rPr>
            <a:t>0.68</a:t>
          </a:r>
          <a:r>
            <a:rPr kumimoji="1" lang="ja-JP" altLang="en-US" sz="1300">
              <a:solidFill>
                <a:schemeClr val="dk1"/>
              </a:solidFill>
              <a:effectLst/>
              <a:latin typeface="+mn-ea"/>
              <a:ea typeface="+mn-ea"/>
              <a:cs typeface="+mn-cs"/>
            </a:rPr>
            <a:t>と</a:t>
          </a:r>
          <a:r>
            <a:rPr kumimoji="1" lang="ja-JP" altLang="ja-JP" sz="1300">
              <a:solidFill>
                <a:schemeClr val="dk1"/>
              </a:solidFill>
              <a:effectLst/>
              <a:latin typeface="+mn-ea"/>
              <a:ea typeface="+mn-ea"/>
              <a:cs typeface="+mn-cs"/>
            </a:rPr>
            <a:t>同水準で推移している。</a:t>
          </a:r>
          <a:endParaRPr lang="ja-JP" altLang="ja-JP" sz="1300">
            <a:effectLst/>
            <a:latin typeface="+mn-ea"/>
            <a:ea typeface="+mn-ea"/>
          </a:endParaRPr>
        </a:p>
        <a:p>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年度の基準財政需要額は、生活保護費や臨時財政対策債償還に係る公債費の増などにより</a:t>
          </a:r>
          <a:r>
            <a:rPr kumimoji="1" lang="en-US" altLang="ja-JP" sz="1300">
              <a:solidFill>
                <a:schemeClr val="dk1"/>
              </a:solidFill>
              <a:effectLst/>
              <a:latin typeface="+mn-ea"/>
              <a:ea typeface="+mn-ea"/>
              <a:cs typeface="+mn-cs"/>
            </a:rPr>
            <a:t>1.1</a:t>
          </a:r>
          <a:r>
            <a:rPr kumimoji="1" lang="ja-JP" altLang="en-US" sz="1300">
              <a:solidFill>
                <a:schemeClr val="dk1"/>
              </a:solidFill>
              <a:effectLst/>
              <a:latin typeface="+mn-ea"/>
              <a:ea typeface="+mn-ea"/>
              <a:cs typeface="+mn-cs"/>
            </a:rPr>
            <a:t>％の増となった。、一方、基準財政収入額は、企業の設備投資による固定資産税の増や地方消費税交付金の増等の算定により</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％の増となり、単年度の財政力指数は</a:t>
          </a:r>
          <a:r>
            <a:rPr kumimoji="1" lang="en-US" altLang="ja-JP" sz="1300">
              <a:solidFill>
                <a:schemeClr val="dk1"/>
              </a:solidFill>
              <a:effectLst/>
              <a:latin typeface="+mn-ea"/>
              <a:ea typeface="+mn-ea"/>
              <a:cs typeface="+mn-cs"/>
            </a:rPr>
            <a:t>0.01</a:t>
          </a:r>
          <a:r>
            <a:rPr kumimoji="1" lang="ja-JP" altLang="en-US" sz="1300">
              <a:solidFill>
                <a:schemeClr val="dk1"/>
              </a:solidFill>
              <a:effectLst/>
              <a:latin typeface="+mn-ea"/>
              <a:ea typeface="+mn-ea"/>
              <a:cs typeface="+mn-cs"/>
            </a:rPr>
            <a:t>上昇している。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今後も少子</a:t>
          </a:r>
          <a:r>
            <a:rPr kumimoji="1" lang="ja-JP" altLang="en-US" sz="1300">
              <a:solidFill>
                <a:schemeClr val="dk1"/>
              </a:solidFill>
              <a:effectLst/>
              <a:latin typeface="+mn-ea"/>
              <a:ea typeface="+mn-ea"/>
              <a:cs typeface="+mn-cs"/>
            </a:rPr>
            <a:t>化と超高齢化が進展する中にあっても</a:t>
          </a:r>
          <a:r>
            <a:rPr kumimoji="1" lang="ja-JP" altLang="ja-JP" sz="1300">
              <a:solidFill>
                <a:schemeClr val="dk1"/>
              </a:solidFill>
              <a:effectLst/>
              <a:latin typeface="+mn-ea"/>
              <a:ea typeface="+mn-ea"/>
              <a:cs typeface="+mn-cs"/>
            </a:rPr>
            <a:t>活力を生む施策</a:t>
          </a:r>
          <a:r>
            <a:rPr kumimoji="1" lang="ja-JP" altLang="en-US" sz="1300">
              <a:solidFill>
                <a:schemeClr val="dk1"/>
              </a:solidFill>
              <a:effectLst/>
              <a:latin typeface="+mn-ea"/>
              <a:ea typeface="+mn-ea"/>
              <a:cs typeface="+mn-cs"/>
            </a:rPr>
            <a:t>の展開や</a:t>
          </a:r>
          <a:r>
            <a:rPr kumimoji="1" lang="ja-JP" altLang="ja-JP" sz="1300">
              <a:solidFill>
                <a:schemeClr val="dk1"/>
              </a:solidFill>
              <a:effectLst/>
              <a:latin typeface="+mn-ea"/>
              <a:ea typeface="+mn-ea"/>
              <a:cs typeface="+mn-cs"/>
            </a:rPr>
            <a:t>持続可能な財政基盤の確立</a:t>
          </a:r>
          <a:r>
            <a:rPr kumimoji="1" lang="ja-JP" altLang="en-US" sz="1300">
              <a:solidFill>
                <a:schemeClr val="dk1"/>
              </a:solidFill>
              <a:effectLst/>
              <a:latin typeface="+mn-ea"/>
              <a:ea typeface="+mn-ea"/>
              <a:cs typeface="+mn-cs"/>
            </a:rPr>
            <a:t>に向けた</a:t>
          </a:r>
          <a:r>
            <a:rPr kumimoji="1" lang="ja-JP" altLang="ja-JP" sz="1300">
              <a:solidFill>
                <a:schemeClr val="dk1"/>
              </a:solidFill>
              <a:effectLst/>
              <a:latin typeface="+mn-ea"/>
              <a:ea typeface="+mn-ea"/>
              <a:cs typeface="+mn-cs"/>
            </a:rPr>
            <a:t>財政力の強化に努める。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157692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歳入は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地方交付税</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地方消費税交付金が減少</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ea"/>
              <a:ea typeface="+mn-ea"/>
              <a:cs typeface="+mn-cs"/>
            </a:rPr>
            <a:t>歳出では</a:t>
          </a:r>
          <a:r>
            <a:rPr kumimoji="1" lang="ja-JP" altLang="en-US" sz="1300">
              <a:solidFill>
                <a:schemeClr val="dk1"/>
              </a:solidFill>
              <a:effectLst/>
              <a:latin typeface="+mn-ea"/>
              <a:ea typeface="+mn-ea"/>
              <a:cs typeface="+mn-cs"/>
            </a:rPr>
            <a:t>、障害者自立支援給付に係る扶助費の増や防災センター整備に係る公債費の増などがあり、経常収支比率は</a:t>
          </a:r>
          <a:r>
            <a:rPr kumimoji="1" lang="ja-JP" altLang="ja-JP" sz="1300">
              <a:solidFill>
                <a:schemeClr val="dk1"/>
              </a:solidFill>
              <a:effectLst/>
              <a:latin typeface="+mn-ea"/>
              <a:ea typeface="+mn-ea"/>
              <a:cs typeface="+mn-cs"/>
            </a:rPr>
            <a:t>前年よりも</a:t>
          </a:r>
          <a:r>
            <a:rPr kumimoji="1" lang="en-US" altLang="ja-JP" sz="1300">
              <a:solidFill>
                <a:schemeClr val="dk1"/>
              </a:solidFill>
              <a:effectLst/>
              <a:latin typeface="+mn-ea"/>
              <a:ea typeface="+mn-ea"/>
              <a:cs typeface="+mn-cs"/>
            </a:rPr>
            <a:t>3.6</a:t>
          </a:r>
          <a:r>
            <a:rPr kumimoji="1" lang="ja-JP" altLang="en-US" sz="1300">
              <a:solidFill>
                <a:schemeClr val="dk1"/>
              </a:solidFill>
              <a:effectLst/>
              <a:latin typeface="+mn-ea"/>
              <a:ea typeface="+mn-ea"/>
              <a:cs typeface="+mn-cs"/>
            </a:rPr>
            <a:t>％上昇し、４年ぶりに悪化した。</a:t>
          </a:r>
          <a:endParaRPr kumimoji="1" lang="en-US" altLang="ja-JP" sz="1300">
            <a:solidFill>
              <a:schemeClr val="dk1"/>
            </a:solidFill>
            <a:effectLst/>
            <a:latin typeface="+mn-ea"/>
            <a:ea typeface="+mn-ea"/>
            <a:cs typeface="+mn-cs"/>
          </a:endParaRPr>
        </a:p>
        <a:p>
          <a:pPr eaLnBrk="1" fontAlgn="auto" latinLnBrk="0" hangingPunct="1"/>
          <a:r>
            <a:rPr kumimoji="1" lang="ja-JP" altLang="ja-JP" sz="1300">
              <a:solidFill>
                <a:schemeClr val="dk1"/>
              </a:solidFill>
              <a:effectLst/>
              <a:latin typeface="+mn-ea"/>
              <a:ea typeface="+mn-ea"/>
              <a:cs typeface="+mn-cs"/>
            </a:rPr>
            <a:t>全国平均</a:t>
          </a:r>
          <a:r>
            <a:rPr kumimoji="1" lang="en-US" altLang="ja-JP" sz="1300">
              <a:solidFill>
                <a:schemeClr val="dk1"/>
              </a:solidFill>
              <a:effectLst/>
              <a:latin typeface="+mn-ea"/>
              <a:ea typeface="+mn-ea"/>
              <a:cs typeface="+mn-cs"/>
            </a:rPr>
            <a:t>92.5</a:t>
          </a:r>
          <a:r>
            <a:rPr kumimoji="1" lang="ja-JP" altLang="ja-JP" sz="1300">
              <a:solidFill>
                <a:schemeClr val="dk1"/>
              </a:solidFill>
              <a:effectLst/>
              <a:latin typeface="+mn-ea"/>
              <a:ea typeface="+mn-ea"/>
              <a:cs typeface="+mn-cs"/>
            </a:rPr>
            <a:t>％及び兵庫県平均</a:t>
          </a:r>
          <a:r>
            <a:rPr kumimoji="1" lang="en-US" altLang="ja-JP" sz="1300">
              <a:solidFill>
                <a:schemeClr val="dk1"/>
              </a:solidFill>
              <a:effectLst/>
              <a:latin typeface="+mn-ea"/>
              <a:ea typeface="+mn-ea"/>
              <a:cs typeface="+mn-cs"/>
            </a:rPr>
            <a:t>94.0</a:t>
          </a:r>
          <a:r>
            <a:rPr kumimoji="1" lang="ja-JP" altLang="ja-JP" sz="1300">
              <a:solidFill>
                <a:schemeClr val="dk1"/>
              </a:solidFill>
              <a:effectLst/>
              <a:latin typeface="+mn-ea"/>
              <a:ea typeface="+mn-ea"/>
              <a:cs typeface="+mn-cs"/>
            </a:rPr>
            <a:t>％を下回</a:t>
          </a:r>
          <a:r>
            <a:rPr kumimoji="1" lang="ja-JP" altLang="en-US" sz="1300">
              <a:solidFill>
                <a:schemeClr val="dk1"/>
              </a:solidFill>
              <a:effectLst/>
              <a:latin typeface="+mn-ea"/>
              <a:ea typeface="+mn-ea"/>
              <a:cs typeface="+mn-cs"/>
            </a:rPr>
            <a:t>っているものの、</a:t>
          </a:r>
          <a:r>
            <a:rPr kumimoji="1" lang="ja-JP" altLang="ja-JP" sz="1300">
              <a:solidFill>
                <a:schemeClr val="dk1"/>
              </a:solidFill>
              <a:effectLst/>
              <a:latin typeface="+mn-ea"/>
              <a:ea typeface="+mn-ea"/>
              <a:cs typeface="+mn-cs"/>
            </a:rPr>
            <a:t>引き続き扶助費等の適正化による義務的経費の抑制と維持管理コストの圧縮に努める。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64008</xdr:rowOff>
    </xdr:from>
    <xdr:to>
      <xdr:col>7</xdr:col>
      <xdr:colOff>152400</xdr:colOff>
      <xdr:row>61</xdr:row>
      <xdr:rowOff>66294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35100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64008</xdr:rowOff>
    </xdr:from>
    <xdr:to>
      <xdr:col>6</xdr:col>
      <xdr:colOff>0</xdr:colOff>
      <xdr:row>60</xdr:row>
      <xdr:rowOff>73660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3510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107442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3606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48785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107442</xdr:rowOff>
    </xdr:from>
    <xdr:to>
      <xdr:col>3</xdr:col>
      <xdr:colOff>279400</xdr:colOff>
      <xdr:row>61</xdr:row>
      <xdr:rowOff>56642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3944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5351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15494</xdr:rowOff>
    </xdr:from>
    <xdr:to>
      <xdr:col>7</xdr:col>
      <xdr:colOff>203200</xdr:colOff>
      <xdr:row>61</xdr:row>
      <xdr:rowOff>117094</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32021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13208</xdr:rowOff>
    </xdr:from>
    <xdr:to>
      <xdr:col>6</xdr:col>
      <xdr:colOff>50800</xdr:colOff>
      <xdr:row>60</xdr:row>
      <xdr:rowOff>114808</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124985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56642</xdr:rowOff>
    </xdr:from>
    <xdr:to>
      <xdr:col>3</xdr:col>
      <xdr:colOff>330200</xdr:colOff>
      <xdr:row>60</xdr:row>
      <xdr:rowOff>158242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168419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92219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[109,513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a:t>
          </a:r>
          <a:r>
            <a:rPr kumimoji="1" lang="ja-JP" altLang="ja-JP" sz="1300">
              <a:solidFill>
                <a:schemeClr val="dk1"/>
              </a:solidFill>
              <a:effectLst/>
              <a:latin typeface="+mn-lt"/>
              <a:ea typeface="+mn-ea"/>
              <a:cs typeface="+mn-cs"/>
            </a:rPr>
            <a:t>業務遂行の更なる改善による時間外勤務の削減や職員手当の適正化</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多様な勤務形態の導入や人材活用</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進め</a:t>
          </a:r>
          <a:r>
            <a:rPr kumimoji="1" lang="ja-JP" altLang="en-US" sz="1300">
              <a:solidFill>
                <a:schemeClr val="dk1"/>
              </a:solidFill>
              <a:effectLst/>
              <a:latin typeface="+mn-lt"/>
              <a:ea typeface="+mn-ea"/>
              <a:cs typeface="+mn-cs"/>
            </a:rPr>
            <a:t>るなど</a:t>
          </a:r>
          <a:r>
            <a:rPr kumimoji="1" lang="ja-JP" altLang="ja-JP" sz="1300">
              <a:solidFill>
                <a:schemeClr val="dk1"/>
              </a:solidFill>
              <a:effectLst/>
              <a:latin typeface="+mn-lt"/>
              <a:ea typeface="+mn-ea"/>
              <a:cs typeface="+mn-cs"/>
            </a:rPr>
            <a:t>人件費の総額をいかに減らすかという視点で取り組んでいる。</a:t>
          </a:r>
          <a:endParaRPr kumimoji="1" lang="en-US" altLang="ja-JP" sz="1300">
            <a:solidFill>
              <a:schemeClr val="dk1"/>
            </a:solidFill>
            <a:effectLst/>
            <a:latin typeface="+mn-lt"/>
            <a:ea typeface="+mn-ea"/>
            <a:cs typeface="+mn-cs"/>
          </a:endParaRPr>
        </a:p>
        <a:p>
          <a:r>
            <a:rPr kumimoji="1" lang="ja-JP" altLang="en-US" sz="1300">
              <a:latin typeface="ＭＳ Ｐゴシック"/>
            </a:rPr>
            <a:t>近年は、給与の増額改定による給与費や人手不足による業務委託料に上昇傾向が見られる。</a:t>
          </a:r>
          <a:endParaRPr kumimoji="1" lang="en-US" altLang="ja-JP" sz="1300">
            <a:latin typeface="ＭＳ Ｐゴシック"/>
          </a:endParaRPr>
        </a:p>
        <a:p>
          <a:r>
            <a:rPr kumimoji="1" lang="ja-JP" altLang="en-US" sz="1300">
              <a:latin typeface="ＭＳ Ｐゴシック"/>
            </a:rPr>
            <a:t>引き続き全国平均</a:t>
          </a:r>
          <a:r>
            <a:rPr kumimoji="1" lang="en-US" altLang="ja-JP" sz="1300">
              <a:latin typeface="ＭＳ Ｐゴシック"/>
            </a:rPr>
            <a:t>123,135</a:t>
          </a:r>
          <a:r>
            <a:rPr kumimoji="1" lang="ja-JP" altLang="en-US" sz="1300">
              <a:latin typeface="ＭＳ Ｐゴシック"/>
            </a:rPr>
            <a:t>円及び兵庫県平均</a:t>
          </a:r>
          <a:r>
            <a:rPr kumimoji="1" lang="en-US" altLang="ja-JP" sz="1300">
              <a:latin typeface="ＭＳ Ｐゴシック"/>
            </a:rPr>
            <a:t>116,648</a:t>
          </a:r>
          <a:r>
            <a:rPr kumimoji="1" lang="ja-JP" altLang="en-US" sz="1300">
              <a:latin typeface="ＭＳ Ｐゴシック"/>
            </a:rPr>
            <a:t>円を下回るものの義務的経費の抑制に努める。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122917</xdr:rowOff>
    </xdr:from>
    <xdr:to>
      <xdr:col>7</xdr:col>
      <xdr:colOff>152400</xdr:colOff>
      <xdr:row>80</xdr:row>
      <xdr:rowOff>122924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38917"/>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112677</xdr:rowOff>
    </xdr:from>
    <xdr:to>
      <xdr:col>6</xdr:col>
      <xdr:colOff>0</xdr:colOff>
      <xdr:row>80</xdr:row>
      <xdr:rowOff>122917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28677"/>
          <a:ext cx="8890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83972</xdr:rowOff>
    </xdr:from>
    <xdr:to>
      <xdr:col>4</xdr:col>
      <xdr:colOff>482600</xdr:colOff>
      <xdr:row>80</xdr:row>
      <xdr:rowOff>112677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99972"/>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77045</xdr:rowOff>
    </xdr:from>
    <xdr:to>
      <xdr:col>3</xdr:col>
      <xdr:colOff>279400</xdr:colOff>
      <xdr:row>80</xdr:row>
      <xdr:rowOff>83972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93045"/>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72124</xdr:rowOff>
    </xdr:from>
    <xdr:to>
      <xdr:col>7</xdr:col>
      <xdr:colOff>203200</xdr:colOff>
      <xdr:row>81</xdr:row>
      <xdr:rowOff>2274</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37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164851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72117</xdr:rowOff>
    </xdr:from>
    <xdr:to>
      <xdr:col>6</xdr:col>
      <xdr:colOff>50800</xdr:colOff>
      <xdr:row>81</xdr:row>
      <xdr:rowOff>2267</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37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12444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5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109,511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61877</xdr:rowOff>
    </xdr:from>
    <xdr:to>
      <xdr:col>4</xdr:col>
      <xdr:colOff>533400</xdr:colOff>
      <xdr:row>80</xdr:row>
      <xdr:rowOff>163477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3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2204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33172</xdr:rowOff>
    </xdr:from>
    <xdr:to>
      <xdr:col>3</xdr:col>
      <xdr:colOff>330200</xdr:colOff>
      <xdr:row>80</xdr:row>
      <xdr:rowOff>134772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37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144949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1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26245</xdr:rowOff>
    </xdr:from>
    <xdr:to>
      <xdr:col>2</xdr:col>
      <xdr:colOff>127000</xdr:colOff>
      <xdr:row>80</xdr:row>
      <xdr:rowOff>127845</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37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138022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給与の一律カット等は行わず、業務遂行の更なる改善による時間外勤務の削減や職員手当の適正化により人件費の総額をいかに減らすかという視点で取り組んでいる。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104139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588913"/>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104139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64521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136313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4521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85937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70956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11</a:t>
          </a:r>
          <a:r>
            <a:rPr kumimoji="1" lang="ja-JP" altLang="en-US" sz="1300">
              <a:latin typeface="ＭＳ Ｐゴシック"/>
            </a:rPr>
            <a:t>年以降、人口当たりの職員数を人事マネジメントの一指標として職員採用や人員配置の適正化を図ってきた。人口減少にあっても増え続ける行政需要に対して多種多様な勤務形態・人材の活用を進めている。引き続き兵庫県内最小規模の職員数で業務を遂行し、全国平均</a:t>
          </a:r>
          <a:r>
            <a:rPr kumimoji="1" lang="en-US" altLang="ja-JP" sz="1300">
              <a:latin typeface="ＭＳ Ｐゴシック"/>
            </a:rPr>
            <a:t>7.9</a:t>
          </a:r>
          <a:r>
            <a:rPr kumimoji="1" lang="ja-JP" altLang="en-US" sz="1300">
              <a:latin typeface="ＭＳ Ｐゴシック"/>
            </a:rPr>
            <a:t>人及び兵庫県平均</a:t>
          </a:r>
          <a:r>
            <a:rPr kumimoji="1" lang="en-US" altLang="ja-JP" sz="1300">
              <a:latin typeface="ＭＳ Ｐゴシック"/>
            </a:rPr>
            <a:t>8.04</a:t>
          </a:r>
          <a:r>
            <a:rPr kumimoji="1" lang="ja-JP" altLang="en-US" sz="1300">
              <a:latin typeface="ＭＳ Ｐゴシック"/>
            </a:rPr>
            <a:t>人を下回る状況を堅持する。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152037</xdr:rowOff>
    </xdr:from>
    <xdr:to>
      <xdr:col>24</xdr:col>
      <xdr:colOff>558800</xdr:colOff>
      <xdr:row>59</xdr:row>
      <xdr:rowOff>160655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6758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129631</xdr:rowOff>
    </xdr:from>
    <xdr:to>
      <xdr:col>23</xdr:col>
      <xdr:colOff>406400</xdr:colOff>
      <xdr:row>59</xdr:row>
      <xdr:rowOff>152037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4518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129631</xdr:rowOff>
    </xdr:from>
    <xdr:to>
      <xdr:col>22</xdr:col>
      <xdr:colOff>203200</xdr:colOff>
      <xdr:row>59</xdr:row>
      <xdr:rowOff>136525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2451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129631</xdr:rowOff>
    </xdr:from>
    <xdr:to>
      <xdr:col>21</xdr:col>
      <xdr:colOff>0</xdr:colOff>
      <xdr:row>59</xdr:row>
      <xdr:rowOff>136525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451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109855</xdr:rowOff>
    </xdr:from>
    <xdr:to>
      <xdr:col>24</xdr:col>
      <xdr:colOff>609600</xdr:colOff>
      <xdr:row>60</xdr:row>
      <xdr:rowOff>40005</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126382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101237</xdr:rowOff>
    </xdr:from>
    <xdr:to>
      <xdr:col>23</xdr:col>
      <xdr:colOff>457200</xdr:colOff>
      <xdr:row>60</xdr:row>
      <xdr:rowOff>31387</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41564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78831</xdr:rowOff>
    </xdr:from>
    <xdr:to>
      <xdr:col>22</xdr:col>
      <xdr:colOff>254000</xdr:colOff>
      <xdr:row>60</xdr:row>
      <xdr:rowOff>8981</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19158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6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85725</xdr:rowOff>
    </xdr:from>
    <xdr:to>
      <xdr:col>21</xdr:col>
      <xdr:colOff>50800</xdr:colOff>
      <xdr:row>60</xdr:row>
      <xdr:rowOff>15875</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26052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78831</xdr:rowOff>
    </xdr:from>
    <xdr:to>
      <xdr:col>19</xdr:col>
      <xdr:colOff>533400</xdr:colOff>
      <xdr:row>60</xdr:row>
      <xdr:rowOff>8981</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19158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6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月開院の北播磨総合医療センター（一組）に係る償還費負担や平成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ja-JP" altLang="en-US" sz="1300">
              <a:solidFill>
                <a:schemeClr val="dk1"/>
              </a:solidFill>
              <a:effectLst/>
              <a:latin typeface="+mn-ea"/>
              <a:ea typeface="+mn-ea"/>
              <a:cs typeface="+mn-cs"/>
            </a:rPr>
            <a:t>開設の防災センター、臨時財政対策債の償還の本格化により単年度では</a:t>
          </a:r>
          <a:r>
            <a:rPr kumimoji="1" lang="en-US" altLang="ja-JP" sz="1300">
              <a:solidFill>
                <a:schemeClr val="dk1"/>
              </a:solidFill>
              <a:effectLst/>
              <a:latin typeface="+mn-ea"/>
              <a:ea typeface="+mn-ea"/>
              <a:cs typeface="+mn-cs"/>
            </a:rPr>
            <a:t>2.1</a:t>
          </a:r>
          <a:r>
            <a:rPr kumimoji="1" lang="ja-JP" altLang="en-US" sz="1300">
              <a:solidFill>
                <a:schemeClr val="dk1"/>
              </a:solidFill>
              <a:effectLst/>
              <a:latin typeface="+mn-ea"/>
              <a:ea typeface="+mn-ea"/>
              <a:cs typeface="+mn-cs"/>
            </a:rPr>
            <a:t>％上昇するものの、３か年平均で算出する当比率は</a:t>
          </a:r>
          <a:r>
            <a:rPr kumimoji="1" lang="ja-JP" altLang="ja-JP" sz="1300">
              <a:solidFill>
                <a:schemeClr val="dk1"/>
              </a:solidFill>
              <a:effectLst/>
              <a:latin typeface="+mn-ea"/>
              <a:ea typeface="+mn-ea"/>
              <a:cs typeface="+mn-cs"/>
            </a:rPr>
            <a:t>前年度から</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％改善</a:t>
          </a:r>
          <a:r>
            <a:rPr kumimoji="1" lang="ja-JP" altLang="en-US" sz="1300">
              <a:solidFill>
                <a:schemeClr val="dk1"/>
              </a:solidFill>
              <a:effectLst/>
              <a:latin typeface="+mn-ea"/>
              <a:ea typeface="+mn-ea"/>
              <a:cs typeface="+mn-cs"/>
            </a:rPr>
            <a:t>となり</a:t>
          </a:r>
          <a:r>
            <a:rPr kumimoji="1" lang="ja-JP" altLang="ja-JP" sz="1300">
              <a:solidFill>
                <a:schemeClr val="dk1"/>
              </a:solidFill>
              <a:effectLst/>
              <a:latin typeface="+mn-ea"/>
              <a:ea typeface="+mn-ea"/>
              <a:cs typeface="+mn-cs"/>
            </a:rPr>
            <a:t>、全国平均</a:t>
          </a:r>
          <a:r>
            <a:rPr kumimoji="1" lang="en-US" altLang="ja-JP" sz="1300">
              <a:solidFill>
                <a:schemeClr val="dk1"/>
              </a:solidFill>
              <a:effectLst/>
              <a:latin typeface="+mn-ea"/>
              <a:ea typeface="+mn-ea"/>
              <a:cs typeface="+mn-cs"/>
            </a:rPr>
            <a:t>6.9</a:t>
          </a:r>
          <a:r>
            <a:rPr kumimoji="1" lang="ja-JP" altLang="ja-JP" sz="1300">
              <a:solidFill>
                <a:schemeClr val="dk1"/>
              </a:solidFill>
              <a:effectLst/>
              <a:latin typeface="+mn-ea"/>
              <a:ea typeface="+mn-ea"/>
              <a:cs typeface="+mn-cs"/>
            </a:rPr>
            <a:t>％及び兵庫県平均</a:t>
          </a:r>
          <a:r>
            <a:rPr kumimoji="1" lang="en-US" altLang="ja-JP" sz="1300">
              <a:solidFill>
                <a:schemeClr val="dk1"/>
              </a:solidFill>
              <a:effectLst/>
              <a:latin typeface="+mn-ea"/>
              <a:ea typeface="+mn-ea"/>
              <a:cs typeface="+mn-cs"/>
            </a:rPr>
            <a:t>7.9</a:t>
          </a:r>
          <a:r>
            <a:rPr kumimoji="1" lang="ja-JP" altLang="ja-JP" sz="1300">
              <a:solidFill>
                <a:schemeClr val="dk1"/>
              </a:solidFill>
              <a:effectLst/>
              <a:latin typeface="+mn-ea"/>
              <a:ea typeface="+mn-ea"/>
              <a:cs typeface="+mn-cs"/>
            </a:rPr>
            <a:t>％をいずれも下回る結果となった。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今後も</a:t>
          </a:r>
          <a:r>
            <a:rPr kumimoji="1" lang="ja-JP" altLang="en-US" sz="1300">
              <a:solidFill>
                <a:schemeClr val="dk1"/>
              </a:solidFill>
              <a:effectLst/>
              <a:latin typeface="+mn-ea"/>
              <a:ea typeface="+mn-ea"/>
              <a:cs typeface="+mn-cs"/>
            </a:rPr>
            <a:t>新庁舎建設の本格化や</a:t>
          </a:r>
          <a:r>
            <a:rPr kumimoji="1" lang="ja-JP" altLang="ja-JP" sz="1300">
              <a:solidFill>
                <a:schemeClr val="dk1"/>
              </a:solidFill>
              <a:effectLst/>
              <a:latin typeface="+mn-ea"/>
              <a:ea typeface="+mn-ea"/>
              <a:cs typeface="+mn-cs"/>
            </a:rPr>
            <a:t>老朽化した公共施設の更新等を控え、公債費の抑制と後年度の財政措置のある地方債の活用により公債費負担の適正化に努める。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83820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265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39</xdr:row>
      <xdr:rowOff>105410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989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54610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9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41</xdr:row>
      <xdr:rowOff>44027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126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ea"/>
              <a:ea typeface="+mn-ea"/>
              <a:cs typeface="+mn-cs"/>
            </a:rPr>
            <a:t>充当可能</a:t>
          </a:r>
          <a:r>
            <a:rPr lang="ja-JP" altLang="en-US" sz="1300">
              <a:solidFill>
                <a:schemeClr val="dk1"/>
              </a:solidFill>
              <a:effectLst/>
              <a:latin typeface="+mn-ea"/>
              <a:ea typeface="+mn-ea"/>
              <a:cs typeface="+mn-cs"/>
            </a:rPr>
            <a:t>な特定歳入や基準財政需要額の算入見込額は減少するものの</a:t>
          </a:r>
          <a:r>
            <a:rPr lang="ja-JP" altLang="ja-JP" sz="1300">
              <a:solidFill>
                <a:schemeClr val="dk1"/>
              </a:solidFill>
              <a:effectLst/>
              <a:latin typeface="+mn-ea"/>
              <a:ea typeface="+mn-ea"/>
              <a:cs typeface="+mn-cs"/>
            </a:rPr>
            <a:t>、</a:t>
          </a:r>
          <a:r>
            <a:rPr lang="ja-JP" altLang="en-US" sz="1300">
              <a:solidFill>
                <a:schemeClr val="dk1"/>
              </a:solidFill>
              <a:effectLst/>
              <a:latin typeface="+mn-ea"/>
              <a:ea typeface="+mn-ea"/>
              <a:cs typeface="+mn-cs"/>
            </a:rPr>
            <a:t>下水道事業に係る</a:t>
          </a:r>
          <a:r>
            <a:rPr kumimoji="1" lang="ja-JP" altLang="ja-JP" sz="1300">
              <a:solidFill>
                <a:schemeClr val="dk1"/>
              </a:solidFill>
              <a:effectLst/>
              <a:latin typeface="+mn-ea"/>
              <a:ea typeface="+mn-ea"/>
              <a:cs typeface="+mn-cs"/>
            </a:rPr>
            <a:t>公営企業債等繰入見込額</a:t>
          </a:r>
          <a:r>
            <a:rPr kumimoji="1" lang="ja-JP" altLang="en-US" sz="1300">
              <a:solidFill>
                <a:schemeClr val="dk1"/>
              </a:solidFill>
              <a:effectLst/>
              <a:latin typeface="+mn-ea"/>
              <a:ea typeface="+mn-ea"/>
              <a:cs typeface="+mn-cs"/>
            </a:rPr>
            <a:t>や病院事業に係る組合等負担見込額</a:t>
          </a:r>
          <a:r>
            <a:rPr kumimoji="1" lang="ja-JP" altLang="ja-JP" sz="1300">
              <a:solidFill>
                <a:schemeClr val="dk1"/>
              </a:solidFill>
              <a:effectLst/>
              <a:latin typeface="+mn-ea"/>
              <a:ea typeface="+mn-ea"/>
              <a:cs typeface="+mn-cs"/>
            </a:rPr>
            <a:t>の減少により将来負担額は減少し、</a:t>
          </a:r>
          <a:r>
            <a:rPr kumimoji="1" lang="ja-JP" altLang="en-US" sz="1300">
              <a:solidFill>
                <a:schemeClr val="dk1"/>
              </a:solidFill>
              <a:effectLst/>
              <a:latin typeface="+mn-ea"/>
              <a:ea typeface="+mn-ea"/>
              <a:cs typeface="+mn-cs"/>
            </a:rPr>
            <a:t>７</a:t>
          </a:r>
          <a:r>
            <a:rPr kumimoji="1" lang="ja-JP" altLang="ja-JP" sz="1300">
              <a:solidFill>
                <a:schemeClr val="dk1"/>
              </a:solidFill>
              <a:effectLst/>
              <a:latin typeface="+mn-ea"/>
              <a:ea typeface="+mn-ea"/>
              <a:cs typeface="+mn-cs"/>
            </a:rPr>
            <a:t>年連続でマイナス値を維持している。（</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24.8</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H27</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28.4</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H28</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36.4</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49,083
48,471
92.94
19,494,116
18,916,627
326,031
11,508,811
18,242,796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14</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年間の退職者不補充や民間委託の推進等により、他団体に先駆けて職員数の削減に取り組み、更に平成</a:t>
          </a:r>
          <a:r>
            <a:rPr kumimoji="1" lang="en-US" altLang="ja-JP" sz="1300">
              <a:latin typeface="ＭＳ Ｐゴシック"/>
            </a:rPr>
            <a:t>18</a:t>
          </a:r>
          <a:r>
            <a:rPr kumimoji="1" lang="ja-JP" altLang="en-US" sz="1300">
              <a:latin typeface="ＭＳ Ｐゴシック"/>
            </a:rPr>
            <a:t>年度から地域手当（</a:t>
          </a:r>
          <a:r>
            <a:rPr kumimoji="1" lang="en-US" altLang="ja-JP" sz="1300">
              <a:latin typeface="ＭＳ Ｐゴシック"/>
            </a:rPr>
            <a:t>5</a:t>
          </a:r>
          <a:r>
            <a:rPr kumimoji="1" lang="ja-JP" altLang="en-US" sz="1300">
              <a:latin typeface="ＭＳ Ｐゴシック"/>
            </a:rPr>
            <a:t>％）を全廃するなど徹底した人件費の抑制に取り組んできた。</a:t>
          </a:r>
          <a:endParaRPr kumimoji="1" lang="en-US" altLang="ja-JP" sz="1300">
            <a:latin typeface="ＭＳ Ｐゴシック"/>
          </a:endParaRPr>
        </a:p>
        <a:p>
          <a:r>
            <a:rPr kumimoji="1" lang="ja-JP" altLang="en-US" sz="1300">
              <a:latin typeface="ＭＳ Ｐゴシック"/>
            </a:rPr>
            <a:t>経常一般財源に占める人件費の割合は、前年度と同水準を維持し、全国平均</a:t>
          </a:r>
          <a:r>
            <a:rPr kumimoji="1" lang="en-US" altLang="ja-JP" sz="1300">
              <a:latin typeface="ＭＳ Ｐゴシック"/>
            </a:rPr>
            <a:t>23.7</a:t>
          </a:r>
          <a:r>
            <a:rPr kumimoji="1" lang="ja-JP" altLang="en-US" sz="1300">
              <a:latin typeface="ＭＳ Ｐゴシック"/>
            </a:rPr>
            <a:t>％および兵庫県平均</a:t>
          </a:r>
          <a:r>
            <a:rPr kumimoji="1" lang="en-US" altLang="ja-JP" sz="1300">
              <a:latin typeface="ＭＳ Ｐゴシック"/>
            </a:rPr>
            <a:t>25.0</a:t>
          </a:r>
          <a:r>
            <a:rPr kumimoji="1" lang="ja-JP" altLang="en-US" sz="1300">
              <a:latin typeface="ＭＳ Ｐゴシック"/>
            </a:rPr>
            <a:t>％をいずれも下回っている。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光熱費の上昇等に伴い各施設の管理運営経費が増加したことにより、前年度から</a:t>
          </a:r>
          <a:r>
            <a:rPr kumimoji="1" lang="en-US" altLang="ja-JP" sz="1300">
              <a:latin typeface="ＭＳ Ｐゴシック"/>
            </a:rPr>
            <a:t>0.4</a:t>
          </a:r>
          <a:r>
            <a:rPr kumimoji="1" lang="ja-JP" altLang="en-US" sz="1300">
              <a:latin typeface="ＭＳ Ｐゴシック"/>
            </a:rPr>
            <a:t>％増の</a:t>
          </a:r>
          <a:r>
            <a:rPr kumimoji="1" lang="en-US" altLang="ja-JP" sz="1300">
              <a:latin typeface="ＭＳ Ｐゴシック"/>
            </a:rPr>
            <a:t>14.1</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14.8</a:t>
          </a:r>
          <a:r>
            <a:rPr kumimoji="1" lang="ja-JP" altLang="en-US" sz="1300">
              <a:latin typeface="ＭＳ Ｐゴシック"/>
            </a:rPr>
            <a:t>％を下回るものの兵庫県平均</a:t>
          </a:r>
          <a:r>
            <a:rPr kumimoji="1" lang="en-US" altLang="ja-JP" sz="1300">
              <a:latin typeface="ＭＳ Ｐゴシック"/>
            </a:rPr>
            <a:t>12.8</a:t>
          </a:r>
          <a:r>
            <a:rPr kumimoji="1" lang="ja-JP" altLang="en-US" sz="1300">
              <a:latin typeface="ＭＳ Ｐゴシック"/>
            </a:rPr>
            <a:t>％を上回っており、引き続きコスト削減に努める。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19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1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障害者自立支援給付費や生活保護費などの福祉・医療関係経費が増加傾向にあり、前年度から</a:t>
          </a:r>
          <a:r>
            <a:rPr kumimoji="1" lang="en-US" altLang="ja-JP" sz="1300">
              <a:latin typeface="ＭＳ Ｐゴシック"/>
            </a:rPr>
            <a:t>0.3</a:t>
          </a:r>
          <a:r>
            <a:rPr kumimoji="1" lang="ja-JP" altLang="en-US" sz="1300">
              <a:latin typeface="ＭＳ Ｐゴシック"/>
            </a:rPr>
            <a:t>％上昇している。平成</a:t>
          </a:r>
          <a:r>
            <a:rPr kumimoji="1" lang="en-US" altLang="ja-JP" sz="1300">
              <a:latin typeface="ＭＳ Ｐゴシック"/>
            </a:rPr>
            <a:t>25</a:t>
          </a:r>
          <a:r>
            <a:rPr kumimoji="1" lang="ja-JP" altLang="en-US" sz="1300">
              <a:latin typeface="ＭＳ Ｐゴシック"/>
            </a:rPr>
            <a:t>年度に制定した「小野市福祉給付制度適正化条例」により、生活保護や児童扶養手当の不正受給や不適切消費の抑制と要保護者情報の提供による受給の適正化を図ってきた。全国平均</a:t>
          </a:r>
          <a:r>
            <a:rPr kumimoji="1" lang="en-US" altLang="ja-JP" sz="1300">
              <a:latin typeface="ＭＳ Ｐゴシック"/>
            </a:rPr>
            <a:t>12.4</a:t>
          </a:r>
          <a:r>
            <a:rPr kumimoji="1" lang="ja-JP" altLang="en-US" sz="1300">
              <a:latin typeface="ＭＳ Ｐゴシック"/>
            </a:rPr>
            <a:t>％及び兵庫県平均</a:t>
          </a:r>
          <a:r>
            <a:rPr kumimoji="1" lang="en-US" altLang="ja-JP" sz="1300">
              <a:latin typeface="ＭＳ Ｐゴシック"/>
            </a:rPr>
            <a:t>12.9</a:t>
          </a:r>
          <a:r>
            <a:rPr kumimoji="1" lang="ja-JP" altLang="en-US" sz="1300">
              <a:latin typeface="ＭＳ Ｐゴシック"/>
            </a:rPr>
            <a:t>％をいずれも下回っているものの、当条例の機能を発揮して資格審査等の適正化に努める。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57</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75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下水道事業に公営企業法を適用しており、同事業への負担金が補助費等に分類されることから、全国平均</a:t>
          </a:r>
          <a:r>
            <a:rPr kumimoji="1" lang="en-US" altLang="ja-JP" sz="1300">
              <a:latin typeface="ＭＳ Ｐゴシック"/>
            </a:rPr>
            <a:t>13.5</a:t>
          </a:r>
          <a:r>
            <a:rPr kumimoji="1" lang="ja-JP" altLang="en-US" sz="1300">
              <a:latin typeface="ＭＳ Ｐゴシック"/>
            </a:rPr>
            <a:t>％及び兵庫県平均</a:t>
          </a:r>
          <a:r>
            <a:rPr kumimoji="1" lang="en-US" altLang="ja-JP" sz="1300">
              <a:latin typeface="ＭＳ Ｐゴシック"/>
            </a:rPr>
            <a:t>12.7</a:t>
          </a:r>
          <a:r>
            <a:rPr kumimoji="1" lang="ja-JP" altLang="en-US" sz="1300">
              <a:latin typeface="ＭＳ Ｐゴシック"/>
            </a:rPr>
            <a:t>％を下回っている。</a:t>
          </a:r>
          <a:endParaRPr kumimoji="1" lang="en-US" altLang="ja-JP" sz="1300">
            <a:latin typeface="ＭＳ Ｐゴシック"/>
          </a:endParaRPr>
        </a:p>
        <a:p>
          <a:r>
            <a:rPr kumimoji="1" lang="ja-JP" altLang="en-US" sz="1300">
              <a:latin typeface="ＭＳ Ｐゴシック"/>
            </a:rPr>
            <a:t>後期高齢者医療の被保険者数や</a:t>
          </a:r>
          <a:r>
            <a:rPr kumimoji="1" lang="en-US" altLang="ja-JP" sz="1300">
              <a:latin typeface="ＭＳ Ｐゴシック"/>
            </a:rPr>
            <a:t>1</a:t>
          </a:r>
          <a:r>
            <a:rPr kumimoji="1" lang="ja-JP" altLang="en-US" sz="1300">
              <a:latin typeface="ＭＳ Ｐゴシック"/>
            </a:rPr>
            <a:t>人当たり医療費の増に伴い広域連合への負担金が前年度比</a:t>
          </a:r>
          <a:r>
            <a:rPr kumimoji="1" lang="en-US" altLang="ja-JP" sz="1300">
              <a:latin typeface="ＭＳ Ｐゴシック"/>
            </a:rPr>
            <a:t>0.4</a:t>
          </a:r>
          <a:r>
            <a:rPr kumimoji="1" lang="ja-JP" altLang="en-US" sz="1300">
              <a:latin typeface="ＭＳ Ｐゴシック"/>
            </a:rPr>
            <a:t>億円</a:t>
          </a:r>
          <a:r>
            <a:rPr kumimoji="1" lang="ja-JP" altLang="en-US" sz="1300" baseline="0">
              <a:latin typeface="ＭＳ Ｐゴシック"/>
            </a:rPr>
            <a:t>増加している。今後も保険料等の適正化を図ることにより普通会計の負担軽減に努める。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153126</xdr:rowOff>
    </xdr:from>
    <xdr:to>
      <xdr:col>24</xdr:col>
      <xdr:colOff>31750</xdr:colOff>
      <xdr:row>55</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114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140063</xdr:rowOff>
    </xdr:from>
    <xdr:to>
      <xdr:col>22</xdr:col>
      <xdr:colOff>565150</xdr:colOff>
      <xdr:row>54</xdr:row>
      <xdr:rowOff>153126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3983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107406</xdr:rowOff>
    </xdr:from>
    <xdr:to>
      <xdr:col>21</xdr:col>
      <xdr:colOff>361950</xdr:colOff>
      <xdr:row>54</xdr:row>
      <xdr:rowOff>140063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65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80934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54</xdr:row>
      <xdr:rowOff>107406</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526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74403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67871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102326</xdr:rowOff>
    </xdr:from>
    <xdr:to>
      <xdr:col>22</xdr:col>
      <xdr:colOff>615950</xdr:colOff>
      <xdr:row>55</xdr:row>
      <xdr:rowOff>32476</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42653</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2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89263</xdr:rowOff>
    </xdr:from>
    <xdr:to>
      <xdr:col>21</xdr:col>
      <xdr:colOff>412750</xdr:colOff>
      <xdr:row>55</xdr:row>
      <xdr:rowOff>19413</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29590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56606</xdr:rowOff>
    </xdr:from>
    <xdr:to>
      <xdr:col>20</xdr:col>
      <xdr:colOff>209550</xdr:colOff>
      <xdr:row>54</xdr:row>
      <xdr:rowOff>158206</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168383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8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43543</xdr:rowOff>
    </xdr:from>
    <xdr:to>
      <xdr:col>19</xdr:col>
      <xdr:colOff>6350</xdr:colOff>
      <xdr:row>54</xdr:row>
      <xdr:rowOff>145143</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月から下水道料金の引上げ改定により下水道事業への負担金は総額で</a:t>
          </a:r>
          <a:r>
            <a:rPr kumimoji="1" lang="en-US" altLang="ja-JP" sz="1300">
              <a:solidFill>
                <a:schemeClr val="dk1"/>
              </a:solidFill>
              <a:effectLst/>
              <a:latin typeface="+mn-ea"/>
              <a:ea typeface="+mn-ea"/>
              <a:cs typeface="+mn-cs"/>
            </a:rPr>
            <a:t>1.4</a:t>
          </a:r>
          <a:r>
            <a:rPr kumimoji="1" lang="ja-JP" altLang="en-US" sz="1300">
              <a:solidFill>
                <a:schemeClr val="dk1"/>
              </a:solidFill>
              <a:effectLst/>
              <a:latin typeface="+mn-ea"/>
              <a:ea typeface="+mn-ea"/>
              <a:cs typeface="+mn-cs"/>
            </a:rPr>
            <a:t>億円減少し、経常的な負担金も減少した。</a:t>
          </a:r>
          <a:r>
            <a:rPr kumimoji="1" lang="ja-JP" altLang="ja-JP" sz="1300">
              <a:solidFill>
                <a:schemeClr val="dk1"/>
              </a:solidFill>
              <a:effectLst/>
              <a:latin typeface="+mn-ea"/>
              <a:ea typeface="+mn-ea"/>
              <a:cs typeface="+mn-cs"/>
            </a:rPr>
            <a:t>北播磨総合医療センターへの負担金</a:t>
          </a:r>
          <a:r>
            <a:rPr kumimoji="1" lang="ja-JP" altLang="en-US"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7.7</a:t>
          </a:r>
          <a:r>
            <a:rPr kumimoji="1" lang="ja-JP" altLang="en-US" sz="1300">
              <a:solidFill>
                <a:schemeClr val="dk1"/>
              </a:solidFill>
              <a:effectLst/>
              <a:latin typeface="+mn-ea"/>
              <a:ea typeface="+mn-ea"/>
              <a:cs typeface="+mn-cs"/>
            </a:rPr>
            <a:t>億円と依然高い額で推移している。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なお、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年度から下水道事業に公営企業法を適用しており、当該事業への負担金等は補助費等に分類されるため、全国平均及び兵庫県平均を大きく上回る要因となっている。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68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38</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546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94996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460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44196</xdr:rowOff>
    </xdr:from>
    <xdr:to>
      <xdr:col>19</xdr:col>
      <xdr:colOff>6350</xdr:colOff>
      <xdr:row>38</xdr:row>
      <xdr:rowOff>145796</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130573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月開院</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北播磨総合医療センター</a:t>
          </a:r>
          <a:r>
            <a:rPr kumimoji="1" lang="ja-JP" altLang="en-US" sz="1300">
              <a:solidFill>
                <a:schemeClr val="dk1"/>
              </a:solidFill>
              <a:effectLst/>
              <a:latin typeface="+mn-ea"/>
              <a:ea typeface="+mn-ea"/>
              <a:cs typeface="+mn-cs"/>
            </a:rPr>
            <a:t>へ</a:t>
          </a:r>
          <a:r>
            <a:rPr kumimoji="1" lang="ja-JP" altLang="ja-JP" sz="1300">
              <a:solidFill>
                <a:schemeClr val="dk1"/>
              </a:solidFill>
              <a:effectLst/>
              <a:latin typeface="+mn-ea"/>
              <a:ea typeface="+mn-ea"/>
              <a:cs typeface="+mn-cs"/>
            </a:rPr>
            <a:t>の出資債</a:t>
          </a:r>
          <a:r>
            <a:rPr kumimoji="1" lang="ja-JP" altLang="en-US" sz="1300">
              <a:solidFill>
                <a:schemeClr val="dk1"/>
              </a:solidFill>
              <a:effectLst/>
              <a:latin typeface="+mn-ea"/>
              <a:ea typeface="+mn-ea"/>
              <a:cs typeface="+mn-cs"/>
            </a:rPr>
            <a:t>や平成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月に開設した防災センターの整備に係る</a:t>
          </a:r>
          <a:r>
            <a:rPr kumimoji="1" lang="ja-JP" altLang="ja-JP" sz="1300">
              <a:solidFill>
                <a:schemeClr val="dk1"/>
              </a:solidFill>
              <a:effectLst/>
              <a:latin typeface="+mn-ea"/>
              <a:ea typeface="+mn-ea"/>
              <a:cs typeface="+mn-cs"/>
            </a:rPr>
            <a:t>償還が本格</a:t>
          </a:r>
          <a:r>
            <a:rPr kumimoji="1" lang="ja-JP" altLang="en-US" sz="1300">
              <a:solidFill>
                <a:schemeClr val="dk1"/>
              </a:solidFill>
              <a:effectLst/>
              <a:latin typeface="+mn-ea"/>
              <a:ea typeface="+mn-ea"/>
              <a:cs typeface="+mn-cs"/>
            </a:rPr>
            <a:t>化したことにより、対前年度</a:t>
          </a:r>
          <a:r>
            <a:rPr kumimoji="1" lang="en-US" altLang="ja-JP" sz="1300">
              <a:solidFill>
                <a:schemeClr val="dk1"/>
              </a:solidFill>
              <a:effectLst/>
              <a:latin typeface="+mn-ea"/>
              <a:ea typeface="+mn-ea"/>
              <a:cs typeface="+mn-cs"/>
            </a:rPr>
            <a:t>1.8</a:t>
          </a:r>
          <a:r>
            <a:rPr kumimoji="1" lang="ja-JP" altLang="en-US" sz="1300">
              <a:solidFill>
                <a:schemeClr val="dk1"/>
              </a:solidFill>
              <a:effectLst/>
              <a:latin typeface="+mn-ea"/>
              <a:ea typeface="+mn-ea"/>
              <a:cs typeface="+mn-cs"/>
            </a:rPr>
            <a:t>億円</a:t>
          </a:r>
          <a:r>
            <a:rPr kumimoji="1" lang="ja-JP" altLang="ja-JP" sz="1300">
              <a:solidFill>
                <a:schemeClr val="dk1"/>
              </a:solidFill>
              <a:effectLst/>
              <a:latin typeface="+mn-ea"/>
              <a:ea typeface="+mn-ea"/>
              <a:cs typeface="+mn-cs"/>
            </a:rPr>
            <a:t>増加し</a:t>
          </a:r>
          <a:r>
            <a:rPr kumimoji="1" lang="ja-JP" altLang="en-US" sz="1300">
              <a:solidFill>
                <a:schemeClr val="dk1"/>
              </a:solidFill>
              <a:effectLst/>
              <a:latin typeface="+mn-ea"/>
              <a:ea typeface="+mn-ea"/>
              <a:cs typeface="+mn-cs"/>
            </a:rPr>
            <a:t>経常収支比率も</a:t>
          </a:r>
          <a:r>
            <a:rPr kumimoji="1" lang="en-US" altLang="ja-JP" sz="1300">
              <a:solidFill>
                <a:schemeClr val="dk1"/>
              </a:solidFill>
              <a:effectLst/>
              <a:latin typeface="+mn-ea"/>
              <a:ea typeface="+mn-ea"/>
              <a:cs typeface="+mn-cs"/>
            </a:rPr>
            <a:t>1.9</a:t>
          </a:r>
          <a:r>
            <a:rPr kumimoji="1" lang="ja-JP" altLang="en-US" sz="1300">
              <a:solidFill>
                <a:schemeClr val="dk1"/>
              </a:solidFill>
              <a:effectLst/>
              <a:latin typeface="+mn-ea"/>
              <a:ea typeface="+mn-ea"/>
              <a:cs typeface="+mn-cs"/>
            </a:rPr>
            <a:t>％押し上げた。</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全国平均</a:t>
          </a:r>
          <a:r>
            <a:rPr kumimoji="1" lang="en-US" altLang="ja-JP" sz="1300">
              <a:solidFill>
                <a:schemeClr val="dk1"/>
              </a:solidFill>
              <a:effectLst/>
              <a:latin typeface="+mn-ea"/>
              <a:ea typeface="+mn-ea"/>
              <a:cs typeface="+mn-cs"/>
            </a:rPr>
            <a:t>17.4</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及び兵庫県平均</a:t>
          </a:r>
          <a:r>
            <a:rPr kumimoji="1" lang="en-US" altLang="ja-JP" sz="1300">
              <a:solidFill>
                <a:schemeClr val="dk1"/>
              </a:solidFill>
              <a:effectLst/>
              <a:latin typeface="+mn-ea"/>
              <a:ea typeface="+mn-ea"/>
              <a:cs typeface="+mn-cs"/>
            </a:rPr>
            <a:t>20.5</a:t>
          </a:r>
          <a:r>
            <a:rPr kumimoji="1" lang="ja-JP" altLang="ja-JP" sz="1300">
              <a:solidFill>
                <a:schemeClr val="dk1"/>
              </a:solidFill>
              <a:effectLst/>
              <a:latin typeface="+mn-ea"/>
              <a:ea typeface="+mn-ea"/>
              <a:cs typeface="+mn-cs"/>
            </a:rPr>
            <a:t>％を下回っているものの、</a:t>
          </a:r>
          <a:r>
            <a:rPr kumimoji="1" lang="ja-JP" altLang="en-US" sz="1300">
              <a:solidFill>
                <a:schemeClr val="dk1"/>
              </a:solidFill>
              <a:effectLst/>
              <a:latin typeface="+mn-ea"/>
              <a:ea typeface="+mn-ea"/>
              <a:cs typeface="+mn-cs"/>
            </a:rPr>
            <a:t>新庁舎の建設や学校施設</a:t>
          </a:r>
          <a:r>
            <a:rPr kumimoji="1" lang="ja-JP" altLang="ja-JP" sz="1300">
              <a:solidFill>
                <a:schemeClr val="dk1"/>
              </a:solidFill>
              <a:effectLst/>
              <a:latin typeface="+mn-ea"/>
              <a:ea typeface="+mn-ea"/>
              <a:cs typeface="+mn-cs"/>
            </a:rPr>
            <a:t>等の</a:t>
          </a:r>
          <a:r>
            <a:rPr kumimoji="1" lang="ja-JP" altLang="en-US" sz="1300">
              <a:solidFill>
                <a:schemeClr val="dk1"/>
              </a:solidFill>
              <a:effectLst/>
              <a:latin typeface="+mn-ea"/>
              <a:ea typeface="+mn-ea"/>
              <a:cs typeface="+mn-cs"/>
            </a:rPr>
            <a:t>長寿命化対策も控えていることから</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後年度に財政措置のある</a:t>
          </a:r>
          <a:r>
            <a:rPr kumimoji="1" lang="ja-JP" altLang="ja-JP" sz="1300">
              <a:solidFill>
                <a:schemeClr val="dk1"/>
              </a:solidFill>
              <a:effectLst/>
              <a:latin typeface="+mn-ea"/>
              <a:ea typeface="+mn-ea"/>
              <a:cs typeface="+mn-cs"/>
            </a:rPr>
            <a:t>有利な地方債を活用するとともに発行抑制に努める。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130810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844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8890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31750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46990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近年は、給与の増額改定による給与費や人手不足による業務委託料</a:t>
          </a:r>
          <a:r>
            <a:rPr kumimoji="1" lang="ja-JP" altLang="en-US" sz="1300">
              <a:solidFill>
                <a:schemeClr val="dk1"/>
              </a:solidFill>
              <a:effectLst/>
              <a:latin typeface="+mn-lt"/>
              <a:ea typeface="+mn-ea"/>
              <a:cs typeface="+mn-cs"/>
            </a:rPr>
            <a:t>等が</a:t>
          </a:r>
          <a:r>
            <a:rPr kumimoji="1" lang="ja-JP" altLang="ja-JP" sz="1300">
              <a:solidFill>
                <a:schemeClr val="dk1"/>
              </a:solidFill>
              <a:effectLst/>
              <a:latin typeface="+mn-lt"/>
              <a:ea typeface="+mn-ea"/>
              <a:cs typeface="+mn-cs"/>
            </a:rPr>
            <a:t>上昇傾向</a:t>
          </a:r>
          <a:r>
            <a:rPr kumimoji="1" lang="ja-JP" altLang="en-US" sz="1300">
              <a:solidFill>
                <a:schemeClr val="dk1"/>
              </a:solidFill>
              <a:effectLst/>
              <a:latin typeface="+mn-lt"/>
              <a:ea typeface="+mn-ea"/>
              <a:cs typeface="+mn-cs"/>
            </a:rPr>
            <a:t>にあるため、人件費や物件費が経常収支比率を押し上げる要因ともなっている。</a:t>
          </a:r>
          <a:r>
            <a:rPr kumimoji="1" lang="ja-JP" altLang="ja-JP" sz="1300">
              <a:solidFill>
                <a:schemeClr val="dk1"/>
              </a:solidFill>
              <a:effectLst/>
              <a:latin typeface="+mn-ea"/>
              <a:ea typeface="+mn-ea"/>
              <a:cs typeface="+mn-cs"/>
            </a:rPr>
            <a:t>全国平均</a:t>
          </a:r>
          <a:r>
            <a:rPr kumimoji="1" lang="en-US" altLang="ja-JP" sz="1300">
              <a:solidFill>
                <a:schemeClr val="dk1"/>
              </a:solidFill>
              <a:effectLst/>
              <a:latin typeface="+mn-ea"/>
              <a:ea typeface="+mn-ea"/>
              <a:cs typeface="+mn-cs"/>
            </a:rPr>
            <a:t>74.8</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及び</a:t>
          </a:r>
          <a:r>
            <a:rPr kumimoji="1" lang="ja-JP" altLang="ja-JP" sz="1300">
              <a:solidFill>
                <a:schemeClr val="dk1"/>
              </a:solidFill>
              <a:effectLst/>
              <a:latin typeface="+mn-ea"/>
              <a:ea typeface="+mn-ea"/>
              <a:cs typeface="+mn-cs"/>
            </a:rPr>
            <a:t>兵庫県平均</a:t>
          </a:r>
          <a:r>
            <a:rPr kumimoji="1" lang="en-US" altLang="ja-JP" sz="1300">
              <a:solidFill>
                <a:schemeClr val="dk1"/>
              </a:solidFill>
              <a:effectLst/>
              <a:latin typeface="+mn-ea"/>
              <a:ea typeface="+mn-ea"/>
              <a:cs typeface="+mn-cs"/>
            </a:rPr>
            <a:t>73.5</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をいずれも下回っているものの、</a:t>
          </a:r>
          <a:r>
            <a:rPr kumimoji="1" lang="ja-JP" altLang="ja-JP" sz="1300">
              <a:solidFill>
                <a:schemeClr val="dk1"/>
              </a:solidFill>
              <a:effectLst/>
              <a:latin typeface="+mn-ea"/>
              <a:ea typeface="+mn-ea"/>
              <a:cs typeface="+mn-cs"/>
            </a:rPr>
            <a:t>今後も一般財源の確保に努める一方で、既存事業のリストラクチャやランニングコストの削減に取り組み、健全で持続可能な財政構造となるように努める。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76</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069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76708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90424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77</xdr:row>
      <xdr:rowOff>24130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20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120159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25908</xdr:rowOff>
    </xdr:from>
    <xdr:to>
      <xdr:col>22</xdr:col>
      <xdr:colOff>615950</xdr:colOff>
      <xdr:row>76</xdr:row>
      <xdr:rowOff>127508</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126001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兵庫県小野市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166605</xdr:rowOff>
    </xdr:from>
    <xdr:to>
      <xdr:col>4</xdr:col>
      <xdr:colOff>1117600</xdr:colOff>
      <xdr:row>17</xdr:row>
      <xdr:rowOff>8395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7430"/>
          <a:ext cx="6477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8395</xdr:rowOff>
    </xdr:from>
    <xdr:to>
      <xdr:col>4</xdr:col>
      <xdr:colOff>469900</xdr:colOff>
      <xdr:row>17</xdr:row>
      <xdr:rowOff>38036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0670"/>
          <a:ext cx="698500" cy="2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38036</xdr:rowOff>
    </xdr:from>
    <xdr:to>
      <xdr:col>3</xdr:col>
      <xdr:colOff>904875</xdr:colOff>
      <xdr:row>17</xdr:row>
      <xdr:rowOff>55581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0311"/>
          <a:ext cx="698500" cy="17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55581</xdr:rowOff>
    </xdr:from>
    <xdr:to>
      <xdr:col>3</xdr:col>
      <xdr:colOff>206375</xdr:colOff>
      <xdr:row>17</xdr:row>
      <xdr:rowOff>84309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17856"/>
          <a:ext cx="698500" cy="28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115805</xdr:rowOff>
    </xdr:from>
    <xdr:to>
      <xdr:col>5</xdr:col>
      <xdr:colOff>34925</xdr:colOff>
      <xdr:row>17</xdr:row>
      <xdr:rowOff>45955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90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87882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71,421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129045</xdr:rowOff>
    </xdr:from>
    <xdr:to>
      <xdr:col>4</xdr:col>
      <xdr:colOff>520700</xdr:colOff>
      <xdr:row>17</xdr:row>
      <xdr:rowOff>59195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1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43972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158686</xdr:rowOff>
    </xdr:from>
    <xdr:to>
      <xdr:col>3</xdr:col>
      <xdr:colOff>955675</xdr:colOff>
      <xdr:row>17</xdr:row>
      <xdr:rowOff>88836</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4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73613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4781</xdr:rowOff>
    </xdr:from>
    <xdr:to>
      <xdr:col>3</xdr:col>
      <xdr:colOff>257175</xdr:colOff>
      <xdr:row>17</xdr:row>
      <xdr:rowOff>106381</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6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91158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33509</xdr:rowOff>
    </xdr:from>
    <xdr:to>
      <xdr:col>2</xdr:col>
      <xdr:colOff>692150</xdr:colOff>
      <xdr:row>17</xdr:row>
      <xdr:rowOff>135109</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9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119886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160101</xdr:rowOff>
    </xdr:from>
    <xdr:to>
      <xdr:col>4</xdr:col>
      <xdr:colOff>1117600</xdr:colOff>
      <xdr:row>37</xdr:row>
      <xdr:rowOff>248432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84801"/>
          <a:ext cx="647700" cy="88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100140</xdr:rowOff>
    </xdr:from>
    <xdr:to>
      <xdr:col>4</xdr:col>
      <xdr:colOff>469900</xdr:colOff>
      <xdr:row>37</xdr:row>
      <xdr:rowOff>248432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24840"/>
          <a:ext cx="698500" cy="14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60454</xdr:rowOff>
    </xdr:from>
    <xdr:to>
      <xdr:col>3</xdr:col>
      <xdr:colOff>904875</xdr:colOff>
      <xdr:row>37</xdr:row>
      <xdr:rowOff>100140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85154"/>
          <a:ext cx="698500" cy="3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124348</xdr:rowOff>
    </xdr:from>
    <xdr:to>
      <xdr:col>3</xdr:col>
      <xdr:colOff>206375</xdr:colOff>
      <xdr:row>37</xdr:row>
      <xdr:rowOff>60454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77598"/>
          <a:ext cx="698500" cy="10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109301</xdr:rowOff>
    </xdr:from>
    <xdr:to>
      <xdr:col>5</xdr:col>
      <xdr:colOff>34925</xdr:colOff>
      <xdr:row>37</xdr:row>
      <xdr:rowOff>210901</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7234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81378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0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197632</xdr:rowOff>
    </xdr:from>
    <xdr:to>
      <xdr:col>4</xdr:col>
      <xdr:colOff>520700</xdr:colOff>
      <xdr:row>37</xdr:row>
      <xdr:rowOff>299232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732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284009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0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49340</xdr:rowOff>
    </xdr:from>
    <xdr:to>
      <xdr:col>3</xdr:col>
      <xdr:colOff>955675</xdr:colOff>
      <xdr:row>37</xdr:row>
      <xdr:rowOff>150940</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717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135717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6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9654</xdr:rowOff>
    </xdr:from>
    <xdr:to>
      <xdr:col>3</xdr:col>
      <xdr:colOff>257175</xdr:colOff>
      <xdr:row>37</xdr:row>
      <xdr:rowOff>111254</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7134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96031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73548</xdr:rowOff>
    </xdr:from>
    <xdr:to>
      <xdr:col>2</xdr:col>
      <xdr:colOff>692150</xdr:colOff>
      <xdr:row>37</xdr:row>
      <xdr:rowOff>3698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702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159925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49,083
48,471
92.94
19,494,116
18,916,627
326,031
11,508,811
18,242,796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30200</xdr:rowOff>
    </xdr:from>
    <xdr:to>
      <xdr:col>6</xdr:col>
      <xdr:colOff>511175</xdr:colOff>
      <xdr:row>36</xdr:row>
      <xdr:rowOff>46591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02400"/>
          <a:ext cx="8382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46591</xdr:rowOff>
    </xdr:from>
    <xdr:to>
      <xdr:col>5</xdr:col>
      <xdr:colOff>358775</xdr:colOff>
      <xdr:row>36</xdr:row>
      <xdr:rowOff>52512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18791"/>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52512</xdr:rowOff>
    </xdr:from>
    <xdr:to>
      <xdr:col>4</xdr:col>
      <xdr:colOff>155575</xdr:colOff>
      <xdr:row>36</xdr:row>
      <xdr:rowOff>102507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24712"/>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76698</xdr:rowOff>
    </xdr:from>
    <xdr:to>
      <xdr:col>2</xdr:col>
      <xdr:colOff>638175</xdr:colOff>
      <xdr:row>36</xdr:row>
      <xdr:rowOff>102507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48898"/>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150850</xdr:rowOff>
    </xdr:from>
    <xdr:to>
      <xdr:col>6</xdr:col>
      <xdr:colOff>561975</xdr:colOff>
      <xdr:row>36</xdr:row>
      <xdr:rowOff>81000</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1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129277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167241</xdr:rowOff>
    </xdr:from>
    <xdr:to>
      <xdr:col>5</xdr:col>
      <xdr:colOff>409575</xdr:colOff>
      <xdr:row>36</xdr:row>
      <xdr:rowOff>97391</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1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88518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1712</xdr:rowOff>
    </xdr:from>
    <xdr:to>
      <xdr:col>4</xdr:col>
      <xdr:colOff>206375</xdr:colOff>
      <xdr:row>36</xdr:row>
      <xdr:rowOff>103312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94439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6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51707</xdr:rowOff>
    </xdr:from>
    <xdr:to>
      <xdr:col>3</xdr:col>
      <xdr:colOff>3175</xdr:colOff>
      <xdr:row>36</xdr:row>
      <xdr:rowOff>153307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62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144434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25898</xdr:rowOff>
    </xdr:from>
    <xdr:to>
      <xdr:col>1</xdr:col>
      <xdr:colOff>485775</xdr:colOff>
      <xdr:row>36</xdr:row>
      <xdr:rowOff>127498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61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118625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12370</xdr:rowOff>
    </xdr:from>
    <xdr:to>
      <xdr:col>6</xdr:col>
      <xdr:colOff>511175</xdr:colOff>
      <xdr:row>58</xdr:row>
      <xdr:rowOff>14176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56470"/>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12370</xdr:rowOff>
    </xdr:from>
    <xdr:to>
      <xdr:col>5</xdr:col>
      <xdr:colOff>358775</xdr:colOff>
      <xdr:row>58</xdr:row>
      <xdr:rowOff>23423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56470"/>
          <a:ext cx="8890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23423</xdr:rowOff>
    </xdr:from>
    <xdr:to>
      <xdr:col>4</xdr:col>
      <xdr:colOff>155575</xdr:colOff>
      <xdr:row>58</xdr:row>
      <xdr:rowOff>42614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67523"/>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42614</xdr:rowOff>
    </xdr:from>
    <xdr:to>
      <xdr:col>2</xdr:col>
      <xdr:colOff>638175</xdr:colOff>
      <xdr:row>58</xdr:row>
      <xdr:rowOff>48062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8671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134826</xdr:rowOff>
    </xdr:from>
    <xdr:to>
      <xdr:col>6</xdr:col>
      <xdr:colOff>561975</xdr:colOff>
      <xdr:row>58</xdr:row>
      <xdr:rowOff>64976</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9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133020</xdr:rowOff>
    </xdr:from>
    <xdr:to>
      <xdr:col>5</xdr:col>
      <xdr:colOff>409575</xdr:colOff>
      <xdr:row>58</xdr:row>
      <xdr:rowOff>63170</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54297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144073</xdr:rowOff>
    </xdr:from>
    <xdr:to>
      <xdr:col>4</xdr:col>
      <xdr:colOff>206375</xdr:colOff>
      <xdr:row>58</xdr:row>
      <xdr:rowOff>74223</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9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65350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163264</xdr:rowOff>
    </xdr:from>
    <xdr:to>
      <xdr:col>3</xdr:col>
      <xdr:colOff>3175</xdr:colOff>
      <xdr:row>58</xdr:row>
      <xdr:rowOff>93414</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9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84541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168712</xdr:rowOff>
    </xdr:from>
    <xdr:to>
      <xdr:col>1</xdr:col>
      <xdr:colOff>485775</xdr:colOff>
      <xdr:row>58</xdr:row>
      <xdr:rowOff>98862</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9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89989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3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159855</xdr:rowOff>
    </xdr:from>
    <xdr:to>
      <xdr:col>6</xdr:col>
      <xdr:colOff>511175</xdr:colOff>
      <xdr:row>78</xdr:row>
      <xdr:rowOff>160883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32955"/>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151701</xdr:rowOff>
    </xdr:from>
    <xdr:to>
      <xdr:col>5</xdr:col>
      <xdr:colOff>358775</xdr:colOff>
      <xdr:row>78</xdr:row>
      <xdr:rowOff>159855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24801"/>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151701</xdr:rowOff>
    </xdr:from>
    <xdr:to>
      <xdr:col>4</xdr:col>
      <xdr:colOff>155575</xdr:colOff>
      <xdr:row>78</xdr:row>
      <xdr:rowOff>164655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2480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164655</xdr:rowOff>
    </xdr:from>
    <xdr:to>
      <xdr:col>2</xdr:col>
      <xdr:colOff>638175</xdr:colOff>
      <xdr:row>79</xdr:row>
      <xdr:rowOff>7226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3775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110083</xdr:rowOff>
    </xdr:from>
    <xdr:to>
      <xdr:col>6</xdr:col>
      <xdr:colOff>561975</xdr:colOff>
      <xdr:row>79</xdr:row>
      <xdr:rowOff>40233</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25010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109055</xdr:rowOff>
    </xdr:from>
    <xdr:to>
      <xdr:col>5</xdr:col>
      <xdr:colOff>409575</xdr:colOff>
      <xdr:row>79</xdr:row>
      <xdr:rowOff>39205</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30332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7" y="135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100901</xdr:rowOff>
    </xdr:from>
    <xdr:to>
      <xdr:col>4</xdr:col>
      <xdr:colOff>206375</xdr:colOff>
      <xdr:row>79</xdr:row>
      <xdr:rowOff>31051</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22178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356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113855</xdr:rowOff>
    </xdr:from>
    <xdr:to>
      <xdr:col>3</xdr:col>
      <xdr:colOff>3175</xdr:colOff>
      <xdr:row>79</xdr:row>
      <xdr:rowOff>44005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4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35132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357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127876</xdr:rowOff>
    </xdr:from>
    <xdr:to>
      <xdr:col>1</xdr:col>
      <xdr:colOff>485775</xdr:colOff>
      <xdr:row>79</xdr:row>
      <xdr:rowOff>58026</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49153</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9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74454</xdr:rowOff>
    </xdr:from>
    <xdr:to>
      <xdr:col>6</xdr:col>
      <xdr:colOff>511175</xdr:colOff>
      <xdr:row>94</xdr:row>
      <xdr:rowOff>95828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90754"/>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95828</xdr:rowOff>
    </xdr:from>
    <xdr:to>
      <xdr:col>5</xdr:col>
      <xdr:colOff>358775</xdr:colOff>
      <xdr:row>94</xdr:row>
      <xdr:rowOff>167075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12128"/>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167075</xdr:rowOff>
    </xdr:from>
    <xdr:to>
      <xdr:col>4</xdr:col>
      <xdr:colOff>155575</xdr:colOff>
      <xdr:row>95</xdr:row>
      <xdr:rowOff>93790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83375"/>
          <a:ext cx="889000" cy="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81348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93790</xdr:rowOff>
    </xdr:from>
    <xdr:to>
      <xdr:col>2</xdr:col>
      <xdr:colOff>638175</xdr:colOff>
      <xdr:row>95</xdr:row>
      <xdr:rowOff>118002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81540"/>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21989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48868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23654</xdr:rowOff>
    </xdr:from>
    <xdr:to>
      <xdr:col>6</xdr:col>
      <xdr:colOff>561975</xdr:colOff>
      <xdr:row>94</xdr:row>
      <xdr:rowOff>125254</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1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46531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83,425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45028</xdr:rowOff>
    </xdr:from>
    <xdr:to>
      <xdr:col>5</xdr:col>
      <xdr:colOff>409575</xdr:colOff>
      <xdr:row>94</xdr:row>
      <xdr:rowOff>146628</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1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163155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116275</xdr:rowOff>
    </xdr:from>
    <xdr:to>
      <xdr:col>4</xdr:col>
      <xdr:colOff>206375</xdr:colOff>
      <xdr:row>95</xdr:row>
      <xdr:rowOff>46425</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2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62952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42990</xdr:rowOff>
    </xdr:from>
    <xdr:to>
      <xdr:col>3</xdr:col>
      <xdr:colOff>3175</xdr:colOff>
      <xdr:row>95</xdr:row>
      <xdr:rowOff>144590</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3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161117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67202</xdr:rowOff>
    </xdr:from>
    <xdr:to>
      <xdr:col>1</xdr:col>
      <xdr:colOff>485775</xdr:colOff>
      <xdr:row>95</xdr:row>
      <xdr:rowOff>168802</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3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13879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132145</xdr:rowOff>
    </xdr:from>
    <xdr:to>
      <xdr:col>15</xdr:col>
      <xdr:colOff>180975</xdr:colOff>
      <xdr:row>35</xdr:row>
      <xdr:rowOff>139003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3289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139003</xdr:rowOff>
    </xdr:from>
    <xdr:to>
      <xdr:col>14</xdr:col>
      <xdr:colOff>28575</xdr:colOff>
      <xdr:row>36</xdr:row>
      <xdr:rowOff>4173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9753"/>
          <a:ext cx="889000" cy="3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25269</xdr:rowOff>
    </xdr:from>
    <xdr:to>
      <xdr:col>12</xdr:col>
      <xdr:colOff>511175</xdr:colOff>
      <xdr:row>36</xdr:row>
      <xdr:rowOff>4173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683119"/>
          <a:ext cx="889000" cy="49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25269</xdr:rowOff>
    </xdr:from>
    <xdr:to>
      <xdr:col>11</xdr:col>
      <xdr:colOff>307975</xdr:colOff>
      <xdr:row>34</xdr:row>
      <xdr:rowOff>137882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683119"/>
          <a:ext cx="889000" cy="28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23131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56115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81345</xdr:rowOff>
    </xdr:from>
    <xdr:to>
      <xdr:col>15</xdr:col>
      <xdr:colOff>231775</xdr:colOff>
      <xdr:row>36</xdr:row>
      <xdr:rowOff>11495</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10426700" y="60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104222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59,944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88203</xdr:rowOff>
    </xdr:from>
    <xdr:to>
      <xdr:col>14</xdr:col>
      <xdr:colOff>79375</xdr:colOff>
      <xdr:row>36</xdr:row>
      <xdr:rowOff>18353</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9588500" y="60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34880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8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124823</xdr:rowOff>
    </xdr:from>
    <xdr:to>
      <xdr:col>12</xdr:col>
      <xdr:colOff>561975</xdr:colOff>
      <xdr:row>36</xdr:row>
      <xdr:rowOff>54973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8699500" y="61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46100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145919</xdr:rowOff>
    </xdr:from>
    <xdr:to>
      <xdr:col>11</xdr:col>
      <xdr:colOff>358775</xdr:colOff>
      <xdr:row>33</xdr:row>
      <xdr:rowOff>76069</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7810500" y="563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92596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4" y="540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87082</xdr:rowOff>
    </xdr:from>
    <xdr:to>
      <xdr:col>10</xdr:col>
      <xdr:colOff>155575</xdr:colOff>
      <xdr:row>35</xdr:row>
      <xdr:rowOff>17232</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6921500" y="59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33759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6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23893</xdr:rowOff>
    </xdr:from>
    <xdr:to>
      <xdr:col>15</xdr:col>
      <xdr:colOff>180975</xdr:colOff>
      <xdr:row>59</xdr:row>
      <xdr:rowOff>27482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39443"/>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24993</xdr:rowOff>
    </xdr:from>
    <xdr:to>
      <xdr:col>14</xdr:col>
      <xdr:colOff>28575</xdr:colOff>
      <xdr:row>59</xdr:row>
      <xdr:rowOff>27482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40543"/>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126252</xdr:rowOff>
    </xdr:from>
    <xdr:to>
      <xdr:col>12</xdr:col>
      <xdr:colOff>511175</xdr:colOff>
      <xdr:row>59</xdr:row>
      <xdr:rowOff>24993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70352"/>
          <a:ext cx="8890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126252</xdr:rowOff>
    </xdr:from>
    <xdr:to>
      <xdr:col>11</xdr:col>
      <xdr:colOff>307975</xdr:colOff>
      <xdr:row>59</xdr:row>
      <xdr:rowOff>18968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70352"/>
          <a:ext cx="889000" cy="6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3011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10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144543</xdr:rowOff>
    </xdr:from>
    <xdr:to>
      <xdr:col>15</xdr:col>
      <xdr:colOff>231775</xdr:colOff>
      <xdr:row>59</xdr:row>
      <xdr:rowOff>74693</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100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148132</xdr:rowOff>
    </xdr:from>
    <xdr:to>
      <xdr:col>14</xdr:col>
      <xdr:colOff>79375</xdr:colOff>
      <xdr:row>59</xdr:row>
      <xdr:rowOff>78282</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100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69409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145643</xdr:rowOff>
    </xdr:from>
    <xdr:to>
      <xdr:col>12</xdr:col>
      <xdr:colOff>561975</xdr:colOff>
      <xdr:row>59</xdr:row>
      <xdr:rowOff>75793</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10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66920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75452</xdr:rowOff>
    </xdr:from>
    <xdr:to>
      <xdr:col>11</xdr:col>
      <xdr:colOff>358775</xdr:colOff>
      <xdr:row>59</xdr:row>
      <xdr:rowOff>5602</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100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22129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139618</xdr:rowOff>
    </xdr:from>
    <xdr:to>
      <xdr:col>10</xdr:col>
      <xdr:colOff>155575</xdr:colOff>
      <xdr:row>59</xdr:row>
      <xdr:rowOff>69768</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60895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71921</xdr:rowOff>
    </xdr:from>
    <xdr:to>
      <xdr:col>15</xdr:col>
      <xdr:colOff>180975</xdr:colOff>
      <xdr:row>79</xdr:row>
      <xdr:rowOff>80021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16471"/>
          <a:ext cx="8382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71921</xdr:rowOff>
    </xdr:from>
    <xdr:to>
      <xdr:col>14</xdr:col>
      <xdr:colOff>28575</xdr:colOff>
      <xdr:row>79</xdr:row>
      <xdr:rowOff>73205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1647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29221</xdr:rowOff>
    </xdr:from>
    <xdr:to>
      <xdr:col>15</xdr:col>
      <xdr:colOff>231775</xdr:colOff>
      <xdr:row>79</xdr:row>
      <xdr:rowOff>130821</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5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21121</xdr:rowOff>
    </xdr:from>
    <xdr:to>
      <xdr:col>14</xdr:col>
      <xdr:colOff>79375</xdr:colOff>
      <xdr:row>79</xdr:row>
      <xdr:rowOff>122721</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113848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22405</xdr:rowOff>
    </xdr:from>
    <xdr:to>
      <xdr:col>12</xdr:col>
      <xdr:colOff>561975</xdr:colOff>
      <xdr:row>79</xdr:row>
      <xdr:rowOff>124005</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8699500" y="135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115132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45986</xdr:rowOff>
    </xdr:from>
    <xdr:to>
      <xdr:col>15</xdr:col>
      <xdr:colOff>180975</xdr:colOff>
      <xdr:row>98</xdr:row>
      <xdr:rowOff>80074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76636"/>
          <a:ext cx="838200" cy="20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148273</xdr:rowOff>
    </xdr:from>
    <xdr:to>
      <xdr:col>14</xdr:col>
      <xdr:colOff>28575</xdr:colOff>
      <xdr:row>98</xdr:row>
      <xdr:rowOff>80074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78923"/>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26052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166636</xdr:rowOff>
    </xdr:from>
    <xdr:to>
      <xdr:col>15</xdr:col>
      <xdr:colOff>231775</xdr:colOff>
      <xdr:row>97</xdr:row>
      <xdr:rowOff>96786</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10426700" y="166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145063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29274</xdr:rowOff>
    </xdr:from>
    <xdr:to>
      <xdr:col>14</xdr:col>
      <xdr:colOff>79375</xdr:colOff>
      <xdr:row>98</xdr:row>
      <xdr:rowOff>130874</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9588500" y="168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122001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97473</xdr:rowOff>
    </xdr:from>
    <xdr:to>
      <xdr:col>12</xdr:col>
      <xdr:colOff>561975</xdr:colOff>
      <xdr:row>98</xdr:row>
      <xdr:rowOff>27623</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8699500" y="167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18750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42656</xdr:rowOff>
    </xdr:from>
    <xdr:to>
      <xdr:col>23</xdr:col>
      <xdr:colOff>517525</xdr:colOff>
      <xdr:row>39</xdr:row>
      <xdr:rowOff>43673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729206"/>
          <a:ext cx="8382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42656</xdr:rowOff>
    </xdr:from>
    <xdr:to>
      <xdr:col>22</xdr:col>
      <xdr:colOff>365125</xdr:colOff>
      <xdr:row>39</xdr:row>
      <xdr:rowOff>43356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4592300" y="6729206"/>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43356</xdr:rowOff>
    </xdr:from>
    <xdr:to>
      <xdr:col>21</xdr:col>
      <xdr:colOff>161925</xdr:colOff>
      <xdr:row>39</xdr:row>
      <xdr:rowOff>44012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3703300" y="6729906"/>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40739</xdr:rowOff>
    </xdr:from>
    <xdr:to>
      <xdr:col>19</xdr:col>
      <xdr:colOff>644525</xdr:colOff>
      <xdr:row>39</xdr:row>
      <xdr:rowOff>44012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727289"/>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164323</xdr:rowOff>
    </xdr:from>
    <xdr:to>
      <xdr:col>23</xdr:col>
      <xdr:colOff>568325</xdr:colOff>
      <xdr:row>39</xdr:row>
      <xdr:rowOff>94473</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6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163306</xdr:rowOff>
    </xdr:from>
    <xdr:to>
      <xdr:col>22</xdr:col>
      <xdr:colOff>415925</xdr:colOff>
      <xdr:row>39</xdr:row>
      <xdr:rowOff>93456</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67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84583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77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164006</xdr:rowOff>
    </xdr:from>
    <xdr:to>
      <xdr:col>21</xdr:col>
      <xdr:colOff>212725</xdr:colOff>
      <xdr:row>39</xdr:row>
      <xdr:rowOff>94156</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66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85283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77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164662</xdr:rowOff>
    </xdr:from>
    <xdr:to>
      <xdr:col>20</xdr:col>
      <xdr:colOff>9525</xdr:colOff>
      <xdr:row>39</xdr:row>
      <xdr:rowOff>94812</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85939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7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161389</xdr:rowOff>
    </xdr:from>
    <xdr:to>
      <xdr:col>18</xdr:col>
      <xdr:colOff>492125</xdr:colOff>
      <xdr:row>39</xdr:row>
      <xdr:rowOff>91539</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6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82666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76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164802</xdr:rowOff>
    </xdr:from>
    <xdr:to>
      <xdr:col>23</xdr:col>
      <xdr:colOff>517525</xdr:colOff>
      <xdr:row>77</xdr:row>
      <xdr:rowOff>50600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195002"/>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37951</xdr:rowOff>
    </xdr:from>
    <xdr:to>
      <xdr:col>22</xdr:col>
      <xdr:colOff>365125</xdr:colOff>
      <xdr:row>77</xdr:row>
      <xdr:rowOff>50600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3960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85533</xdr:rowOff>
    </xdr:from>
    <xdr:to>
      <xdr:col>21</xdr:col>
      <xdr:colOff>161925</xdr:colOff>
      <xdr:row>77</xdr:row>
      <xdr:rowOff>37951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115733"/>
          <a:ext cx="8890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85533</xdr:rowOff>
    </xdr:from>
    <xdr:to>
      <xdr:col>19</xdr:col>
      <xdr:colOff>644525</xdr:colOff>
      <xdr:row>77</xdr:row>
      <xdr:rowOff>64740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115733"/>
          <a:ext cx="889000" cy="1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114002</xdr:rowOff>
    </xdr:from>
    <xdr:to>
      <xdr:col>23</xdr:col>
      <xdr:colOff>568325</xdr:colOff>
      <xdr:row>77</xdr:row>
      <xdr:rowOff>44152</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1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92429</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1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171250</xdr:rowOff>
    </xdr:from>
    <xdr:to>
      <xdr:col>22</xdr:col>
      <xdr:colOff>415925</xdr:colOff>
      <xdr:row>77</xdr:row>
      <xdr:rowOff>101400</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2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92527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2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158601</xdr:rowOff>
    </xdr:from>
    <xdr:to>
      <xdr:col>21</xdr:col>
      <xdr:colOff>212725</xdr:colOff>
      <xdr:row>77</xdr:row>
      <xdr:rowOff>88751</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1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79878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8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34733</xdr:rowOff>
    </xdr:from>
    <xdr:to>
      <xdr:col>20</xdr:col>
      <xdr:colOff>9525</xdr:colOff>
      <xdr:row>76</xdr:row>
      <xdr:rowOff>136333</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0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127460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5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13940</xdr:rowOff>
    </xdr:from>
    <xdr:to>
      <xdr:col>18</xdr:col>
      <xdr:colOff>492125</xdr:colOff>
      <xdr:row>77</xdr:row>
      <xdr:rowOff>115540</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2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106667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128077</xdr:rowOff>
    </xdr:from>
    <xdr:to>
      <xdr:col>23</xdr:col>
      <xdr:colOff>517525</xdr:colOff>
      <xdr:row>98</xdr:row>
      <xdr:rowOff>133212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5481300" y="16930177"/>
          <a:ext cx="8382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124622</xdr:rowOff>
    </xdr:from>
    <xdr:to>
      <xdr:col>22</xdr:col>
      <xdr:colOff>365125</xdr:colOff>
      <xdr:row>98</xdr:row>
      <xdr:rowOff>128077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592300" y="16926722"/>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13146</xdr:rowOff>
    </xdr:from>
    <xdr:to>
      <xdr:col>21</xdr:col>
      <xdr:colOff>161925</xdr:colOff>
      <xdr:row>98</xdr:row>
      <xdr:rowOff>124622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3703300" y="16815246"/>
          <a:ext cx="889000" cy="1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13146</xdr:rowOff>
    </xdr:from>
    <xdr:to>
      <xdr:col>19</xdr:col>
      <xdr:colOff>644525</xdr:colOff>
      <xdr:row>98</xdr:row>
      <xdr:rowOff>87703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2814300" y="16815246"/>
          <a:ext cx="889000" cy="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76900</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36111" y="168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82412</xdr:rowOff>
    </xdr:from>
    <xdr:to>
      <xdr:col>23</xdr:col>
      <xdr:colOff>568325</xdr:colOff>
      <xdr:row>99</xdr:row>
      <xdr:rowOff>12562</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6268700" y="168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77277</xdr:rowOff>
    </xdr:from>
    <xdr:to>
      <xdr:col>22</xdr:col>
      <xdr:colOff>415925</xdr:colOff>
      <xdr:row>99</xdr:row>
      <xdr:rowOff>7427</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5430500" y="168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170004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7" y="1697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73822</xdr:rowOff>
    </xdr:from>
    <xdr:to>
      <xdr:col>21</xdr:col>
      <xdr:colOff>212725</xdr:colOff>
      <xdr:row>99</xdr:row>
      <xdr:rowOff>3972</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4541500" y="168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166549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7" y="1696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133796</xdr:rowOff>
    </xdr:from>
    <xdr:to>
      <xdr:col>20</xdr:col>
      <xdr:colOff>9525</xdr:colOff>
      <xdr:row>98</xdr:row>
      <xdr:rowOff>63946</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3652500" y="167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80473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36903</xdr:rowOff>
    </xdr:from>
    <xdr:to>
      <xdr:col>18</xdr:col>
      <xdr:colOff>492125</xdr:colOff>
      <xdr:row>98</xdr:row>
      <xdr:rowOff>138503</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2763500" y="168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129630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a:extLst>
            <a:ext uri="{FF2B5EF4-FFF2-40B4-BE49-F238E27FC236}">
              <a16:creationId xmlns:a16="http://schemas.microsoft.com/office/drawing/2014/main" id="{00000000-0008-0000-0600-00000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a:extLst>
            <a:ext uri="{FF2B5EF4-FFF2-40B4-BE49-F238E27FC236}">
              <a16:creationId xmlns:a16="http://schemas.microsoft.com/office/drawing/2014/main" id="{00000000-0008-0000-0600-000007030000}"/>
            </a:ext>
          </a:extLst>
        </xdr:cNvPr>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134747</xdr:rowOff>
    </xdr:from>
    <xdr:to>
      <xdr:col>32</xdr:col>
      <xdr:colOff>187325</xdr:colOff>
      <xdr:row>57</xdr:row>
      <xdr:rowOff>135966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1323300" y="990739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a:extLst>
            <a:ext uri="{FF2B5EF4-FFF2-40B4-BE49-F238E27FC236}">
              <a16:creationId xmlns:a16="http://schemas.microsoft.com/office/drawing/2014/main" id="{00000000-0008-0000-0600-00000A030000}"/>
            </a:ext>
          </a:extLst>
        </xdr:cNvPr>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111125</xdr:rowOff>
    </xdr:from>
    <xdr:to>
      <xdr:col>31</xdr:col>
      <xdr:colOff>34925</xdr:colOff>
      <xdr:row>57</xdr:row>
      <xdr:rowOff>135966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0434300" y="988377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151435</xdr:rowOff>
    </xdr:from>
    <xdr:to>
      <xdr:col>29</xdr:col>
      <xdr:colOff>517525</xdr:colOff>
      <xdr:row>57</xdr:row>
      <xdr:rowOff>111125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9545300" y="9581185"/>
          <a:ext cx="889000" cy="3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45648</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199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151435</xdr:rowOff>
    </xdr:from>
    <xdr:to>
      <xdr:col>28</xdr:col>
      <xdr:colOff>314325</xdr:colOff>
      <xdr:row>57</xdr:row>
      <xdr:rowOff>98819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8656300" y="9581185"/>
          <a:ext cx="889000" cy="29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29456</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10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29532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21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83947</xdr:rowOff>
    </xdr:from>
    <xdr:to>
      <xdr:col>32</xdr:col>
      <xdr:colOff>238125</xdr:colOff>
      <xdr:row>58</xdr:row>
      <xdr:rowOff>14097</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2110700" y="98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62374</xdr:rowOff>
    </xdr:from>
    <xdr:ext cx="469744" cy="259045"/>
    <xdr:sp macro="" textlink="">
      <xdr:nvSpPr>
        <xdr:cNvPr id="797" name="貸付金該当値テキスト">
          <a:extLst>
            <a:ext uri="{FF2B5EF4-FFF2-40B4-BE49-F238E27FC236}">
              <a16:creationId xmlns:a16="http://schemas.microsoft.com/office/drawing/2014/main" id="{00000000-0008-0000-0600-00001D030000}"/>
            </a:ext>
          </a:extLst>
        </xdr:cNvPr>
        <xdr:cNvSpPr txBox="1"/>
      </xdr:nvSpPr>
      <xdr:spPr>
        <a:xfrm>
          <a:off x="22212300" y="98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85166</xdr:rowOff>
    </xdr:from>
    <xdr:to>
      <xdr:col>31</xdr:col>
      <xdr:colOff>85725</xdr:colOff>
      <xdr:row>58</xdr:row>
      <xdr:rowOff>15316</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1272500" y="98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6443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7" y="99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60325</xdr:rowOff>
    </xdr:from>
    <xdr:to>
      <xdr:col>29</xdr:col>
      <xdr:colOff>568325</xdr:colOff>
      <xdr:row>57</xdr:row>
      <xdr:rowOff>161925</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0383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7" y="960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100635</xdr:rowOff>
    </xdr:from>
    <xdr:to>
      <xdr:col>28</xdr:col>
      <xdr:colOff>365125</xdr:colOff>
      <xdr:row>56</xdr:row>
      <xdr:rowOff>30785</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19494500" y="95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47312</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278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48019</xdr:rowOff>
    </xdr:from>
    <xdr:to>
      <xdr:col>27</xdr:col>
      <xdr:colOff>161925</xdr:colOff>
      <xdr:row>57</xdr:row>
      <xdr:rowOff>149619</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8605500" y="98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166146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7" y="959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138861</xdr:rowOff>
    </xdr:from>
    <xdr:to>
      <xdr:col>32</xdr:col>
      <xdr:colOff>187325</xdr:colOff>
      <xdr:row>77</xdr:row>
      <xdr:rowOff>149549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1323300" y="13340511"/>
          <a:ext cx="8382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138861</xdr:rowOff>
    </xdr:from>
    <xdr:to>
      <xdr:col>31</xdr:col>
      <xdr:colOff>34925</xdr:colOff>
      <xdr:row>78</xdr:row>
      <xdr:rowOff>9322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0434300" y="13340511"/>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9322</xdr:rowOff>
    </xdr:from>
    <xdr:to>
      <xdr:col>29</xdr:col>
      <xdr:colOff>517525</xdr:colOff>
      <xdr:row>78</xdr:row>
      <xdr:rowOff>27915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9545300" y="1338242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27915</xdr:rowOff>
    </xdr:from>
    <xdr:to>
      <xdr:col>28</xdr:col>
      <xdr:colOff>314325</xdr:colOff>
      <xdr:row>78</xdr:row>
      <xdr:rowOff>74188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656300" y="13401015"/>
          <a:ext cx="8890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98749</xdr:rowOff>
    </xdr:from>
    <xdr:to>
      <xdr:col>32</xdr:col>
      <xdr:colOff>238125</xdr:colOff>
      <xdr:row>78</xdr:row>
      <xdr:rowOff>28899</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22110700" y="133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77176</xdr:rowOff>
    </xdr:from>
    <xdr:ext cx="534377"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32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88061</xdr:rowOff>
    </xdr:from>
    <xdr:to>
      <xdr:col>31</xdr:col>
      <xdr:colOff>85725</xdr:colOff>
      <xdr:row>78</xdr:row>
      <xdr:rowOff>18211</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12725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9338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129972</xdr:rowOff>
    </xdr:from>
    <xdr:to>
      <xdr:col>29</xdr:col>
      <xdr:colOff>568325</xdr:colOff>
      <xdr:row>78</xdr:row>
      <xdr:rowOff>60122</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0383500" y="133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51249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148565</xdr:rowOff>
    </xdr:from>
    <xdr:to>
      <xdr:col>28</xdr:col>
      <xdr:colOff>365125</xdr:colOff>
      <xdr:row>78</xdr:row>
      <xdr:rowOff>78715</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19494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69842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4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23388</xdr:rowOff>
    </xdr:from>
    <xdr:to>
      <xdr:col>27</xdr:col>
      <xdr:colOff>161925</xdr:colOff>
      <xdr:row>78</xdr:row>
      <xdr:rowOff>124988</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8605500" y="13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116115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48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385</a:t>
          </a:r>
          <a:r>
            <a:rPr kumimoji="1" lang="ja-JP" altLang="ja-JP" sz="1300">
              <a:solidFill>
                <a:schemeClr val="dk1"/>
              </a:solidFill>
              <a:effectLst/>
              <a:latin typeface="+mn-ea"/>
              <a:ea typeface="+mn-ea"/>
              <a:cs typeface="+mn-cs"/>
            </a:rPr>
            <a:t>千円となっている。主な構成項目である人件費は、住民一人当たり</a:t>
          </a:r>
          <a:r>
            <a:rPr kumimoji="1" lang="en-US" altLang="ja-JP" sz="1300">
              <a:solidFill>
                <a:schemeClr val="dk1"/>
              </a:solidFill>
              <a:effectLst/>
              <a:latin typeface="+mn-ea"/>
              <a:ea typeface="+mn-ea"/>
              <a:cs typeface="+mn-cs"/>
            </a:rPr>
            <a:t>59,790</a:t>
          </a:r>
          <a:r>
            <a:rPr kumimoji="1" lang="ja-JP" altLang="ja-JP" sz="1300">
              <a:solidFill>
                <a:schemeClr val="dk1"/>
              </a:solidFill>
              <a:effectLst/>
              <a:latin typeface="+mn-ea"/>
              <a:ea typeface="+mn-ea"/>
              <a:cs typeface="+mn-cs"/>
            </a:rPr>
            <a:t>円となっており、全国平均及び兵庫県平均を下回っている。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これは、平成</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年間の退職者不補充や民間委託の推進等により他団体に先駆けて職員数の削減に取り組み、さらに平成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年度から地域手当（</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％）を全廃するなど徹底した人件費の抑制に取り組んできた結果である。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普通建設事業費のうち新規整備は、住民一人当たり</a:t>
          </a:r>
          <a:r>
            <a:rPr kumimoji="1" lang="en-US" altLang="ja-JP" sz="1300">
              <a:solidFill>
                <a:schemeClr val="dk1"/>
              </a:solidFill>
              <a:effectLst/>
              <a:latin typeface="+mn-ea"/>
              <a:ea typeface="+mn-ea"/>
              <a:cs typeface="+mn-cs"/>
            </a:rPr>
            <a:t>11,549</a:t>
          </a:r>
          <a:r>
            <a:rPr kumimoji="1" lang="ja-JP" altLang="ja-JP" sz="1300">
              <a:solidFill>
                <a:schemeClr val="dk1"/>
              </a:solidFill>
              <a:effectLst/>
              <a:latin typeface="+mn-ea"/>
              <a:ea typeface="+mn-ea"/>
              <a:cs typeface="+mn-cs"/>
            </a:rPr>
            <a:t>円となっており、全国平均</a:t>
          </a:r>
          <a:r>
            <a:rPr kumimoji="1" lang="en-US" altLang="ja-JP" sz="1300">
              <a:solidFill>
                <a:schemeClr val="dk1"/>
              </a:solidFill>
              <a:effectLst/>
              <a:latin typeface="+mn-ea"/>
              <a:ea typeface="+mn-ea"/>
              <a:cs typeface="+mn-cs"/>
            </a:rPr>
            <a:t>18,997</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兵庫県平均</a:t>
          </a:r>
          <a:r>
            <a:rPr kumimoji="1" lang="en-US" altLang="ja-JP" sz="1300">
              <a:solidFill>
                <a:schemeClr val="dk1"/>
              </a:solidFill>
              <a:effectLst/>
              <a:latin typeface="+mn-ea"/>
              <a:ea typeface="+mn-ea"/>
              <a:cs typeface="+mn-cs"/>
            </a:rPr>
            <a:t>12,273</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をいずれも下</a:t>
          </a:r>
          <a:r>
            <a:rPr kumimoji="1" lang="ja-JP" altLang="ja-JP" sz="1300">
              <a:solidFill>
                <a:schemeClr val="dk1"/>
              </a:solidFill>
              <a:effectLst/>
              <a:latin typeface="+mn-ea"/>
              <a:ea typeface="+mn-ea"/>
              <a:cs typeface="+mn-cs"/>
            </a:rPr>
            <a:t>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更新整備については全国平均及び兵庫県平均を下回っているが、今後は公共施設の老朽化に伴う大規模改修等や統廃合にかかる経費増が予想される。</a:t>
          </a:r>
          <a:endParaRPr lang="ja-JP" altLang="ja-JP" sz="1300">
            <a:effectLst/>
            <a:latin typeface="+mn-ea"/>
            <a:ea typeface="+mn-ea"/>
          </a:endParaRPr>
        </a:p>
        <a:p>
          <a:r>
            <a:rPr kumimoji="1" lang="ja-JP" altLang="ja-JP" sz="1300">
              <a:solidFill>
                <a:schemeClr val="dk1"/>
              </a:solidFill>
              <a:effectLst/>
              <a:latin typeface="+mn-ea"/>
              <a:ea typeface="+mn-ea"/>
              <a:cs typeface="+mn-cs"/>
            </a:rPr>
            <a:t>人口減少</a:t>
          </a:r>
          <a:r>
            <a:rPr kumimoji="1" lang="ja-JP" altLang="en-US" sz="1300">
              <a:solidFill>
                <a:schemeClr val="dk1"/>
              </a:solidFill>
              <a:effectLst/>
              <a:latin typeface="+mn-ea"/>
              <a:ea typeface="+mn-ea"/>
              <a:cs typeface="+mn-cs"/>
            </a:rPr>
            <a:t>と</a:t>
          </a:r>
          <a:r>
            <a:rPr kumimoji="1" lang="ja-JP" altLang="ja-JP" sz="1300">
              <a:solidFill>
                <a:schemeClr val="dk1"/>
              </a:solidFill>
              <a:effectLst/>
              <a:latin typeface="+mn-ea"/>
              <a:ea typeface="+mn-ea"/>
              <a:cs typeface="+mn-cs"/>
            </a:rPr>
            <a:t>少子高齢化の進展によ</a:t>
          </a:r>
          <a:r>
            <a:rPr kumimoji="1" lang="ja-JP" altLang="en-US" sz="1300">
              <a:solidFill>
                <a:schemeClr val="dk1"/>
              </a:solidFill>
              <a:effectLst/>
              <a:latin typeface="+mn-ea"/>
              <a:ea typeface="+mn-ea"/>
              <a:cs typeface="+mn-cs"/>
            </a:rPr>
            <a:t>って高齢者医療等の</a:t>
          </a:r>
          <a:r>
            <a:rPr kumimoji="1" lang="ja-JP" altLang="ja-JP" sz="1300">
              <a:solidFill>
                <a:schemeClr val="dk1"/>
              </a:solidFill>
              <a:effectLst/>
              <a:latin typeface="+mn-ea"/>
              <a:ea typeface="+mn-ea"/>
              <a:cs typeface="+mn-cs"/>
            </a:rPr>
            <a:t>扶助費の増加と</a:t>
          </a:r>
          <a:r>
            <a:rPr kumimoji="1" lang="ja-JP" altLang="en-US" sz="1300">
              <a:solidFill>
                <a:schemeClr val="dk1"/>
              </a:solidFill>
              <a:effectLst/>
              <a:latin typeface="+mn-ea"/>
              <a:ea typeface="+mn-ea"/>
              <a:cs typeface="+mn-cs"/>
            </a:rPr>
            <a:t>生産年齢人口の減少による</a:t>
          </a:r>
          <a:r>
            <a:rPr kumimoji="1" lang="ja-JP" altLang="ja-JP" sz="1300">
              <a:solidFill>
                <a:schemeClr val="dk1"/>
              </a:solidFill>
              <a:effectLst/>
              <a:latin typeface="+mn-ea"/>
              <a:ea typeface="+mn-ea"/>
              <a:cs typeface="+mn-cs"/>
            </a:rPr>
            <a:t>税収等の減収も予想されることから、</a:t>
          </a:r>
          <a:r>
            <a:rPr kumimoji="1" lang="ja-JP" altLang="en-US" sz="1300">
              <a:solidFill>
                <a:schemeClr val="dk1"/>
              </a:solidFill>
              <a:effectLst/>
              <a:latin typeface="+mn-ea"/>
              <a:ea typeface="+mn-ea"/>
              <a:cs typeface="+mn-cs"/>
            </a:rPr>
            <a:t>収入源の確保による財政基盤の強化</a:t>
          </a:r>
          <a:r>
            <a:rPr kumimoji="1" lang="ja-JP" altLang="ja-JP" sz="1300">
              <a:solidFill>
                <a:schemeClr val="dk1"/>
              </a:solidFill>
              <a:effectLst/>
              <a:latin typeface="+mn-ea"/>
              <a:ea typeface="+mn-ea"/>
              <a:cs typeface="+mn-cs"/>
            </a:rPr>
            <a:t>やランニングコストの削減をに努めるとともに、公共施設等総合管理計画に基づき、適切な施設維持更新管理を行っていく。</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49,083
48,471
92.94
19,494,116
18,916,627
326,031
11,508,811
18,242,796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127943</xdr:rowOff>
    </xdr:from>
    <xdr:to>
      <xdr:col>6</xdr:col>
      <xdr:colOff>511175</xdr:colOff>
      <xdr:row>37</xdr:row>
      <xdr:rowOff>159948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7159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127943</xdr:rowOff>
    </xdr:from>
    <xdr:to>
      <xdr:col>5</xdr:col>
      <xdr:colOff>358775</xdr:colOff>
      <xdr:row>38</xdr:row>
      <xdr:rowOff>96919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7159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9398</xdr:rowOff>
    </xdr:from>
    <xdr:to>
      <xdr:col>4</xdr:col>
      <xdr:colOff>155575</xdr:colOff>
      <xdr:row>38</xdr:row>
      <xdr:rowOff>96919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24498"/>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134148</xdr:rowOff>
    </xdr:from>
    <xdr:to>
      <xdr:col>2</xdr:col>
      <xdr:colOff>638175</xdr:colOff>
      <xdr:row>38</xdr:row>
      <xdr:rowOff>9398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7798"/>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109148</xdr:rowOff>
    </xdr:from>
    <xdr:to>
      <xdr:col>6</xdr:col>
      <xdr:colOff>561975</xdr:colOff>
      <xdr:row>38</xdr:row>
      <xdr:rowOff>39298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87575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77143</xdr:rowOff>
    </xdr:from>
    <xdr:to>
      <xdr:col>5</xdr:col>
      <xdr:colOff>409575</xdr:colOff>
      <xdr:row>38</xdr:row>
      <xdr:rowOff>7293</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169870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46119</xdr:rowOff>
    </xdr:from>
    <xdr:to>
      <xdr:col>4</xdr:col>
      <xdr:colOff>206375</xdr:colOff>
      <xdr:row>38</xdr:row>
      <xdr:rowOff>147719</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5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138846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6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130048</xdr:rowOff>
    </xdr:from>
    <xdr:to>
      <xdr:col>3</xdr:col>
      <xdr:colOff>3175</xdr:colOff>
      <xdr:row>38</xdr:row>
      <xdr:rowOff>60198</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51325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83348</xdr:rowOff>
    </xdr:from>
    <xdr:to>
      <xdr:col>1</xdr:col>
      <xdr:colOff>485775</xdr:colOff>
      <xdr:row>38</xdr:row>
      <xdr:rowOff>13498</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4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4625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5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7631</xdr:rowOff>
    </xdr:from>
    <xdr:to>
      <xdr:col>6</xdr:col>
      <xdr:colOff>511175</xdr:colOff>
      <xdr:row>58</xdr:row>
      <xdr:rowOff>32060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51731"/>
          <a:ext cx="8382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7631</xdr:rowOff>
    </xdr:from>
    <xdr:to>
      <xdr:col>5</xdr:col>
      <xdr:colOff>358775</xdr:colOff>
      <xdr:row>58</xdr:row>
      <xdr:rowOff>48751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1731"/>
          <a:ext cx="889000" cy="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109506</xdr:rowOff>
    </xdr:from>
    <xdr:to>
      <xdr:col>4</xdr:col>
      <xdr:colOff>155575</xdr:colOff>
      <xdr:row>58</xdr:row>
      <xdr:rowOff>48751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82156"/>
          <a:ext cx="889000" cy="1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109506</xdr:rowOff>
    </xdr:from>
    <xdr:to>
      <xdr:col>2</xdr:col>
      <xdr:colOff>638175</xdr:colOff>
      <xdr:row>58</xdr:row>
      <xdr:rowOff>24009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2156"/>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152710</xdr:rowOff>
    </xdr:from>
    <xdr:to>
      <xdr:col>6</xdr:col>
      <xdr:colOff>561975</xdr:colOff>
      <xdr:row>58</xdr:row>
      <xdr:rowOff>82860</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9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67637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128281</xdr:rowOff>
    </xdr:from>
    <xdr:to>
      <xdr:col>5</xdr:col>
      <xdr:colOff>409575</xdr:colOff>
      <xdr:row>58</xdr:row>
      <xdr:rowOff>58431</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9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49558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169401</xdr:rowOff>
    </xdr:from>
    <xdr:to>
      <xdr:col>4</xdr:col>
      <xdr:colOff>206375</xdr:colOff>
      <xdr:row>58</xdr:row>
      <xdr:rowOff>99551</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9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90678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58706</xdr:rowOff>
    </xdr:from>
    <xdr:to>
      <xdr:col>3</xdr:col>
      <xdr:colOff>3175</xdr:colOff>
      <xdr:row>57</xdr:row>
      <xdr:rowOff>160306</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151433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144659</xdr:rowOff>
    </xdr:from>
    <xdr:to>
      <xdr:col>1</xdr:col>
      <xdr:colOff>485775</xdr:colOff>
      <xdr:row>58</xdr:row>
      <xdr:rowOff>74809</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9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65936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72312</xdr:rowOff>
    </xdr:from>
    <xdr:to>
      <xdr:col>6</xdr:col>
      <xdr:colOff>511175</xdr:colOff>
      <xdr:row>78</xdr:row>
      <xdr:rowOff>103215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45412"/>
          <a:ext cx="8382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103215</xdr:rowOff>
    </xdr:from>
    <xdr:to>
      <xdr:col>5</xdr:col>
      <xdr:colOff>358775</xdr:colOff>
      <xdr:row>78</xdr:row>
      <xdr:rowOff>118094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76315"/>
          <a:ext cx="8890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118094</xdr:rowOff>
    </xdr:from>
    <xdr:to>
      <xdr:col>4</xdr:col>
      <xdr:colOff>155575</xdr:colOff>
      <xdr:row>78</xdr:row>
      <xdr:rowOff>148025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91194"/>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148025</xdr:rowOff>
    </xdr:from>
    <xdr:to>
      <xdr:col>2</xdr:col>
      <xdr:colOff>638175</xdr:colOff>
      <xdr:row>78</xdr:row>
      <xdr:rowOff>157945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21125"/>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21512</xdr:rowOff>
    </xdr:from>
    <xdr:to>
      <xdr:col>6</xdr:col>
      <xdr:colOff>561975</xdr:colOff>
      <xdr:row>78</xdr:row>
      <xdr:rowOff>123112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39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128789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52415</xdr:rowOff>
    </xdr:from>
    <xdr:to>
      <xdr:col>5</xdr:col>
      <xdr:colOff>409575</xdr:colOff>
      <xdr:row>78</xdr:row>
      <xdr:rowOff>154015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4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145142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51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67294</xdr:rowOff>
    </xdr:from>
    <xdr:to>
      <xdr:col>4</xdr:col>
      <xdr:colOff>206375</xdr:colOff>
      <xdr:row>78</xdr:row>
      <xdr:rowOff>168894</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4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160021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53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97225</xdr:rowOff>
    </xdr:from>
    <xdr:to>
      <xdr:col>3</xdr:col>
      <xdr:colOff>3175</xdr:colOff>
      <xdr:row>79</xdr:row>
      <xdr:rowOff>27375</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4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18502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56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107145</xdr:rowOff>
    </xdr:from>
    <xdr:to>
      <xdr:col>1</xdr:col>
      <xdr:colOff>485775</xdr:colOff>
      <xdr:row>79</xdr:row>
      <xdr:rowOff>37295</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4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28422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57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134113</xdr:rowOff>
    </xdr:from>
    <xdr:to>
      <xdr:col>6</xdr:col>
      <xdr:colOff>511175</xdr:colOff>
      <xdr:row>96</xdr:row>
      <xdr:rowOff>141376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3313"/>
          <a:ext cx="8382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141376</xdr:rowOff>
    </xdr:from>
    <xdr:to>
      <xdr:col>5</xdr:col>
      <xdr:colOff>358775</xdr:colOff>
      <xdr:row>97</xdr:row>
      <xdr:rowOff>8420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00576"/>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170357</xdr:rowOff>
    </xdr:from>
    <xdr:to>
      <xdr:col>4</xdr:col>
      <xdr:colOff>155575</xdr:colOff>
      <xdr:row>97</xdr:row>
      <xdr:rowOff>8420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943757"/>
          <a:ext cx="889000" cy="6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170357</xdr:rowOff>
    </xdr:from>
    <xdr:to>
      <xdr:col>2</xdr:col>
      <xdr:colOff>638175</xdr:colOff>
      <xdr:row>95</xdr:row>
      <xdr:rowOff>20676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943757"/>
          <a:ext cx="889000" cy="3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13073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3548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83313</xdr:rowOff>
    </xdr:from>
    <xdr:to>
      <xdr:col>6</xdr:col>
      <xdr:colOff>561975</xdr:colOff>
      <xdr:row>97</xdr:row>
      <xdr:rowOff>13463</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5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61740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90576</xdr:rowOff>
    </xdr:from>
    <xdr:to>
      <xdr:col>5</xdr:col>
      <xdr:colOff>409575</xdr:colOff>
      <xdr:row>97</xdr:row>
      <xdr:rowOff>20726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129070</xdr:rowOff>
    </xdr:from>
    <xdr:to>
      <xdr:col>4</xdr:col>
      <xdr:colOff>206375</xdr:colOff>
      <xdr:row>97</xdr:row>
      <xdr:rowOff>59220</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5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50347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29,837</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119557</xdr:rowOff>
    </xdr:from>
    <xdr:to>
      <xdr:col>3</xdr:col>
      <xdr:colOff>3175</xdr:colOff>
      <xdr:row>93</xdr:row>
      <xdr:rowOff>49707</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58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66234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141326</xdr:rowOff>
    </xdr:from>
    <xdr:to>
      <xdr:col>1</xdr:col>
      <xdr:colOff>485775</xdr:colOff>
      <xdr:row>95</xdr:row>
      <xdr:rowOff>71476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2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88003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137223</xdr:rowOff>
    </xdr:from>
    <xdr:to>
      <xdr:col>15</xdr:col>
      <xdr:colOff>180975</xdr:colOff>
      <xdr:row>35</xdr:row>
      <xdr:rowOff>155511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3797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151321</xdr:rowOff>
    </xdr:from>
    <xdr:to>
      <xdr:col>14</xdr:col>
      <xdr:colOff>28575</xdr:colOff>
      <xdr:row>35</xdr:row>
      <xdr:rowOff>137223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980621"/>
          <a:ext cx="889000" cy="15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124079</xdr:rowOff>
    </xdr:from>
    <xdr:to>
      <xdr:col>12</xdr:col>
      <xdr:colOff>511175</xdr:colOff>
      <xdr:row>34</xdr:row>
      <xdr:rowOff>151321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953379"/>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124079</xdr:rowOff>
    </xdr:from>
    <xdr:to>
      <xdr:col>11</xdr:col>
      <xdr:colOff>307975</xdr:colOff>
      <xdr:row>35</xdr:row>
      <xdr:rowOff>24828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953379"/>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104711</xdr:rowOff>
    </xdr:from>
    <xdr:to>
      <xdr:col>15</xdr:col>
      <xdr:colOff>231775</xdr:colOff>
      <xdr:row>36</xdr:row>
      <xdr:rowOff>34861</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127588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86423</xdr:rowOff>
    </xdr:from>
    <xdr:to>
      <xdr:col>14</xdr:col>
      <xdr:colOff>79375</xdr:colOff>
      <xdr:row>36</xdr:row>
      <xdr:rowOff>16573</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33100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7" y="58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100521</xdr:rowOff>
    </xdr:from>
    <xdr:to>
      <xdr:col>12</xdr:col>
      <xdr:colOff>561975</xdr:colOff>
      <xdr:row>35</xdr:row>
      <xdr:rowOff>30671</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59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47198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57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73279</xdr:rowOff>
    </xdr:from>
    <xdr:to>
      <xdr:col>11</xdr:col>
      <xdr:colOff>358775</xdr:colOff>
      <xdr:row>35</xdr:row>
      <xdr:rowOff>3429</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5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19956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56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145478</xdr:rowOff>
    </xdr:from>
    <xdr:to>
      <xdr:col>10</xdr:col>
      <xdr:colOff>155575</xdr:colOff>
      <xdr:row>35</xdr:row>
      <xdr:rowOff>75628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92155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57594</xdr:rowOff>
    </xdr:from>
    <xdr:to>
      <xdr:col>15</xdr:col>
      <xdr:colOff>180975</xdr:colOff>
      <xdr:row>58</xdr:row>
      <xdr:rowOff>106782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01694"/>
          <a:ext cx="8382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57594</xdr:rowOff>
    </xdr:from>
    <xdr:to>
      <xdr:col>14</xdr:col>
      <xdr:colOff>28575</xdr:colOff>
      <xdr:row>58</xdr:row>
      <xdr:rowOff>106604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1694"/>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83782</xdr:rowOff>
    </xdr:from>
    <xdr:to>
      <xdr:col>12</xdr:col>
      <xdr:colOff>511175</xdr:colOff>
      <xdr:row>58</xdr:row>
      <xdr:rowOff>106604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27882"/>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83782</xdr:rowOff>
    </xdr:from>
    <xdr:to>
      <xdr:col>11</xdr:col>
      <xdr:colOff>307975</xdr:colOff>
      <xdr:row>58</xdr:row>
      <xdr:rowOff>127076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27882"/>
          <a:ext cx="889000" cy="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55982</xdr:rowOff>
    </xdr:from>
    <xdr:to>
      <xdr:col>15</xdr:col>
      <xdr:colOff>231775</xdr:colOff>
      <xdr:row>58</xdr:row>
      <xdr:rowOff>157582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142359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6794</xdr:rowOff>
    </xdr:from>
    <xdr:to>
      <xdr:col>14</xdr:col>
      <xdr:colOff>79375</xdr:colOff>
      <xdr:row>58</xdr:row>
      <xdr:rowOff>108394</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99521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55804</xdr:rowOff>
    </xdr:from>
    <xdr:to>
      <xdr:col>12</xdr:col>
      <xdr:colOff>561975</xdr:colOff>
      <xdr:row>58</xdr:row>
      <xdr:rowOff>157404</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9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148531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7" y="1009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32982</xdr:rowOff>
    </xdr:from>
    <xdr:to>
      <xdr:col>11</xdr:col>
      <xdr:colOff>358775</xdr:colOff>
      <xdr:row>58</xdr:row>
      <xdr:rowOff>134582</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9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125709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76276</xdr:rowOff>
    </xdr:from>
    <xdr:to>
      <xdr:col>10</xdr:col>
      <xdr:colOff>155575</xdr:colOff>
      <xdr:row>59</xdr:row>
      <xdr:rowOff>6426</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100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169003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7" y="101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167491</xdr:rowOff>
    </xdr:from>
    <xdr:to>
      <xdr:col>15</xdr:col>
      <xdr:colOff>180975</xdr:colOff>
      <xdr:row>77</xdr:row>
      <xdr:rowOff>58906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97691"/>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167491</xdr:rowOff>
    </xdr:from>
    <xdr:to>
      <xdr:col>14</xdr:col>
      <xdr:colOff>28575</xdr:colOff>
      <xdr:row>77</xdr:row>
      <xdr:rowOff>19653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97691"/>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19653</xdr:rowOff>
    </xdr:from>
    <xdr:to>
      <xdr:col>12</xdr:col>
      <xdr:colOff>511175</xdr:colOff>
      <xdr:row>77</xdr:row>
      <xdr:rowOff>66058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21303"/>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66058</xdr:rowOff>
    </xdr:from>
    <xdr:to>
      <xdr:col>11</xdr:col>
      <xdr:colOff>307975</xdr:colOff>
      <xdr:row>77</xdr:row>
      <xdr:rowOff>107663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6770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81852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8106</xdr:rowOff>
    </xdr:from>
    <xdr:to>
      <xdr:col>15</xdr:col>
      <xdr:colOff>231775</xdr:colOff>
      <xdr:row>77</xdr:row>
      <xdr:rowOff>109706</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157983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116691</xdr:rowOff>
    </xdr:from>
    <xdr:to>
      <xdr:col>14</xdr:col>
      <xdr:colOff>79375</xdr:colOff>
      <xdr:row>77</xdr:row>
      <xdr:rowOff>46841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31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37968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2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140303</xdr:rowOff>
    </xdr:from>
    <xdr:to>
      <xdr:col>12</xdr:col>
      <xdr:colOff>561975</xdr:colOff>
      <xdr:row>77</xdr:row>
      <xdr:rowOff>70453</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31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61580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2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15258</xdr:rowOff>
    </xdr:from>
    <xdr:to>
      <xdr:col>11</xdr:col>
      <xdr:colOff>358775</xdr:colOff>
      <xdr:row>77</xdr:row>
      <xdr:rowOff>116858</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32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107985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3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56863</xdr:rowOff>
    </xdr:from>
    <xdr:to>
      <xdr:col>10</xdr:col>
      <xdr:colOff>155575</xdr:colOff>
      <xdr:row>77</xdr:row>
      <xdr:rowOff>158463</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32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149590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3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27986</xdr:rowOff>
    </xdr:from>
    <xdr:to>
      <xdr:col>15</xdr:col>
      <xdr:colOff>180975</xdr:colOff>
      <xdr:row>99</xdr:row>
      <xdr:rowOff>28839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7001536"/>
          <a:ext cx="8382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20907</xdr:rowOff>
    </xdr:from>
    <xdr:to>
      <xdr:col>14</xdr:col>
      <xdr:colOff>28575</xdr:colOff>
      <xdr:row>99</xdr:row>
      <xdr:rowOff>27986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994457"/>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20907</xdr:rowOff>
    </xdr:from>
    <xdr:to>
      <xdr:col>12</xdr:col>
      <xdr:colOff>511175</xdr:colOff>
      <xdr:row>99</xdr:row>
      <xdr:rowOff>22428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994457"/>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19772</xdr:rowOff>
    </xdr:from>
    <xdr:to>
      <xdr:col>11</xdr:col>
      <xdr:colOff>307975</xdr:colOff>
      <xdr:row>99</xdr:row>
      <xdr:rowOff>22428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993322"/>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73648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149489</xdr:rowOff>
    </xdr:from>
    <xdr:to>
      <xdr:col>15</xdr:col>
      <xdr:colOff>231775</xdr:colOff>
      <xdr:row>99</xdr:row>
      <xdr:rowOff>79639</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9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148636</xdr:rowOff>
    </xdr:from>
    <xdr:to>
      <xdr:col>14</xdr:col>
      <xdr:colOff>79375</xdr:colOff>
      <xdr:row>99</xdr:row>
      <xdr:rowOff>78786</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9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69913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141557</xdr:rowOff>
    </xdr:from>
    <xdr:to>
      <xdr:col>12</xdr:col>
      <xdr:colOff>561975</xdr:colOff>
      <xdr:row>99</xdr:row>
      <xdr:rowOff>71707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9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62834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143078</xdr:rowOff>
    </xdr:from>
    <xdr:to>
      <xdr:col>11</xdr:col>
      <xdr:colOff>358775</xdr:colOff>
      <xdr:row>99</xdr:row>
      <xdr:rowOff>73228</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64355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140422</xdr:rowOff>
    </xdr:from>
    <xdr:to>
      <xdr:col>10</xdr:col>
      <xdr:colOff>155575</xdr:colOff>
      <xdr:row>99</xdr:row>
      <xdr:rowOff>70572</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61699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170599</xdr:rowOff>
    </xdr:from>
    <xdr:to>
      <xdr:col>23</xdr:col>
      <xdr:colOff>517525</xdr:colOff>
      <xdr:row>37</xdr:row>
      <xdr:rowOff>93904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42799"/>
          <a:ext cx="8382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120631</xdr:rowOff>
    </xdr:from>
    <xdr:to>
      <xdr:col>22</xdr:col>
      <xdr:colOff>365125</xdr:colOff>
      <xdr:row>37</xdr:row>
      <xdr:rowOff>93904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292831"/>
          <a:ext cx="889000" cy="1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146977</xdr:rowOff>
    </xdr:from>
    <xdr:to>
      <xdr:col>21</xdr:col>
      <xdr:colOff>161925</xdr:colOff>
      <xdr:row>36</xdr:row>
      <xdr:rowOff>120631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5976277"/>
          <a:ext cx="889000" cy="3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146977</xdr:rowOff>
    </xdr:from>
    <xdr:to>
      <xdr:col>19</xdr:col>
      <xdr:colOff>644525</xdr:colOff>
      <xdr:row>37</xdr:row>
      <xdr:rowOff>159512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5976277"/>
          <a:ext cx="889000" cy="5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138765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119799</xdr:rowOff>
    </xdr:from>
    <xdr:to>
      <xdr:col>23</xdr:col>
      <xdr:colOff>568325</xdr:colOff>
      <xdr:row>37</xdr:row>
      <xdr:rowOff>49949</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2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142676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43104</xdr:rowOff>
    </xdr:from>
    <xdr:to>
      <xdr:col>22</xdr:col>
      <xdr:colOff>415925</xdr:colOff>
      <xdr:row>37</xdr:row>
      <xdr:rowOff>144704</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3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135831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69831</xdr:rowOff>
    </xdr:from>
    <xdr:to>
      <xdr:col>21</xdr:col>
      <xdr:colOff>212725</xdr:colOff>
      <xdr:row>36</xdr:row>
      <xdr:rowOff>171431</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2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162558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96177</xdr:rowOff>
    </xdr:from>
    <xdr:to>
      <xdr:col>20</xdr:col>
      <xdr:colOff>9525</xdr:colOff>
      <xdr:row>35</xdr:row>
      <xdr:rowOff>26327</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59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42854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7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108712</xdr:rowOff>
    </xdr:from>
    <xdr:to>
      <xdr:col>18</xdr:col>
      <xdr:colOff>492125</xdr:colOff>
      <xdr:row>38</xdr:row>
      <xdr:rowOff>38862</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29989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5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108910</xdr:rowOff>
    </xdr:from>
    <xdr:to>
      <xdr:col>23</xdr:col>
      <xdr:colOff>517525</xdr:colOff>
      <xdr:row>58</xdr:row>
      <xdr:rowOff>134371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10053010"/>
          <a:ext cx="8382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124855</xdr:rowOff>
    </xdr:from>
    <xdr:to>
      <xdr:col>22</xdr:col>
      <xdr:colOff>365125</xdr:colOff>
      <xdr:row>58</xdr:row>
      <xdr:rowOff>134371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10068955"/>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88979</xdr:rowOff>
    </xdr:from>
    <xdr:to>
      <xdr:col>21</xdr:col>
      <xdr:colOff>161925</xdr:colOff>
      <xdr:row>58</xdr:row>
      <xdr:rowOff>124855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861629"/>
          <a:ext cx="889000" cy="20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88979</xdr:rowOff>
    </xdr:from>
    <xdr:to>
      <xdr:col>19</xdr:col>
      <xdr:colOff>644525</xdr:colOff>
      <xdr:row>58</xdr:row>
      <xdr:rowOff>44102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861629"/>
          <a:ext cx="889000" cy="1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a:extLst>
            <a:ext uri="{FF2B5EF4-FFF2-40B4-BE49-F238E27FC236}">
              <a16:creationId xmlns:a16="http://schemas.microsoft.com/office/drawing/2014/main" id="{00000000-0008-0000-0700-000054020000}"/>
            </a:ext>
          </a:extLst>
        </xdr:cNvPr>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a:extLst>
            <a:ext uri="{FF2B5EF4-FFF2-40B4-BE49-F238E27FC236}">
              <a16:creationId xmlns:a16="http://schemas.microsoft.com/office/drawing/2014/main" id="{00000000-0008-0000-0700-000056020000}"/>
            </a:ext>
          </a:extLst>
        </xdr:cNvPr>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48321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58110</xdr:rowOff>
    </xdr:from>
    <xdr:to>
      <xdr:col>23</xdr:col>
      <xdr:colOff>568325</xdr:colOff>
      <xdr:row>58</xdr:row>
      <xdr:rowOff>159710</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6268700" y="10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144487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9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83571</xdr:rowOff>
    </xdr:from>
    <xdr:to>
      <xdr:col>22</xdr:col>
      <xdr:colOff>415925</xdr:colOff>
      <xdr:row>59</xdr:row>
      <xdr:rowOff>13721</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5430500" y="100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4848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101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74055</xdr:rowOff>
    </xdr:from>
    <xdr:to>
      <xdr:col>21</xdr:col>
      <xdr:colOff>212725</xdr:colOff>
      <xdr:row>59</xdr:row>
      <xdr:rowOff>4205</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4541500" y="100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166782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101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38179</xdr:rowOff>
    </xdr:from>
    <xdr:to>
      <xdr:col>20</xdr:col>
      <xdr:colOff>9525</xdr:colOff>
      <xdr:row>57</xdr:row>
      <xdr:rowOff>139779</xdr:rowOff>
    </xdr:to>
    <xdr:sp macro="" textlink="">
      <xdr:nvSpPr>
        <xdr:cNvPr id="611" name="円/楕円 610">
          <a:extLst>
            <a:ext uri="{FF2B5EF4-FFF2-40B4-BE49-F238E27FC236}">
              <a16:creationId xmlns:a16="http://schemas.microsoft.com/office/drawing/2014/main" id="{00000000-0008-0000-0700-000063020000}"/>
            </a:ext>
          </a:extLst>
        </xdr:cNvPr>
        <xdr:cNvSpPr/>
      </xdr:nvSpPr>
      <xdr:spPr>
        <a:xfrm>
          <a:off x="13652500" y="98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130906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0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164752</xdr:rowOff>
    </xdr:from>
    <xdr:to>
      <xdr:col>18</xdr:col>
      <xdr:colOff>492125</xdr:colOff>
      <xdr:row>58</xdr:row>
      <xdr:rowOff>94902</xdr:rowOff>
    </xdr:to>
    <xdr:sp macro="" textlink="">
      <xdr:nvSpPr>
        <xdr:cNvPr id="613" name="円/楕円 612">
          <a:extLst>
            <a:ext uri="{FF2B5EF4-FFF2-40B4-BE49-F238E27FC236}">
              <a16:creationId xmlns:a16="http://schemas.microsoft.com/office/drawing/2014/main" id="{00000000-0008-0000-0700-000065020000}"/>
            </a:ext>
          </a:extLst>
        </xdr:cNvPr>
        <xdr:cNvSpPr/>
      </xdr:nvSpPr>
      <xdr:spPr>
        <a:xfrm>
          <a:off x="12763500" y="99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86029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42655</xdr:rowOff>
    </xdr:from>
    <xdr:to>
      <xdr:col>23</xdr:col>
      <xdr:colOff>517525</xdr:colOff>
      <xdr:row>79</xdr:row>
      <xdr:rowOff>43673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7205"/>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42655</xdr:rowOff>
    </xdr:from>
    <xdr:to>
      <xdr:col>22</xdr:col>
      <xdr:colOff>365125</xdr:colOff>
      <xdr:row>79</xdr:row>
      <xdr:rowOff>43357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87205"/>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43357</xdr:rowOff>
    </xdr:from>
    <xdr:to>
      <xdr:col>21</xdr:col>
      <xdr:colOff>161925</xdr:colOff>
      <xdr:row>79</xdr:row>
      <xdr:rowOff>44011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7907"/>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a:extLst>
            <a:ext uri="{FF2B5EF4-FFF2-40B4-BE49-F238E27FC236}">
              <a16:creationId xmlns:a16="http://schemas.microsoft.com/office/drawing/2014/main" id="{00000000-0008-0000-0700-00008A020000}"/>
            </a:ext>
          </a:extLst>
        </xdr:cNvPr>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40739</xdr:rowOff>
    </xdr:from>
    <xdr:to>
      <xdr:col>19</xdr:col>
      <xdr:colOff>644525</xdr:colOff>
      <xdr:row>79</xdr:row>
      <xdr:rowOff>44011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5289"/>
          <a:ext cx="889000" cy="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a:extLst>
            <a:ext uri="{FF2B5EF4-FFF2-40B4-BE49-F238E27FC236}">
              <a16:creationId xmlns:a16="http://schemas.microsoft.com/office/drawing/2014/main" id="{00000000-0008-0000-0700-00008D020000}"/>
            </a:ext>
          </a:extLst>
        </xdr:cNvPr>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a:extLst>
            <a:ext uri="{FF2B5EF4-FFF2-40B4-BE49-F238E27FC236}">
              <a16:creationId xmlns:a16="http://schemas.microsoft.com/office/drawing/2014/main" id="{00000000-0008-0000-0700-00008F020000}"/>
            </a:ext>
          </a:extLst>
        </xdr:cNvPr>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164323</xdr:rowOff>
    </xdr:from>
    <xdr:to>
      <xdr:col>23</xdr:col>
      <xdr:colOff>568325</xdr:colOff>
      <xdr:row>79</xdr:row>
      <xdr:rowOff>94473</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6268700" y="135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163305</xdr:rowOff>
    </xdr:from>
    <xdr:to>
      <xdr:col>22</xdr:col>
      <xdr:colOff>415925</xdr:colOff>
      <xdr:row>79</xdr:row>
      <xdr:rowOff>93455</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5430500" y="135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84582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29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164007</xdr:rowOff>
    </xdr:from>
    <xdr:to>
      <xdr:col>21</xdr:col>
      <xdr:colOff>212725</xdr:colOff>
      <xdr:row>79</xdr:row>
      <xdr:rowOff>94157</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4541500" y="135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85284</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2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164661</xdr:rowOff>
    </xdr:from>
    <xdr:to>
      <xdr:col>20</xdr:col>
      <xdr:colOff>9525</xdr:colOff>
      <xdr:row>79</xdr:row>
      <xdr:rowOff>94811</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36525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85938</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3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161389</xdr:rowOff>
    </xdr:from>
    <xdr:to>
      <xdr:col>18</xdr:col>
      <xdr:colOff>492125</xdr:colOff>
      <xdr:row>79</xdr:row>
      <xdr:rowOff>91539</xdr:rowOff>
    </xdr:to>
    <xdr:sp macro="" textlink="">
      <xdr:nvSpPr>
        <xdr:cNvPr id="670" name="円/楕円 669">
          <a:extLst>
            <a:ext uri="{FF2B5EF4-FFF2-40B4-BE49-F238E27FC236}">
              <a16:creationId xmlns:a16="http://schemas.microsoft.com/office/drawing/2014/main" id="{00000000-0008-0000-0700-00009E020000}"/>
            </a:ext>
          </a:extLst>
        </xdr:cNvPr>
        <xdr:cNvSpPr/>
      </xdr:nvSpPr>
      <xdr:spPr>
        <a:xfrm>
          <a:off x="12763500" y="135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82666</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27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164802</xdr:rowOff>
    </xdr:from>
    <xdr:to>
      <xdr:col>23</xdr:col>
      <xdr:colOff>517525</xdr:colOff>
      <xdr:row>97</xdr:row>
      <xdr:rowOff>50600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624002"/>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37951</xdr:rowOff>
    </xdr:from>
    <xdr:to>
      <xdr:col>22</xdr:col>
      <xdr:colOff>365125</xdr:colOff>
      <xdr:row>97</xdr:row>
      <xdr:rowOff>50600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66860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85533</xdr:rowOff>
    </xdr:from>
    <xdr:to>
      <xdr:col>21</xdr:col>
      <xdr:colOff>161925</xdr:colOff>
      <xdr:row>97</xdr:row>
      <xdr:rowOff>37951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544733"/>
          <a:ext cx="8890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85533</xdr:rowOff>
    </xdr:from>
    <xdr:to>
      <xdr:col>19</xdr:col>
      <xdr:colOff>644525</xdr:colOff>
      <xdr:row>97</xdr:row>
      <xdr:rowOff>64740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544733"/>
          <a:ext cx="889000" cy="1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a:extLst>
            <a:ext uri="{FF2B5EF4-FFF2-40B4-BE49-F238E27FC236}">
              <a16:creationId xmlns:a16="http://schemas.microsoft.com/office/drawing/2014/main" id="{00000000-0008-0000-0700-0000C8020000}"/>
            </a:ext>
          </a:extLst>
        </xdr:cNvPr>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a:extLst>
            <a:ext uri="{FF2B5EF4-FFF2-40B4-BE49-F238E27FC236}">
              <a16:creationId xmlns:a16="http://schemas.microsoft.com/office/drawing/2014/main" id="{00000000-0008-0000-0700-0000CA020000}"/>
            </a:ext>
          </a:extLst>
        </xdr:cNvPr>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114002</xdr:rowOff>
    </xdr:from>
    <xdr:to>
      <xdr:col>23</xdr:col>
      <xdr:colOff>568325</xdr:colOff>
      <xdr:row>97</xdr:row>
      <xdr:rowOff>44152</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6268700" y="165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92429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5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171250</xdr:rowOff>
    </xdr:from>
    <xdr:to>
      <xdr:col>22</xdr:col>
      <xdr:colOff>415925</xdr:colOff>
      <xdr:row>97</xdr:row>
      <xdr:rowOff>101400</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5430500" y="166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92527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7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158601</xdr:rowOff>
    </xdr:from>
    <xdr:to>
      <xdr:col>21</xdr:col>
      <xdr:colOff>212725</xdr:colOff>
      <xdr:row>97</xdr:row>
      <xdr:rowOff>88751</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4541500" y="166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79878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71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34733</xdr:rowOff>
    </xdr:from>
    <xdr:to>
      <xdr:col>20</xdr:col>
      <xdr:colOff>9525</xdr:colOff>
      <xdr:row>96</xdr:row>
      <xdr:rowOff>136333</xdr:rowOff>
    </xdr:to>
    <xdr:sp macro="" textlink="">
      <xdr:nvSpPr>
        <xdr:cNvPr id="727" name="円/楕円 726">
          <a:extLst>
            <a:ext uri="{FF2B5EF4-FFF2-40B4-BE49-F238E27FC236}">
              <a16:creationId xmlns:a16="http://schemas.microsoft.com/office/drawing/2014/main" id="{00000000-0008-0000-0700-0000D7020000}"/>
            </a:ext>
          </a:extLst>
        </xdr:cNvPr>
        <xdr:cNvSpPr/>
      </xdr:nvSpPr>
      <xdr:spPr>
        <a:xfrm>
          <a:off x="13652500" y="164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127460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13940</xdr:rowOff>
    </xdr:from>
    <xdr:to>
      <xdr:col>18</xdr:col>
      <xdr:colOff>492125</xdr:colOff>
      <xdr:row>97</xdr:row>
      <xdr:rowOff>115540</xdr:rowOff>
    </xdr:to>
    <xdr:sp macro="" textlink="">
      <xdr:nvSpPr>
        <xdr:cNvPr id="729" name="円/楕円 728">
          <a:extLst>
            <a:ext uri="{FF2B5EF4-FFF2-40B4-BE49-F238E27FC236}">
              <a16:creationId xmlns:a16="http://schemas.microsoft.com/office/drawing/2014/main" id="{00000000-0008-0000-0700-0000D9020000}"/>
            </a:ext>
          </a:extLst>
        </xdr:cNvPr>
        <xdr:cNvSpPr/>
      </xdr:nvSpPr>
      <xdr:spPr>
        <a:xfrm>
          <a:off x="12763500" y="166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106667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7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a:extLst>
            <a:ext uri="{FF2B5EF4-FFF2-40B4-BE49-F238E27FC236}">
              <a16:creationId xmlns:a16="http://schemas.microsoft.com/office/drawing/2014/main" id="{00000000-0008-0000-0700-000001030000}"/>
            </a:ext>
          </a:extLst>
        </xdr:cNvPr>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a:extLst>
            <a:ext uri="{FF2B5EF4-FFF2-40B4-BE49-F238E27FC236}">
              <a16:creationId xmlns:a16="http://schemas.microsoft.com/office/drawing/2014/main" id="{00000000-0008-0000-0700-000003030000}"/>
            </a:ext>
          </a:extLst>
        </xdr:cNvPr>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a:extLst>
            <a:ext uri="{FF2B5EF4-FFF2-40B4-BE49-F238E27FC236}">
              <a16:creationId xmlns:a16="http://schemas.microsoft.com/office/drawing/2014/main" id="{00000000-0008-0000-0700-00001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a:extLst>
            <a:ext uri="{FF2B5EF4-FFF2-40B4-BE49-F238E27FC236}">
              <a16:creationId xmlns:a16="http://schemas.microsoft.com/office/drawing/2014/main" id="{00000000-0008-0000-0700-00001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a:extLst>
            <a:ext uri="{FF2B5EF4-FFF2-40B4-BE49-F238E27FC236}">
              <a16:creationId xmlns:a16="http://schemas.microsoft.com/office/drawing/2014/main" id="{00000000-0008-0000-0700-00003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a:extLst>
            <a:ext uri="{FF2B5EF4-FFF2-40B4-BE49-F238E27FC236}">
              <a16:creationId xmlns:a16="http://schemas.microsoft.com/office/drawing/2014/main" id="{00000000-0008-0000-0700-000035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a:extLst>
            <a:ext uri="{FF2B5EF4-FFF2-40B4-BE49-F238E27FC236}">
              <a16:creationId xmlns:a16="http://schemas.microsoft.com/office/drawing/2014/main" id="{00000000-0008-0000-0700-00004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a:extLst>
            <a:ext uri="{FF2B5EF4-FFF2-40B4-BE49-F238E27FC236}">
              <a16:creationId xmlns:a16="http://schemas.microsoft.com/office/drawing/2014/main" id="{00000000-0008-0000-0700-00004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a:extLst>
            <a:ext uri="{FF2B5EF4-FFF2-40B4-BE49-F238E27FC236}">
              <a16:creationId xmlns:a16="http://schemas.microsoft.com/office/drawing/2014/main" id="{00000000-0008-0000-0700-00004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a:extLst>
            <a:ext uri="{FF2B5EF4-FFF2-40B4-BE49-F238E27FC236}">
              <a16:creationId xmlns:a16="http://schemas.microsoft.com/office/drawing/2014/main" id="{00000000-0008-0000-0700-00004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a:extLst>
            <a:ext uri="{FF2B5EF4-FFF2-40B4-BE49-F238E27FC236}">
              <a16:creationId xmlns:a16="http://schemas.microsoft.com/office/drawing/2014/main" id="{00000000-0008-0000-0700-00004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決算額全体で見ると、民生費が１人あたり</a:t>
          </a:r>
          <a:r>
            <a:rPr kumimoji="1" lang="en-US" altLang="ja-JP" sz="1300">
              <a:solidFill>
                <a:schemeClr val="dk1"/>
              </a:solidFill>
              <a:effectLst/>
              <a:latin typeface="+mn-ea"/>
              <a:ea typeface="+mn-ea"/>
              <a:cs typeface="+mn-cs"/>
            </a:rPr>
            <a:t>137,687</a:t>
          </a:r>
          <a:r>
            <a:rPr kumimoji="1" lang="ja-JP" altLang="ja-JP" sz="1300">
              <a:solidFill>
                <a:schemeClr val="dk1"/>
              </a:solidFill>
              <a:effectLst/>
              <a:latin typeface="+mn-ea"/>
              <a:ea typeface="+mn-ea"/>
              <a:cs typeface="+mn-cs"/>
            </a:rPr>
            <a:t>円で全体の</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％と最も多くの割合を占めており、自立支援給付費の増加や生活保護受給者の高齢化に伴う生活保護費増、</a:t>
          </a:r>
          <a:r>
            <a:rPr kumimoji="1" lang="ja-JP" altLang="en-US" sz="1300">
              <a:solidFill>
                <a:schemeClr val="dk1"/>
              </a:solidFill>
              <a:effectLst/>
              <a:latin typeface="+mn-ea"/>
              <a:ea typeface="+mn-ea"/>
              <a:cs typeface="+mn-cs"/>
            </a:rPr>
            <a:t>児童保育給付等経費</a:t>
          </a:r>
          <a:r>
            <a:rPr kumimoji="1" lang="ja-JP" altLang="ja-JP" sz="1300">
              <a:solidFill>
                <a:schemeClr val="dk1"/>
              </a:solidFill>
              <a:effectLst/>
              <a:latin typeface="+mn-ea"/>
              <a:ea typeface="+mn-ea"/>
              <a:cs typeface="+mn-cs"/>
            </a:rPr>
            <a:t>の増などが寄与している。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その他の</a:t>
          </a:r>
          <a:r>
            <a:rPr kumimoji="1" lang="ja-JP" altLang="en-US" sz="1300">
              <a:solidFill>
                <a:schemeClr val="dk1"/>
              </a:solidFill>
              <a:effectLst/>
              <a:latin typeface="+mn-ea"/>
              <a:ea typeface="+mn-ea"/>
              <a:cs typeface="+mn-cs"/>
            </a:rPr>
            <a:t>費目の</a:t>
          </a:r>
          <a:r>
            <a:rPr kumimoji="1" lang="ja-JP" altLang="ja-JP" sz="1300">
              <a:solidFill>
                <a:schemeClr val="dk1"/>
              </a:solidFill>
              <a:effectLst/>
              <a:latin typeface="+mn-ea"/>
              <a:ea typeface="+mn-ea"/>
              <a:cs typeface="+mn-cs"/>
            </a:rPr>
            <a:t>増減を</a:t>
          </a:r>
          <a:r>
            <a:rPr kumimoji="1" lang="ja-JP" altLang="en-US" sz="1300">
              <a:solidFill>
                <a:schemeClr val="dk1"/>
              </a:solidFill>
              <a:effectLst/>
              <a:latin typeface="+mn-ea"/>
              <a:ea typeface="+mn-ea"/>
              <a:cs typeface="+mn-cs"/>
            </a:rPr>
            <a:t>見ると</a:t>
          </a:r>
          <a:r>
            <a:rPr kumimoji="1" lang="ja-JP" altLang="ja-JP" sz="1300">
              <a:solidFill>
                <a:schemeClr val="dk1"/>
              </a:solidFill>
              <a:effectLst/>
              <a:latin typeface="+mn-ea"/>
              <a:ea typeface="+mn-ea"/>
              <a:cs typeface="+mn-cs"/>
            </a:rPr>
            <a:t>、議会費は</a:t>
          </a:r>
          <a:r>
            <a:rPr kumimoji="1" lang="ja-JP" altLang="en-US" sz="1300">
              <a:solidFill>
                <a:schemeClr val="dk1"/>
              </a:solidFill>
              <a:effectLst/>
              <a:latin typeface="+mn-ea"/>
              <a:ea typeface="+mn-ea"/>
              <a:cs typeface="+mn-cs"/>
            </a:rPr>
            <a:t>議会政務活動費等の減に</a:t>
          </a:r>
          <a:r>
            <a:rPr kumimoji="1" lang="ja-JP" altLang="ja-JP" sz="1300">
              <a:solidFill>
                <a:schemeClr val="dk1"/>
              </a:solidFill>
              <a:effectLst/>
              <a:latin typeface="+mn-ea"/>
              <a:ea typeface="+mn-ea"/>
              <a:cs typeface="+mn-cs"/>
            </a:rPr>
            <a:t>よ</a:t>
          </a:r>
          <a:r>
            <a:rPr kumimoji="1" lang="ja-JP" altLang="en-US" sz="1300">
              <a:solidFill>
                <a:schemeClr val="dk1"/>
              </a:solidFill>
              <a:effectLst/>
              <a:latin typeface="+mn-ea"/>
              <a:ea typeface="+mn-ea"/>
              <a:cs typeface="+mn-cs"/>
            </a:rPr>
            <a:t>り減額</a:t>
          </a:r>
          <a:r>
            <a:rPr kumimoji="1" lang="ja-JP" altLang="ja-JP" sz="1300">
              <a:solidFill>
                <a:schemeClr val="dk1"/>
              </a:solidFill>
              <a:effectLst/>
              <a:latin typeface="+mn-ea"/>
              <a:ea typeface="+mn-ea"/>
              <a:cs typeface="+mn-cs"/>
            </a:rPr>
            <a:t>。総務費について</a:t>
          </a:r>
          <a:r>
            <a:rPr kumimoji="1" lang="ja-JP" altLang="en-US" sz="1300">
              <a:solidFill>
                <a:schemeClr val="dk1"/>
              </a:solidFill>
              <a:effectLst/>
              <a:latin typeface="+mn-ea"/>
              <a:ea typeface="+mn-ea"/>
              <a:cs typeface="+mn-cs"/>
            </a:rPr>
            <a:t>は選挙費の減や安全安心センターの整備完了</a:t>
          </a:r>
          <a:r>
            <a:rPr kumimoji="1" lang="ja-JP" altLang="ja-JP" sz="1300">
              <a:solidFill>
                <a:schemeClr val="dk1"/>
              </a:solidFill>
              <a:effectLst/>
              <a:latin typeface="+mn-ea"/>
              <a:ea typeface="+mn-ea"/>
              <a:cs typeface="+mn-cs"/>
            </a:rPr>
            <a:t>により</a:t>
          </a:r>
          <a:r>
            <a:rPr kumimoji="1" lang="ja-JP" altLang="en-US" sz="1300">
              <a:solidFill>
                <a:schemeClr val="dk1"/>
              </a:solidFill>
              <a:effectLst/>
              <a:latin typeface="+mn-ea"/>
              <a:ea typeface="+mn-ea"/>
              <a:cs typeface="+mn-cs"/>
            </a:rPr>
            <a:t>減額</a:t>
          </a:r>
          <a:r>
            <a:rPr kumimoji="1" lang="ja-JP" altLang="ja-JP" sz="1300">
              <a:solidFill>
                <a:schemeClr val="dk1"/>
              </a:solidFill>
              <a:effectLst/>
              <a:latin typeface="+mn-ea"/>
              <a:ea typeface="+mn-ea"/>
              <a:cs typeface="+mn-cs"/>
            </a:rPr>
            <a:t>、衛生費については</a:t>
          </a:r>
          <a:r>
            <a:rPr kumimoji="1" lang="ja-JP" altLang="en-US" sz="1300">
              <a:solidFill>
                <a:schemeClr val="dk1"/>
              </a:solidFill>
              <a:effectLst/>
              <a:latin typeface="+mn-ea"/>
              <a:ea typeface="+mn-ea"/>
              <a:cs typeface="+mn-cs"/>
            </a:rPr>
            <a:t>環境施設事務組合への負担金分の増</a:t>
          </a:r>
          <a:r>
            <a:rPr kumimoji="1" lang="ja-JP" altLang="ja-JP" sz="1300">
              <a:solidFill>
                <a:schemeClr val="dk1"/>
              </a:solidFill>
              <a:effectLst/>
              <a:latin typeface="+mn-ea"/>
              <a:ea typeface="+mn-ea"/>
              <a:cs typeface="+mn-cs"/>
            </a:rPr>
            <a:t>によ</a:t>
          </a:r>
          <a:r>
            <a:rPr kumimoji="1" lang="ja-JP" altLang="en-US" sz="1300">
              <a:solidFill>
                <a:schemeClr val="dk1"/>
              </a:solidFill>
              <a:effectLst/>
              <a:latin typeface="+mn-ea"/>
              <a:ea typeface="+mn-ea"/>
              <a:cs typeface="+mn-cs"/>
            </a:rPr>
            <a:t>り増額となっている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農林水産業費についてはライスセンター整備の完了に伴う補助金の減により減少</a:t>
          </a:r>
          <a:r>
            <a:rPr kumimoji="1" lang="ja-JP" altLang="en-US" sz="1300">
              <a:solidFill>
                <a:schemeClr val="dk1"/>
              </a:solidFill>
              <a:effectLst/>
              <a:latin typeface="+mn-ea"/>
              <a:ea typeface="+mn-ea"/>
              <a:cs typeface="+mn-cs"/>
            </a:rPr>
            <a:t>、商工費の減については、白雲谷温泉整備事業費の減などが寄与して減少している。</a:t>
          </a:r>
          <a:endParaRPr kumimoji="0"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土木費については道路整備事業費の減</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より減少</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lt"/>
              <a:ea typeface="+mn-ea"/>
              <a:cs typeface="+mn-cs"/>
            </a:rPr>
            <a:t>消防費については消防・救急車輌購入費の増に</a:t>
          </a:r>
          <a:r>
            <a:rPr kumimoji="1" lang="ja-JP" altLang="en-US" sz="1300">
              <a:solidFill>
                <a:schemeClr val="dk1"/>
              </a:solidFill>
              <a:effectLst/>
              <a:latin typeface="+mn-lt"/>
              <a:ea typeface="+mn-ea"/>
              <a:cs typeface="+mn-cs"/>
            </a:rPr>
            <a:t>より増額</a:t>
          </a:r>
          <a:r>
            <a:rPr kumimoji="1" lang="ja-JP" altLang="en-US" sz="1300">
              <a:solidFill>
                <a:schemeClr val="dk1"/>
              </a:solidFill>
              <a:effectLst/>
              <a:latin typeface="+mn-ea"/>
              <a:ea typeface="+mn-ea"/>
              <a:cs typeface="+mn-cs"/>
            </a:rPr>
            <a:t>となっている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itchFamily="49" charset="-128"/>
              <a:ea typeface="ＭＳ ゴシック" pitchFamily="49" charset="-128"/>
              <a:cs typeface="+mn-cs"/>
            </a:rPr>
            <a:t>平成</a:t>
          </a:r>
          <a:r>
            <a:rPr kumimoji="1" lang="en-US" altLang="ja-JP" sz="1200">
              <a:solidFill>
                <a:schemeClr val="dk1"/>
              </a:solidFill>
              <a:effectLst/>
              <a:latin typeface="ＭＳ ゴシック" pitchFamily="49" charset="-128"/>
              <a:ea typeface="ＭＳ ゴシック" pitchFamily="49" charset="-128"/>
              <a:cs typeface="+mn-cs"/>
            </a:rPr>
            <a:t>28</a:t>
          </a:r>
          <a:r>
            <a:rPr kumimoji="1" lang="ja-JP" altLang="en-US" sz="1200">
              <a:solidFill>
                <a:schemeClr val="dk1"/>
              </a:solidFill>
              <a:effectLst/>
              <a:latin typeface="ＭＳ ゴシック" pitchFamily="49" charset="-128"/>
              <a:ea typeface="ＭＳ ゴシック" pitchFamily="49" charset="-128"/>
              <a:cs typeface="+mn-cs"/>
            </a:rPr>
            <a:t>年度は、“ＮＥＸＴおの”創生 タイトルに掲げ、庁舎の移転新築に着手するとともに、</a:t>
          </a:r>
          <a:r>
            <a:rPr kumimoji="1" lang="ja-JP" altLang="ja-JP" sz="1200">
              <a:solidFill>
                <a:schemeClr val="dk1"/>
              </a:solidFill>
              <a:effectLst/>
              <a:latin typeface="+mn-lt"/>
              <a:ea typeface="+mn-ea"/>
              <a:cs typeface="+mn-cs"/>
            </a:rPr>
            <a:t>就学前４・５歳児の幼児教育・保育料を所得制限なしで完全無料化</a:t>
          </a:r>
          <a:r>
            <a:rPr kumimoji="1" lang="ja-JP" altLang="en-US" sz="1200">
              <a:solidFill>
                <a:schemeClr val="dk1"/>
              </a:solidFill>
              <a:effectLst/>
              <a:latin typeface="+mn-lt"/>
              <a:ea typeface="+mn-ea"/>
              <a:cs typeface="+mn-cs"/>
            </a:rPr>
            <a:t>し、また、</a:t>
          </a:r>
          <a:r>
            <a:rPr kumimoji="1" lang="ja-JP" altLang="ja-JP" sz="1200">
              <a:solidFill>
                <a:schemeClr val="dk1"/>
              </a:solidFill>
              <a:effectLst/>
              <a:latin typeface="+mn-lt"/>
              <a:ea typeface="+mn-ea"/>
              <a:cs typeface="+mn-cs"/>
            </a:rPr>
            <a:t>県内初となる高校３年生まで医療費</a:t>
          </a:r>
          <a:r>
            <a:rPr kumimoji="1" lang="ja-JP" altLang="en-US" sz="1200">
              <a:solidFill>
                <a:schemeClr val="dk1"/>
              </a:solidFill>
              <a:effectLst/>
              <a:latin typeface="+mn-lt"/>
              <a:ea typeface="+mn-ea"/>
              <a:cs typeface="+mn-cs"/>
            </a:rPr>
            <a:t>の完全無料化を実施するなど、次世代へつなぐ「新たなまちづくり」に挑戦した。</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一方、「行政も経営」との基本理念のもと「無駄」や「非効率」の改善を進め、</a:t>
          </a:r>
          <a:r>
            <a:rPr kumimoji="1" lang="en-US" altLang="ja-JP" sz="1200">
              <a:solidFill>
                <a:schemeClr val="dk1"/>
              </a:solidFill>
              <a:effectLst/>
              <a:latin typeface="ＭＳ ゴシック" pitchFamily="49" charset="-128"/>
              <a:ea typeface="ＭＳ ゴシック" pitchFamily="49" charset="-128"/>
              <a:cs typeface="+mn-cs"/>
            </a:rPr>
            <a:t>39</a:t>
          </a:r>
          <a:r>
            <a:rPr kumimoji="1" lang="ja-JP" altLang="en-US" sz="1200">
              <a:solidFill>
                <a:schemeClr val="dk1"/>
              </a:solidFill>
              <a:effectLst/>
              <a:latin typeface="ＭＳ ゴシック" pitchFamily="49" charset="-128"/>
              <a:ea typeface="ＭＳ ゴシック" pitchFamily="49" charset="-128"/>
              <a:cs typeface="+mn-cs"/>
            </a:rPr>
            <a:t>年連続で実質収支の黒字を達成した。また、財政調整基金を取り崩さない財政運営を行い、実質単年度収支も</a:t>
          </a:r>
          <a:r>
            <a:rPr kumimoji="1" lang="en-US" altLang="ja-JP" sz="1200">
              <a:solidFill>
                <a:schemeClr val="dk1"/>
              </a:solidFill>
              <a:effectLst/>
              <a:latin typeface="ＭＳ ゴシック" pitchFamily="49" charset="-128"/>
              <a:ea typeface="ＭＳ ゴシック" pitchFamily="49" charset="-128"/>
              <a:cs typeface="+mn-cs"/>
            </a:rPr>
            <a:t>7</a:t>
          </a:r>
          <a:r>
            <a:rPr kumimoji="1" lang="ja-JP" altLang="en-US" sz="1200">
              <a:solidFill>
                <a:schemeClr val="dk1"/>
              </a:solidFill>
              <a:effectLst/>
              <a:latin typeface="ＭＳ ゴシック" pitchFamily="49" charset="-128"/>
              <a:ea typeface="ＭＳ ゴシック" pitchFamily="49" charset="-128"/>
              <a:cs typeface="+mn-cs"/>
            </a:rPr>
            <a:t>年連続で黒字となった。</a:t>
          </a:r>
          <a:endParaRPr kumimoji="1" lang="en-US" altLang="ja-JP" sz="1200">
            <a:solidFill>
              <a:schemeClr val="dk1"/>
            </a:solidFill>
            <a:effectLst/>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一般会計及び特別会計（国民健康保険、介護保険、後期高齢者医療）は黒字を達成。公営企業（上水道、下水道等）は、いずれも流動資産が流動負債を上回り、賃金不足は生じていない。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なお、その他会計（黒字）は、平成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月末をもって閉鎖した病院事業会計であり、その病院機能については、三木市民病院との統合により一部事務組合である北播磨総合医療センターに引き継いでいる。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19494116</v>
      </c>
      <c r="BO4" s="381"/>
      <c r="BP4" s="381"/>
      <c r="BQ4" s="381"/>
      <c r="BR4" s="381"/>
      <c r="BS4" s="381"/>
      <c r="BT4" s="381"/>
      <c r="BU4" s="382"/>
      <c r="BV4" s="380">
        <v>19182748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2.8</v>
      </c>
      <c r="CU4" s="387"/>
      <c r="CV4" s="387"/>
      <c r="CW4" s="387"/>
      <c r="CX4" s="387"/>
      <c r="CY4" s="387"/>
      <c r="CZ4" s="387"/>
      <c r="DA4" s="388"/>
      <c r="DB4" s="386">
        <v>3.1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18916627</v>
      </c>
      <c r="BO5" s="418"/>
      <c r="BP5" s="418"/>
      <c r="BQ5" s="418"/>
      <c r="BR5" s="418"/>
      <c r="BS5" s="418"/>
      <c r="BT5" s="418"/>
      <c r="BU5" s="419"/>
      <c r="BV5" s="417">
        <v>18637400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85.8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577489</v>
      </c>
      <c r="BO6" s="418"/>
      <c r="BP6" s="418"/>
      <c r="BQ6" s="418"/>
      <c r="BR6" s="418"/>
      <c r="BS6" s="418"/>
      <c r="BT6" s="418"/>
      <c r="BU6" s="419"/>
      <c r="BV6" s="417">
        <v>545348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95.9</v>
      </c>
      <c r="CU6" s="455"/>
      <c r="CV6" s="455"/>
      <c r="CW6" s="455"/>
      <c r="CX6" s="455"/>
      <c r="CY6" s="455"/>
      <c r="CZ6" s="455"/>
      <c r="DA6" s="456"/>
      <c r="DB6" s="454">
        <v>93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251458</v>
      </c>
      <c r="BO7" s="418"/>
      <c r="BP7" s="418"/>
      <c r="BQ7" s="418"/>
      <c r="BR7" s="418"/>
      <c r="BS7" s="418"/>
      <c r="BT7" s="418"/>
      <c r="BU7" s="419"/>
      <c r="BV7" s="417">
        <v>193920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11508811</v>
      </c>
      <c r="CU7" s="418"/>
      <c r="CV7" s="418"/>
      <c r="CW7" s="418"/>
      <c r="CX7" s="418"/>
      <c r="CY7" s="418"/>
      <c r="CZ7" s="418"/>
      <c r="DA7" s="419"/>
      <c r="DB7" s="417">
        <v>11496802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326031</v>
      </c>
      <c r="BO8" s="418"/>
      <c r="BP8" s="418"/>
      <c r="BQ8" s="418"/>
      <c r="BR8" s="418"/>
      <c r="BS8" s="418"/>
      <c r="BT8" s="418"/>
      <c r="BU8" s="419"/>
      <c r="BV8" s="417">
        <v>351428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48580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-25397</v>
      </c>
      <c r="BO9" s="418"/>
      <c r="BP9" s="418"/>
      <c r="BQ9" s="418"/>
      <c r="BR9" s="418"/>
      <c r="BS9" s="418"/>
      <c r="BT9" s="418"/>
      <c r="BU9" s="419"/>
      <c r="BV9" s="417">
        <v>77262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15.3</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49680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13000</v>
      </c>
      <c r="BO10" s="418"/>
      <c r="BP10" s="418"/>
      <c r="BQ10" s="418"/>
      <c r="BR10" s="418"/>
      <c r="BS10" s="418"/>
      <c r="BT10" s="418"/>
      <c r="BU10" s="419"/>
      <c r="BV10" s="417">
        <v>19900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78420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49083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48471</v>
      </c>
      <c r="S13" s="499"/>
      <c r="T13" s="499"/>
      <c r="U13" s="499"/>
      <c r="V13" s="500"/>
      <c r="W13" s="433" t="s">
        <v>124</v>
      </c>
      <c r="X13" s="434"/>
      <c r="Y13" s="434"/>
      <c r="Z13" s="434"/>
      <c r="AA13" s="434"/>
      <c r="AB13" s="424"/>
      <c r="AC13" s="468">
        <v>644</v>
      </c>
      <c r="AD13" s="469"/>
      <c r="AE13" s="469"/>
      <c r="AF13" s="469"/>
      <c r="AG13" s="508"/>
      <c r="AH13" s="468">
        <v>575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66023</v>
      </c>
      <c r="BO13" s="418"/>
      <c r="BP13" s="418"/>
      <c r="BQ13" s="418"/>
      <c r="BR13" s="418"/>
      <c r="BS13" s="418"/>
      <c r="BT13" s="418"/>
      <c r="BU13" s="419"/>
      <c r="BV13" s="417">
        <v>97162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4.3</v>
      </c>
      <c r="CU13" s="415"/>
      <c r="CV13" s="415"/>
      <c r="CW13" s="415"/>
      <c r="CX13" s="415"/>
      <c r="CY13" s="415"/>
      <c r="CZ13" s="415"/>
      <c r="DA13" s="416"/>
      <c r="DB13" s="414">
        <v>5.2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49319</v>
      </c>
      <c r="S14" s="499"/>
      <c r="T14" s="499"/>
      <c r="U14" s="499"/>
      <c r="V14" s="500"/>
      <c r="W14" s="407"/>
      <c r="X14" s="408"/>
      <c r="Y14" s="408"/>
      <c r="Z14" s="408"/>
      <c r="AA14" s="408"/>
      <c r="AB14" s="397"/>
      <c r="AC14" s="501">
        <v>2.8</v>
      </c>
      <c r="AD14" s="502"/>
      <c r="AE14" s="502"/>
      <c r="AF14" s="502"/>
      <c r="AG14" s="503"/>
      <c r="AH14" s="501">
        <v>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48752</v>
      </c>
      <c r="S15" s="499"/>
      <c r="T15" s="499"/>
      <c r="U15" s="499"/>
      <c r="V15" s="500"/>
      <c r="W15" s="433" t="s">
        <v>131</v>
      </c>
      <c r="X15" s="434"/>
      <c r="Y15" s="434"/>
      <c r="Z15" s="434"/>
      <c r="AA15" s="434"/>
      <c r="AB15" s="424"/>
      <c r="AC15" s="468">
        <v>8697</v>
      </c>
      <c r="AD15" s="469"/>
      <c r="AE15" s="469"/>
      <c r="AF15" s="469"/>
      <c r="AG15" s="508"/>
      <c r="AH15" s="468">
        <v>8883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6183335</v>
      </c>
      <c r="BO15" s="381"/>
      <c r="BP15" s="381"/>
      <c r="BQ15" s="381"/>
      <c r="BR15" s="381"/>
      <c r="BS15" s="381"/>
      <c r="BT15" s="381"/>
      <c r="BU15" s="382"/>
      <c r="BV15" s="380">
        <v>6006837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38.200000000000003</v>
      </c>
      <c r="AD16" s="502"/>
      <c r="AE16" s="502"/>
      <c r="AF16" s="502"/>
      <c r="AG16" s="503"/>
      <c r="AH16" s="501">
        <v>39.5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9007103</v>
      </c>
      <c r="BO16" s="418"/>
      <c r="BP16" s="418"/>
      <c r="BQ16" s="418"/>
      <c r="BR16" s="418"/>
      <c r="BS16" s="418"/>
      <c r="BT16" s="418"/>
      <c r="BU16" s="419"/>
      <c r="BV16" s="417">
        <v>8909480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13428</v>
      </c>
      <c r="AD17" s="469"/>
      <c r="AE17" s="469"/>
      <c r="AF17" s="469"/>
      <c r="AG17" s="508"/>
      <c r="AH17" s="468">
        <v>13050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7902814</v>
      </c>
      <c r="BO17" s="418"/>
      <c r="BP17" s="418"/>
      <c r="BQ17" s="418"/>
      <c r="BR17" s="418"/>
      <c r="BS17" s="418"/>
      <c r="BT17" s="418"/>
      <c r="BU17" s="419"/>
      <c r="BV17" s="417">
        <v>7654152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92.94</v>
      </c>
      <c r="M18" s="530"/>
      <c r="N18" s="530"/>
      <c r="O18" s="530"/>
      <c r="P18" s="530"/>
      <c r="Q18" s="530"/>
      <c r="R18" s="531"/>
      <c r="S18" s="531"/>
      <c r="T18" s="531"/>
      <c r="U18" s="531"/>
      <c r="V18" s="532"/>
      <c r="W18" s="435"/>
      <c r="X18" s="436"/>
      <c r="Y18" s="436"/>
      <c r="Z18" s="436"/>
      <c r="AA18" s="436"/>
      <c r="AB18" s="427"/>
      <c r="AC18" s="533">
        <v>59</v>
      </c>
      <c r="AD18" s="534"/>
      <c r="AE18" s="534"/>
      <c r="AF18" s="534"/>
      <c r="AG18" s="535"/>
      <c r="AH18" s="533">
        <v>58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10376768</v>
      </c>
      <c r="BO18" s="418"/>
      <c r="BP18" s="418"/>
      <c r="BQ18" s="418"/>
      <c r="BR18" s="418"/>
      <c r="BS18" s="418"/>
      <c r="BT18" s="418"/>
      <c r="BU18" s="419"/>
      <c r="BV18" s="417">
        <v>10246644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523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12903989</v>
      </c>
      <c r="BO19" s="418"/>
      <c r="BP19" s="418"/>
      <c r="BQ19" s="418"/>
      <c r="BR19" s="418"/>
      <c r="BS19" s="418"/>
      <c r="BT19" s="418"/>
      <c r="BU19" s="419"/>
      <c r="BV19" s="417">
        <v>13120226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16860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18242796</v>
      </c>
      <c r="BO23" s="418"/>
      <c r="BP23" s="418"/>
      <c r="BQ23" s="418"/>
      <c r="BR23" s="418"/>
      <c r="BS23" s="418"/>
      <c r="BT23" s="418"/>
      <c r="BU23" s="419"/>
      <c r="BV23" s="417">
        <v>18419905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9800</v>
      </c>
      <c r="R24" s="469"/>
      <c r="S24" s="469"/>
      <c r="T24" s="469"/>
      <c r="U24" s="469"/>
      <c r="V24" s="508"/>
      <c r="W24" s="563"/>
      <c r="X24" s="551"/>
      <c r="Y24" s="552"/>
      <c r="Z24" s="467" t="s">
        <v>155</v>
      </c>
      <c r="AA24" s="447"/>
      <c r="AB24" s="447"/>
      <c r="AC24" s="447"/>
      <c r="AD24" s="447"/>
      <c r="AE24" s="447"/>
      <c r="AF24" s="447"/>
      <c r="AG24" s="448"/>
      <c r="AH24" s="468">
        <v>282</v>
      </c>
      <c r="AI24" s="469"/>
      <c r="AJ24" s="469"/>
      <c r="AK24" s="469"/>
      <c r="AL24" s="508"/>
      <c r="AM24" s="468">
        <v>914808</v>
      </c>
      <c r="AN24" s="469"/>
      <c r="AO24" s="469"/>
      <c r="AP24" s="469"/>
      <c r="AQ24" s="469"/>
      <c r="AR24" s="508"/>
      <c r="AS24" s="468">
        <v>3244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15442702</v>
      </c>
      <c r="BO24" s="418"/>
      <c r="BP24" s="418"/>
      <c r="BQ24" s="418"/>
      <c r="BR24" s="418"/>
      <c r="BS24" s="418"/>
      <c r="BT24" s="418"/>
      <c r="BU24" s="419"/>
      <c r="BV24" s="417">
        <v>15904118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7940</v>
      </c>
      <c r="R25" s="469"/>
      <c r="S25" s="469"/>
      <c r="T25" s="469"/>
      <c r="U25" s="469"/>
      <c r="V25" s="508"/>
      <c r="W25" s="563"/>
      <c r="X25" s="551"/>
      <c r="Y25" s="552"/>
      <c r="Z25" s="467" t="s">
        <v>158</v>
      </c>
      <c r="AA25" s="447"/>
      <c r="AB25" s="447"/>
      <c r="AC25" s="447"/>
      <c r="AD25" s="447"/>
      <c r="AE25" s="447"/>
      <c r="AF25" s="447"/>
      <c r="AG25" s="448"/>
      <c r="AH25" s="468">
        <v>66</v>
      </c>
      <c r="AI25" s="469"/>
      <c r="AJ25" s="469"/>
      <c r="AK25" s="469"/>
      <c r="AL25" s="508"/>
      <c r="AM25" s="468">
        <v>209352</v>
      </c>
      <c r="AN25" s="469"/>
      <c r="AO25" s="469"/>
      <c r="AP25" s="469"/>
      <c r="AQ25" s="469"/>
      <c r="AR25" s="508"/>
      <c r="AS25" s="468">
        <v>3172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267294</v>
      </c>
      <c r="BO25" s="381"/>
      <c r="BP25" s="381"/>
      <c r="BQ25" s="381"/>
      <c r="BR25" s="381"/>
      <c r="BS25" s="381"/>
      <c r="BT25" s="381"/>
      <c r="BU25" s="382"/>
      <c r="BV25" s="380">
        <v>96781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6950</v>
      </c>
      <c r="R26" s="469"/>
      <c r="S26" s="469"/>
      <c r="T26" s="469"/>
      <c r="U26" s="469"/>
      <c r="V26" s="508"/>
      <c r="W26" s="563"/>
      <c r="X26" s="551"/>
      <c r="Y26" s="552"/>
      <c r="Z26" s="467" t="s">
        <v>161</v>
      </c>
      <c r="AA26" s="573"/>
      <c r="AB26" s="573"/>
      <c r="AC26" s="573"/>
      <c r="AD26" s="573"/>
      <c r="AE26" s="573"/>
      <c r="AF26" s="573"/>
      <c r="AG26" s="574"/>
      <c r="AH26" s="468">
        <v>17</v>
      </c>
      <c r="AI26" s="469"/>
      <c r="AJ26" s="469"/>
      <c r="AK26" s="469"/>
      <c r="AL26" s="508"/>
      <c r="AM26" s="468">
        <v>58038</v>
      </c>
      <c r="AN26" s="469"/>
      <c r="AO26" s="469"/>
      <c r="AP26" s="469"/>
      <c r="AQ26" s="469"/>
      <c r="AR26" s="508"/>
      <c r="AS26" s="468">
        <v>3414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5280</v>
      </c>
      <c r="R27" s="469"/>
      <c r="S27" s="469"/>
      <c r="T27" s="469"/>
      <c r="U27" s="469"/>
      <c r="V27" s="508"/>
      <c r="W27" s="563"/>
      <c r="X27" s="551"/>
      <c r="Y27" s="552"/>
      <c r="Z27" s="467" t="s">
        <v>164</v>
      </c>
      <c r="AA27" s="447"/>
      <c r="AB27" s="447"/>
      <c r="AC27" s="447"/>
      <c r="AD27" s="447"/>
      <c r="AE27" s="447"/>
      <c r="AF27" s="447"/>
      <c r="AG27" s="448"/>
      <c r="AH27" s="468">
        <v>12</v>
      </c>
      <c r="AI27" s="469"/>
      <c r="AJ27" s="469"/>
      <c r="AK27" s="469"/>
      <c r="AL27" s="508"/>
      <c r="AM27" s="468">
        <v>41526</v>
      </c>
      <c r="AN27" s="469"/>
      <c r="AO27" s="469"/>
      <c r="AP27" s="469"/>
      <c r="AQ27" s="469"/>
      <c r="AR27" s="508"/>
      <c r="AS27" s="468">
        <v>3461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550000</v>
      </c>
      <c r="BO27" s="587"/>
      <c r="BP27" s="587"/>
      <c r="BQ27" s="587"/>
      <c r="BR27" s="587"/>
      <c r="BS27" s="587"/>
      <c r="BT27" s="587"/>
      <c r="BU27" s="588"/>
      <c r="BV27" s="586">
        <v>550000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4490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4298952</v>
      </c>
      <c r="BO28" s="381"/>
      <c r="BP28" s="381"/>
      <c r="BQ28" s="381"/>
      <c r="BR28" s="381"/>
      <c r="BS28" s="381"/>
      <c r="BT28" s="381"/>
      <c r="BU28" s="382"/>
      <c r="BV28" s="380">
        <v>4105952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4090</v>
      </c>
      <c r="R29" s="469"/>
      <c r="S29" s="469"/>
      <c r="T29" s="469"/>
      <c r="U29" s="469"/>
      <c r="V29" s="508"/>
      <c r="W29" s="564"/>
      <c r="X29" s="565"/>
      <c r="Y29" s="566"/>
      <c r="Z29" s="467" t="s">
        <v>171</v>
      </c>
      <c r="AA29" s="447"/>
      <c r="AB29" s="447"/>
      <c r="AC29" s="447"/>
      <c r="AD29" s="447"/>
      <c r="AE29" s="447"/>
      <c r="AF29" s="447"/>
      <c r="AG29" s="448"/>
      <c r="AH29" s="468">
        <v>294</v>
      </c>
      <c r="AI29" s="469"/>
      <c r="AJ29" s="469"/>
      <c r="AK29" s="469"/>
      <c r="AL29" s="508"/>
      <c r="AM29" s="468">
        <v>956334</v>
      </c>
      <c r="AN29" s="469"/>
      <c r="AO29" s="469"/>
      <c r="AP29" s="469"/>
      <c r="AQ29" s="469"/>
      <c r="AR29" s="508"/>
      <c r="AS29" s="468">
        <v>3253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736577</v>
      </c>
      <c r="BO29" s="418"/>
      <c r="BP29" s="418"/>
      <c r="BQ29" s="418"/>
      <c r="BR29" s="418"/>
      <c r="BS29" s="418"/>
      <c r="BT29" s="418"/>
      <c r="BU29" s="419"/>
      <c r="BV29" s="417">
        <v>729577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3967276</v>
      </c>
      <c r="BO30" s="587"/>
      <c r="BP30" s="587"/>
      <c r="BQ30" s="587"/>
      <c r="BR30" s="587"/>
      <c r="BS30" s="587"/>
      <c r="BT30" s="587"/>
      <c r="BU30" s="588"/>
      <c r="BV30" s="586">
        <v>4196803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北播磨総合医療センター企業団</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小野市土地開発公社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北播衛生事務組合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小野市都市施設管理協会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都市開発事業会計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小野加東加西環境施設事務組合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小野加東広域事務組合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小野加東広域事務組合（農業共済事業）</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北播磨こども発達支援センター事務組合わかあゆ園</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兵庫県市町村職員退職手当組合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兵庫県後期高齢者医療広域連合（一般会計）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兵庫県後期高齢者医療広域連合（特別会計）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34.229999999999997</v>
      </c>
      <c r="G34" s="33">
        <v>30.26</v>
      </c>
      <c r="H34" s="33">
        <v>30.01</v>
      </c>
      <c r="I34" s="33">
        <v>29.43</v>
      </c>
      <c r="J34" s="34">
        <v>34.89</v>
      </c>
      <c r="K34" s="22"/>
      <c r="L34" s="22"/>
      <c r="M34" s="22"/>
      <c r="N34" s="22"/>
      <c r="O34" s="22"/>
      <c r="P34" s="22"/>
    </row>
    <row r="35" spans="1:16" ht="39" customHeight="1" x14ac:dyDescent="0.15">
      <c r="A35" s="22"/>
      <c r="B35" s="35"/>
      <c r="C35" s="1178" t="s">
        <v>523</v>
      </c>
      <c r="D35" s="1179"/>
      <c r="E35" s="1180"/>
      <c r="F35" s="36">
        <v>4.1900000000000004</v>
      </c>
      <c r="G35" s="37">
        <v>4.1500000000000004</v>
      </c>
      <c r="H35" s="37">
        <v>7.79</v>
      </c>
      <c r="I35" s="37">
        <v>7.46</v>
      </c>
      <c r="J35" s="38">
        <v>8.39</v>
      </c>
      <c r="K35" s="22"/>
      <c r="L35" s="22"/>
      <c r="M35" s="22"/>
      <c r="N35" s="22"/>
      <c r="O35" s="22"/>
      <c r="P35" s="22"/>
    </row>
    <row r="36" spans="1:16" ht="39" customHeight="1" x14ac:dyDescent="0.15">
      <c r="A36" s="22"/>
      <c r="B36" s="35"/>
      <c r="C36" s="1178" t="s">
        <v>524</v>
      </c>
      <c r="D36" s="1179"/>
      <c r="E36" s="1180"/>
      <c r="F36" s="36">
        <v>1.95</v>
      </c>
      <c r="G36" s="37">
        <v>1.82</v>
      </c>
      <c r="H36" s="37">
        <v>2.4900000000000002</v>
      </c>
      <c r="I36" s="37">
        <v>3.05</v>
      </c>
      <c r="J36" s="38">
        <v>2.83</v>
      </c>
      <c r="K36" s="22"/>
      <c r="L36" s="22"/>
      <c r="M36" s="22"/>
      <c r="N36" s="22"/>
      <c r="O36" s="22"/>
      <c r="P36" s="22"/>
    </row>
    <row r="37" spans="1:16" ht="39" customHeight="1" x14ac:dyDescent="0.15">
      <c r="A37" s="22"/>
      <c r="B37" s="35"/>
      <c r="C37" s="1178" t="s">
        <v>525</v>
      </c>
      <c r="D37" s="1179"/>
      <c r="E37" s="1180"/>
      <c r="F37" s="36">
        <v>0.42</v>
      </c>
      <c r="G37" s="37">
        <v>0.48</v>
      </c>
      <c r="H37" s="37">
        <v>0.53</v>
      </c>
      <c r="I37" s="37">
        <v>0.97</v>
      </c>
      <c r="J37" s="38">
        <v>0.99</v>
      </c>
      <c r="K37" s="22"/>
      <c r="L37" s="22"/>
      <c r="M37" s="22"/>
      <c r="N37" s="22"/>
      <c r="O37" s="22"/>
      <c r="P37" s="22"/>
    </row>
    <row r="38" spans="1:16" ht="39" customHeight="1" x14ac:dyDescent="0.15">
      <c r="A38" s="22"/>
      <c r="B38" s="35"/>
      <c r="C38" s="1178" t="s">
        <v>526</v>
      </c>
      <c r="D38" s="1179"/>
      <c r="E38" s="1180"/>
      <c r="F38" s="36">
        <v>0.66</v>
      </c>
      <c r="G38" s="37">
        <v>0.25</v>
      </c>
      <c r="H38" s="37">
        <v>0.62</v>
      </c>
      <c r="I38" s="37">
        <v>0.3</v>
      </c>
      <c r="J38" s="38">
        <v>0.97</v>
      </c>
      <c r="K38" s="22"/>
      <c r="L38" s="22"/>
      <c r="M38" s="22"/>
      <c r="N38" s="22"/>
      <c r="O38" s="22"/>
      <c r="P38" s="22"/>
    </row>
    <row r="39" spans="1:16" ht="39" customHeight="1" x14ac:dyDescent="0.15">
      <c r="A39" s="22"/>
      <c r="B39" s="35"/>
      <c r="C39" s="1178" t="s">
        <v>527</v>
      </c>
      <c r="D39" s="1179"/>
      <c r="E39" s="1180"/>
      <c r="F39" s="36">
        <v>0.62</v>
      </c>
      <c r="G39" s="37">
        <v>1.08</v>
      </c>
      <c r="H39" s="37">
        <v>0.69</v>
      </c>
      <c r="I39" s="37">
        <v>0.64</v>
      </c>
      <c r="J39" s="38">
        <v>0.78</v>
      </c>
      <c r="K39" s="22"/>
      <c r="L39" s="22"/>
      <c r="M39" s="22"/>
      <c r="N39" s="22"/>
      <c r="O39" s="22"/>
      <c r="P39" s="22"/>
    </row>
    <row r="40" spans="1:16" ht="39" customHeight="1" x14ac:dyDescent="0.15">
      <c r="A40" s="22"/>
      <c r="B40" s="35"/>
      <c r="C40" s="1178" t="s">
        <v>528</v>
      </c>
      <c r="D40" s="1179"/>
      <c r="E40" s="1180"/>
      <c r="F40" s="36">
        <v>0.09</v>
      </c>
      <c r="G40" s="37">
        <v>0.08</v>
      </c>
      <c r="H40" s="37">
        <v>0.11</v>
      </c>
      <c r="I40" s="37">
        <v>0.1</v>
      </c>
      <c r="J40" s="38">
        <v>0.12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530</v>
      </c>
      <c r="D43" s="1182"/>
      <c r="E43" s="1183"/>
      <c r="F43" s="41">
        <v>14.44</v>
      </c>
      <c r="G43" s="42">
        <v>0</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1740</v>
      </c>
      <c r="L45" s="60">
        <v>1747</v>
      </c>
      <c r="M45" s="60">
        <v>1729</v>
      </c>
      <c r="N45" s="60">
        <v>1772</v>
      </c>
      <c r="O45" s="61">
        <v>1944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1010</v>
      </c>
      <c r="L48" s="64">
        <v>922</v>
      </c>
      <c r="M48" s="64">
        <v>835</v>
      </c>
      <c r="N48" s="64">
        <v>836</v>
      </c>
      <c r="O48" s="65">
        <v>711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223</v>
      </c>
      <c r="L49" s="64">
        <v>87</v>
      </c>
      <c r="M49" s="64">
        <v>178</v>
      </c>
      <c r="N49" s="64">
        <v>76</v>
      </c>
      <c r="O49" s="65">
        <v>263</v>
      </c>
      <c r="P49" s="48"/>
      <c r="Q49" s="48"/>
      <c r="R49" s="48"/>
      <c r="S49" s="48"/>
      <c r="T49" s="48"/>
      <c r="U49" s="48"/>
    </row>
    <row r="50" spans="1:21" ht="30.75" customHeight="1" x14ac:dyDescent="0.15">
      <c r="A50" s="48"/>
      <c r="B50" s="1196"/>
      <c r="C50" s="1197"/>
      <c r="D50" s="62"/>
      <c r="E50" s="1188" t="s">
        <v>17</v>
      </c>
      <c r="F50" s="1188"/>
      <c r="G50" s="1188"/>
      <c r="H50" s="1188"/>
      <c r="I50" s="1188"/>
      <c r="J50" s="1189"/>
      <c r="K50" s="63">
        <v>21</v>
      </c>
      <c r="L50" s="64">
        <v>16</v>
      </c>
      <c r="M50" s="64">
        <v>13</v>
      </c>
      <c r="N50" s="64">
        <v>6</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v>0</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2110</v>
      </c>
      <c r="L52" s="64">
        <v>2124</v>
      </c>
      <c r="M52" s="64">
        <v>2201</v>
      </c>
      <c r="N52" s="64">
        <v>2458</v>
      </c>
      <c r="O52" s="65">
        <v>2503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884</v>
      </c>
      <c r="L53" s="69">
        <v>648</v>
      </c>
      <c r="M53" s="69">
        <v>554</v>
      </c>
      <c r="N53" s="69">
        <v>232</v>
      </c>
      <c r="O53" s="70">
        <v>420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15752</v>
      </c>
      <c r="J41" s="83">
        <v>18805</v>
      </c>
      <c r="K41" s="83">
        <v>18896</v>
      </c>
      <c r="L41" s="83">
        <v>18420</v>
      </c>
      <c r="M41" s="84">
        <v>18243</v>
      </c>
    </row>
    <row r="42" spans="2:13" ht="27.75" customHeight="1" x14ac:dyDescent="0.15">
      <c r="B42" s="1204"/>
      <c r="C42" s="1205"/>
      <c r="D42" s="85"/>
      <c r="E42" s="1210" t="s">
        <v>26</v>
      </c>
      <c r="F42" s="1210"/>
      <c r="G42" s="1210"/>
      <c r="H42" s="1211"/>
      <c r="I42" s="86">
        <v>46</v>
      </c>
      <c r="J42" s="87">
        <v>29</v>
      </c>
      <c r="K42" s="87">
        <v>15</v>
      </c>
      <c r="L42" s="87">
        <v>10</v>
      </c>
      <c r="M42" s="88">
        <v>5</v>
      </c>
    </row>
    <row r="43" spans="2:13" ht="27.75" customHeight="1" x14ac:dyDescent="0.15">
      <c r="B43" s="1204"/>
      <c r="C43" s="1205"/>
      <c r="D43" s="85"/>
      <c r="E43" s="1210" t="s">
        <v>27</v>
      </c>
      <c r="F43" s="1210"/>
      <c r="G43" s="1210"/>
      <c r="H43" s="1211"/>
      <c r="I43" s="86">
        <v>11280</v>
      </c>
      <c r="J43" s="87">
        <v>9341</v>
      </c>
      <c r="K43" s="87">
        <v>8672</v>
      </c>
      <c r="L43" s="87">
        <v>7759</v>
      </c>
      <c r="M43" s="88">
        <v>6987</v>
      </c>
    </row>
    <row r="44" spans="2:13" ht="27.75" customHeight="1" x14ac:dyDescent="0.15">
      <c r="B44" s="1204"/>
      <c r="C44" s="1205"/>
      <c r="D44" s="85"/>
      <c r="E44" s="1210" t="s">
        <v>28</v>
      </c>
      <c r="F44" s="1210"/>
      <c r="G44" s="1210"/>
      <c r="H44" s="1211"/>
      <c r="I44" s="86">
        <v>2343</v>
      </c>
      <c r="J44" s="87">
        <v>2933</v>
      </c>
      <c r="K44" s="87">
        <v>3030</v>
      </c>
      <c r="L44" s="87">
        <v>2849</v>
      </c>
      <c r="M44" s="88">
        <v>2731</v>
      </c>
    </row>
    <row r="45" spans="2:13" ht="27.75" customHeight="1" x14ac:dyDescent="0.15">
      <c r="B45" s="1204"/>
      <c r="C45" s="1205"/>
      <c r="D45" s="85"/>
      <c r="E45" s="1210" t="s">
        <v>29</v>
      </c>
      <c r="F45" s="1210"/>
      <c r="G45" s="1210"/>
      <c r="H45" s="1211"/>
      <c r="I45" s="86">
        <v>2988</v>
      </c>
      <c r="J45" s="87">
        <v>3487</v>
      </c>
      <c r="K45" s="87">
        <v>3390</v>
      </c>
      <c r="L45" s="87">
        <v>3112</v>
      </c>
      <c r="M45" s="88">
        <v>3023</v>
      </c>
    </row>
    <row r="46" spans="2:13" ht="27.75" customHeight="1" x14ac:dyDescent="0.15">
      <c r="B46" s="1204"/>
      <c r="C46" s="1205"/>
      <c r="D46" s="89"/>
      <c r="E46" s="1210" t="s">
        <v>30</v>
      </c>
      <c r="F46" s="1210"/>
      <c r="G46" s="1210"/>
      <c r="H46" s="1211"/>
      <c r="I46" s="86">
        <v>87</v>
      </c>
      <c r="J46" s="87">
        <v>87</v>
      </c>
      <c r="K46" s="87">
        <v>87</v>
      </c>
      <c r="L46" s="87">
        <v>87</v>
      </c>
      <c r="M46" s="88">
        <v>87</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9189</v>
      </c>
      <c r="J50" s="87">
        <v>9911</v>
      </c>
      <c r="K50" s="87">
        <v>10021</v>
      </c>
      <c r="L50" s="87">
        <v>9922</v>
      </c>
      <c r="M50" s="88">
        <v>9958</v>
      </c>
    </row>
    <row r="51" spans="2:13" ht="27.75" customHeight="1" x14ac:dyDescent="0.15">
      <c r="B51" s="1204"/>
      <c r="C51" s="1205"/>
      <c r="D51" s="85"/>
      <c r="E51" s="1210" t="s">
        <v>36</v>
      </c>
      <c r="F51" s="1210"/>
      <c r="G51" s="1210"/>
      <c r="H51" s="1211"/>
      <c r="I51" s="86">
        <v>2755</v>
      </c>
      <c r="J51" s="87">
        <v>2544</v>
      </c>
      <c r="K51" s="87">
        <v>2237</v>
      </c>
      <c r="L51" s="87">
        <v>1819</v>
      </c>
      <c r="M51" s="88">
        <v>1718</v>
      </c>
    </row>
    <row r="52" spans="2:13" ht="27.75" customHeight="1" x14ac:dyDescent="0.15">
      <c r="B52" s="1206"/>
      <c r="C52" s="1207"/>
      <c r="D52" s="85"/>
      <c r="E52" s="1210" t="s">
        <v>37</v>
      </c>
      <c r="F52" s="1210"/>
      <c r="G52" s="1210"/>
      <c r="H52" s="1211"/>
      <c r="I52" s="86">
        <v>21709</v>
      </c>
      <c r="J52" s="87">
        <v>24090</v>
      </c>
      <c r="K52" s="87">
        <v>24076</v>
      </c>
      <c r="L52" s="87">
        <v>23127</v>
      </c>
      <c r="M52" s="88">
        <v>22759</v>
      </c>
    </row>
    <row r="53" spans="2:13" ht="27.75" customHeight="1" thickBot="1" x14ac:dyDescent="0.2">
      <c r="B53" s="1217" t="s">
        <v>21</v>
      </c>
      <c r="C53" s="1218"/>
      <c r="D53" s="92"/>
      <c r="E53" s="1219" t="s">
        <v>38</v>
      </c>
      <c r="F53" s="1219"/>
      <c r="G53" s="1219"/>
      <c r="H53" s="1220"/>
      <c r="I53" s="93">
        <v>-1156</v>
      </c>
      <c r="J53" s="94">
        <v>-1864</v>
      </c>
      <c r="K53" s="94">
        <v>-2245</v>
      </c>
      <c r="L53" s="94">
        <v>-2633</v>
      </c>
      <c r="M53" s="95">
        <v>-3360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3195D-FDAB-4DF4-9D1A-E561BA5AC9A1}">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554</v>
      </c>
      <c r="H51" s="1234"/>
      <c r="I51" s="1239" t="s">
        <v>555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557</v>
      </c>
      <c r="H55" s="1245"/>
      <c r="I55" s="1243" t="s">
        <v>555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21"/>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554</v>
      </c>
      <c r="H73" s="1234"/>
      <c r="I73" s="1239" t="s">
        <v>555</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560</v>
      </c>
      <c r="J75" s="1243"/>
      <c r="K75" s="1254">
        <v>11.1</v>
      </c>
      <c r="L75" s="1254">
        <v>9.1</v>
      </c>
      <c r="M75" s="1254">
        <v>7.6</v>
      </c>
      <c r="N75" s="1254">
        <v>5.2</v>
      </c>
      <c r="O75" s="1254">
        <v>4.3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557</v>
      </c>
      <c r="H77" s="1245"/>
      <c r="I77" s="1243" t="s">
        <v>555</v>
      </c>
      <c r="J77" s="1243"/>
      <c r="K77" s="1253">
        <v>64.599999999999994</v>
      </c>
      <c r="L77" s="1253">
        <v>52.8</v>
      </c>
      <c r="M77" s="1242">
        <v>48.6</v>
      </c>
      <c r="N77" s="1242">
        <v>56.8</v>
      </c>
      <c r="O77" s="1242">
        <v>52.3</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560</v>
      </c>
      <c r="J79" s="1252"/>
      <c r="K79" s="1256">
        <v>12.4</v>
      </c>
      <c r="L79" s="1256">
        <v>11.5</v>
      </c>
      <c r="M79" s="1256">
        <v>10.4</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2AB20-7A68-4766-BF16-8B5E7BD11EAB}">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8A03-2344-459C-A747-60D006D34CD6}">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48939</v>
      </c>
      <c r="E3" s="118"/>
      <c r="F3" s="119">
        <v>70489</v>
      </c>
      <c r="G3" s="120"/>
      <c r="H3" s="121"/>
    </row>
    <row r="4" spans="1:8" x14ac:dyDescent="0.15">
      <c r="A4" s="122"/>
      <c r="B4" s="123"/>
      <c r="C4" s="124"/>
      <c r="D4" s="125">
        <v>23655</v>
      </c>
      <c r="E4" s="126"/>
      <c r="F4" s="127">
        <v>37817</v>
      </c>
      <c r="G4" s="128"/>
      <c r="H4" s="129"/>
    </row>
    <row r="5" spans="1:8" x14ac:dyDescent="0.15">
      <c r="A5" s="110" t="s">
        <v>511</v>
      </c>
      <c r="B5" s="115"/>
      <c r="C5" s="116"/>
      <c r="D5" s="117">
        <v>88236</v>
      </c>
      <c r="E5" s="118"/>
      <c r="F5" s="119">
        <v>84389</v>
      </c>
      <c r="G5" s="120"/>
      <c r="H5" s="121"/>
    </row>
    <row r="6" spans="1:8" x14ac:dyDescent="0.15">
      <c r="A6" s="122"/>
      <c r="B6" s="123"/>
      <c r="C6" s="124"/>
      <c r="D6" s="125">
        <v>47387</v>
      </c>
      <c r="E6" s="126"/>
      <c r="F6" s="127">
        <v>44339</v>
      </c>
      <c r="G6" s="128"/>
      <c r="H6" s="129"/>
    </row>
    <row r="7" spans="1:8" x14ac:dyDescent="0.15">
      <c r="A7" s="110" t="s">
        <v>512</v>
      </c>
      <c r="B7" s="115"/>
      <c r="C7" s="116"/>
      <c r="D7" s="117">
        <v>45249</v>
      </c>
      <c r="E7" s="118"/>
      <c r="F7" s="119">
        <v>83623</v>
      </c>
      <c r="G7" s="120"/>
      <c r="H7" s="121"/>
    </row>
    <row r="8" spans="1:8" x14ac:dyDescent="0.15">
      <c r="A8" s="122"/>
      <c r="B8" s="123"/>
      <c r="C8" s="124"/>
      <c r="D8" s="125">
        <v>26745</v>
      </c>
      <c r="E8" s="126"/>
      <c r="F8" s="127">
        <v>48787</v>
      </c>
      <c r="G8" s="128"/>
      <c r="H8" s="129"/>
    </row>
    <row r="9" spans="1:8" x14ac:dyDescent="0.15">
      <c r="A9" s="110" t="s">
        <v>513</v>
      </c>
      <c r="B9" s="115"/>
      <c r="C9" s="116"/>
      <c r="D9" s="117">
        <v>43725</v>
      </c>
      <c r="E9" s="118"/>
      <c r="F9" s="119">
        <v>81768</v>
      </c>
      <c r="G9" s="120"/>
      <c r="H9" s="121"/>
    </row>
    <row r="10" spans="1:8" x14ac:dyDescent="0.15">
      <c r="A10" s="122"/>
      <c r="B10" s="123"/>
      <c r="C10" s="124"/>
      <c r="D10" s="125">
        <v>23394</v>
      </c>
      <c r="E10" s="126"/>
      <c r="F10" s="127">
        <v>37917</v>
      </c>
      <c r="G10" s="128"/>
      <c r="H10" s="129"/>
    </row>
    <row r="11" spans="1:8" x14ac:dyDescent="0.15">
      <c r="A11" s="110" t="s">
        <v>514</v>
      </c>
      <c r="B11" s="115"/>
      <c r="C11" s="116"/>
      <c r="D11" s="117">
        <v>45923</v>
      </c>
      <c r="E11" s="118"/>
      <c r="F11" s="119">
        <v>65876</v>
      </c>
      <c r="G11" s="120"/>
      <c r="H11" s="121"/>
    </row>
    <row r="12" spans="1:8" x14ac:dyDescent="0.15">
      <c r="A12" s="122"/>
      <c r="B12" s="123"/>
      <c r="C12" s="130"/>
      <c r="D12" s="125">
        <v>24064</v>
      </c>
      <c r="E12" s="126"/>
      <c r="F12" s="127">
        <v>36484</v>
      </c>
      <c r="G12" s="128"/>
      <c r="H12" s="129"/>
    </row>
    <row r="13" spans="1:8" x14ac:dyDescent="0.15">
      <c r="A13" s="110"/>
      <c r="B13" s="115"/>
      <c r="C13" s="131"/>
      <c r="D13" s="132">
        <v>54414</v>
      </c>
      <c r="E13" s="133"/>
      <c r="F13" s="134">
        <v>77229</v>
      </c>
      <c r="G13" s="135"/>
      <c r="H13" s="121"/>
    </row>
    <row r="14" spans="1:8" x14ac:dyDescent="0.15">
      <c r="A14" s="122"/>
      <c r="B14" s="123"/>
      <c r="C14" s="124"/>
      <c r="D14" s="125">
        <v>29049</v>
      </c>
      <c r="E14" s="126"/>
      <c r="F14" s="127">
        <v>41069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1.95</v>
      </c>
      <c r="C19" s="136">
        <f>ROUND(VALUE(SUBSTITUTE(実質収支比率等に係る経年分析!G$48,"▲","-")),2)</f>
        <v>1.82</v>
      </c>
      <c r="D19" s="136">
        <f>ROUND(VALUE(SUBSTITUTE(実質収支比率等に係る経年分析!H$48,"▲","-")),2)</f>
        <v>2.4900000000000002</v>
      </c>
      <c r="E19" s="136">
        <f>ROUND(VALUE(SUBSTITUTE(実質収支比率等に係る経年分析!I$48,"▲","-")),2)</f>
        <v>3.06</v>
      </c>
      <c r="F19" s="136">
        <f>ROUND(VALUE(SUBSTITUTE(実質収支比率等に係る経年分析!J$48,"▲","-")),2)</f>
        <v>2.83</v>
      </c>
    </row>
    <row r="20" spans="1:11" x14ac:dyDescent="0.15">
      <c r="A20" s="136" t="s">
        <v>43</v>
      </c>
      <c r="B20" s="136">
        <f>ROUND(VALUE(SUBSTITUTE(実質収支比率等に係る経年分析!F$47,"▲","-")),2)</f>
        <v>33.94</v>
      </c>
      <c r="C20" s="136">
        <f>ROUND(VALUE(SUBSTITUTE(実質収支比率等に係る経年分析!G$47,"▲","-")),2)</f>
        <v>34.79</v>
      </c>
      <c r="D20" s="136">
        <f>ROUND(VALUE(SUBSTITUTE(実質収支比率等に係る経年分析!H$47,"▲","-")),2)</f>
        <v>35.880000000000003</v>
      </c>
      <c r="E20" s="136">
        <f>ROUND(VALUE(SUBSTITUTE(実質収支比率等に係る経年分析!I$47,"▲","-")),2)</f>
        <v>35.71</v>
      </c>
      <c r="F20" s="136">
        <f>ROUND(VALUE(SUBSTITUTE(実質収支比率等に係る経年分析!J$47,"▲","-")),2)</f>
        <v>37.35</v>
      </c>
    </row>
    <row r="21" spans="1:11" x14ac:dyDescent="0.15">
      <c r="A21" s="136" t="s">
        <v>44</v>
      </c>
      <c r="B21" s="136">
        <f>IF(ISNUMBER(VALUE(SUBSTITUTE(実質収支比率等に係る経年分析!F$49,"▲","-"))),ROUND(VALUE(SUBSTITUTE(実質収支比率等に係る経年分析!F$49,"▲","-")),2),NA())</f>
        <v>0.69</v>
      </c>
      <c r="C21" s="136">
        <f>IF(ISNUMBER(VALUE(SUBSTITUTE(実質収支比率等に係る経年分析!G$49,"▲","-"))),ROUND(VALUE(SUBSTITUTE(実質収支比率等に係る経年分析!G$49,"▲","-")),2),NA())</f>
        <v>6.18</v>
      </c>
      <c r="D21" s="136">
        <f>IF(ISNUMBER(VALUE(SUBSTITUTE(実質収支比率等に係る経年分析!H$49,"▲","-"))),ROUND(VALUE(SUBSTITUTE(実質収支比率等に係る経年分析!H$49,"▲","-")),2),NA())</f>
        <v>1.85</v>
      </c>
      <c r="E21" s="136">
        <f>IF(ISNUMBER(VALUE(SUBSTITUTE(実質収支比率等に係る経年分析!I$49,"▲","-"))),ROUND(VALUE(SUBSTITUTE(実質収支比率等に係る経年分析!I$49,"▲","-")),2),NA())</f>
        <v>0.85</v>
      </c>
      <c r="F21" s="136">
        <f>IF(ISNUMBER(VALUE(SUBSTITUTE(実質収支比率等に係る経年分析!J$49,"▲","-"))),ROUND(VALUE(SUBSTITUTE(実質収支比率等に係る経年分析!J$49,"▲","-")),2),NA())</f>
        <v>0.56999999999999995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14.44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0.78</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0.97</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2.4900000000000002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2.83</v>
      </c>
    </row>
    <row r="35" spans="1:16" x14ac:dyDescent="0.15">
      <c r="A35" s="137" t="str">
        <f>IF(連結実質赤字比率に係る赤字・黒字の構成分析!C$35="",NA(),連結実質赤字比率に係る赤字・黒字の構成分析!C$35)</f>
        <v>都市開発事業会計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4.1900000000000004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4.1500000000000004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34.229999999999997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29.43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34.89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2110</v>
      </c>
      <c r="E42" s="138"/>
      <c r="F42" s="138"/>
      <c r="G42" s="138">
        <f>'実質公債費比率（分子）の構造'!L$52</f>
        <v>2124</v>
      </c>
      <c r="H42" s="138"/>
      <c r="I42" s="138"/>
      <c r="J42" s="138">
        <f>'実質公債費比率（分子）の構造'!M$52</f>
        <v>2201</v>
      </c>
      <c r="K42" s="138"/>
      <c r="L42" s="138"/>
      <c r="M42" s="138">
        <f>'実質公債費比率（分子）の構造'!N$52</f>
        <v>2458</v>
      </c>
      <c r="N42" s="138"/>
      <c r="O42" s="138"/>
      <c r="P42" s="138">
        <f>'実質公債費比率（分子）の構造'!O$52</f>
        <v>2503</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21</v>
      </c>
      <c r="C44" s="138"/>
      <c r="D44" s="138"/>
      <c r="E44" s="138">
        <f>'実質公債費比率（分子）の構造'!L$50</f>
        <v>16</v>
      </c>
      <c r="F44" s="138"/>
      <c r="G44" s="138"/>
      <c r="H44" s="138">
        <f>'実質公債費比率（分子）の構造'!M$50</f>
        <v>13</v>
      </c>
      <c r="I44" s="138"/>
      <c r="J44" s="138"/>
      <c r="K44" s="138">
        <f>'実質公債費比率（分子）の構造'!N$50</f>
        <v>6</v>
      </c>
      <c r="L44" s="138"/>
      <c r="M44" s="138"/>
      <c r="N44" s="138">
        <f>'実質公債費比率（分子）の構造'!O$50</f>
        <v>5</v>
      </c>
      <c r="O44" s="138"/>
      <c r="P44" s="138"/>
    </row>
    <row r="45" spans="1:16" x14ac:dyDescent="0.15">
      <c r="A45" s="138" t="s">
        <v>54</v>
      </c>
      <c r="B45" s="138">
        <f>'実質公債費比率（分子）の構造'!K$49</f>
        <v>223</v>
      </c>
      <c r="C45" s="138"/>
      <c r="D45" s="138"/>
      <c r="E45" s="138">
        <f>'実質公債費比率（分子）の構造'!L$49</f>
        <v>87</v>
      </c>
      <c r="F45" s="138"/>
      <c r="G45" s="138"/>
      <c r="H45" s="138">
        <f>'実質公債費比率（分子）の構造'!M$49</f>
        <v>178</v>
      </c>
      <c r="I45" s="138"/>
      <c r="J45" s="138"/>
      <c r="K45" s="138">
        <f>'実質公債費比率（分子）の構造'!N$49</f>
        <v>76</v>
      </c>
      <c r="L45" s="138"/>
      <c r="M45" s="138"/>
      <c r="N45" s="138">
        <f>'実質公債費比率（分子）の構造'!O$49</f>
        <v>263</v>
      </c>
      <c r="O45" s="138"/>
      <c r="P45" s="138"/>
    </row>
    <row r="46" spans="1:16" x14ac:dyDescent="0.15">
      <c r="A46" s="138" t="s">
        <v>55</v>
      </c>
      <c r="B46" s="138">
        <f>'実質公債費比率（分子）の構造'!K$48</f>
        <v>1010</v>
      </c>
      <c r="C46" s="138"/>
      <c r="D46" s="138"/>
      <c r="E46" s="138">
        <f>'実質公債費比率（分子）の構造'!L$48</f>
        <v>922</v>
      </c>
      <c r="F46" s="138"/>
      <c r="G46" s="138"/>
      <c r="H46" s="138">
        <f>'実質公債費比率（分子）の構造'!M$48</f>
        <v>835</v>
      </c>
      <c r="I46" s="138"/>
      <c r="J46" s="138"/>
      <c r="K46" s="138">
        <f>'実質公債費比率（分子）の構造'!N$48</f>
        <v>836</v>
      </c>
      <c r="L46" s="138"/>
      <c r="M46" s="138"/>
      <c r="N46" s="138">
        <f>'実質公債費比率（分子）の構造'!O$48</f>
        <v>711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1740</v>
      </c>
      <c r="C49" s="138"/>
      <c r="D49" s="138"/>
      <c r="E49" s="138">
        <f>'実質公債費比率（分子）の構造'!L$45</f>
        <v>1747</v>
      </c>
      <c r="F49" s="138"/>
      <c r="G49" s="138"/>
      <c r="H49" s="138">
        <f>'実質公債費比率（分子）の構造'!M$45</f>
        <v>1729</v>
      </c>
      <c r="I49" s="138"/>
      <c r="J49" s="138"/>
      <c r="K49" s="138">
        <f>'実質公債費比率（分子）の構造'!N$45</f>
        <v>1772</v>
      </c>
      <c r="L49" s="138"/>
      <c r="M49" s="138"/>
      <c r="N49" s="138">
        <f>'実質公債費比率（分子）の構造'!O$45</f>
        <v>1944</v>
      </c>
      <c r="O49" s="138"/>
      <c r="P49" s="138"/>
    </row>
    <row r="50" spans="1:16" x14ac:dyDescent="0.15">
      <c r="A50" s="138" t="s">
        <v>59</v>
      </c>
      <c r="B50" s="138" t="e">
        <f>NA()</f>
        <v>#N/A</v>
      </c>
      <c r="C50" s="138">
        <f>IF(ISNUMBER('実質公債費比率（分子）の構造'!K$53),'実質公債費比率（分子）の構造'!K$53,NA())</f>
        <v>884</v>
      </c>
      <c r="D50" s="138" t="e">
        <f>NA()</f>
        <v>#N/A</v>
      </c>
      <c r="E50" s="138" t="e">
        <f>NA()</f>
        <v>#N/A</v>
      </c>
      <c r="F50" s="138">
        <f>IF(ISNUMBER('実質公債費比率（分子）の構造'!L$53),'実質公債費比率（分子）の構造'!L$53,NA())</f>
        <v>648</v>
      </c>
      <c r="G50" s="138" t="e">
        <f>NA()</f>
        <v>#N/A</v>
      </c>
      <c r="H50" s="138" t="e">
        <f>NA()</f>
        <v>#N/A</v>
      </c>
      <c r="I50" s="138">
        <f>IF(ISNUMBER('実質公債費比率（分子）の構造'!M$53),'実質公債費比率（分子）の構造'!M$53,NA())</f>
        <v>554</v>
      </c>
      <c r="J50" s="138" t="e">
        <f>NA()</f>
        <v>#N/A</v>
      </c>
      <c r="K50" s="138" t="e">
        <f>NA()</f>
        <v>#N/A</v>
      </c>
      <c r="L50" s="138">
        <f>IF(ISNUMBER('実質公債費比率（分子）の構造'!N$53),'実質公債費比率（分子）の構造'!N$53,NA())</f>
        <v>232</v>
      </c>
      <c r="M50" s="138" t="e">
        <f>NA()</f>
        <v>#N/A</v>
      </c>
      <c r="N50" s="138" t="e">
        <f>NA()</f>
        <v>#N/A</v>
      </c>
      <c r="O50" s="138">
        <f>IF(ISNUMBER('実質公債費比率（分子）の構造'!O$53),'実質公債費比率（分子）の構造'!O$53,NA())</f>
        <v>420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21709</v>
      </c>
      <c r="E56" s="137"/>
      <c r="F56" s="137"/>
      <c r="G56" s="137">
        <f>'将来負担比率（分子）の構造'!J$52</f>
        <v>24090</v>
      </c>
      <c r="H56" s="137"/>
      <c r="I56" s="137"/>
      <c r="J56" s="137">
        <f>'将来負担比率（分子）の構造'!K$52</f>
        <v>24076</v>
      </c>
      <c r="K56" s="137"/>
      <c r="L56" s="137"/>
      <c r="M56" s="137">
        <f>'将来負担比率（分子）の構造'!L$52</f>
        <v>23127</v>
      </c>
      <c r="N56" s="137"/>
      <c r="O56" s="137"/>
      <c r="P56" s="137">
        <f>'将来負担比率（分子）の構造'!M$52</f>
        <v>22759</v>
      </c>
    </row>
    <row r="57" spans="1:16" x14ac:dyDescent="0.15">
      <c r="A57" s="137" t="s">
        <v>36</v>
      </c>
      <c r="B57" s="137"/>
      <c r="C57" s="137"/>
      <c r="D57" s="137">
        <f>'将来負担比率（分子）の構造'!I$51</f>
        <v>2755</v>
      </c>
      <c r="E57" s="137"/>
      <c r="F57" s="137"/>
      <c r="G57" s="137">
        <f>'将来負担比率（分子）の構造'!J$51</f>
        <v>2544</v>
      </c>
      <c r="H57" s="137"/>
      <c r="I57" s="137"/>
      <c r="J57" s="137">
        <f>'将来負担比率（分子）の構造'!K$51</f>
        <v>2237</v>
      </c>
      <c r="K57" s="137"/>
      <c r="L57" s="137"/>
      <c r="M57" s="137">
        <f>'将来負担比率（分子）の構造'!L$51</f>
        <v>1819</v>
      </c>
      <c r="N57" s="137"/>
      <c r="O57" s="137"/>
      <c r="P57" s="137">
        <f>'将来負担比率（分子）の構造'!M$51</f>
        <v>1718</v>
      </c>
    </row>
    <row r="58" spans="1:16" x14ac:dyDescent="0.15">
      <c r="A58" s="137" t="s">
        <v>35</v>
      </c>
      <c r="B58" s="137"/>
      <c r="C58" s="137"/>
      <c r="D58" s="137">
        <f>'将来負担比率（分子）の構造'!I$50</f>
        <v>9189</v>
      </c>
      <c r="E58" s="137"/>
      <c r="F58" s="137"/>
      <c r="G58" s="137">
        <f>'将来負担比率（分子）の構造'!J$50</f>
        <v>9911</v>
      </c>
      <c r="H58" s="137"/>
      <c r="I58" s="137"/>
      <c r="J58" s="137">
        <f>'将来負担比率（分子）の構造'!K$50</f>
        <v>10021</v>
      </c>
      <c r="K58" s="137"/>
      <c r="L58" s="137"/>
      <c r="M58" s="137">
        <f>'将来負担比率（分子）の構造'!L$50</f>
        <v>9922</v>
      </c>
      <c r="N58" s="137"/>
      <c r="O58" s="137"/>
      <c r="P58" s="137">
        <f>'将来負担比率（分子）の構造'!M$50</f>
        <v>9958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87</v>
      </c>
      <c r="C61" s="137"/>
      <c r="D61" s="137"/>
      <c r="E61" s="137">
        <f>'将来負担比率（分子）の構造'!J$46</f>
        <v>87</v>
      </c>
      <c r="F61" s="137"/>
      <c r="G61" s="137"/>
      <c r="H61" s="137">
        <f>'将来負担比率（分子）の構造'!K$46</f>
        <v>87</v>
      </c>
      <c r="I61" s="137"/>
      <c r="J61" s="137"/>
      <c r="K61" s="137">
        <f>'将来負担比率（分子）の構造'!L$46</f>
        <v>87</v>
      </c>
      <c r="L61" s="137"/>
      <c r="M61" s="137"/>
      <c r="N61" s="137">
        <f>'将来負担比率（分子）の構造'!M$46</f>
        <v>87</v>
      </c>
      <c r="O61" s="137"/>
      <c r="P61" s="137"/>
    </row>
    <row r="62" spans="1:16" x14ac:dyDescent="0.15">
      <c r="A62" s="137" t="s">
        <v>29</v>
      </c>
      <c r="B62" s="137">
        <f>'将来負担比率（分子）の構造'!I$45</f>
        <v>2988</v>
      </c>
      <c r="C62" s="137"/>
      <c r="D62" s="137"/>
      <c r="E62" s="137">
        <f>'将来負担比率（分子）の構造'!J$45</f>
        <v>3487</v>
      </c>
      <c r="F62" s="137"/>
      <c r="G62" s="137"/>
      <c r="H62" s="137">
        <f>'将来負担比率（分子）の構造'!K$45</f>
        <v>3390</v>
      </c>
      <c r="I62" s="137"/>
      <c r="J62" s="137"/>
      <c r="K62" s="137">
        <f>'将来負担比率（分子）の構造'!L$45</f>
        <v>3112</v>
      </c>
      <c r="L62" s="137"/>
      <c r="M62" s="137"/>
      <c r="N62" s="137">
        <f>'将来負担比率（分子）の構造'!M$45</f>
        <v>3023</v>
      </c>
      <c r="O62" s="137"/>
      <c r="P62" s="137"/>
    </row>
    <row r="63" spans="1:16" x14ac:dyDescent="0.15">
      <c r="A63" s="137" t="s">
        <v>28</v>
      </c>
      <c r="B63" s="137">
        <f>'将来負担比率（分子）の構造'!I$44</f>
        <v>2343</v>
      </c>
      <c r="C63" s="137"/>
      <c r="D63" s="137"/>
      <c r="E63" s="137">
        <f>'将来負担比率（分子）の構造'!J$44</f>
        <v>2933</v>
      </c>
      <c r="F63" s="137"/>
      <c r="G63" s="137"/>
      <c r="H63" s="137">
        <f>'将来負担比率（分子）の構造'!K$44</f>
        <v>3030</v>
      </c>
      <c r="I63" s="137"/>
      <c r="J63" s="137"/>
      <c r="K63" s="137">
        <f>'将来負担比率（分子）の構造'!L$44</f>
        <v>2849</v>
      </c>
      <c r="L63" s="137"/>
      <c r="M63" s="137"/>
      <c r="N63" s="137">
        <f>'将来負担比率（分子）の構造'!M$44</f>
        <v>2731</v>
      </c>
      <c r="O63" s="137"/>
      <c r="P63" s="137"/>
    </row>
    <row r="64" spans="1:16" x14ac:dyDescent="0.15">
      <c r="A64" s="137" t="s">
        <v>27</v>
      </c>
      <c r="B64" s="137">
        <f>'将来負担比率（分子）の構造'!I$43</f>
        <v>11280</v>
      </c>
      <c r="C64" s="137"/>
      <c r="D64" s="137"/>
      <c r="E64" s="137">
        <f>'将来負担比率（分子）の構造'!J$43</f>
        <v>9341</v>
      </c>
      <c r="F64" s="137"/>
      <c r="G64" s="137"/>
      <c r="H64" s="137">
        <f>'将来負担比率（分子）の構造'!K$43</f>
        <v>8672</v>
      </c>
      <c r="I64" s="137"/>
      <c r="J64" s="137"/>
      <c r="K64" s="137">
        <f>'将来負担比率（分子）の構造'!L$43</f>
        <v>7759</v>
      </c>
      <c r="L64" s="137"/>
      <c r="M64" s="137"/>
      <c r="N64" s="137">
        <f>'将来負担比率（分子）の構造'!M$43</f>
        <v>6987</v>
      </c>
      <c r="O64" s="137"/>
      <c r="P64" s="137"/>
    </row>
    <row r="65" spans="1:16" x14ac:dyDescent="0.15">
      <c r="A65" s="137" t="s">
        <v>26</v>
      </c>
      <c r="B65" s="137">
        <f>'将来負担比率（分子）の構造'!I$42</f>
        <v>46</v>
      </c>
      <c r="C65" s="137"/>
      <c r="D65" s="137"/>
      <c r="E65" s="137">
        <f>'将来負担比率（分子）の構造'!J$42</f>
        <v>29</v>
      </c>
      <c r="F65" s="137"/>
      <c r="G65" s="137"/>
      <c r="H65" s="137">
        <f>'将来負担比率（分子）の構造'!K$42</f>
        <v>15</v>
      </c>
      <c r="I65" s="137"/>
      <c r="J65" s="137"/>
      <c r="K65" s="137">
        <f>'将来負担比率（分子）の構造'!L$42</f>
        <v>10</v>
      </c>
      <c r="L65" s="137"/>
      <c r="M65" s="137"/>
      <c r="N65" s="137">
        <f>'将来負担比率（分子）の構造'!M$42</f>
        <v>5</v>
      </c>
      <c r="O65" s="137"/>
      <c r="P65" s="137"/>
    </row>
    <row r="66" spans="1:16" x14ac:dyDescent="0.15">
      <c r="A66" s="137" t="s">
        <v>25</v>
      </c>
      <c r="B66" s="137">
        <f>'将来負担比率（分子）の構造'!I$41</f>
        <v>15752</v>
      </c>
      <c r="C66" s="137"/>
      <c r="D66" s="137"/>
      <c r="E66" s="137">
        <f>'将来負担比率（分子）の構造'!J$41</f>
        <v>18805</v>
      </c>
      <c r="F66" s="137"/>
      <c r="G66" s="137"/>
      <c r="H66" s="137">
        <f>'将来負担比率（分子）の構造'!K$41</f>
        <v>18896</v>
      </c>
      <c r="I66" s="137"/>
      <c r="J66" s="137"/>
      <c r="K66" s="137">
        <f>'将来負担比率（分子）の構造'!L$41</f>
        <v>18420</v>
      </c>
      <c r="L66" s="137"/>
      <c r="M66" s="137"/>
      <c r="N66" s="137">
        <f>'将来負担比率（分子）の構造'!M$41</f>
        <v>18243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6921987</v>
      </c>
      <c r="S5" s="615"/>
      <c r="T5" s="615"/>
      <c r="U5" s="615"/>
      <c r="V5" s="615"/>
      <c r="W5" s="615"/>
      <c r="X5" s="615"/>
      <c r="Y5" s="616"/>
      <c r="Z5" s="617">
        <v>35.5</v>
      </c>
      <c r="AA5" s="617"/>
      <c r="AB5" s="617"/>
      <c r="AC5" s="617"/>
      <c r="AD5" s="618">
        <v>6658658</v>
      </c>
      <c r="AE5" s="618"/>
      <c r="AF5" s="618"/>
      <c r="AG5" s="618"/>
      <c r="AH5" s="618"/>
      <c r="AI5" s="618"/>
      <c r="AJ5" s="618"/>
      <c r="AK5" s="618"/>
      <c r="AL5" s="619">
        <v>61.6</v>
      </c>
      <c r="AM5" s="620"/>
      <c r="AN5" s="620"/>
      <c r="AO5" s="621"/>
      <c r="AP5" s="611" t="s">
        <v>210</v>
      </c>
      <c r="AQ5" s="612"/>
      <c r="AR5" s="612"/>
      <c r="AS5" s="612"/>
      <c r="AT5" s="612"/>
      <c r="AU5" s="612"/>
      <c r="AV5" s="612"/>
      <c r="AW5" s="612"/>
      <c r="AX5" s="612"/>
      <c r="AY5" s="612"/>
      <c r="AZ5" s="612"/>
      <c r="BA5" s="612"/>
      <c r="BB5" s="612"/>
      <c r="BC5" s="612"/>
      <c r="BD5" s="612"/>
      <c r="BE5" s="612"/>
      <c r="BF5" s="613"/>
      <c r="BG5" s="625">
        <v>6658658</v>
      </c>
      <c r="BH5" s="626"/>
      <c r="BI5" s="626"/>
      <c r="BJ5" s="626"/>
      <c r="BK5" s="626"/>
      <c r="BL5" s="626"/>
      <c r="BM5" s="626"/>
      <c r="BN5" s="627"/>
      <c r="BO5" s="628">
        <v>96.2</v>
      </c>
      <c r="BP5" s="628"/>
      <c r="BQ5" s="628"/>
      <c r="BR5" s="628"/>
      <c r="BS5" s="629">
        <v>85192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167213</v>
      </c>
      <c r="S6" s="626"/>
      <c r="T6" s="626"/>
      <c r="U6" s="626"/>
      <c r="V6" s="626"/>
      <c r="W6" s="626"/>
      <c r="X6" s="626"/>
      <c r="Y6" s="627"/>
      <c r="Z6" s="628">
        <v>0.9</v>
      </c>
      <c r="AA6" s="628"/>
      <c r="AB6" s="628"/>
      <c r="AC6" s="628"/>
      <c r="AD6" s="629">
        <v>167213</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6658658</v>
      </c>
      <c r="BH6" s="626"/>
      <c r="BI6" s="626"/>
      <c r="BJ6" s="626"/>
      <c r="BK6" s="626"/>
      <c r="BL6" s="626"/>
      <c r="BM6" s="626"/>
      <c r="BN6" s="627"/>
      <c r="BO6" s="628">
        <v>96.2</v>
      </c>
      <c r="BP6" s="628"/>
      <c r="BQ6" s="628"/>
      <c r="BR6" s="628"/>
      <c r="BS6" s="629">
        <v>85192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189609</v>
      </c>
      <c r="CS6" s="626"/>
      <c r="CT6" s="626"/>
      <c r="CU6" s="626"/>
      <c r="CV6" s="626"/>
      <c r="CW6" s="626"/>
      <c r="CX6" s="626"/>
      <c r="CY6" s="627"/>
      <c r="CZ6" s="628">
        <v>1</v>
      </c>
      <c r="DA6" s="628"/>
      <c r="DB6" s="628"/>
      <c r="DC6" s="628"/>
      <c r="DD6" s="634" t="s">
        <v>217</v>
      </c>
      <c r="DE6" s="626"/>
      <c r="DF6" s="626"/>
      <c r="DG6" s="626"/>
      <c r="DH6" s="626"/>
      <c r="DI6" s="626"/>
      <c r="DJ6" s="626"/>
      <c r="DK6" s="626"/>
      <c r="DL6" s="626"/>
      <c r="DM6" s="626"/>
      <c r="DN6" s="626"/>
      <c r="DO6" s="626"/>
      <c r="DP6" s="627"/>
      <c r="DQ6" s="634">
        <v>189609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7812</v>
      </c>
      <c r="S7" s="626"/>
      <c r="T7" s="626"/>
      <c r="U7" s="626"/>
      <c r="V7" s="626"/>
      <c r="W7" s="626"/>
      <c r="X7" s="626"/>
      <c r="Y7" s="627"/>
      <c r="Z7" s="628">
        <v>0</v>
      </c>
      <c r="AA7" s="628"/>
      <c r="AB7" s="628"/>
      <c r="AC7" s="628"/>
      <c r="AD7" s="629">
        <v>7812</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2686364</v>
      </c>
      <c r="BH7" s="626"/>
      <c r="BI7" s="626"/>
      <c r="BJ7" s="626"/>
      <c r="BK7" s="626"/>
      <c r="BL7" s="626"/>
      <c r="BM7" s="626"/>
      <c r="BN7" s="627"/>
      <c r="BO7" s="628">
        <v>38.799999999999997</v>
      </c>
      <c r="BP7" s="628"/>
      <c r="BQ7" s="628"/>
      <c r="BR7" s="628"/>
      <c r="BS7" s="629">
        <v>85192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2368364</v>
      </c>
      <c r="CS7" s="626"/>
      <c r="CT7" s="626"/>
      <c r="CU7" s="626"/>
      <c r="CV7" s="626"/>
      <c r="CW7" s="626"/>
      <c r="CX7" s="626"/>
      <c r="CY7" s="627"/>
      <c r="CZ7" s="628">
        <v>12.5</v>
      </c>
      <c r="DA7" s="628"/>
      <c r="DB7" s="628"/>
      <c r="DC7" s="628"/>
      <c r="DD7" s="634">
        <v>286493</v>
      </c>
      <c r="DE7" s="626"/>
      <c r="DF7" s="626"/>
      <c r="DG7" s="626"/>
      <c r="DH7" s="626"/>
      <c r="DI7" s="626"/>
      <c r="DJ7" s="626"/>
      <c r="DK7" s="626"/>
      <c r="DL7" s="626"/>
      <c r="DM7" s="626"/>
      <c r="DN7" s="626"/>
      <c r="DO7" s="626"/>
      <c r="DP7" s="627"/>
      <c r="DQ7" s="634">
        <v>1946189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31171</v>
      </c>
      <c r="S8" s="626"/>
      <c r="T8" s="626"/>
      <c r="U8" s="626"/>
      <c r="V8" s="626"/>
      <c r="W8" s="626"/>
      <c r="X8" s="626"/>
      <c r="Y8" s="627"/>
      <c r="Z8" s="628">
        <v>0.2</v>
      </c>
      <c r="AA8" s="628"/>
      <c r="AB8" s="628"/>
      <c r="AC8" s="628"/>
      <c r="AD8" s="629">
        <v>31171</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82457</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6758070</v>
      </c>
      <c r="CS8" s="626"/>
      <c r="CT8" s="626"/>
      <c r="CU8" s="626"/>
      <c r="CV8" s="626"/>
      <c r="CW8" s="626"/>
      <c r="CX8" s="626"/>
      <c r="CY8" s="627"/>
      <c r="CZ8" s="628">
        <v>35.700000000000003</v>
      </c>
      <c r="DA8" s="628"/>
      <c r="DB8" s="628"/>
      <c r="DC8" s="628"/>
      <c r="DD8" s="634">
        <v>228253</v>
      </c>
      <c r="DE8" s="626"/>
      <c r="DF8" s="626"/>
      <c r="DG8" s="626"/>
      <c r="DH8" s="626"/>
      <c r="DI8" s="626"/>
      <c r="DJ8" s="626"/>
      <c r="DK8" s="626"/>
      <c r="DL8" s="626"/>
      <c r="DM8" s="626"/>
      <c r="DN8" s="626"/>
      <c r="DO8" s="626"/>
      <c r="DP8" s="627"/>
      <c r="DQ8" s="634">
        <v>3105431</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19528</v>
      </c>
      <c r="S9" s="626"/>
      <c r="T9" s="626"/>
      <c r="U9" s="626"/>
      <c r="V9" s="626"/>
      <c r="W9" s="626"/>
      <c r="X9" s="626"/>
      <c r="Y9" s="627"/>
      <c r="Z9" s="628">
        <v>0.1</v>
      </c>
      <c r="AA9" s="628"/>
      <c r="AB9" s="628"/>
      <c r="AC9" s="628"/>
      <c r="AD9" s="629">
        <v>19528</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2032323</v>
      </c>
      <c r="BH9" s="626"/>
      <c r="BI9" s="626"/>
      <c r="BJ9" s="626"/>
      <c r="BK9" s="626"/>
      <c r="BL9" s="626"/>
      <c r="BM9" s="626"/>
      <c r="BN9" s="627"/>
      <c r="BO9" s="628">
        <v>29.4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1641326</v>
      </c>
      <c r="CS9" s="626"/>
      <c r="CT9" s="626"/>
      <c r="CU9" s="626"/>
      <c r="CV9" s="626"/>
      <c r="CW9" s="626"/>
      <c r="CX9" s="626"/>
      <c r="CY9" s="627"/>
      <c r="CZ9" s="628">
        <v>8.6999999999999993</v>
      </c>
      <c r="DA9" s="628"/>
      <c r="DB9" s="628"/>
      <c r="DC9" s="628"/>
      <c r="DD9" s="634">
        <v>13309</v>
      </c>
      <c r="DE9" s="626"/>
      <c r="DF9" s="626"/>
      <c r="DG9" s="626"/>
      <c r="DH9" s="626"/>
      <c r="DI9" s="626"/>
      <c r="DJ9" s="626"/>
      <c r="DK9" s="626"/>
      <c r="DL9" s="626"/>
      <c r="DM9" s="626"/>
      <c r="DN9" s="626"/>
      <c r="DO9" s="626"/>
      <c r="DP9" s="627"/>
      <c r="DQ9" s="634">
        <v>1518783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816447</v>
      </c>
      <c r="S10" s="626"/>
      <c r="T10" s="626"/>
      <c r="U10" s="626"/>
      <c r="V10" s="626"/>
      <c r="W10" s="626"/>
      <c r="X10" s="626"/>
      <c r="Y10" s="627"/>
      <c r="Z10" s="628">
        <v>4.2</v>
      </c>
      <c r="AA10" s="628"/>
      <c r="AB10" s="628"/>
      <c r="AC10" s="628"/>
      <c r="AD10" s="629">
        <v>816447</v>
      </c>
      <c r="AE10" s="629"/>
      <c r="AF10" s="629"/>
      <c r="AG10" s="629"/>
      <c r="AH10" s="629"/>
      <c r="AI10" s="629"/>
      <c r="AJ10" s="629"/>
      <c r="AK10" s="629"/>
      <c r="AL10" s="630">
        <v>7.5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143800</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148088</v>
      </c>
      <c r="CS10" s="626"/>
      <c r="CT10" s="626"/>
      <c r="CU10" s="626"/>
      <c r="CV10" s="626"/>
      <c r="CW10" s="626"/>
      <c r="CX10" s="626"/>
      <c r="CY10" s="627"/>
      <c r="CZ10" s="628">
        <v>0.8</v>
      </c>
      <c r="DA10" s="628"/>
      <c r="DB10" s="628"/>
      <c r="DC10" s="628"/>
      <c r="DD10" s="634" t="s">
        <v>112</v>
      </c>
      <c r="DE10" s="626"/>
      <c r="DF10" s="626"/>
      <c r="DG10" s="626"/>
      <c r="DH10" s="626"/>
      <c r="DI10" s="626"/>
      <c r="DJ10" s="626"/>
      <c r="DK10" s="626"/>
      <c r="DL10" s="626"/>
      <c r="DM10" s="626"/>
      <c r="DN10" s="626"/>
      <c r="DO10" s="626"/>
      <c r="DP10" s="627"/>
      <c r="DQ10" s="634">
        <v>13088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120311</v>
      </c>
      <c r="S11" s="626"/>
      <c r="T11" s="626"/>
      <c r="U11" s="626"/>
      <c r="V11" s="626"/>
      <c r="W11" s="626"/>
      <c r="X11" s="626"/>
      <c r="Y11" s="627"/>
      <c r="Z11" s="628">
        <v>0.6</v>
      </c>
      <c r="AA11" s="628"/>
      <c r="AB11" s="628"/>
      <c r="AC11" s="628"/>
      <c r="AD11" s="629">
        <v>120311</v>
      </c>
      <c r="AE11" s="629"/>
      <c r="AF11" s="629"/>
      <c r="AG11" s="629"/>
      <c r="AH11" s="629"/>
      <c r="AI11" s="629"/>
      <c r="AJ11" s="629"/>
      <c r="AK11" s="629"/>
      <c r="AL11" s="630">
        <v>1.1000000000000001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427784</v>
      </c>
      <c r="BH11" s="626"/>
      <c r="BI11" s="626"/>
      <c r="BJ11" s="626"/>
      <c r="BK11" s="626"/>
      <c r="BL11" s="626"/>
      <c r="BM11" s="626"/>
      <c r="BN11" s="627"/>
      <c r="BO11" s="628">
        <v>6.2</v>
      </c>
      <c r="BP11" s="628"/>
      <c r="BQ11" s="628"/>
      <c r="BR11" s="628"/>
      <c r="BS11" s="634">
        <v>85192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421727</v>
      </c>
      <c r="CS11" s="626"/>
      <c r="CT11" s="626"/>
      <c r="CU11" s="626"/>
      <c r="CV11" s="626"/>
      <c r="CW11" s="626"/>
      <c r="CX11" s="626"/>
      <c r="CY11" s="627"/>
      <c r="CZ11" s="628">
        <v>2.2000000000000002</v>
      </c>
      <c r="DA11" s="628"/>
      <c r="DB11" s="628"/>
      <c r="DC11" s="628"/>
      <c r="DD11" s="634">
        <v>171025</v>
      </c>
      <c r="DE11" s="626"/>
      <c r="DF11" s="626"/>
      <c r="DG11" s="626"/>
      <c r="DH11" s="626"/>
      <c r="DI11" s="626"/>
      <c r="DJ11" s="626"/>
      <c r="DK11" s="626"/>
      <c r="DL11" s="626"/>
      <c r="DM11" s="626"/>
      <c r="DN11" s="626"/>
      <c r="DO11" s="626"/>
      <c r="DP11" s="627"/>
      <c r="DQ11" s="634">
        <v>181329</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3551370</v>
      </c>
      <c r="BH12" s="626"/>
      <c r="BI12" s="626"/>
      <c r="BJ12" s="626"/>
      <c r="BK12" s="626"/>
      <c r="BL12" s="626"/>
      <c r="BM12" s="626"/>
      <c r="BN12" s="627"/>
      <c r="BO12" s="628">
        <v>51.3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575448</v>
      </c>
      <c r="CS12" s="626"/>
      <c r="CT12" s="626"/>
      <c r="CU12" s="626"/>
      <c r="CV12" s="626"/>
      <c r="CW12" s="626"/>
      <c r="CX12" s="626"/>
      <c r="CY12" s="627"/>
      <c r="CZ12" s="628">
        <v>3</v>
      </c>
      <c r="DA12" s="628"/>
      <c r="DB12" s="628"/>
      <c r="DC12" s="628"/>
      <c r="DD12" s="634">
        <v>14548</v>
      </c>
      <c r="DE12" s="626"/>
      <c r="DF12" s="626"/>
      <c r="DG12" s="626"/>
      <c r="DH12" s="626"/>
      <c r="DI12" s="626"/>
      <c r="DJ12" s="626"/>
      <c r="DK12" s="626"/>
      <c r="DL12" s="626"/>
      <c r="DM12" s="626"/>
      <c r="DN12" s="626"/>
      <c r="DO12" s="626"/>
      <c r="DP12" s="627"/>
      <c r="DQ12" s="634">
        <v>169225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47981</v>
      </c>
      <c r="S13" s="626"/>
      <c r="T13" s="626"/>
      <c r="U13" s="626"/>
      <c r="V13" s="626"/>
      <c r="W13" s="626"/>
      <c r="X13" s="626"/>
      <c r="Y13" s="627"/>
      <c r="Z13" s="628">
        <v>0.2</v>
      </c>
      <c r="AA13" s="628"/>
      <c r="AB13" s="628"/>
      <c r="AC13" s="628"/>
      <c r="AD13" s="629">
        <v>47981</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3541410</v>
      </c>
      <c r="BH13" s="626"/>
      <c r="BI13" s="626"/>
      <c r="BJ13" s="626"/>
      <c r="BK13" s="626"/>
      <c r="BL13" s="626"/>
      <c r="BM13" s="626"/>
      <c r="BN13" s="627"/>
      <c r="BO13" s="628">
        <v>51.2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2105387</v>
      </c>
      <c r="CS13" s="626"/>
      <c r="CT13" s="626"/>
      <c r="CU13" s="626"/>
      <c r="CV13" s="626"/>
      <c r="CW13" s="626"/>
      <c r="CX13" s="626"/>
      <c r="CY13" s="627"/>
      <c r="CZ13" s="628">
        <v>11.1</v>
      </c>
      <c r="DA13" s="628"/>
      <c r="DB13" s="628"/>
      <c r="DC13" s="628"/>
      <c r="DD13" s="634">
        <v>838523</v>
      </c>
      <c r="DE13" s="626"/>
      <c r="DF13" s="626"/>
      <c r="DG13" s="626"/>
      <c r="DH13" s="626"/>
      <c r="DI13" s="626"/>
      <c r="DJ13" s="626"/>
      <c r="DK13" s="626"/>
      <c r="DL13" s="626"/>
      <c r="DM13" s="626"/>
      <c r="DN13" s="626"/>
      <c r="DO13" s="626"/>
      <c r="DP13" s="627"/>
      <c r="DQ13" s="634">
        <v>1342065</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143949</v>
      </c>
      <c r="BH14" s="626"/>
      <c r="BI14" s="626"/>
      <c r="BJ14" s="626"/>
      <c r="BK14" s="626"/>
      <c r="BL14" s="626"/>
      <c r="BM14" s="626"/>
      <c r="BN14" s="627"/>
      <c r="BO14" s="628">
        <v>2.1</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1000223</v>
      </c>
      <c r="CS14" s="626"/>
      <c r="CT14" s="626"/>
      <c r="CU14" s="626"/>
      <c r="CV14" s="626"/>
      <c r="CW14" s="626"/>
      <c r="CX14" s="626"/>
      <c r="CY14" s="627"/>
      <c r="CZ14" s="628">
        <v>5.3</v>
      </c>
      <c r="DA14" s="628"/>
      <c r="DB14" s="628"/>
      <c r="DC14" s="628"/>
      <c r="DD14" s="634">
        <v>378644</v>
      </c>
      <c r="DE14" s="626"/>
      <c r="DF14" s="626"/>
      <c r="DG14" s="626"/>
      <c r="DH14" s="626"/>
      <c r="DI14" s="626"/>
      <c r="DJ14" s="626"/>
      <c r="DK14" s="626"/>
      <c r="DL14" s="626"/>
      <c r="DM14" s="626"/>
      <c r="DN14" s="626"/>
      <c r="DO14" s="626"/>
      <c r="DP14" s="627"/>
      <c r="DQ14" s="634">
        <v>611752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29685</v>
      </c>
      <c r="S15" s="626"/>
      <c r="T15" s="626"/>
      <c r="U15" s="626"/>
      <c r="V15" s="626"/>
      <c r="W15" s="626"/>
      <c r="X15" s="626"/>
      <c r="Y15" s="627"/>
      <c r="Z15" s="628">
        <v>0.2</v>
      </c>
      <c r="AA15" s="628"/>
      <c r="AB15" s="628"/>
      <c r="AC15" s="628"/>
      <c r="AD15" s="629">
        <v>29685</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276490</v>
      </c>
      <c r="BH15" s="626"/>
      <c r="BI15" s="626"/>
      <c r="BJ15" s="626"/>
      <c r="BK15" s="626"/>
      <c r="BL15" s="626"/>
      <c r="BM15" s="626"/>
      <c r="BN15" s="627"/>
      <c r="BO15" s="628">
        <v>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1676448</v>
      </c>
      <c r="CS15" s="626"/>
      <c r="CT15" s="626"/>
      <c r="CU15" s="626"/>
      <c r="CV15" s="626"/>
      <c r="CW15" s="626"/>
      <c r="CX15" s="626"/>
      <c r="CY15" s="627"/>
      <c r="CZ15" s="628">
        <v>8.9</v>
      </c>
      <c r="DA15" s="628"/>
      <c r="DB15" s="628"/>
      <c r="DC15" s="628"/>
      <c r="DD15" s="634">
        <v>323255</v>
      </c>
      <c r="DE15" s="626"/>
      <c r="DF15" s="626"/>
      <c r="DG15" s="626"/>
      <c r="DH15" s="626"/>
      <c r="DI15" s="626"/>
      <c r="DJ15" s="626"/>
      <c r="DK15" s="626"/>
      <c r="DL15" s="626"/>
      <c r="DM15" s="626"/>
      <c r="DN15" s="626"/>
      <c r="DO15" s="626"/>
      <c r="DP15" s="627"/>
      <c r="DQ15" s="634">
        <v>1270515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3218957</v>
      </c>
      <c r="S16" s="626"/>
      <c r="T16" s="626"/>
      <c r="U16" s="626"/>
      <c r="V16" s="626"/>
      <c r="W16" s="626"/>
      <c r="X16" s="626"/>
      <c r="Y16" s="627"/>
      <c r="Z16" s="628">
        <v>16.5</v>
      </c>
      <c r="AA16" s="628"/>
      <c r="AB16" s="628"/>
      <c r="AC16" s="628"/>
      <c r="AD16" s="629">
        <v>2816358</v>
      </c>
      <c r="AE16" s="629"/>
      <c r="AF16" s="629"/>
      <c r="AG16" s="629"/>
      <c r="AH16" s="629"/>
      <c r="AI16" s="629"/>
      <c r="AJ16" s="629"/>
      <c r="AK16" s="629"/>
      <c r="AL16" s="630">
        <v>26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9991</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4955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2816358</v>
      </c>
      <c r="S17" s="626"/>
      <c r="T17" s="626"/>
      <c r="U17" s="626"/>
      <c r="V17" s="626"/>
      <c r="W17" s="626"/>
      <c r="X17" s="626"/>
      <c r="Y17" s="627"/>
      <c r="Z17" s="628">
        <v>14.4</v>
      </c>
      <c r="AA17" s="628"/>
      <c r="AB17" s="628"/>
      <c r="AC17" s="628"/>
      <c r="AD17" s="629">
        <v>2816358</v>
      </c>
      <c r="AE17" s="629"/>
      <c r="AF17" s="629"/>
      <c r="AG17" s="629"/>
      <c r="AH17" s="629"/>
      <c r="AI17" s="629"/>
      <c r="AJ17" s="629"/>
      <c r="AK17" s="629"/>
      <c r="AL17" s="630">
        <v>26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485</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2021946</v>
      </c>
      <c r="CS17" s="626"/>
      <c r="CT17" s="626"/>
      <c r="CU17" s="626"/>
      <c r="CV17" s="626"/>
      <c r="CW17" s="626"/>
      <c r="CX17" s="626"/>
      <c r="CY17" s="627"/>
      <c r="CZ17" s="628">
        <v>10.7</v>
      </c>
      <c r="DA17" s="628"/>
      <c r="DB17" s="628"/>
      <c r="DC17" s="628"/>
      <c r="DD17" s="634" t="s">
        <v>112</v>
      </c>
      <c r="DE17" s="626"/>
      <c r="DF17" s="626"/>
      <c r="DG17" s="626"/>
      <c r="DH17" s="626"/>
      <c r="DI17" s="626"/>
      <c r="DJ17" s="626"/>
      <c r="DK17" s="626"/>
      <c r="DL17" s="626"/>
      <c r="DM17" s="626"/>
      <c r="DN17" s="626"/>
      <c r="DO17" s="626"/>
      <c r="DP17" s="627"/>
      <c r="DQ17" s="634">
        <v>1973559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402599</v>
      </c>
      <c r="S18" s="626"/>
      <c r="T18" s="626"/>
      <c r="U18" s="626"/>
      <c r="V18" s="626"/>
      <c r="W18" s="626"/>
      <c r="X18" s="626"/>
      <c r="Y18" s="627"/>
      <c r="Z18" s="628">
        <v>2.1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263329</v>
      </c>
      <c r="BH19" s="626"/>
      <c r="BI19" s="626"/>
      <c r="BJ19" s="626"/>
      <c r="BK19" s="626"/>
      <c r="BL19" s="626"/>
      <c r="BM19" s="626"/>
      <c r="BN19" s="627"/>
      <c r="BO19" s="628">
        <v>3.8</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11381092</v>
      </c>
      <c r="S20" s="626"/>
      <c r="T20" s="626"/>
      <c r="U20" s="626"/>
      <c r="V20" s="626"/>
      <c r="W20" s="626"/>
      <c r="X20" s="626"/>
      <c r="Y20" s="627"/>
      <c r="Z20" s="628">
        <v>58.4</v>
      </c>
      <c r="AA20" s="628"/>
      <c r="AB20" s="628"/>
      <c r="AC20" s="628"/>
      <c r="AD20" s="629">
        <v>10715164</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263329</v>
      </c>
      <c r="BH20" s="626"/>
      <c r="BI20" s="626"/>
      <c r="BJ20" s="626"/>
      <c r="BK20" s="626"/>
      <c r="BL20" s="626"/>
      <c r="BM20" s="626"/>
      <c r="BN20" s="627"/>
      <c r="BO20" s="628">
        <v>3.8</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18916627</v>
      </c>
      <c r="CS20" s="626"/>
      <c r="CT20" s="626"/>
      <c r="CU20" s="626"/>
      <c r="CV20" s="626"/>
      <c r="CW20" s="626"/>
      <c r="CX20" s="626"/>
      <c r="CY20" s="627"/>
      <c r="CZ20" s="628">
        <v>100</v>
      </c>
      <c r="DA20" s="628"/>
      <c r="DB20" s="628"/>
      <c r="DC20" s="628"/>
      <c r="DD20" s="634">
        <v>2254050</v>
      </c>
      <c r="DE20" s="626"/>
      <c r="DF20" s="626"/>
      <c r="DG20" s="626"/>
      <c r="DH20" s="626"/>
      <c r="DI20" s="626"/>
      <c r="DJ20" s="626"/>
      <c r="DK20" s="626"/>
      <c r="DL20" s="626"/>
      <c r="DM20" s="626"/>
      <c r="DN20" s="626"/>
      <c r="DO20" s="626"/>
      <c r="DP20" s="627"/>
      <c r="DQ20" s="634">
        <v>12326500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8429</v>
      </c>
      <c r="S21" s="626"/>
      <c r="T21" s="626"/>
      <c r="U21" s="626"/>
      <c r="V21" s="626"/>
      <c r="W21" s="626"/>
      <c r="X21" s="626"/>
      <c r="Y21" s="627"/>
      <c r="Z21" s="628">
        <v>0</v>
      </c>
      <c r="AA21" s="628"/>
      <c r="AB21" s="628"/>
      <c r="AC21" s="628"/>
      <c r="AD21" s="629">
        <v>8429</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14</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229818</v>
      </c>
      <c r="S22" s="626"/>
      <c r="T22" s="626"/>
      <c r="U22" s="626"/>
      <c r="V22" s="626"/>
      <c r="W22" s="626"/>
      <c r="X22" s="626"/>
      <c r="Y22" s="627"/>
      <c r="Z22" s="628">
        <v>1.2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394490</v>
      </c>
      <c r="S23" s="626"/>
      <c r="T23" s="626"/>
      <c r="U23" s="626"/>
      <c r="V23" s="626"/>
      <c r="W23" s="626"/>
      <c r="X23" s="626"/>
      <c r="Y23" s="627"/>
      <c r="Z23" s="628">
        <v>2</v>
      </c>
      <c r="AA23" s="628"/>
      <c r="AB23" s="628"/>
      <c r="AC23" s="628"/>
      <c r="AD23" s="629">
        <v>45960</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263315</v>
      </c>
      <c r="BH23" s="626"/>
      <c r="BI23" s="626"/>
      <c r="BJ23" s="626"/>
      <c r="BK23" s="626"/>
      <c r="BL23" s="626"/>
      <c r="BM23" s="626"/>
      <c r="BN23" s="627"/>
      <c r="BO23" s="628">
        <v>3.8</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40781</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9051322</v>
      </c>
      <c r="CS24" s="615"/>
      <c r="CT24" s="615"/>
      <c r="CU24" s="615"/>
      <c r="CV24" s="615"/>
      <c r="CW24" s="615"/>
      <c r="CX24" s="615"/>
      <c r="CY24" s="616"/>
      <c r="CZ24" s="652">
        <v>47.8</v>
      </c>
      <c r="DA24" s="653"/>
      <c r="DB24" s="653"/>
      <c r="DC24" s="654"/>
      <c r="DD24" s="651">
        <v>5867054</v>
      </c>
      <c r="DE24" s="615"/>
      <c r="DF24" s="615"/>
      <c r="DG24" s="615"/>
      <c r="DH24" s="615"/>
      <c r="DI24" s="615"/>
      <c r="DJ24" s="615"/>
      <c r="DK24" s="616"/>
      <c r="DL24" s="651">
        <v>5555538</v>
      </c>
      <c r="DM24" s="615"/>
      <c r="DN24" s="615"/>
      <c r="DO24" s="615"/>
      <c r="DP24" s="615"/>
      <c r="DQ24" s="615"/>
      <c r="DR24" s="615"/>
      <c r="DS24" s="615"/>
      <c r="DT24" s="615"/>
      <c r="DU24" s="615"/>
      <c r="DV24" s="616"/>
      <c r="DW24" s="619">
        <v>47.9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2617096</v>
      </c>
      <c r="S25" s="626"/>
      <c r="T25" s="626"/>
      <c r="U25" s="626"/>
      <c r="V25" s="626"/>
      <c r="W25" s="626"/>
      <c r="X25" s="626"/>
      <c r="Y25" s="627"/>
      <c r="Z25" s="628">
        <v>13.4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2934651</v>
      </c>
      <c r="CS25" s="657"/>
      <c r="CT25" s="657"/>
      <c r="CU25" s="657"/>
      <c r="CV25" s="657"/>
      <c r="CW25" s="657"/>
      <c r="CX25" s="657"/>
      <c r="CY25" s="658"/>
      <c r="CZ25" s="659">
        <v>15.5</v>
      </c>
      <c r="DA25" s="660"/>
      <c r="DB25" s="660"/>
      <c r="DC25" s="661"/>
      <c r="DD25" s="634">
        <v>2587390</v>
      </c>
      <c r="DE25" s="657"/>
      <c r="DF25" s="657"/>
      <c r="DG25" s="657"/>
      <c r="DH25" s="657"/>
      <c r="DI25" s="657"/>
      <c r="DJ25" s="657"/>
      <c r="DK25" s="658"/>
      <c r="DL25" s="634">
        <v>2559282</v>
      </c>
      <c r="DM25" s="657"/>
      <c r="DN25" s="657"/>
      <c r="DO25" s="657"/>
      <c r="DP25" s="657"/>
      <c r="DQ25" s="657"/>
      <c r="DR25" s="657"/>
      <c r="DS25" s="657"/>
      <c r="DT25" s="657"/>
      <c r="DU25" s="657"/>
      <c r="DV25" s="658"/>
      <c r="DW25" s="630">
        <v>22.1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46720</v>
      </c>
      <c r="S26" s="626"/>
      <c r="T26" s="626"/>
      <c r="U26" s="626"/>
      <c r="V26" s="626"/>
      <c r="W26" s="626"/>
      <c r="X26" s="626"/>
      <c r="Y26" s="627"/>
      <c r="Z26" s="628">
        <v>0.2</v>
      </c>
      <c r="AA26" s="628"/>
      <c r="AB26" s="628"/>
      <c r="AC26" s="628"/>
      <c r="AD26" s="629">
        <v>46720</v>
      </c>
      <c r="AE26" s="629"/>
      <c r="AF26" s="629"/>
      <c r="AG26" s="629"/>
      <c r="AH26" s="629"/>
      <c r="AI26" s="629"/>
      <c r="AJ26" s="629"/>
      <c r="AK26" s="629"/>
      <c r="AL26" s="630">
        <v>0.4</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1869264</v>
      </c>
      <c r="CS26" s="626"/>
      <c r="CT26" s="626"/>
      <c r="CU26" s="626"/>
      <c r="CV26" s="626"/>
      <c r="CW26" s="626"/>
      <c r="CX26" s="626"/>
      <c r="CY26" s="627"/>
      <c r="CZ26" s="659">
        <v>9.9</v>
      </c>
      <c r="DA26" s="660"/>
      <c r="DB26" s="660"/>
      <c r="DC26" s="661"/>
      <c r="DD26" s="634">
        <v>1608374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1410041</v>
      </c>
      <c r="S27" s="626"/>
      <c r="T27" s="626"/>
      <c r="U27" s="626"/>
      <c r="V27" s="626"/>
      <c r="W27" s="626"/>
      <c r="X27" s="626"/>
      <c r="Y27" s="627"/>
      <c r="Z27" s="628">
        <v>7.2</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6921987</v>
      </c>
      <c r="BH27" s="626"/>
      <c r="BI27" s="626"/>
      <c r="BJ27" s="626"/>
      <c r="BK27" s="626"/>
      <c r="BL27" s="626"/>
      <c r="BM27" s="626"/>
      <c r="BN27" s="627"/>
      <c r="BO27" s="628">
        <v>100</v>
      </c>
      <c r="BP27" s="628"/>
      <c r="BQ27" s="628"/>
      <c r="BR27" s="628"/>
      <c r="BS27" s="634">
        <v>85192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4094725</v>
      </c>
      <c r="CS27" s="657"/>
      <c r="CT27" s="657"/>
      <c r="CU27" s="657"/>
      <c r="CV27" s="657"/>
      <c r="CW27" s="657"/>
      <c r="CX27" s="657"/>
      <c r="CY27" s="658"/>
      <c r="CZ27" s="659">
        <v>21.6</v>
      </c>
      <c r="DA27" s="660"/>
      <c r="DB27" s="660"/>
      <c r="DC27" s="661"/>
      <c r="DD27" s="634">
        <v>1306105</v>
      </c>
      <c r="DE27" s="657"/>
      <c r="DF27" s="657"/>
      <c r="DG27" s="657"/>
      <c r="DH27" s="657"/>
      <c r="DI27" s="657"/>
      <c r="DJ27" s="657"/>
      <c r="DK27" s="658"/>
      <c r="DL27" s="634">
        <v>1101117</v>
      </c>
      <c r="DM27" s="657"/>
      <c r="DN27" s="657"/>
      <c r="DO27" s="657"/>
      <c r="DP27" s="657"/>
      <c r="DQ27" s="657"/>
      <c r="DR27" s="657"/>
      <c r="DS27" s="657"/>
      <c r="DT27" s="657"/>
      <c r="DU27" s="657"/>
      <c r="DV27" s="658"/>
      <c r="DW27" s="630">
        <v>9.5</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67750</v>
      </c>
      <c r="S28" s="626"/>
      <c r="T28" s="626"/>
      <c r="U28" s="626"/>
      <c r="V28" s="626"/>
      <c r="W28" s="626"/>
      <c r="X28" s="626"/>
      <c r="Y28" s="627"/>
      <c r="Z28" s="628">
        <v>0.3</v>
      </c>
      <c r="AA28" s="628"/>
      <c r="AB28" s="628"/>
      <c r="AC28" s="628"/>
      <c r="AD28" s="629">
        <v>545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2021946</v>
      </c>
      <c r="CS28" s="626"/>
      <c r="CT28" s="626"/>
      <c r="CU28" s="626"/>
      <c r="CV28" s="626"/>
      <c r="CW28" s="626"/>
      <c r="CX28" s="626"/>
      <c r="CY28" s="627"/>
      <c r="CZ28" s="659">
        <v>10.7</v>
      </c>
      <c r="DA28" s="660"/>
      <c r="DB28" s="660"/>
      <c r="DC28" s="661"/>
      <c r="DD28" s="634">
        <v>1973559</v>
      </c>
      <c r="DE28" s="626"/>
      <c r="DF28" s="626"/>
      <c r="DG28" s="626"/>
      <c r="DH28" s="626"/>
      <c r="DI28" s="626"/>
      <c r="DJ28" s="626"/>
      <c r="DK28" s="627"/>
      <c r="DL28" s="634">
        <v>1895139</v>
      </c>
      <c r="DM28" s="626"/>
      <c r="DN28" s="626"/>
      <c r="DO28" s="626"/>
      <c r="DP28" s="626"/>
      <c r="DQ28" s="626"/>
      <c r="DR28" s="626"/>
      <c r="DS28" s="626"/>
      <c r="DT28" s="626"/>
      <c r="DU28" s="626"/>
      <c r="DV28" s="627"/>
      <c r="DW28" s="630">
        <v>16.3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187365</v>
      </c>
      <c r="S29" s="626"/>
      <c r="T29" s="626"/>
      <c r="U29" s="626"/>
      <c r="V29" s="626"/>
      <c r="W29" s="626"/>
      <c r="X29" s="626"/>
      <c r="Y29" s="627"/>
      <c r="Z29" s="628">
        <v>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2021925</v>
      </c>
      <c r="CS29" s="657"/>
      <c r="CT29" s="657"/>
      <c r="CU29" s="657"/>
      <c r="CV29" s="657"/>
      <c r="CW29" s="657"/>
      <c r="CX29" s="657"/>
      <c r="CY29" s="658"/>
      <c r="CZ29" s="659">
        <v>10.7</v>
      </c>
      <c r="DA29" s="660"/>
      <c r="DB29" s="660"/>
      <c r="DC29" s="661"/>
      <c r="DD29" s="634">
        <v>1973538</v>
      </c>
      <c r="DE29" s="657"/>
      <c r="DF29" s="657"/>
      <c r="DG29" s="657"/>
      <c r="DH29" s="657"/>
      <c r="DI29" s="657"/>
      <c r="DJ29" s="657"/>
      <c r="DK29" s="658"/>
      <c r="DL29" s="634">
        <v>1895118</v>
      </c>
      <c r="DM29" s="657"/>
      <c r="DN29" s="657"/>
      <c r="DO29" s="657"/>
      <c r="DP29" s="657"/>
      <c r="DQ29" s="657"/>
      <c r="DR29" s="657"/>
      <c r="DS29" s="657"/>
      <c r="DT29" s="657"/>
      <c r="DU29" s="657"/>
      <c r="DV29" s="658"/>
      <c r="DW29" s="630">
        <v>16.3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279171</v>
      </c>
      <c r="S30" s="626"/>
      <c r="T30" s="626"/>
      <c r="U30" s="626"/>
      <c r="V30" s="626"/>
      <c r="W30" s="626"/>
      <c r="X30" s="626"/>
      <c r="Y30" s="627"/>
      <c r="Z30" s="628">
        <v>1.4</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96.1</v>
      </c>
      <c r="BN30" s="684"/>
      <c r="BO30" s="684"/>
      <c r="BP30" s="684"/>
      <c r="BQ30" s="685"/>
      <c r="BR30" s="683">
        <v>99.2</v>
      </c>
      <c r="BS30" s="684"/>
      <c r="BT30" s="684"/>
      <c r="BU30" s="684"/>
      <c r="BV30" s="684"/>
      <c r="BW30" s="684"/>
      <c r="BX30" s="620">
        <v>95.9</v>
      </c>
      <c r="BY30" s="684"/>
      <c r="BZ30" s="684"/>
      <c r="CA30" s="684"/>
      <c r="CB30" s="685"/>
      <c r="CD30" s="688"/>
      <c r="CE30" s="689"/>
      <c r="CF30" s="639" t="s">
        <v>293</v>
      </c>
      <c r="CG30" s="640"/>
      <c r="CH30" s="640"/>
      <c r="CI30" s="640"/>
      <c r="CJ30" s="640"/>
      <c r="CK30" s="640"/>
      <c r="CL30" s="640"/>
      <c r="CM30" s="640"/>
      <c r="CN30" s="640"/>
      <c r="CO30" s="640"/>
      <c r="CP30" s="640"/>
      <c r="CQ30" s="641"/>
      <c r="CR30" s="625">
        <v>1865748</v>
      </c>
      <c r="CS30" s="626"/>
      <c r="CT30" s="626"/>
      <c r="CU30" s="626"/>
      <c r="CV30" s="626"/>
      <c r="CW30" s="626"/>
      <c r="CX30" s="626"/>
      <c r="CY30" s="627"/>
      <c r="CZ30" s="659">
        <v>9.9</v>
      </c>
      <c r="DA30" s="660"/>
      <c r="DB30" s="660"/>
      <c r="DC30" s="661"/>
      <c r="DD30" s="634">
        <v>1817607</v>
      </c>
      <c r="DE30" s="626"/>
      <c r="DF30" s="626"/>
      <c r="DG30" s="626"/>
      <c r="DH30" s="626"/>
      <c r="DI30" s="626"/>
      <c r="DJ30" s="626"/>
      <c r="DK30" s="627"/>
      <c r="DL30" s="634">
        <v>1739187</v>
      </c>
      <c r="DM30" s="626"/>
      <c r="DN30" s="626"/>
      <c r="DO30" s="626"/>
      <c r="DP30" s="626"/>
      <c r="DQ30" s="626"/>
      <c r="DR30" s="626"/>
      <c r="DS30" s="626"/>
      <c r="DT30" s="626"/>
      <c r="DU30" s="626"/>
      <c r="DV30" s="627"/>
      <c r="DW30" s="630">
        <v>15</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365348</v>
      </c>
      <c r="S31" s="626"/>
      <c r="T31" s="626"/>
      <c r="U31" s="626"/>
      <c r="V31" s="626"/>
      <c r="W31" s="626"/>
      <c r="X31" s="626"/>
      <c r="Y31" s="627"/>
      <c r="Z31" s="628">
        <v>1.9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95.7</v>
      </c>
      <c r="BN31" s="681"/>
      <c r="BO31" s="681"/>
      <c r="BP31" s="681"/>
      <c r="BQ31" s="682"/>
      <c r="BR31" s="680">
        <v>99.1</v>
      </c>
      <c r="BS31" s="657"/>
      <c r="BT31" s="657"/>
      <c r="BU31" s="657"/>
      <c r="BV31" s="657"/>
      <c r="BW31" s="657"/>
      <c r="BX31" s="631">
        <v>95.7</v>
      </c>
      <c r="BY31" s="681"/>
      <c r="BZ31" s="681"/>
      <c r="CA31" s="681"/>
      <c r="CB31" s="682"/>
      <c r="CD31" s="688"/>
      <c r="CE31" s="689"/>
      <c r="CF31" s="639" t="s">
        <v>297</v>
      </c>
      <c r="CG31" s="640"/>
      <c r="CH31" s="640"/>
      <c r="CI31" s="640"/>
      <c r="CJ31" s="640"/>
      <c r="CK31" s="640"/>
      <c r="CL31" s="640"/>
      <c r="CM31" s="640"/>
      <c r="CN31" s="640"/>
      <c r="CO31" s="640"/>
      <c r="CP31" s="640"/>
      <c r="CQ31" s="641"/>
      <c r="CR31" s="625">
        <v>156177</v>
      </c>
      <c r="CS31" s="657"/>
      <c r="CT31" s="657"/>
      <c r="CU31" s="657"/>
      <c r="CV31" s="657"/>
      <c r="CW31" s="657"/>
      <c r="CX31" s="657"/>
      <c r="CY31" s="658"/>
      <c r="CZ31" s="659">
        <v>0.8</v>
      </c>
      <c r="DA31" s="660"/>
      <c r="DB31" s="660"/>
      <c r="DC31" s="661"/>
      <c r="DD31" s="634">
        <v>155931</v>
      </c>
      <c r="DE31" s="657"/>
      <c r="DF31" s="657"/>
      <c r="DG31" s="657"/>
      <c r="DH31" s="657"/>
      <c r="DI31" s="657"/>
      <c r="DJ31" s="657"/>
      <c r="DK31" s="658"/>
      <c r="DL31" s="634">
        <v>155931</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777376</v>
      </c>
      <c r="S32" s="626"/>
      <c r="T32" s="626"/>
      <c r="U32" s="626"/>
      <c r="V32" s="626"/>
      <c r="W32" s="626"/>
      <c r="X32" s="626"/>
      <c r="Y32" s="627"/>
      <c r="Z32" s="628">
        <v>4</v>
      </c>
      <c r="AA32" s="628"/>
      <c r="AB32" s="628"/>
      <c r="AC32" s="628"/>
      <c r="AD32" s="629">
        <v>21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96.2</v>
      </c>
      <c r="BN32" s="693"/>
      <c r="BO32" s="693"/>
      <c r="BP32" s="693"/>
      <c r="BQ32" s="695"/>
      <c r="BR32" s="692">
        <v>99.2</v>
      </c>
      <c r="BS32" s="693"/>
      <c r="BT32" s="693"/>
      <c r="BU32" s="693"/>
      <c r="BV32" s="693"/>
      <c r="BW32" s="693"/>
      <c r="BX32" s="694">
        <v>95.9</v>
      </c>
      <c r="BY32" s="693"/>
      <c r="BZ32" s="693"/>
      <c r="CA32" s="693"/>
      <c r="CB32" s="695"/>
      <c r="CD32" s="690"/>
      <c r="CE32" s="691"/>
      <c r="CF32" s="639" t="s">
        <v>300</v>
      </c>
      <c r="CG32" s="640"/>
      <c r="CH32" s="640"/>
      <c r="CI32" s="640"/>
      <c r="CJ32" s="640"/>
      <c r="CK32" s="640"/>
      <c r="CL32" s="640"/>
      <c r="CM32" s="640"/>
      <c r="CN32" s="640"/>
      <c r="CO32" s="640"/>
      <c r="CP32" s="640"/>
      <c r="CQ32" s="641"/>
      <c r="CR32" s="625">
        <v>21</v>
      </c>
      <c r="CS32" s="626"/>
      <c r="CT32" s="626"/>
      <c r="CU32" s="626"/>
      <c r="CV32" s="626"/>
      <c r="CW32" s="626"/>
      <c r="CX32" s="626"/>
      <c r="CY32" s="627"/>
      <c r="CZ32" s="659">
        <v>0</v>
      </c>
      <c r="DA32" s="660"/>
      <c r="DB32" s="660"/>
      <c r="DC32" s="661"/>
      <c r="DD32" s="634">
        <v>21</v>
      </c>
      <c r="DE32" s="626"/>
      <c r="DF32" s="626"/>
      <c r="DG32" s="626"/>
      <c r="DH32" s="626"/>
      <c r="DI32" s="626"/>
      <c r="DJ32" s="626"/>
      <c r="DK32" s="627"/>
      <c r="DL32" s="634">
        <v>21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1688639</v>
      </c>
      <c r="S33" s="626"/>
      <c r="T33" s="626"/>
      <c r="U33" s="626"/>
      <c r="V33" s="626"/>
      <c r="W33" s="626"/>
      <c r="X33" s="626"/>
      <c r="Y33" s="627"/>
      <c r="Z33" s="628">
        <v>8.6999999999999993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7601264</v>
      </c>
      <c r="CS33" s="657"/>
      <c r="CT33" s="657"/>
      <c r="CU33" s="657"/>
      <c r="CV33" s="657"/>
      <c r="CW33" s="657"/>
      <c r="CX33" s="657"/>
      <c r="CY33" s="658"/>
      <c r="CZ33" s="659">
        <v>40.200000000000003</v>
      </c>
      <c r="DA33" s="660"/>
      <c r="DB33" s="660"/>
      <c r="DC33" s="661"/>
      <c r="DD33" s="634">
        <v>5991809</v>
      </c>
      <c r="DE33" s="657"/>
      <c r="DF33" s="657"/>
      <c r="DG33" s="657"/>
      <c r="DH33" s="657"/>
      <c r="DI33" s="657"/>
      <c r="DJ33" s="657"/>
      <c r="DK33" s="658"/>
      <c r="DL33" s="634">
        <v>4821230</v>
      </c>
      <c r="DM33" s="657"/>
      <c r="DN33" s="657"/>
      <c r="DO33" s="657"/>
      <c r="DP33" s="657"/>
      <c r="DQ33" s="657"/>
      <c r="DR33" s="657"/>
      <c r="DS33" s="657"/>
      <c r="DT33" s="657"/>
      <c r="DU33" s="657"/>
      <c r="DV33" s="658"/>
      <c r="DW33" s="630">
        <v>41.5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2598752</v>
      </c>
      <c r="CS34" s="626"/>
      <c r="CT34" s="626"/>
      <c r="CU34" s="626"/>
      <c r="CV34" s="626"/>
      <c r="CW34" s="626"/>
      <c r="CX34" s="626"/>
      <c r="CY34" s="627"/>
      <c r="CZ34" s="659">
        <v>13.7</v>
      </c>
      <c r="DA34" s="660"/>
      <c r="DB34" s="660"/>
      <c r="DC34" s="661"/>
      <c r="DD34" s="634">
        <v>2007922</v>
      </c>
      <c r="DE34" s="626"/>
      <c r="DF34" s="626"/>
      <c r="DG34" s="626"/>
      <c r="DH34" s="626"/>
      <c r="DI34" s="626"/>
      <c r="DJ34" s="626"/>
      <c r="DK34" s="627"/>
      <c r="DL34" s="634">
        <v>1631421</v>
      </c>
      <c r="DM34" s="626"/>
      <c r="DN34" s="626"/>
      <c r="DO34" s="626"/>
      <c r="DP34" s="626"/>
      <c r="DQ34" s="626"/>
      <c r="DR34" s="626"/>
      <c r="DS34" s="626"/>
      <c r="DT34" s="626"/>
      <c r="DU34" s="626"/>
      <c r="DV34" s="627"/>
      <c r="DW34" s="630">
        <v>14.1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789639</v>
      </c>
      <c r="S35" s="626"/>
      <c r="T35" s="626"/>
      <c r="U35" s="626"/>
      <c r="V35" s="626"/>
      <c r="W35" s="626"/>
      <c r="X35" s="626"/>
      <c r="Y35" s="627"/>
      <c r="Z35" s="628">
        <v>4.0999999999999996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3197631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112058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70900</v>
      </c>
      <c r="CS35" s="657"/>
      <c r="CT35" s="657"/>
      <c r="CU35" s="657"/>
      <c r="CV35" s="657"/>
      <c r="CW35" s="657"/>
      <c r="CX35" s="657"/>
      <c r="CY35" s="658"/>
      <c r="CZ35" s="659">
        <v>0.4</v>
      </c>
      <c r="DA35" s="660"/>
      <c r="DB35" s="660"/>
      <c r="DC35" s="661"/>
      <c r="DD35" s="634">
        <v>58282</v>
      </c>
      <c r="DE35" s="657"/>
      <c r="DF35" s="657"/>
      <c r="DG35" s="657"/>
      <c r="DH35" s="657"/>
      <c r="DI35" s="657"/>
      <c r="DJ35" s="657"/>
      <c r="DK35" s="658"/>
      <c r="DL35" s="634">
        <v>58282</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19494116</v>
      </c>
      <c r="S36" s="698"/>
      <c r="T36" s="698"/>
      <c r="U36" s="698"/>
      <c r="V36" s="698"/>
      <c r="W36" s="698"/>
      <c r="X36" s="698"/>
      <c r="Y36" s="699"/>
      <c r="Z36" s="700">
        <v>100</v>
      </c>
      <c r="AA36" s="700"/>
      <c r="AB36" s="700"/>
      <c r="AC36" s="700"/>
      <c r="AD36" s="701">
        <v>10816839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805800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81077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2942226</v>
      </c>
      <c r="CS36" s="626"/>
      <c r="CT36" s="626"/>
      <c r="CU36" s="626"/>
      <c r="CV36" s="626"/>
      <c r="CW36" s="626"/>
      <c r="CX36" s="626"/>
      <c r="CY36" s="627"/>
      <c r="CZ36" s="659">
        <v>15.6</v>
      </c>
      <c r="DA36" s="660"/>
      <c r="DB36" s="660"/>
      <c r="DC36" s="661"/>
      <c r="DD36" s="634">
        <v>2614285</v>
      </c>
      <c r="DE36" s="626"/>
      <c r="DF36" s="626"/>
      <c r="DG36" s="626"/>
      <c r="DH36" s="626"/>
      <c r="DI36" s="626"/>
      <c r="DJ36" s="626"/>
      <c r="DK36" s="627"/>
      <c r="DL36" s="634">
        <v>1878906</v>
      </c>
      <c r="DM36" s="626"/>
      <c r="DN36" s="626"/>
      <c r="DO36" s="626"/>
      <c r="DP36" s="626"/>
      <c r="DQ36" s="626"/>
      <c r="DR36" s="626"/>
      <c r="DS36" s="626"/>
      <c r="DT36" s="626"/>
      <c r="DU36" s="626"/>
      <c r="DV36" s="627"/>
      <c r="DW36" s="630">
        <v>16.2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772564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6602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316014</v>
      </c>
      <c r="CS37" s="657"/>
      <c r="CT37" s="657"/>
      <c r="CU37" s="657"/>
      <c r="CV37" s="657"/>
      <c r="CW37" s="657"/>
      <c r="CX37" s="657"/>
      <c r="CY37" s="658"/>
      <c r="CZ37" s="659">
        <v>1.7</v>
      </c>
      <c r="DA37" s="660"/>
      <c r="DB37" s="660"/>
      <c r="DC37" s="661"/>
      <c r="DD37" s="634">
        <v>316014</v>
      </c>
      <c r="DE37" s="657"/>
      <c r="DF37" s="657"/>
      <c r="DG37" s="657"/>
      <c r="DH37" s="657"/>
      <c r="DI37" s="657"/>
      <c r="DJ37" s="657"/>
      <c r="DK37" s="658"/>
      <c r="DL37" s="634">
        <v>261828</v>
      </c>
      <c r="DM37" s="657"/>
      <c r="DN37" s="657"/>
      <c r="DO37" s="657"/>
      <c r="DP37" s="657"/>
      <c r="DQ37" s="657"/>
      <c r="DR37" s="657"/>
      <c r="DS37" s="657"/>
      <c r="DT37" s="657"/>
      <c r="DU37" s="657"/>
      <c r="DV37" s="658"/>
      <c r="DW37" s="630">
        <v>2.2999999999999998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1310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11135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1594343</v>
      </c>
      <c r="CS38" s="626"/>
      <c r="CT38" s="626"/>
      <c r="CU38" s="626"/>
      <c r="CV38" s="626"/>
      <c r="CW38" s="626"/>
      <c r="CX38" s="626"/>
      <c r="CY38" s="627"/>
      <c r="CZ38" s="659">
        <v>8.4</v>
      </c>
      <c r="DA38" s="660"/>
      <c r="DB38" s="660"/>
      <c r="DC38" s="661"/>
      <c r="DD38" s="634">
        <v>1277581</v>
      </c>
      <c r="DE38" s="626"/>
      <c r="DF38" s="626"/>
      <c r="DG38" s="626"/>
      <c r="DH38" s="626"/>
      <c r="DI38" s="626"/>
      <c r="DJ38" s="626"/>
      <c r="DK38" s="627"/>
      <c r="DL38" s="634">
        <v>1252621</v>
      </c>
      <c r="DM38" s="626"/>
      <c r="DN38" s="626"/>
      <c r="DO38" s="626"/>
      <c r="DP38" s="626"/>
      <c r="DQ38" s="626"/>
      <c r="DR38" s="626"/>
      <c r="DS38" s="626"/>
      <c r="DT38" s="626"/>
      <c r="DU38" s="626"/>
      <c r="DV38" s="627"/>
      <c r="DW38" s="630">
        <v>10.8</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69643</v>
      </c>
      <c r="CS39" s="657"/>
      <c r="CT39" s="657"/>
      <c r="CU39" s="657"/>
      <c r="CV39" s="657"/>
      <c r="CW39" s="657"/>
      <c r="CX39" s="657"/>
      <c r="CY39" s="658"/>
      <c r="CZ39" s="659">
        <v>0.4</v>
      </c>
      <c r="DA39" s="660"/>
      <c r="DB39" s="660"/>
      <c r="DC39" s="661"/>
      <c r="DD39" s="634">
        <v>33739</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401432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325400</v>
      </c>
      <c r="CS40" s="626"/>
      <c r="CT40" s="626"/>
      <c r="CU40" s="626"/>
      <c r="CV40" s="626"/>
      <c r="CW40" s="626"/>
      <c r="CX40" s="626"/>
      <c r="CY40" s="627"/>
      <c r="CZ40" s="659">
        <v>1.7</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1216525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2264041</v>
      </c>
      <c r="CS42" s="626"/>
      <c r="CT42" s="626"/>
      <c r="CU42" s="626"/>
      <c r="CV42" s="626"/>
      <c r="CW42" s="626"/>
      <c r="CX42" s="626"/>
      <c r="CY42" s="627"/>
      <c r="CZ42" s="659">
        <v>12</v>
      </c>
      <c r="DA42" s="708"/>
      <c r="DB42" s="708"/>
      <c r="DC42" s="709"/>
      <c r="DD42" s="634">
        <v>467637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72031</v>
      </c>
      <c r="CS43" s="657"/>
      <c r="CT43" s="657"/>
      <c r="CU43" s="657"/>
      <c r="CV43" s="657"/>
      <c r="CW43" s="657"/>
      <c r="CX43" s="657"/>
      <c r="CY43" s="658"/>
      <c r="CZ43" s="659">
        <v>0.4</v>
      </c>
      <c r="DA43" s="660"/>
      <c r="DB43" s="660"/>
      <c r="DC43" s="661"/>
      <c r="DD43" s="634">
        <v>66319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2254050</v>
      </c>
      <c r="CS44" s="626"/>
      <c r="CT44" s="626"/>
      <c r="CU44" s="626"/>
      <c r="CV44" s="626"/>
      <c r="CW44" s="626"/>
      <c r="CX44" s="626"/>
      <c r="CY44" s="627"/>
      <c r="CZ44" s="659">
        <v>11.9</v>
      </c>
      <c r="DA44" s="708"/>
      <c r="DB44" s="708"/>
      <c r="DC44" s="709"/>
      <c r="DD44" s="634">
        <v>462682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1063089</v>
      </c>
      <c r="CS45" s="657"/>
      <c r="CT45" s="657"/>
      <c r="CU45" s="657"/>
      <c r="CV45" s="657"/>
      <c r="CW45" s="657"/>
      <c r="CX45" s="657"/>
      <c r="CY45" s="658"/>
      <c r="CZ45" s="659">
        <v>5.6</v>
      </c>
      <c r="DA45" s="660"/>
      <c r="DB45" s="660"/>
      <c r="DC45" s="661"/>
      <c r="DD45" s="634">
        <v>77450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1181134</v>
      </c>
      <c r="CS46" s="626"/>
      <c r="CT46" s="626"/>
      <c r="CU46" s="626"/>
      <c r="CV46" s="626"/>
      <c r="CW46" s="626"/>
      <c r="CX46" s="626"/>
      <c r="CY46" s="627"/>
      <c r="CZ46" s="659">
        <v>6.2</v>
      </c>
      <c r="DA46" s="708"/>
      <c r="DB46" s="708"/>
      <c r="DC46" s="709"/>
      <c r="DD46" s="634">
        <v>384126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9991</v>
      </c>
      <c r="CS47" s="657"/>
      <c r="CT47" s="657"/>
      <c r="CU47" s="657"/>
      <c r="CV47" s="657"/>
      <c r="CW47" s="657"/>
      <c r="CX47" s="657"/>
      <c r="CY47" s="658"/>
      <c r="CZ47" s="659">
        <v>0.1</v>
      </c>
      <c r="DA47" s="660"/>
      <c r="DB47" s="660"/>
      <c r="DC47" s="661"/>
      <c r="DD47" s="634">
        <v>4955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18916627</v>
      </c>
      <c r="CS49" s="693"/>
      <c r="CT49" s="693"/>
      <c r="CU49" s="693"/>
      <c r="CV49" s="693"/>
      <c r="CW49" s="693"/>
      <c r="CX49" s="693"/>
      <c r="CY49" s="720"/>
      <c r="CZ49" s="721">
        <v>100</v>
      </c>
      <c r="DA49" s="722"/>
      <c r="DB49" s="722"/>
      <c r="DC49" s="723"/>
      <c r="DD49" s="724">
        <v>12326500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19494</v>
      </c>
      <c r="R7" s="755"/>
      <c r="S7" s="755"/>
      <c r="T7" s="755"/>
      <c r="U7" s="755"/>
      <c r="V7" s="755">
        <v>18917</v>
      </c>
      <c r="W7" s="755"/>
      <c r="X7" s="755"/>
      <c r="Y7" s="755"/>
      <c r="Z7" s="755"/>
      <c r="AA7" s="755">
        <v>577</v>
      </c>
      <c r="AB7" s="755"/>
      <c r="AC7" s="755"/>
      <c r="AD7" s="755"/>
      <c r="AE7" s="756"/>
      <c r="AF7" s="757">
        <v>326</v>
      </c>
      <c r="AG7" s="758"/>
      <c r="AH7" s="758"/>
      <c r="AI7" s="758"/>
      <c r="AJ7" s="759"/>
      <c r="AK7" s="794">
        <v>279</v>
      </c>
      <c r="AL7" s="795"/>
      <c r="AM7" s="795"/>
      <c r="AN7" s="795"/>
      <c r="AO7" s="795"/>
      <c r="AP7" s="795">
        <v>18243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v>
      </c>
      <c r="CI7" s="792"/>
      <c r="CJ7" s="792"/>
      <c r="CK7" s="792"/>
      <c r="CL7" s="793"/>
      <c r="CM7" s="791">
        <v>439</v>
      </c>
      <c r="CN7" s="792"/>
      <c r="CO7" s="792"/>
      <c r="CP7" s="792"/>
      <c r="CQ7" s="793"/>
      <c r="CR7" s="791">
        <v>5</v>
      </c>
      <c r="CS7" s="792"/>
      <c r="CT7" s="792"/>
      <c r="CU7" s="792"/>
      <c r="CV7" s="793"/>
      <c r="CW7" s="791" t="s">
        <v>546</v>
      </c>
      <c r="CX7" s="792"/>
      <c r="CY7" s="792"/>
      <c r="CZ7" s="792"/>
      <c r="DA7" s="793"/>
      <c r="DB7" s="791">
        <v>116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0</v>
      </c>
      <c r="CI8" s="802"/>
      <c r="CJ8" s="802"/>
      <c r="CK8" s="802"/>
      <c r="CL8" s="803"/>
      <c r="CM8" s="801">
        <v>220</v>
      </c>
      <c r="CN8" s="802"/>
      <c r="CO8" s="802"/>
      <c r="CP8" s="802"/>
      <c r="CQ8" s="803"/>
      <c r="CR8" s="801">
        <v>105</v>
      </c>
      <c r="CS8" s="802"/>
      <c r="CT8" s="802"/>
      <c r="CU8" s="802"/>
      <c r="CV8" s="803"/>
      <c r="CW8" s="801" t="s">
        <v>546</v>
      </c>
      <c r="CX8" s="802"/>
      <c r="CY8" s="802"/>
      <c r="CZ8" s="802"/>
      <c r="DA8" s="803"/>
      <c r="DB8" s="801" t="s">
        <v>546</v>
      </c>
      <c r="DC8" s="802"/>
      <c r="DD8" s="802"/>
      <c r="DE8" s="802"/>
      <c r="DF8" s="803"/>
      <c r="DG8" s="801" t="s">
        <v>546</v>
      </c>
      <c r="DH8" s="802"/>
      <c r="DI8" s="802"/>
      <c r="DJ8" s="802"/>
      <c r="DK8" s="803"/>
      <c r="DL8" s="801" t="s">
        <v>546</v>
      </c>
      <c r="DM8" s="802"/>
      <c r="DN8" s="802"/>
      <c r="DO8" s="802"/>
      <c r="DP8" s="803"/>
      <c r="DQ8" s="801" t="s">
        <v>546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326</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6436</v>
      </c>
      <c r="R28" s="843"/>
      <c r="S28" s="843"/>
      <c r="T28" s="843"/>
      <c r="U28" s="843"/>
      <c r="V28" s="843">
        <v>6324</v>
      </c>
      <c r="W28" s="843"/>
      <c r="X28" s="843"/>
      <c r="Y28" s="843"/>
      <c r="Z28" s="843"/>
      <c r="AA28" s="843">
        <v>112</v>
      </c>
      <c r="AB28" s="843"/>
      <c r="AC28" s="843"/>
      <c r="AD28" s="843"/>
      <c r="AE28" s="844"/>
      <c r="AF28" s="845">
        <v>112</v>
      </c>
      <c r="AG28" s="843"/>
      <c r="AH28" s="843"/>
      <c r="AI28" s="843"/>
      <c r="AJ28" s="846"/>
      <c r="AK28" s="847">
        <v>401</v>
      </c>
      <c r="AL28" s="838"/>
      <c r="AM28" s="838"/>
      <c r="AN28" s="838"/>
      <c r="AO28" s="838"/>
      <c r="AP28" s="838" t="s">
        <v>545</v>
      </c>
      <c r="AQ28" s="838"/>
      <c r="AR28" s="838"/>
      <c r="AS28" s="838"/>
      <c r="AT28" s="838"/>
      <c r="AU28" s="838" t="s">
        <v>542</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3711</v>
      </c>
      <c r="R29" s="779"/>
      <c r="S29" s="779"/>
      <c r="T29" s="779"/>
      <c r="U29" s="779"/>
      <c r="V29" s="779">
        <v>3619</v>
      </c>
      <c r="W29" s="779"/>
      <c r="X29" s="779"/>
      <c r="Y29" s="779"/>
      <c r="Z29" s="779"/>
      <c r="AA29" s="779">
        <v>93</v>
      </c>
      <c r="AB29" s="779"/>
      <c r="AC29" s="779"/>
      <c r="AD29" s="779"/>
      <c r="AE29" s="780"/>
      <c r="AF29" s="781">
        <v>91</v>
      </c>
      <c r="AG29" s="782"/>
      <c r="AH29" s="782"/>
      <c r="AI29" s="782"/>
      <c r="AJ29" s="783"/>
      <c r="AK29" s="850">
        <v>534</v>
      </c>
      <c r="AL29" s="851"/>
      <c r="AM29" s="851"/>
      <c r="AN29" s="851"/>
      <c r="AO29" s="851"/>
      <c r="AP29" s="851" t="s">
        <v>532</v>
      </c>
      <c r="AQ29" s="851"/>
      <c r="AR29" s="851"/>
      <c r="AS29" s="851"/>
      <c r="AT29" s="851"/>
      <c r="AU29" s="851" t="s">
        <v>532</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515</v>
      </c>
      <c r="R30" s="779"/>
      <c r="S30" s="779"/>
      <c r="T30" s="779"/>
      <c r="U30" s="779"/>
      <c r="V30" s="779">
        <v>500</v>
      </c>
      <c r="W30" s="779"/>
      <c r="X30" s="779"/>
      <c r="Y30" s="779"/>
      <c r="Z30" s="779"/>
      <c r="AA30" s="779">
        <v>15</v>
      </c>
      <c r="AB30" s="779"/>
      <c r="AC30" s="779"/>
      <c r="AD30" s="779"/>
      <c r="AE30" s="780"/>
      <c r="AF30" s="781">
        <v>15</v>
      </c>
      <c r="AG30" s="782"/>
      <c r="AH30" s="782"/>
      <c r="AI30" s="782"/>
      <c r="AJ30" s="783"/>
      <c r="AK30" s="850">
        <v>147</v>
      </c>
      <c r="AL30" s="851"/>
      <c r="AM30" s="851"/>
      <c r="AN30" s="851"/>
      <c r="AO30" s="851"/>
      <c r="AP30" s="851" t="s">
        <v>542</v>
      </c>
      <c r="AQ30" s="851"/>
      <c r="AR30" s="851"/>
      <c r="AS30" s="851"/>
      <c r="AT30" s="851"/>
      <c r="AU30" s="851" t="s">
        <v>532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1279</v>
      </c>
      <c r="R31" s="779"/>
      <c r="S31" s="779"/>
      <c r="T31" s="779"/>
      <c r="U31" s="779"/>
      <c r="V31" s="779">
        <v>998</v>
      </c>
      <c r="W31" s="779"/>
      <c r="X31" s="779"/>
      <c r="Y31" s="779"/>
      <c r="Z31" s="779"/>
      <c r="AA31" s="779">
        <v>281</v>
      </c>
      <c r="AB31" s="779"/>
      <c r="AC31" s="779"/>
      <c r="AD31" s="779"/>
      <c r="AE31" s="780"/>
      <c r="AF31" s="781">
        <v>4016</v>
      </c>
      <c r="AG31" s="782"/>
      <c r="AH31" s="782"/>
      <c r="AI31" s="782"/>
      <c r="AJ31" s="783"/>
      <c r="AK31" s="850">
        <v>1</v>
      </c>
      <c r="AL31" s="851"/>
      <c r="AM31" s="851"/>
      <c r="AN31" s="851"/>
      <c r="AO31" s="851"/>
      <c r="AP31" s="851">
        <v>326</v>
      </c>
      <c r="AQ31" s="851"/>
      <c r="AR31" s="851"/>
      <c r="AS31" s="851"/>
      <c r="AT31" s="851"/>
      <c r="AU31" s="851" t="s">
        <v>532</v>
      </c>
      <c r="AV31" s="851"/>
      <c r="AW31" s="851"/>
      <c r="AX31" s="851"/>
      <c r="AY31" s="851"/>
      <c r="AZ31" s="852" t="s">
        <v>532</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1575</v>
      </c>
      <c r="R32" s="779"/>
      <c r="S32" s="779"/>
      <c r="T32" s="779"/>
      <c r="U32" s="779"/>
      <c r="V32" s="779">
        <v>1566</v>
      </c>
      <c r="W32" s="779"/>
      <c r="X32" s="779"/>
      <c r="Y32" s="779"/>
      <c r="Z32" s="779"/>
      <c r="AA32" s="779">
        <v>9</v>
      </c>
      <c r="AB32" s="779"/>
      <c r="AC32" s="779"/>
      <c r="AD32" s="779"/>
      <c r="AE32" s="780"/>
      <c r="AF32" s="781">
        <v>115</v>
      </c>
      <c r="AG32" s="782"/>
      <c r="AH32" s="782"/>
      <c r="AI32" s="782"/>
      <c r="AJ32" s="783"/>
      <c r="AK32" s="850">
        <v>1046</v>
      </c>
      <c r="AL32" s="851"/>
      <c r="AM32" s="851"/>
      <c r="AN32" s="851"/>
      <c r="AO32" s="851"/>
      <c r="AP32" s="851">
        <v>13258</v>
      </c>
      <c r="AQ32" s="851"/>
      <c r="AR32" s="851"/>
      <c r="AS32" s="851"/>
      <c r="AT32" s="851"/>
      <c r="AU32" s="851" t="s">
        <v>532</v>
      </c>
      <c r="AV32" s="851"/>
      <c r="AW32" s="851"/>
      <c r="AX32" s="851"/>
      <c r="AY32" s="851"/>
      <c r="AZ32" s="852" t="s">
        <v>532</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569</v>
      </c>
      <c r="R33" s="779"/>
      <c r="S33" s="779"/>
      <c r="T33" s="779"/>
      <c r="U33" s="779"/>
      <c r="V33" s="779">
        <v>542</v>
      </c>
      <c r="W33" s="779"/>
      <c r="X33" s="779"/>
      <c r="Y33" s="779"/>
      <c r="Z33" s="779"/>
      <c r="AA33" s="779">
        <v>27</v>
      </c>
      <c r="AB33" s="779"/>
      <c r="AC33" s="779"/>
      <c r="AD33" s="779"/>
      <c r="AE33" s="780"/>
      <c r="AF33" s="781">
        <v>966</v>
      </c>
      <c r="AG33" s="782"/>
      <c r="AH33" s="782"/>
      <c r="AI33" s="782"/>
      <c r="AJ33" s="783"/>
      <c r="AK33" s="850" t="s">
        <v>532</v>
      </c>
      <c r="AL33" s="851"/>
      <c r="AM33" s="851"/>
      <c r="AN33" s="851"/>
      <c r="AO33" s="851"/>
      <c r="AP33" s="851" t="s">
        <v>532</v>
      </c>
      <c r="AQ33" s="851"/>
      <c r="AR33" s="851"/>
      <c r="AS33" s="851"/>
      <c r="AT33" s="851"/>
      <c r="AU33" s="851" t="s">
        <v>532</v>
      </c>
      <c r="AV33" s="851"/>
      <c r="AW33" s="851"/>
      <c r="AX33" s="851"/>
      <c r="AY33" s="851"/>
      <c r="AZ33" s="852" t="s">
        <v>532</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5313</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531</v>
      </c>
      <c r="C68" s="890"/>
      <c r="D68" s="890"/>
      <c r="E68" s="890"/>
      <c r="F68" s="890"/>
      <c r="G68" s="890"/>
      <c r="H68" s="890"/>
      <c r="I68" s="890"/>
      <c r="J68" s="890"/>
      <c r="K68" s="890"/>
      <c r="L68" s="890"/>
      <c r="M68" s="890"/>
      <c r="N68" s="890"/>
      <c r="O68" s="890"/>
      <c r="P68" s="891"/>
      <c r="Q68" s="892">
        <v>15378</v>
      </c>
      <c r="R68" s="886"/>
      <c r="S68" s="886"/>
      <c r="T68" s="886"/>
      <c r="U68" s="886"/>
      <c r="V68" s="886">
        <v>15368</v>
      </c>
      <c r="W68" s="886"/>
      <c r="X68" s="886"/>
      <c r="Y68" s="886"/>
      <c r="Z68" s="886"/>
      <c r="AA68" s="886">
        <v>9</v>
      </c>
      <c r="AB68" s="886"/>
      <c r="AC68" s="886"/>
      <c r="AD68" s="886"/>
      <c r="AE68" s="886"/>
      <c r="AF68" s="886">
        <v>236</v>
      </c>
      <c r="AG68" s="886"/>
      <c r="AH68" s="886"/>
      <c r="AI68" s="886"/>
      <c r="AJ68" s="886"/>
      <c r="AK68" s="886">
        <v>1700</v>
      </c>
      <c r="AL68" s="886"/>
      <c r="AM68" s="886"/>
      <c r="AN68" s="886"/>
      <c r="AO68" s="886"/>
      <c r="AP68" s="886">
        <v>10179</v>
      </c>
      <c r="AQ68" s="886"/>
      <c r="AR68" s="886"/>
      <c r="AS68" s="886"/>
      <c r="AT68" s="886"/>
      <c r="AU68" s="886" t="s">
        <v>532</v>
      </c>
      <c r="AV68" s="886"/>
      <c r="AW68" s="886"/>
      <c r="AX68" s="886"/>
      <c r="AY68" s="886"/>
      <c r="AZ68" s="887" t="s">
        <v>541</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225</v>
      </c>
      <c r="R69" s="851"/>
      <c r="S69" s="851"/>
      <c r="T69" s="851"/>
      <c r="U69" s="851"/>
      <c r="V69" s="851">
        <v>210</v>
      </c>
      <c r="W69" s="851"/>
      <c r="X69" s="851"/>
      <c r="Y69" s="851"/>
      <c r="Z69" s="851"/>
      <c r="AA69" s="851">
        <v>15</v>
      </c>
      <c r="AB69" s="851"/>
      <c r="AC69" s="851"/>
      <c r="AD69" s="851"/>
      <c r="AE69" s="851"/>
      <c r="AF69" s="851">
        <v>15</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601</v>
      </c>
      <c r="R70" s="851"/>
      <c r="S70" s="851"/>
      <c r="T70" s="851"/>
      <c r="U70" s="851"/>
      <c r="V70" s="851">
        <v>573</v>
      </c>
      <c r="W70" s="851"/>
      <c r="X70" s="851"/>
      <c r="Y70" s="851"/>
      <c r="Z70" s="851"/>
      <c r="AA70" s="851">
        <v>29</v>
      </c>
      <c r="AB70" s="851"/>
      <c r="AC70" s="851"/>
      <c r="AD70" s="851"/>
      <c r="AE70" s="851"/>
      <c r="AF70" s="851">
        <v>29</v>
      </c>
      <c r="AG70" s="851"/>
      <c r="AH70" s="851"/>
      <c r="AI70" s="851"/>
      <c r="AJ70" s="851"/>
      <c r="AK70" s="851" t="s">
        <v>532</v>
      </c>
      <c r="AL70" s="851"/>
      <c r="AM70" s="851"/>
      <c r="AN70" s="851"/>
      <c r="AO70" s="851"/>
      <c r="AP70" s="851" t="s">
        <v>532</v>
      </c>
      <c r="AQ70" s="851"/>
      <c r="AR70" s="851"/>
      <c r="AS70" s="851"/>
      <c r="AT70" s="851"/>
      <c r="AU70" s="851" t="s">
        <v>532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535</v>
      </c>
      <c r="C71" s="894"/>
      <c r="D71" s="894"/>
      <c r="E71" s="894"/>
      <c r="F71" s="894"/>
      <c r="G71" s="894"/>
      <c r="H71" s="894"/>
      <c r="I71" s="894"/>
      <c r="J71" s="894"/>
      <c r="K71" s="894"/>
      <c r="L71" s="894"/>
      <c r="M71" s="894"/>
      <c r="N71" s="894"/>
      <c r="O71" s="894"/>
      <c r="P71" s="895"/>
      <c r="Q71" s="896">
        <v>103</v>
      </c>
      <c r="R71" s="851"/>
      <c r="S71" s="851"/>
      <c r="T71" s="851"/>
      <c r="U71" s="851"/>
      <c r="V71" s="851">
        <v>88</v>
      </c>
      <c r="W71" s="851"/>
      <c r="X71" s="851"/>
      <c r="Y71" s="851"/>
      <c r="Z71" s="851"/>
      <c r="AA71" s="851">
        <v>15</v>
      </c>
      <c r="AB71" s="851"/>
      <c r="AC71" s="851"/>
      <c r="AD71" s="851"/>
      <c r="AE71" s="851"/>
      <c r="AF71" s="851">
        <v>15</v>
      </c>
      <c r="AG71" s="851"/>
      <c r="AH71" s="851"/>
      <c r="AI71" s="851"/>
      <c r="AJ71" s="851"/>
      <c r="AK71" s="851" t="s">
        <v>532</v>
      </c>
      <c r="AL71" s="851"/>
      <c r="AM71" s="851"/>
      <c r="AN71" s="851"/>
      <c r="AO71" s="851"/>
      <c r="AP71" s="851">
        <v>41</v>
      </c>
      <c r="AQ71" s="851"/>
      <c r="AR71" s="851"/>
      <c r="AS71" s="851"/>
      <c r="AT71" s="851"/>
      <c r="AU71" s="851">
        <v>21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536</v>
      </c>
      <c r="C72" s="894"/>
      <c r="D72" s="894"/>
      <c r="E72" s="894"/>
      <c r="F72" s="894"/>
      <c r="G72" s="894"/>
      <c r="H72" s="894"/>
      <c r="I72" s="894"/>
      <c r="J72" s="894"/>
      <c r="K72" s="894"/>
      <c r="L72" s="894"/>
      <c r="M72" s="894"/>
      <c r="N72" s="894"/>
      <c r="O72" s="894"/>
      <c r="P72" s="895"/>
      <c r="Q72" s="896">
        <v>207</v>
      </c>
      <c r="R72" s="851"/>
      <c r="S72" s="851"/>
      <c r="T72" s="851"/>
      <c r="U72" s="851"/>
      <c r="V72" s="851">
        <v>207</v>
      </c>
      <c r="W72" s="851"/>
      <c r="X72" s="851"/>
      <c r="Y72" s="851"/>
      <c r="Z72" s="851"/>
      <c r="AA72" s="851">
        <v>0</v>
      </c>
      <c r="AB72" s="851"/>
      <c r="AC72" s="851"/>
      <c r="AD72" s="851"/>
      <c r="AE72" s="851"/>
      <c r="AF72" s="851">
        <v>300</v>
      </c>
      <c r="AG72" s="851"/>
      <c r="AH72" s="851"/>
      <c r="AI72" s="851"/>
      <c r="AJ72" s="851"/>
      <c r="AK72" s="851" t="s">
        <v>532</v>
      </c>
      <c r="AL72" s="851"/>
      <c r="AM72" s="851"/>
      <c r="AN72" s="851"/>
      <c r="AO72" s="851"/>
      <c r="AP72" s="851" t="s">
        <v>532</v>
      </c>
      <c r="AQ72" s="851"/>
      <c r="AR72" s="851"/>
      <c r="AS72" s="851"/>
      <c r="AT72" s="851"/>
      <c r="AU72" s="851" t="s">
        <v>542</v>
      </c>
      <c r="AV72" s="851"/>
      <c r="AW72" s="851"/>
      <c r="AX72" s="851"/>
      <c r="AY72" s="851"/>
      <c r="AZ72" s="897" t="s">
        <v>541</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537</v>
      </c>
      <c r="C73" s="894"/>
      <c r="D73" s="894"/>
      <c r="E73" s="894"/>
      <c r="F73" s="894"/>
      <c r="G73" s="894"/>
      <c r="H73" s="894"/>
      <c r="I73" s="894"/>
      <c r="J73" s="894"/>
      <c r="K73" s="894"/>
      <c r="L73" s="894"/>
      <c r="M73" s="894"/>
      <c r="N73" s="894"/>
      <c r="O73" s="894"/>
      <c r="P73" s="895"/>
      <c r="Q73" s="896">
        <v>84</v>
      </c>
      <c r="R73" s="851"/>
      <c r="S73" s="851"/>
      <c r="T73" s="851"/>
      <c r="U73" s="851"/>
      <c r="V73" s="851">
        <v>76</v>
      </c>
      <c r="W73" s="851"/>
      <c r="X73" s="851"/>
      <c r="Y73" s="851"/>
      <c r="Z73" s="851"/>
      <c r="AA73" s="851">
        <v>8</v>
      </c>
      <c r="AB73" s="851"/>
      <c r="AC73" s="851"/>
      <c r="AD73" s="851"/>
      <c r="AE73" s="851"/>
      <c r="AF73" s="851">
        <v>8</v>
      </c>
      <c r="AG73" s="851"/>
      <c r="AH73" s="851"/>
      <c r="AI73" s="851"/>
      <c r="AJ73" s="851"/>
      <c r="AK73" s="851" t="s">
        <v>547</v>
      </c>
      <c r="AL73" s="851"/>
      <c r="AM73" s="851"/>
      <c r="AN73" s="851"/>
      <c r="AO73" s="851"/>
      <c r="AP73" s="851" t="s">
        <v>547</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538</v>
      </c>
      <c r="C74" s="894"/>
      <c r="D74" s="894"/>
      <c r="E74" s="894"/>
      <c r="F74" s="894"/>
      <c r="G74" s="894"/>
      <c r="H74" s="894"/>
      <c r="I74" s="894"/>
      <c r="J74" s="894"/>
      <c r="K74" s="894"/>
      <c r="L74" s="894"/>
      <c r="M74" s="894"/>
      <c r="N74" s="894"/>
      <c r="O74" s="894"/>
      <c r="P74" s="895"/>
      <c r="Q74" s="896">
        <v>15052</v>
      </c>
      <c r="R74" s="851"/>
      <c r="S74" s="851"/>
      <c r="T74" s="851"/>
      <c r="U74" s="851"/>
      <c r="V74" s="851">
        <v>12500</v>
      </c>
      <c r="W74" s="851"/>
      <c r="X74" s="851"/>
      <c r="Y74" s="851"/>
      <c r="Z74" s="851"/>
      <c r="AA74" s="851">
        <v>2552</v>
      </c>
      <c r="AB74" s="851"/>
      <c r="AC74" s="851"/>
      <c r="AD74" s="851"/>
      <c r="AE74" s="851"/>
      <c r="AF74" s="851">
        <v>2552</v>
      </c>
      <c r="AG74" s="851"/>
      <c r="AH74" s="851"/>
      <c r="AI74" s="851"/>
      <c r="AJ74" s="851"/>
      <c r="AK74" s="851" t="s">
        <v>548</v>
      </c>
      <c r="AL74" s="851"/>
      <c r="AM74" s="851"/>
      <c r="AN74" s="851"/>
      <c r="AO74" s="851"/>
      <c r="AP74" s="851" t="s">
        <v>548</v>
      </c>
      <c r="AQ74" s="851"/>
      <c r="AR74" s="851"/>
      <c r="AS74" s="851"/>
      <c r="AT74" s="851"/>
      <c r="AU74" s="851" t="s">
        <v>548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539</v>
      </c>
      <c r="C75" s="894"/>
      <c r="D75" s="894"/>
      <c r="E75" s="894"/>
      <c r="F75" s="894"/>
      <c r="G75" s="894"/>
      <c r="H75" s="894"/>
      <c r="I75" s="894"/>
      <c r="J75" s="894"/>
      <c r="K75" s="894"/>
      <c r="L75" s="894"/>
      <c r="M75" s="894"/>
      <c r="N75" s="894"/>
      <c r="O75" s="894"/>
      <c r="P75" s="895"/>
      <c r="Q75" s="899">
        <v>495</v>
      </c>
      <c r="R75" s="900"/>
      <c r="S75" s="900"/>
      <c r="T75" s="900"/>
      <c r="U75" s="850"/>
      <c r="V75" s="901">
        <v>348</v>
      </c>
      <c r="W75" s="900"/>
      <c r="X75" s="900"/>
      <c r="Y75" s="900"/>
      <c r="Z75" s="850"/>
      <c r="AA75" s="901">
        <v>148</v>
      </c>
      <c r="AB75" s="900"/>
      <c r="AC75" s="900"/>
      <c r="AD75" s="900"/>
      <c r="AE75" s="850"/>
      <c r="AF75" s="901">
        <v>148</v>
      </c>
      <c r="AG75" s="900"/>
      <c r="AH75" s="900"/>
      <c r="AI75" s="900"/>
      <c r="AJ75" s="850"/>
      <c r="AK75" s="901">
        <v>176</v>
      </c>
      <c r="AL75" s="900"/>
      <c r="AM75" s="900"/>
      <c r="AN75" s="900"/>
      <c r="AO75" s="850"/>
      <c r="AP75" s="901" t="s">
        <v>548</v>
      </c>
      <c r="AQ75" s="900"/>
      <c r="AR75" s="900"/>
      <c r="AS75" s="900"/>
      <c r="AT75" s="850"/>
      <c r="AU75" s="901" t="s">
        <v>549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540</v>
      </c>
      <c r="C76" s="894"/>
      <c r="D76" s="894"/>
      <c r="E76" s="894"/>
      <c r="F76" s="894"/>
      <c r="G76" s="894"/>
      <c r="H76" s="894"/>
      <c r="I76" s="894"/>
      <c r="J76" s="894"/>
      <c r="K76" s="894"/>
      <c r="L76" s="894"/>
      <c r="M76" s="894"/>
      <c r="N76" s="894"/>
      <c r="O76" s="894"/>
      <c r="P76" s="895"/>
      <c r="Q76" s="899">
        <v>707526</v>
      </c>
      <c r="R76" s="900"/>
      <c r="S76" s="900"/>
      <c r="T76" s="900"/>
      <c r="U76" s="850"/>
      <c r="V76" s="901">
        <v>687045</v>
      </c>
      <c r="W76" s="900"/>
      <c r="X76" s="900"/>
      <c r="Y76" s="900"/>
      <c r="Z76" s="850"/>
      <c r="AA76" s="901">
        <v>20481</v>
      </c>
      <c r="AB76" s="900"/>
      <c r="AC76" s="900"/>
      <c r="AD76" s="900"/>
      <c r="AE76" s="850"/>
      <c r="AF76" s="901">
        <v>20481</v>
      </c>
      <c r="AG76" s="900"/>
      <c r="AH76" s="900"/>
      <c r="AI76" s="900"/>
      <c r="AJ76" s="850"/>
      <c r="AK76" s="901">
        <v>3255</v>
      </c>
      <c r="AL76" s="900"/>
      <c r="AM76" s="900"/>
      <c r="AN76" s="900"/>
      <c r="AO76" s="850"/>
      <c r="AP76" s="901" t="s">
        <v>548</v>
      </c>
      <c r="AQ76" s="900"/>
      <c r="AR76" s="900"/>
      <c r="AS76" s="900"/>
      <c r="AT76" s="850"/>
      <c r="AU76" s="901" t="s">
        <v>548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1728708</v>
      </c>
      <c r="AB110" s="922"/>
      <c r="AC110" s="922"/>
      <c r="AD110" s="922"/>
      <c r="AE110" s="923"/>
      <c r="AF110" s="924">
        <v>1772256</v>
      </c>
      <c r="AG110" s="922"/>
      <c r="AH110" s="922"/>
      <c r="AI110" s="922"/>
      <c r="AJ110" s="923"/>
      <c r="AK110" s="924">
        <v>1943505</v>
      </c>
      <c r="AL110" s="922"/>
      <c r="AM110" s="922"/>
      <c r="AN110" s="922"/>
      <c r="AO110" s="923"/>
      <c r="AP110" s="925">
        <v>21.1</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18895551</v>
      </c>
      <c r="BR110" s="957"/>
      <c r="BS110" s="957"/>
      <c r="BT110" s="957"/>
      <c r="BU110" s="957"/>
      <c r="BV110" s="957">
        <v>18419905</v>
      </c>
      <c r="BW110" s="957"/>
      <c r="BX110" s="957"/>
      <c r="BY110" s="957"/>
      <c r="BZ110" s="957"/>
      <c r="CA110" s="957">
        <v>18242796</v>
      </c>
      <c r="CB110" s="957"/>
      <c r="CC110" s="957"/>
      <c r="CD110" s="957"/>
      <c r="CE110" s="957"/>
      <c r="CF110" s="971">
        <v>197.7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15252</v>
      </c>
      <c r="BR111" s="950"/>
      <c r="BS111" s="950"/>
      <c r="BT111" s="950"/>
      <c r="BU111" s="950"/>
      <c r="BV111" s="950">
        <v>9666</v>
      </c>
      <c r="BW111" s="950"/>
      <c r="BX111" s="950"/>
      <c r="BY111" s="950"/>
      <c r="BZ111" s="950"/>
      <c r="CA111" s="950">
        <v>4808</v>
      </c>
      <c r="CB111" s="950"/>
      <c r="CC111" s="950"/>
      <c r="CD111" s="950"/>
      <c r="CE111" s="950"/>
      <c r="CF111" s="944">
        <v>0.1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8671806</v>
      </c>
      <c r="BR112" s="950"/>
      <c r="BS112" s="950"/>
      <c r="BT112" s="950"/>
      <c r="BU112" s="950"/>
      <c r="BV112" s="950">
        <v>7758524</v>
      </c>
      <c r="BW112" s="950"/>
      <c r="BX112" s="950"/>
      <c r="BY112" s="950"/>
      <c r="BZ112" s="950"/>
      <c r="CA112" s="950">
        <v>6987080</v>
      </c>
      <c r="CB112" s="950"/>
      <c r="CC112" s="950"/>
      <c r="CD112" s="950"/>
      <c r="CE112" s="950"/>
      <c r="CF112" s="944">
        <v>75.7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678</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835416</v>
      </c>
      <c r="AB113" s="964"/>
      <c r="AC113" s="964"/>
      <c r="AD113" s="964"/>
      <c r="AE113" s="965"/>
      <c r="AF113" s="966">
        <v>836171</v>
      </c>
      <c r="AG113" s="964"/>
      <c r="AH113" s="964"/>
      <c r="AI113" s="964"/>
      <c r="AJ113" s="965"/>
      <c r="AK113" s="966">
        <v>711252</v>
      </c>
      <c r="AL113" s="964"/>
      <c r="AM113" s="964"/>
      <c r="AN113" s="964"/>
      <c r="AO113" s="965"/>
      <c r="AP113" s="967">
        <v>7.7</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3030007</v>
      </c>
      <c r="BR113" s="950"/>
      <c r="BS113" s="950"/>
      <c r="BT113" s="950"/>
      <c r="BU113" s="950"/>
      <c r="BV113" s="950">
        <v>2848547</v>
      </c>
      <c r="BW113" s="950"/>
      <c r="BX113" s="950"/>
      <c r="BY113" s="950"/>
      <c r="BZ113" s="950"/>
      <c r="CA113" s="950">
        <v>2730507</v>
      </c>
      <c r="CB113" s="950"/>
      <c r="CC113" s="950"/>
      <c r="CD113" s="950"/>
      <c r="CE113" s="950"/>
      <c r="CF113" s="944">
        <v>29.6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177750</v>
      </c>
      <c r="AB114" s="989"/>
      <c r="AC114" s="989"/>
      <c r="AD114" s="989"/>
      <c r="AE114" s="990"/>
      <c r="AF114" s="991">
        <v>75518</v>
      </c>
      <c r="AG114" s="989"/>
      <c r="AH114" s="989"/>
      <c r="AI114" s="989"/>
      <c r="AJ114" s="990"/>
      <c r="AK114" s="991">
        <v>262804</v>
      </c>
      <c r="AL114" s="989"/>
      <c r="AM114" s="989"/>
      <c r="AN114" s="989"/>
      <c r="AO114" s="990"/>
      <c r="AP114" s="992">
        <v>2.8</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3389595</v>
      </c>
      <c r="BR114" s="950"/>
      <c r="BS114" s="950"/>
      <c r="BT114" s="950"/>
      <c r="BU114" s="950"/>
      <c r="BV114" s="950">
        <v>3111605</v>
      </c>
      <c r="BW114" s="950"/>
      <c r="BX114" s="950"/>
      <c r="BY114" s="950"/>
      <c r="BZ114" s="950"/>
      <c r="CA114" s="950">
        <v>3023356</v>
      </c>
      <c r="CB114" s="950"/>
      <c r="CC114" s="950"/>
      <c r="CD114" s="950"/>
      <c r="CE114" s="950"/>
      <c r="CF114" s="944">
        <v>32.799999999999997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13000</v>
      </c>
      <c r="AB115" s="964"/>
      <c r="AC115" s="964"/>
      <c r="AD115" s="964"/>
      <c r="AE115" s="965"/>
      <c r="AF115" s="966">
        <v>5555</v>
      </c>
      <c r="AG115" s="964"/>
      <c r="AH115" s="964"/>
      <c r="AI115" s="964"/>
      <c r="AJ115" s="965"/>
      <c r="AK115" s="966">
        <v>4858</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87000</v>
      </c>
      <c r="BR115" s="950"/>
      <c r="BS115" s="950"/>
      <c r="BT115" s="950"/>
      <c r="BU115" s="950"/>
      <c r="BV115" s="950">
        <v>87000</v>
      </c>
      <c r="BW115" s="950"/>
      <c r="BX115" s="950"/>
      <c r="BY115" s="950"/>
      <c r="BZ115" s="950"/>
      <c r="CA115" s="950">
        <v>87000</v>
      </c>
      <c r="CB115" s="950"/>
      <c r="CC115" s="950"/>
      <c r="CD115" s="950"/>
      <c r="CE115" s="950"/>
      <c r="CF115" s="944">
        <v>0.9</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30</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14574</v>
      </c>
      <c r="DH116" s="989"/>
      <c r="DI116" s="989"/>
      <c r="DJ116" s="989"/>
      <c r="DK116" s="990"/>
      <c r="DL116" s="991">
        <v>9666</v>
      </c>
      <c r="DM116" s="989"/>
      <c r="DN116" s="989"/>
      <c r="DO116" s="989"/>
      <c r="DP116" s="990"/>
      <c r="DQ116" s="991">
        <v>4808</v>
      </c>
      <c r="DR116" s="989"/>
      <c r="DS116" s="989"/>
      <c r="DT116" s="989"/>
      <c r="DU116" s="990"/>
      <c r="DV116" s="992">
        <v>0.1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2754904</v>
      </c>
      <c r="AB117" s="1007"/>
      <c r="AC117" s="1007"/>
      <c r="AD117" s="1007"/>
      <c r="AE117" s="1008"/>
      <c r="AF117" s="1009">
        <v>2689500</v>
      </c>
      <c r="AG117" s="1007"/>
      <c r="AH117" s="1007"/>
      <c r="AI117" s="1007"/>
      <c r="AJ117" s="1008"/>
      <c r="AK117" s="1009">
        <v>2922419</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34089211</v>
      </c>
      <c r="BR119" s="1028"/>
      <c r="BS119" s="1028"/>
      <c r="BT119" s="1028"/>
      <c r="BU119" s="1028"/>
      <c r="BV119" s="1028">
        <v>32235247</v>
      </c>
      <c r="BW119" s="1028"/>
      <c r="BX119" s="1028"/>
      <c r="BY119" s="1028"/>
      <c r="BZ119" s="1028"/>
      <c r="CA119" s="1028">
        <v>31075547</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10020843</v>
      </c>
      <c r="BR120" s="957"/>
      <c r="BS120" s="957"/>
      <c r="BT120" s="957"/>
      <c r="BU120" s="957"/>
      <c r="BV120" s="957">
        <v>9922424</v>
      </c>
      <c r="BW120" s="957"/>
      <c r="BX120" s="957"/>
      <c r="BY120" s="957"/>
      <c r="BZ120" s="957"/>
      <c r="CA120" s="957">
        <v>9958062</v>
      </c>
      <c r="CB120" s="957"/>
      <c r="CC120" s="957"/>
      <c r="CD120" s="957"/>
      <c r="CE120" s="957"/>
      <c r="CF120" s="971">
        <v>107.9</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8669581</v>
      </c>
      <c r="DH120" s="957"/>
      <c r="DI120" s="957"/>
      <c r="DJ120" s="957"/>
      <c r="DK120" s="957"/>
      <c r="DL120" s="957">
        <v>7757756</v>
      </c>
      <c r="DM120" s="957"/>
      <c r="DN120" s="957"/>
      <c r="DO120" s="957"/>
      <c r="DP120" s="957"/>
      <c r="DQ120" s="957">
        <v>6986755</v>
      </c>
      <c r="DR120" s="957"/>
      <c r="DS120" s="957"/>
      <c r="DT120" s="957"/>
      <c r="DU120" s="957"/>
      <c r="DV120" s="958">
        <v>75.7</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8042</v>
      </c>
      <c r="AB121" s="989"/>
      <c r="AC121" s="989"/>
      <c r="AD121" s="989"/>
      <c r="AE121" s="990"/>
      <c r="AF121" s="991">
        <v>647</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2236950</v>
      </c>
      <c r="BR121" s="950"/>
      <c r="BS121" s="950"/>
      <c r="BT121" s="950"/>
      <c r="BU121" s="950"/>
      <c r="BV121" s="950">
        <v>1818511</v>
      </c>
      <c r="BW121" s="950"/>
      <c r="BX121" s="950"/>
      <c r="BY121" s="950"/>
      <c r="BZ121" s="950"/>
      <c r="CA121" s="950">
        <v>1718069</v>
      </c>
      <c r="CB121" s="950"/>
      <c r="CC121" s="950"/>
      <c r="CD121" s="950"/>
      <c r="CE121" s="950"/>
      <c r="CF121" s="944">
        <v>18.600000000000001</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2225</v>
      </c>
      <c r="DH121" s="950"/>
      <c r="DI121" s="950"/>
      <c r="DJ121" s="950"/>
      <c r="DK121" s="950"/>
      <c r="DL121" s="950">
        <v>768</v>
      </c>
      <c r="DM121" s="950"/>
      <c r="DN121" s="950"/>
      <c r="DO121" s="950"/>
      <c r="DP121" s="950"/>
      <c r="DQ121" s="950">
        <v>325</v>
      </c>
      <c r="DR121" s="950"/>
      <c r="DS121" s="950"/>
      <c r="DT121" s="950"/>
      <c r="DU121" s="950"/>
      <c r="DV121" s="951">
        <v>0</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24076478</v>
      </c>
      <c r="BR122" s="1028"/>
      <c r="BS122" s="1028"/>
      <c r="BT122" s="1028"/>
      <c r="BU122" s="1028"/>
      <c r="BV122" s="1028">
        <v>23127031</v>
      </c>
      <c r="BW122" s="1028"/>
      <c r="BX122" s="1028"/>
      <c r="BY122" s="1028"/>
      <c r="BZ122" s="1028"/>
      <c r="CA122" s="1028">
        <v>22759335</v>
      </c>
      <c r="CB122" s="1028"/>
      <c r="CC122" s="1028"/>
      <c r="CD122" s="1028"/>
      <c r="CE122" s="1028"/>
      <c r="CF122" s="1048">
        <v>246.7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4958</v>
      </c>
      <c r="AB123" s="989"/>
      <c r="AC123" s="989"/>
      <c r="AD123" s="989"/>
      <c r="AE123" s="990"/>
      <c r="AF123" s="991">
        <v>4908</v>
      </c>
      <c r="AG123" s="989"/>
      <c r="AH123" s="989"/>
      <c r="AI123" s="989"/>
      <c r="AJ123" s="990"/>
      <c r="AK123" s="991">
        <v>4858</v>
      </c>
      <c r="AL123" s="989"/>
      <c r="AM123" s="989"/>
      <c r="AN123" s="989"/>
      <c r="AO123" s="990"/>
      <c r="AP123" s="992">
        <v>0.1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36334271</v>
      </c>
      <c r="BR123" s="1096"/>
      <c r="BS123" s="1096"/>
      <c r="BT123" s="1096"/>
      <c r="BU123" s="1096"/>
      <c r="BV123" s="1096">
        <v>34867966</v>
      </c>
      <c r="BW123" s="1096"/>
      <c r="BX123" s="1096"/>
      <c r="BY123" s="1096"/>
      <c r="BZ123" s="1096"/>
      <c r="CA123" s="1096">
        <v>34435466</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236699</v>
      </c>
      <c r="AB128" s="1078"/>
      <c r="AC128" s="1078"/>
      <c r="AD128" s="1078"/>
      <c r="AE128" s="1079"/>
      <c r="AF128" s="1080">
        <v>231396</v>
      </c>
      <c r="AG128" s="1078"/>
      <c r="AH128" s="1078"/>
      <c r="AI128" s="1078"/>
      <c r="AJ128" s="1079"/>
      <c r="AK128" s="1080">
        <v>219242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13.11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87000</v>
      </c>
      <c r="DH128" s="1070"/>
      <c r="DI128" s="1070"/>
      <c r="DJ128" s="1070"/>
      <c r="DK128" s="1070"/>
      <c r="DL128" s="1070">
        <v>87000</v>
      </c>
      <c r="DM128" s="1070"/>
      <c r="DN128" s="1070"/>
      <c r="DO128" s="1070"/>
      <c r="DP128" s="1070"/>
      <c r="DQ128" s="1070">
        <v>87000</v>
      </c>
      <c r="DR128" s="1070"/>
      <c r="DS128" s="1070"/>
      <c r="DT128" s="1070"/>
      <c r="DU128" s="1070"/>
      <c r="DV128" s="1071">
        <v>0.9</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10998503</v>
      </c>
      <c r="AB129" s="989"/>
      <c r="AC129" s="989"/>
      <c r="AD129" s="989"/>
      <c r="AE129" s="990"/>
      <c r="AF129" s="991">
        <v>11496802</v>
      </c>
      <c r="AG129" s="989"/>
      <c r="AH129" s="989"/>
      <c r="AI129" s="989"/>
      <c r="AJ129" s="990"/>
      <c r="AK129" s="991">
        <v>11508811</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18.11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1962742</v>
      </c>
      <c r="AB130" s="989"/>
      <c r="AC130" s="989"/>
      <c r="AD130" s="989"/>
      <c r="AE130" s="990"/>
      <c r="AF130" s="991">
        <v>2226884</v>
      </c>
      <c r="AG130" s="989"/>
      <c r="AH130" s="989"/>
      <c r="AI130" s="989"/>
      <c r="AJ130" s="990"/>
      <c r="AK130" s="991">
        <v>2283421</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9035761</v>
      </c>
      <c r="AB131" s="1014"/>
      <c r="AC131" s="1014"/>
      <c r="AD131" s="1014"/>
      <c r="AE131" s="1015"/>
      <c r="AF131" s="1013">
        <v>9269918</v>
      </c>
      <c r="AG131" s="1014"/>
      <c r="AH131" s="1014"/>
      <c r="AI131" s="1014"/>
      <c r="AJ131" s="1015"/>
      <c r="AK131" s="1013">
        <v>9225390</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6.147384819</v>
      </c>
      <c r="AB132" s="1130"/>
      <c r="AC132" s="1130"/>
      <c r="AD132" s="1130"/>
      <c r="AE132" s="1131"/>
      <c r="AF132" s="1132">
        <v>2.4943046959999999</v>
      </c>
      <c r="AG132" s="1130"/>
      <c r="AH132" s="1130"/>
      <c r="AI132" s="1130"/>
      <c r="AJ132" s="1131"/>
      <c r="AK132" s="1132">
        <v>4.5500081840000002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7.6</v>
      </c>
      <c r="AB133" s="1113"/>
      <c r="AC133" s="1113"/>
      <c r="AD133" s="1113"/>
      <c r="AE133" s="1114"/>
      <c r="AF133" s="1112">
        <v>5.2</v>
      </c>
      <c r="AG133" s="1113"/>
      <c r="AH133" s="1113"/>
      <c r="AI133" s="1113"/>
      <c r="AJ133" s="1114"/>
      <c r="AK133" s="1112">
        <v>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2934651</v>
      </c>
      <c r="L9" s="266">
        <v>59790</v>
      </c>
      <c r="M9" s="267">
        <v>68135</v>
      </c>
      <c r="N9" s="268">
        <v>-12.2</v>
      </c>
    </row>
    <row r="10" spans="1:16" x14ac:dyDescent="0.15">
      <c r="A10" s="250"/>
      <c r="B10" s="246"/>
      <c r="C10" s="246"/>
      <c r="D10" s="246"/>
      <c r="E10" s="246"/>
      <c r="F10" s="246"/>
      <c r="G10" s="1152" t="s">
        <v>474</v>
      </c>
      <c r="H10" s="1153"/>
      <c r="I10" s="1153"/>
      <c r="J10" s="1154"/>
      <c r="K10" s="269">
        <v>521513</v>
      </c>
      <c r="L10" s="270">
        <v>10625</v>
      </c>
      <c r="M10" s="271">
        <v>7843</v>
      </c>
      <c r="N10" s="272">
        <v>35.5</v>
      </c>
    </row>
    <row r="11" spans="1:16" ht="13.5" customHeight="1" x14ac:dyDescent="0.15">
      <c r="A11" s="250"/>
      <c r="B11" s="246"/>
      <c r="C11" s="246"/>
      <c r="D11" s="246"/>
      <c r="E11" s="246"/>
      <c r="F11" s="246"/>
      <c r="G11" s="1152" t="s">
        <v>475</v>
      </c>
      <c r="H11" s="1153"/>
      <c r="I11" s="1153"/>
      <c r="J11" s="1154"/>
      <c r="K11" s="269">
        <v>25862</v>
      </c>
      <c r="L11" s="270">
        <v>527</v>
      </c>
      <c r="M11" s="271">
        <v>8431</v>
      </c>
      <c r="N11" s="272">
        <v>-93.7</v>
      </c>
    </row>
    <row r="12" spans="1:16" ht="13.5" customHeight="1" x14ac:dyDescent="0.15">
      <c r="A12" s="250"/>
      <c r="B12" s="246"/>
      <c r="C12" s="246"/>
      <c r="D12" s="246"/>
      <c r="E12" s="246"/>
      <c r="F12" s="246"/>
      <c r="G12" s="1152" t="s">
        <v>476</v>
      </c>
      <c r="H12" s="1153"/>
      <c r="I12" s="1153"/>
      <c r="J12" s="1154"/>
      <c r="K12" s="269">
        <v>108900</v>
      </c>
      <c r="L12" s="270">
        <v>2219</v>
      </c>
      <c r="M12" s="271">
        <v>1146</v>
      </c>
      <c r="N12" s="272">
        <v>93.6</v>
      </c>
    </row>
    <row r="13" spans="1:16" ht="13.5" customHeight="1" x14ac:dyDescent="0.15">
      <c r="A13" s="250"/>
      <c r="B13" s="246"/>
      <c r="C13" s="246"/>
      <c r="D13" s="246"/>
      <c r="E13" s="246"/>
      <c r="F13" s="246"/>
      <c r="G13" s="1152" t="s">
        <v>477</v>
      </c>
      <c r="H13" s="1153"/>
      <c r="I13" s="1153"/>
      <c r="J13" s="1154"/>
      <c r="K13" s="269" t="s">
        <v>478</v>
      </c>
      <c r="L13" s="270" t="s">
        <v>478</v>
      </c>
      <c r="M13" s="271">
        <v>13</v>
      </c>
      <c r="N13" s="272" t="s">
        <v>478</v>
      </c>
    </row>
    <row r="14" spans="1:16" ht="13.5" customHeight="1" x14ac:dyDescent="0.15">
      <c r="A14" s="250"/>
      <c r="B14" s="246"/>
      <c r="C14" s="246"/>
      <c r="D14" s="246"/>
      <c r="E14" s="246"/>
      <c r="F14" s="246"/>
      <c r="G14" s="1152" t="s">
        <v>479</v>
      </c>
      <c r="H14" s="1153"/>
      <c r="I14" s="1153"/>
      <c r="J14" s="1154"/>
      <c r="K14" s="269">
        <v>143696</v>
      </c>
      <c r="L14" s="270">
        <v>2928</v>
      </c>
      <c r="M14" s="271">
        <v>2999</v>
      </c>
      <c r="N14" s="272">
        <v>-2.4</v>
      </c>
    </row>
    <row r="15" spans="1:16" ht="13.5" customHeight="1" x14ac:dyDescent="0.15">
      <c r="A15" s="250"/>
      <c r="B15" s="246"/>
      <c r="C15" s="246"/>
      <c r="D15" s="246"/>
      <c r="E15" s="246"/>
      <c r="F15" s="246"/>
      <c r="G15" s="1152" t="s">
        <v>480</v>
      </c>
      <c r="H15" s="1153"/>
      <c r="I15" s="1153"/>
      <c r="J15" s="1154"/>
      <c r="K15" s="269">
        <v>72031</v>
      </c>
      <c r="L15" s="270">
        <v>1468</v>
      </c>
      <c r="M15" s="271">
        <v>1559</v>
      </c>
      <c r="N15" s="272">
        <v>-5.8</v>
      </c>
    </row>
    <row r="16" spans="1:16" x14ac:dyDescent="0.15">
      <c r="A16" s="250"/>
      <c r="B16" s="246"/>
      <c r="C16" s="246"/>
      <c r="D16" s="246"/>
      <c r="E16" s="246"/>
      <c r="F16" s="246"/>
      <c r="G16" s="1155" t="s">
        <v>481</v>
      </c>
      <c r="H16" s="1156"/>
      <c r="I16" s="1156"/>
      <c r="J16" s="1157"/>
      <c r="K16" s="270">
        <v>-301111</v>
      </c>
      <c r="L16" s="270">
        <v>-6135</v>
      </c>
      <c r="M16" s="271">
        <v>-6577</v>
      </c>
      <c r="N16" s="272">
        <v>-6.7</v>
      </c>
    </row>
    <row r="17" spans="1:16" x14ac:dyDescent="0.15">
      <c r="A17" s="250"/>
      <c r="B17" s="246"/>
      <c r="C17" s="246"/>
      <c r="D17" s="246"/>
      <c r="E17" s="246"/>
      <c r="F17" s="246"/>
      <c r="G17" s="1155" t="s">
        <v>171</v>
      </c>
      <c r="H17" s="1156"/>
      <c r="I17" s="1156"/>
      <c r="J17" s="1157"/>
      <c r="K17" s="270">
        <v>3505542</v>
      </c>
      <c r="L17" s="270">
        <v>71421</v>
      </c>
      <c r="M17" s="271">
        <v>83548</v>
      </c>
      <c r="N17" s="272">
        <v>-14.5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5.99</v>
      </c>
      <c r="L21" s="283">
        <v>8.0299999999999994</v>
      </c>
      <c r="M21" s="284">
        <v>-2.04</v>
      </c>
      <c r="N21" s="251"/>
      <c r="O21" s="285"/>
      <c r="P21" s="281"/>
    </row>
    <row r="22" spans="1:16" s="286" customFormat="1" x14ac:dyDescent="0.15">
      <c r="A22" s="281"/>
      <c r="B22" s="251"/>
      <c r="C22" s="251"/>
      <c r="D22" s="251"/>
      <c r="E22" s="251"/>
      <c r="F22" s="251"/>
      <c r="G22" s="1147" t="s">
        <v>487</v>
      </c>
      <c r="H22" s="1148"/>
      <c r="I22" s="1148"/>
      <c r="J22" s="1149"/>
      <c r="K22" s="287">
        <v>99.8</v>
      </c>
      <c r="L22" s="288">
        <v>97.6</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1943505</v>
      </c>
      <c r="L32" s="296">
        <v>39596</v>
      </c>
      <c r="M32" s="297">
        <v>50382</v>
      </c>
      <c r="N32" s="298">
        <v>-21.4</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v>67</v>
      </c>
      <c r="N34" s="298" t="s">
        <v>478</v>
      </c>
    </row>
    <row r="35" spans="1:16" ht="27" customHeight="1" x14ac:dyDescent="0.15">
      <c r="A35" s="250"/>
      <c r="B35" s="246"/>
      <c r="C35" s="246"/>
      <c r="D35" s="246"/>
      <c r="E35" s="246"/>
      <c r="F35" s="246"/>
      <c r="G35" s="1163" t="s">
        <v>494</v>
      </c>
      <c r="H35" s="1164"/>
      <c r="I35" s="1164"/>
      <c r="J35" s="1165"/>
      <c r="K35" s="296">
        <v>711252</v>
      </c>
      <c r="L35" s="296">
        <v>14491</v>
      </c>
      <c r="M35" s="297">
        <v>21211</v>
      </c>
      <c r="N35" s="298">
        <v>-31.7</v>
      </c>
    </row>
    <row r="36" spans="1:16" ht="27" customHeight="1" x14ac:dyDescent="0.15">
      <c r="A36" s="250"/>
      <c r="B36" s="246"/>
      <c r="C36" s="246"/>
      <c r="D36" s="246"/>
      <c r="E36" s="246"/>
      <c r="F36" s="246"/>
      <c r="G36" s="1163" t="s">
        <v>495</v>
      </c>
      <c r="H36" s="1164"/>
      <c r="I36" s="1164"/>
      <c r="J36" s="1165"/>
      <c r="K36" s="296">
        <v>262804</v>
      </c>
      <c r="L36" s="296">
        <v>5354</v>
      </c>
      <c r="M36" s="297">
        <v>3327</v>
      </c>
      <c r="N36" s="298">
        <v>60.9</v>
      </c>
    </row>
    <row r="37" spans="1:16" ht="13.5" customHeight="1" x14ac:dyDescent="0.15">
      <c r="A37" s="250"/>
      <c r="B37" s="246"/>
      <c r="C37" s="246"/>
      <c r="D37" s="246"/>
      <c r="E37" s="246"/>
      <c r="F37" s="246"/>
      <c r="G37" s="1163" t="s">
        <v>496</v>
      </c>
      <c r="H37" s="1164"/>
      <c r="I37" s="1164"/>
      <c r="J37" s="1165"/>
      <c r="K37" s="296">
        <v>4858</v>
      </c>
      <c r="L37" s="296">
        <v>99</v>
      </c>
      <c r="M37" s="297">
        <v>797</v>
      </c>
      <c r="N37" s="298">
        <v>-87.6</v>
      </c>
    </row>
    <row r="38" spans="1:16" ht="27" customHeight="1" x14ac:dyDescent="0.15">
      <c r="A38" s="250"/>
      <c r="B38" s="246"/>
      <c r="C38" s="246"/>
      <c r="D38" s="246"/>
      <c r="E38" s="246"/>
      <c r="F38" s="246"/>
      <c r="G38" s="1166" t="s">
        <v>497</v>
      </c>
      <c r="H38" s="1167"/>
      <c r="I38" s="1167"/>
      <c r="J38" s="1168"/>
      <c r="K38" s="299" t="s">
        <v>478</v>
      </c>
      <c r="L38" s="299" t="s">
        <v>478</v>
      </c>
      <c r="M38" s="300">
        <v>3</v>
      </c>
      <c r="N38" s="301" t="s">
        <v>478</v>
      </c>
      <c r="O38" s="295"/>
    </row>
    <row r="39" spans="1:16" x14ac:dyDescent="0.15">
      <c r="A39" s="250"/>
      <c r="B39" s="246"/>
      <c r="C39" s="246"/>
      <c r="D39" s="246"/>
      <c r="E39" s="246"/>
      <c r="F39" s="246"/>
      <c r="G39" s="1166" t="s">
        <v>498</v>
      </c>
      <c r="H39" s="1167"/>
      <c r="I39" s="1167"/>
      <c r="J39" s="1168"/>
      <c r="K39" s="302">
        <v>-219242</v>
      </c>
      <c r="L39" s="302">
        <v>-4467</v>
      </c>
      <c r="M39" s="303">
        <v>-4757</v>
      </c>
      <c r="N39" s="304">
        <v>-6.1</v>
      </c>
      <c r="O39" s="295"/>
    </row>
    <row r="40" spans="1:16" ht="27" customHeight="1" x14ac:dyDescent="0.15">
      <c r="A40" s="250"/>
      <c r="B40" s="246"/>
      <c r="C40" s="246"/>
      <c r="D40" s="246"/>
      <c r="E40" s="246"/>
      <c r="F40" s="246"/>
      <c r="G40" s="1163" t="s">
        <v>499</v>
      </c>
      <c r="H40" s="1164"/>
      <c r="I40" s="1164"/>
      <c r="J40" s="1165"/>
      <c r="K40" s="302">
        <v>-2283421</v>
      </c>
      <c r="L40" s="302">
        <v>-46522</v>
      </c>
      <c r="M40" s="303">
        <v>-48278</v>
      </c>
      <c r="N40" s="304">
        <v>-3.6</v>
      </c>
      <c r="O40" s="295"/>
    </row>
    <row r="41" spans="1:16" x14ac:dyDescent="0.15">
      <c r="A41" s="250"/>
      <c r="B41" s="246"/>
      <c r="C41" s="246"/>
      <c r="D41" s="246"/>
      <c r="E41" s="246"/>
      <c r="F41" s="246"/>
      <c r="G41" s="1169" t="s">
        <v>282</v>
      </c>
      <c r="H41" s="1170"/>
      <c r="I41" s="1170"/>
      <c r="J41" s="1171"/>
      <c r="K41" s="296">
        <v>419756</v>
      </c>
      <c r="L41" s="302">
        <v>8552</v>
      </c>
      <c r="M41" s="303">
        <v>22752</v>
      </c>
      <c r="N41" s="304">
        <v>-62.4</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2458243</v>
      </c>
      <c r="J51" s="322">
        <v>48939</v>
      </c>
      <c r="K51" s="323">
        <v>-10.8</v>
      </c>
      <c r="L51" s="324">
        <v>70489</v>
      </c>
      <c r="M51" s="325">
        <v>5.0999999999999996</v>
      </c>
      <c r="N51" s="326">
        <v>-15.9</v>
      </c>
    </row>
    <row r="52" spans="1:14" x14ac:dyDescent="0.15">
      <c r="A52" s="250"/>
      <c r="B52" s="246"/>
      <c r="C52" s="246"/>
      <c r="D52" s="246"/>
      <c r="E52" s="246"/>
      <c r="F52" s="246"/>
      <c r="G52" s="327"/>
      <c r="H52" s="328" t="s">
        <v>510</v>
      </c>
      <c r="I52" s="329">
        <v>1188191</v>
      </c>
      <c r="J52" s="330">
        <v>23655</v>
      </c>
      <c r="K52" s="331">
        <v>-15.8</v>
      </c>
      <c r="L52" s="332">
        <v>37817</v>
      </c>
      <c r="M52" s="333">
        <v>1.8</v>
      </c>
      <c r="N52" s="334">
        <v>-17.600000000000001</v>
      </c>
    </row>
    <row r="53" spans="1:14" x14ac:dyDescent="0.15">
      <c r="A53" s="250"/>
      <c r="B53" s="246"/>
      <c r="C53" s="246"/>
      <c r="D53" s="246"/>
      <c r="E53" s="246"/>
      <c r="F53" s="246"/>
      <c r="G53" s="312" t="s">
        <v>511</v>
      </c>
      <c r="H53" s="313"/>
      <c r="I53" s="321">
        <v>4416382</v>
      </c>
      <c r="J53" s="322">
        <v>88236</v>
      </c>
      <c r="K53" s="323">
        <v>80.3</v>
      </c>
      <c r="L53" s="324">
        <v>84389</v>
      </c>
      <c r="M53" s="325">
        <v>19.7</v>
      </c>
      <c r="N53" s="326">
        <v>60.6</v>
      </c>
    </row>
    <row r="54" spans="1:14" x14ac:dyDescent="0.15">
      <c r="A54" s="250"/>
      <c r="B54" s="246"/>
      <c r="C54" s="246"/>
      <c r="D54" s="246"/>
      <c r="E54" s="246"/>
      <c r="F54" s="246"/>
      <c r="G54" s="327"/>
      <c r="H54" s="328" t="s">
        <v>510</v>
      </c>
      <c r="I54" s="329">
        <v>2371804</v>
      </c>
      <c r="J54" s="330">
        <v>47387</v>
      </c>
      <c r="K54" s="331">
        <v>100.3</v>
      </c>
      <c r="L54" s="332">
        <v>44339</v>
      </c>
      <c r="M54" s="333">
        <v>17.2</v>
      </c>
      <c r="N54" s="334">
        <v>83.1</v>
      </c>
    </row>
    <row r="55" spans="1:14" x14ac:dyDescent="0.15">
      <c r="A55" s="250"/>
      <c r="B55" s="246"/>
      <c r="C55" s="246"/>
      <c r="D55" s="246"/>
      <c r="E55" s="246"/>
      <c r="F55" s="246"/>
      <c r="G55" s="312" t="s">
        <v>512</v>
      </c>
      <c r="H55" s="313"/>
      <c r="I55" s="321">
        <v>2249187</v>
      </c>
      <c r="J55" s="322">
        <v>45249</v>
      </c>
      <c r="K55" s="323">
        <v>-48.7</v>
      </c>
      <c r="L55" s="324">
        <v>83623</v>
      </c>
      <c r="M55" s="325">
        <v>-0.9</v>
      </c>
      <c r="N55" s="326">
        <v>-47.8</v>
      </c>
    </row>
    <row r="56" spans="1:14" x14ac:dyDescent="0.15">
      <c r="A56" s="250"/>
      <c r="B56" s="246"/>
      <c r="C56" s="246"/>
      <c r="D56" s="246"/>
      <c r="E56" s="246"/>
      <c r="F56" s="246"/>
      <c r="G56" s="327"/>
      <c r="H56" s="328" t="s">
        <v>510</v>
      </c>
      <c r="I56" s="329">
        <v>1329400</v>
      </c>
      <c r="J56" s="330">
        <v>26745</v>
      </c>
      <c r="K56" s="331">
        <v>-43.6</v>
      </c>
      <c r="L56" s="332">
        <v>48787</v>
      </c>
      <c r="M56" s="333">
        <v>10</v>
      </c>
      <c r="N56" s="334">
        <v>-53.6</v>
      </c>
    </row>
    <row r="57" spans="1:14" x14ac:dyDescent="0.15">
      <c r="A57" s="250"/>
      <c r="B57" s="246"/>
      <c r="C57" s="246"/>
      <c r="D57" s="246"/>
      <c r="E57" s="246"/>
      <c r="F57" s="246"/>
      <c r="G57" s="312" t="s">
        <v>513</v>
      </c>
      <c r="H57" s="313"/>
      <c r="I57" s="321">
        <v>2156467</v>
      </c>
      <c r="J57" s="322">
        <v>43725</v>
      </c>
      <c r="K57" s="323">
        <v>-3.4</v>
      </c>
      <c r="L57" s="324">
        <v>81768</v>
      </c>
      <c r="M57" s="325">
        <v>-2.2000000000000002</v>
      </c>
      <c r="N57" s="326">
        <v>-1.2</v>
      </c>
    </row>
    <row r="58" spans="1:14" x14ac:dyDescent="0.15">
      <c r="A58" s="250"/>
      <c r="B58" s="246"/>
      <c r="C58" s="246"/>
      <c r="D58" s="246"/>
      <c r="E58" s="246"/>
      <c r="F58" s="246"/>
      <c r="G58" s="327"/>
      <c r="H58" s="328" t="s">
        <v>510</v>
      </c>
      <c r="I58" s="329">
        <v>1153789</v>
      </c>
      <c r="J58" s="330">
        <v>23394</v>
      </c>
      <c r="K58" s="331">
        <v>-12.5</v>
      </c>
      <c r="L58" s="332">
        <v>37917</v>
      </c>
      <c r="M58" s="333">
        <v>-22.3</v>
      </c>
      <c r="N58" s="334">
        <v>9.8000000000000007</v>
      </c>
    </row>
    <row r="59" spans="1:14" x14ac:dyDescent="0.15">
      <c r="A59" s="250"/>
      <c r="B59" s="246"/>
      <c r="C59" s="246"/>
      <c r="D59" s="246"/>
      <c r="E59" s="246"/>
      <c r="F59" s="246"/>
      <c r="G59" s="312" t="s">
        <v>514</v>
      </c>
      <c r="H59" s="313"/>
      <c r="I59" s="321">
        <v>2254050</v>
      </c>
      <c r="J59" s="322">
        <v>45923</v>
      </c>
      <c r="K59" s="323">
        <v>5</v>
      </c>
      <c r="L59" s="324">
        <v>65876</v>
      </c>
      <c r="M59" s="325">
        <v>-19.399999999999999</v>
      </c>
      <c r="N59" s="326">
        <v>24.4</v>
      </c>
    </row>
    <row r="60" spans="1:14" x14ac:dyDescent="0.15">
      <c r="A60" s="250"/>
      <c r="B60" s="246"/>
      <c r="C60" s="246"/>
      <c r="D60" s="246"/>
      <c r="E60" s="246"/>
      <c r="F60" s="246"/>
      <c r="G60" s="327"/>
      <c r="H60" s="328" t="s">
        <v>510</v>
      </c>
      <c r="I60" s="335">
        <v>1181134</v>
      </c>
      <c r="J60" s="330">
        <v>24064</v>
      </c>
      <c r="K60" s="331">
        <v>2.9</v>
      </c>
      <c r="L60" s="332">
        <v>36484</v>
      </c>
      <c r="M60" s="333">
        <v>-3.8</v>
      </c>
      <c r="N60" s="334">
        <v>6.7</v>
      </c>
    </row>
    <row r="61" spans="1:14" x14ac:dyDescent="0.15">
      <c r="A61" s="250"/>
      <c r="B61" s="246"/>
      <c r="C61" s="246"/>
      <c r="D61" s="246"/>
      <c r="E61" s="246"/>
      <c r="F61" s="246"/>
      <c r="G61" s="312" t="s">
        <v>515</v>
      </c>
      <c r="H61" s="336"/>
      <c r="I61" s="337">
        <v>2706866</v>
      </c>
      <c r="J61" s="338">
        <v>54414</v>
      </c>
      <c r="K61" s="339">
        <v>4.5</v>
      </c>
      <c r="L61" s="340">
        <v>77229</v>
      </c>
      <c r="M61" s="341">
        <v>0.5</v>
      </c>
      <c r="N61" s="326">
        <v>4</v>
      </c>
    </row>
    <row r="62" spans="1:14" x14ac:dyDescent="0.15">
      <c r="A62" s="250"/>
      <c r="B62" s="246"/>
      <c r="C62" s="246"/>
      <c r="D62" s="246"/>
      <c r="E62" s="246"/>
      <c r="F62" s="246"/>
      <c r="G62" s="327"/>
      <c r="H62" s="328" t="s">
        <v>510</v>
      </c>
      <c r="I62" s="329">
        <v>1444864</v>
      </c>
      <c r="J62" s="330">
        <v>29049</v>
      </c>
      <c r="K62" s="331">
        <v>6.3</v>
      </c>
      <c r="L62" s="332">
        <v>41069</v>
      </c>
      <c r="M62" s="333">
        <v>0.6</v>
      </c>
      <c r="N62" s="334">
        <v>5.7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33.94</v>
      </c>
      <c r="G47" s="12">
        <v>34.79</v>
      </c>
      <c r="H47" s="12">
        <v>35.880000000000003</v>
      </c>
      <c r="I47" s="12">
        <v>35.71</v>
      </c>
      <c r="J47" s="13">
        <v>37.35</v>
      </c>
    </row>
    <row r="48" spans="2:10" ht="57.75" customHeight="1" x14ac:dyDescent="0.15">
      <c r="B48" s="14"/>
      <c r="C48" s="1174" t="s">
        <v>4</v>
      </c>
      <c r="D48" s="1174"/>
      <c r="E48" s="1175"/>
      <c r="F48" s="15">
        <v>1.95</v>
      </c>
      <c r="G48" s="16">
        <v>1.82</v>
      </c>
      <c r="H48" s="16">
        <v>2.4900000000000002</v>
      </c>
      <c r="I48" s="16">
        <v>3.06</v>
      </c>
      <c r="J48" s="17">
        <v>2.83</v>
      </c>
    </row>
    <row r="49" spans="2:10" ht="57.75" customHeight="1" thickBot="1" x14ac:dyDescent="0.2">
      <c r="B49" s="18"/>
      <c r="C49" s="1176" t="s">
        <v>5</v>
      </c>
      <c r="D49" s="1176"/>
      <c r="E49" s="1177"/>
      <c r="F49" s="19">
        <v>0.69</v>
      </c>
      <c r="G49" s="20">
        <v>6.18</v>
      </c>
      <c r="H49" s="20">
        <v>1.85</v>
      </c>
      <c r="I49" s="20">
        <v>0.85</v>
      </c>
      <c r="J49" s="21">
        <v>0.56999999999999995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2018-10-30T06:47:57Z</cp:lastPrinted>
  <dcterms:created xsi:type="dcterms:W3CDTF">2018-01-24T05:37:00Z</dcterms:created>
  <dcterms:modified xsi:type="dcterms:W3CDTF">2018-10-31T02:04:52Z</dcterms:modified>
  <cp:category/>
</cp:coreProperties>
</file>