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ma-zaisei (192.168.4.27)\■各種照会・通知関係■\H30年度\181130〆　（再分析依頼：11月末〆）【県市町振興課】平成28年度財政状況資料集の追加分の再分析について\"/>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C40" i="9"/>
  <c r="CO39" i="9"/>
  <c r="BW39" i="9"/>
  <c r="BW40" i="9" s="1"/>
  <c r="BW41" i="9" s="1"/>
  <c r="BW42" i="9" s="1"/>
  <c r="BW43" i="9" s="1"/>
  <c r="BE39" i="9"/>
  <c r="AM39" i="9"/>
  <c r="C39" i="9"/>
  <c r="CO38" i="9"/>
  <c r="BW38" i="9"/>
  <c r="BE38" i="9"/>
  <c r="AM38" i="9"/>
  <c r="C38" i="9"/>
  <c r="CO37" i="9"/>
  <c r="BW37" i="9"/>
  <c r="BE37" i="9"/>
  <c r="AM37" i="9"/>
  <c r="C37" i="9"/>
  <c r="CO36" i="9"/>
  <c r="BW36" i="9"/>
  <c r="BE36" i="9"/>
  <c r="AM36" i="9"/>
  <c r="CO35" i="9"/>
  <c r="BW35" i="9"/>
  <c r="BE35" i="9"/>
  <c r="C35" i="9"/>
  <c r="C36" i="9" s="1"/>
  <c r="CO34" i="9"/>
  <c r="BW34" i="9"/>
  <c r="C34" i="9"/>
  <c r="U34" i="9" l="1"/>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alcChain>
</file>

<file path=xl/sharedStrings.xml><?xml version="1.0" encoding="utf-8"?>
<sst xmlns="http://schemas.openxmlformats.org/spreadsheetml/2006/main" count="1123" uniqueCount="576">
  <si>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</si>
  <si>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</si>
  <si>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</si>
  <si>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</si>
  <si>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</si>
  <si>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</si>
  <si>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</si>
  <si>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</si>
  <si>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</si>
  <si>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</si>
  <si>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</si>
  <si>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</si>
  <si>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</si>
  <si>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</si>
  <si>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</si>
  <si>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</si>
  <si>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</si>
  <si>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</si>
  <si>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</si>
  <si>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</si>
  <si>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</si>
  <si>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</si>
  <si>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</si>
  <si>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</si>
  <si>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</si>
  <si>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</si>
  <si>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</si>
  <si>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</si>
  <si>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</si>
  <si>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</si>
  <si>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</si>
  <si>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</si>
  <si>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</si>
  <si>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</si>
  <si>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</si>
  <si>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</si>
  <si>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</si>
  <si>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</si>
  <si>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</si>
  <si>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</si>
  <si>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</si>
  <si>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</si>
  <si>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</si>
  <si>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</si>
  <si>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</si>
  <si>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</si>
  <si>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</si>
  <si>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</si>
  <si>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</si>
  <si>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</si>
  <si>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</si>
  <si>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</si>
  <si>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</si>
  <si>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</si>
  <si>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</si>
  <si>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</si>
  <si>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</si>
  <si>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</si>
  <si>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</si>
  <si>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</si>
  <si>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</si>
  <si>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</si>
  <si>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</si>
  <si>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</si>
  <si>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</si>
  <si>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</si>
  <si>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</si>
  <si>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</si>
  <si>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</si>
  <si>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</si>
  <si>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</si>
  <si>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</si>
  <si>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</si>
  <si>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</si>
  <si>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</si>
  <si>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</si>
  <si>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</si>
  <si>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</si>
  <si>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</si>
  <si>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</si>
  <si>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</si>
  <si>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</si>
  <si>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</si>
  <si>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</si>
  <si>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</si>
  <si>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</si>
  <si>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</si>
  <si>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</si>
  <si>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</si>
  <si>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</si>
  <si>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</si>
  <si>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</si>
  <si>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</si>
  <si>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</si>
  <si>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</si>
  <si>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</si>
  <si>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</si>
  <si>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</si>
  <si>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</si>
  <si>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</si>
  <si>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</si>
  <si>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</si>
  <si>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</si>
  <si>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</si>
  <si>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</si>
  <si>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</si>
  <si>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</si>
  <si>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</si>
  <si>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</si>
  <si>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</si>
  <si>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</si>
  <si>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</si>
  <si>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</si>
  <si>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</si>
  <si>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</si>
  <si>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</si>
  <si>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</si>
  <si>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</si>
  <si>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</si>
  <si>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</si>
  <si>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</si>
  <si>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</si>
  <si>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</si>
  <si>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</si>
  <si>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</si>
  <si>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</si>
  <si>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</si>
  <si>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</si>
  <si>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</si>
  <si>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</si>
  <si>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</si>
  <si>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</si>
  <si>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</si>
  <si>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</si>
  <si>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</si>
  <si>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</si>
  <si>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</si>
  <si>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</si>
  <si>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</si>
  <si>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</si>
  <si>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</si>
  <si>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</si>
  <si>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</si>
  <si>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</si>
  <si>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</si>
  <si>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</si>
  <si>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</si>
  <si>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</si>
  <si>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</si>
  <si>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</si>
  <si>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</si>
  <si>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</si>
  <si>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</si>
  <si>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</si>
  <si>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</si>
  <si>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</si>
  <si>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</si>
  <si>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</si>
  <si>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</si>
  <si>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</si>
  <si>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</si>
  <si>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</si>
  <si>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</si>
  <si>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</si>
  <si>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</si>
  <si>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</si>
  <si>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</si>
  <si>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</si>
  <si>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</si>
  <si>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</si>
  <si>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</si>
  <si>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</si>
  <si>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</si>
  <si>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</si>
  <si>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</si>
  <si>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</si>
  <si>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</si>
  <si>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</si>
  <si>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</si>
  <si>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</si>
  <si>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</si>
  <si>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</si>
  <si>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</si>
  <si>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</si>
  <si>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</si>
  <si>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</si>
  <si>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</si>
  <si>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</si>
  <si>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</si>
  <si>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</si>
  <si>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</si>
  <si>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</si>
  <si>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</si>
  <si>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</si>
  <si>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</si>
  <si>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</si>
  <si>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</si>
  <si>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</si>
  <si>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兵庫県南あわじ市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</si>
  <si>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</si>
  <si>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</si>
  <si>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</si>
  <si>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</si>
  <si>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</si>
  <si>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</si>
  <si>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</si>
  <si>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</si>
  <si>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</si>
  <si>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</si>
  <si>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</si>
  <si>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</si>
  <si>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</si>
  <si>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</si>
  <si>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</si>
  <si>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</si>
  <si>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</si>
  <si>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</si>
  <si>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</si>
  <si>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</si>
  <si>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</si>
  <si>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</si>
  <si>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</si>
  <si>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</si>
  <si>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</si>
  <si>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</si>
  <si>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</si>
  <si>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</si>
  <si>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</si>
  <si>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</si>
  <si>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</si>
  <si>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</si>
  <si>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</si>
  <si>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</si>
  <si>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</si>
  <si>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</si>
  <si>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</si>
  <si>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</si>
  <si>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</si>
  <si>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</si>
  <si>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</si>
  <si>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</si>
  <si>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</si>
  <si>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</si>
  <si>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</si>
  <si>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</si>
  <si>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</si>
  <si>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</si>
  <si>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</si>
  <si>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</si>
  <si>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</si>
  <si>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</si>
  <si>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</si>
  <si>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</si>
  <si>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</si>
  <si>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</si>
  <si>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</si>
  <si>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</si>
  <si>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</si>
  <si>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</si>
  <si>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</si>
  <si>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</si>
  <si>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</si>
  <si>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</si>
  <si>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</si>
  <si>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</si>
  <si>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</si>
  <si>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</si>
  <si>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</si>
  <si>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</si>
  <si>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</si>
  <si>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</si>
  <si>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</si>
  <si>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</si>
  <si>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</si>
  <si>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</si>
  <si>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</si>
  <si>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</si>
  <si>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</si>
  <si>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</si>
  <si>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</si>
  <si>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</si>
  <si>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</si>
  <si>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</si>
  <si>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</si>
  <si>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</si>
  <si>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</si>
  <si>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</si>
  <si>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</si>
  <si>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</si>
  <si>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</si>
  <si>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</si>
  <si>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</si>
  <si>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</si>
  <si>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</si>
  <si>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</si>
  <si>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</si>
  <si>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</si>
  <si>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</si>
  <si>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</si>
  <si>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</si>
  <si>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</si>
  <si>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</si>
  <si>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</si>
  <si>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</si>
  <si>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</si>
  <si>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</si>
  <si>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</si>
  <si>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</si>
  <si>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</si>
  <si>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</si>
  <si>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</si>
  <si>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</si>
  <si>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</si>
  <si>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</si>
  <si>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</si>
  <si>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</si>
  <si>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</si>
  <si>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</si>
  <si>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</si>
  <si>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</si>
  <si>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</si>
  <si>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</si>
  <si>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</si>
  <si>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</si>
  <si>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</si>
  <si>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</si>
  <si>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</si>
  <si>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</si>
  <si>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</si>
  <si>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</si>
  <si>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</si>
  <si>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</si>
  <si>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</si>
  <si>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</si>
  <si>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</si>
  <si>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</si>
  <si>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</si>
  <si>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</si>
  <si>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</si>
  <si>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</si>
  <si>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</si>
  <si>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</si>
  <si>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</si>
  <si>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</si>
  <si>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</si>
  <si>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</si>
  <si>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</si>
  <si>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兵庫県南あわじ市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</si>
  <si>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</si>
  <si>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</si>
  <si>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</si>
  <si>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</si>
  <si>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</si>
  <si>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</si>
  <si>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</si>
  <si>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</si>
  <si>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</si>
  <si>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</si>
  <si>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</si>
  <si>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</si>
  <si>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</si>
  <si>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</si>
  <si>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</si>
  <si>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</si>
  <si>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</si>
  <si>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</si>
  <si>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</si>
  <si>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</si>
  <si>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</si>
  <si>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</si>
  <si>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</si>
  <si>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</si>
  <si>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</si>
  <si>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</si>
  <si>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</si>
  <si>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</si>
  <si>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</si>
  <si>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</si>
  <si>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</si>
  <si>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</si>
  <si>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</si>
  <si>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</si>
  <si>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</si>
  <si>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</si>
  <si>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</si>
  <si>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</si>
  <si>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</si>
  <si>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</si>
  <si>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訪問看護事業特別会計</t>
    <phoneticPr fontId="5"/>
  </si>
  <si>
    <t>農業共済事業会計</t>
    <phoneticPr fontId="5"/>
  </si>
  <si>
    <t>下水道事業会計</t>
    <phoneticPr fontId="5"/>
  </si>
  <si>
    <t>法適用企業</t>
    <phoneticPr fontId="5"/>
  </si>
  <si>
    <t>国民宿舎事業会計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</si>
  <si>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</si>
  <si>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</si>
  <si>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</si>
  <si>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</si>
  <si>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</si>
  <si>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</si>
  <si>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</si>
  <si>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</si>
  <si>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</si>
  <si>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</si>
  <si>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</si>
  <si>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</si>
  <si>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</si>
  <si>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</si>
  <si>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</si>
  <si>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</si>
  <si>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</si>
  <si>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</si>
  <si>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</si>
  <si>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</si>
  <si>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</si>
  <si>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</si>
  <si>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</si>
  <si>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</si>
  <si>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</si>
  <si>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</si>
  <si>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</si>
  <si>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</si>
  <si>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</si>
  <si>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</si>
  <si>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</si>
  <si>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</si>
  <si>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</si>
  <si>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</si>
  <si>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</si>
  <si>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</si>
  <si>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</si>
  <si>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</si>
  <si>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</si>
  <si>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</si>
  <si>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</si>
  <si>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</si>
  <si>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</si>
  <si>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</si>
  <si>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</si>
  <si>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</si>
  <si>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</si>
  <si>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</si>
  <si>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</si>
  <si>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</si>
  <si>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</si>
  <si>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</si>
  <si>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</si>
  <si>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</si>
  <si>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</si>
  <si>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</si>
  <si>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</si>
  <si>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</si>
  <si>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</si>
  <si>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</si>
  <si>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</si>
  <si>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</si>
  <si>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</si>
  <si>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</si>
  <si>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</si>
  <si>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</si>
  <si>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</si>
  <si>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</si>
  <si>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</si>
  <si>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</si>
  <si>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</si>
  <si>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</si>
  <si>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</si>
  <si>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</si>
  <si>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</si>
  <si>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</si>
  <si>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</si>
  <si>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</si>
  <si>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</si>
  <si>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</si>
  <si>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</si>
  <si>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</si>
  <si>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</si>
  <si>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</si>
  <si>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</si>
  <si>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</si>
  <si>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</si>
  <si>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</si>
  <si>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</si>
  <si>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</si>
  <si>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</si>
  <si>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</si>
  <si>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</si>
  <si>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</si>
  <si>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</si>
  <si>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</si>
  <si>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</si>
  <si>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</si>
  <si>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</si>
  <si>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</si>
  <si>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</si>
  <si>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</si>
  <si>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</si>
  <si>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</si>
  <si>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</si>
  <si>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</si>
  <si>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</si>
  <si>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</si>
  <si>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</si>
  <si>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</si>
  <si>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</si>
  <si>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</si>
  <si>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</si>
  <si>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</si>
  <si>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</si>
  <si>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</si>
  <si>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</si>
  <si>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</si>
  <si>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</si>
  <si>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</si>
  <si>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</si>
  <si>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</si>
  <si>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</si>
  <si>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</si>
  <si>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</si>
  <si>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</si>
  <si>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</si>
  <si>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</si>
  <si>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</si>
  <si>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</si>
  <si>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</si>
  <si>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</si>
  <si>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</si>
  <si>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</si>
  <si>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</si>
  <si>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</si>
  <si>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</si>
  <si>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</si>
  <si>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</si>
  <si>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0.95</t>
  </si>
  <si>
    <t>一般会計</t>
  </si>
  <si>
    <t>国民宿舎事業会計</t>
  </si>
  <si>
    <t>土地開発事業特別会計</t>
  </si>
  <si>
    <t>国民健康保険特別会計　保険事業勘定</t>
  </si>
  <si>
    <t>下水道事業会計</t>
  </si>
  <si>
    <t>介護保険特別会計保険事業勘定</t>
  </si>
  <si>
    <t>後期高齢者医療特別会計</t>
  </si>
  <si>
    <t>ケーブルテレビ事業特別会計</t>
  </si>
  <si>
    <t>その他会計（赤字）</t>
  </si>
  <si>
    <t>その他会計（黒字）</t>
  </si>
  <si>
    <t>-</t>
    <phoneticPr fontId="2"/>
  </si>
  <si>
    <t>-</t>
    <phoneticPr fontId="2"/>
  </si>
  <si>
    <t>兵庫県市町村職員退職手当組合</t>
    <phoneticPr fontId="2"/>
  </si>
  <si>
    <t>兵庫県市町交通災害共済組合</t>
    <phoneticPr fontId="2"/>
  </si>
  <si>
    <t>兵庫県町議会議員公務災害補償組合</t>
    <phoneticPr fontId="2"/>
  </si>
  <si>
    <t>兵庫県後期高齢者医療広域連合（一般会計）</t>
    <phoneticPr fontId="2"/>
  </si>
  <si>
    <t>兵庫県後期高齢者医療広域連合（特別会計）</t>
    <phoneticPr fontId="2"/>
  </si>
  <si>
    <t>淡路広域消防事務組合</t>
    <rPh sb="0" eb="2">
      <t>アワジ</t>
    </rPh>
    <rPh sb="2" eb="4">
      <t>コウイキ</t>
    </rPh>
    <rPh sb="4" eb="6">
      <t>ショウボウ</t>
    </rPh>
    <rPh sb="6" eb="8">
      <t>ジム</t>
    </rPh>
    <rPh sb="8" eb="10">
      <t>クミアイ</t>
    </rPh>
    <phoneticPr fontId="2"/>
  </si>
  <si>
    <t>洲本市・南あわじ市衛生事務組合</t>
    <rPh sb="0" eb="3">
      <t>スモトシ</t>
    </rPh>
    <rPh sb="4" eb="5">
      <t>ミナミ</t>
    </rPh>
    <rPh sb="8" eb="9">
      <t>シ</t>
    </rPh>
    <rPh sb="9" eb="11">
      <t>エイセイ</t>
    </rPh>
    <rPh sb="11" eb="13">
      <t>ジム</t>
    </rPh>
    <rPh sb="13" eb="15">
      <t>クミアイ</t>
    </rPh>
    <phoneticPr fontId="2"/>
  </si>
  <si>
    <t>南あわじ市・洲本市小中学校組合</t>
    <rPh sb="0" eb="1">
      <t>ミナミ</t>
    </rPh>
    <rPh sb="4" eb="5">
      <t>シ</t>
    </rPh>
    <rPh sb="6" eb="9">
      <t>スモトシ</t>
    </rPh>
    <rPh sb="9" eb="13">
      <t>ショウチュウガッコウ</t>
    </rPh>
    <rPh sb="13" eb="15">
      <t>クミアイ</t>
    </rPh>
    <phoneticPr fontId="2"/>
  </si>
  <si>
    <t>淡路広域水道企業団</t>
    <rPh sb="0" eb="2">
      <t>アワジ</t>
    </rPh>
    <rPh sb="2" eb="4">
      <t>コウイキ</t>
    </rPh>
    <rPh sb="4" eb="6">
      <t>スイドウ</t>
    </rPh>
    <rPh sb="6" eb="8">
      <t>キギョウ</t>
    </rPh>
    <rPh sb="8" eb="9">
      <t>ダン</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</si>
  <si>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</si>
  <si>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</si>
  <si>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洲本市・南あわじ市山林事務組合</t>
    <rPh sb="0" eb="3">
      <t>スモトシ</t>
    </rPh>
    <rPh sb="4" eb="5">
      <t>ミナミ</t>
    </rPh>
    <rPh sb="8" eb="9">
      <t>シ</t>
    </rPh>
    <rPh sb="9" eb="11">
      <t>サンリン</t>
    </rPh>
    <rPh sb="11" eb="13">
      <t>ジム</t>
    </rPh>
    <rPh sb="13" eb="15">
      <t>クミアイ</t>
    </rPh>
    <phoneticPr fontId="2"/>
  </si>
  <si>
    <t>-</t>
    <phoneticPr fontId="2"/>
  </si>
  <si>
    <t>西淡まちつくり㈱</t>
    <rPh sb="0" eb="2">
      <t>セイダン</t>
    </rPh>
    <phoneticPr fontId="2"/>
  </si>
  <si>
    <t>南淡路農業公園㈱</t>
    <rPh sb="0" eb="1">
      <t>ミナミ</t>
    </rPh>
    <rPh sb="1" eb="3">
      <t>アワジ</t>
    </rPh>
    <rPh sb="3" eb="5">
      <t>ノウギョウ</t>
    </rPh>
    <rPh sb="5" eb="7">
      <t>コウエン</t>
    </rPh>
    <phoneticPr fontId="2"/>
  </si>
  <si>
    <t>㈱南淡風力エネルギー開発</t>
    <rPh sb="1" eb="3">
      <t>ナンダン</t>
    </rPh>
    <rPh sb="3" eb="5">
      <t>フウリョク</t>
    </rPh>
    <rPh sb="10" eb="12">
      <t>カイハツ</t>
    </rPh>
    <phoneticPr fontId="2"/>
  </si>
  <si>
    <t>（公財）淡路人形協会</t>
    <rPh sb="1" eb="2">
      <t>コウ</t>
    </rPh>
    <rPh sb="2" eb="3">
      <t>ザイ</t>
    </rPh>
    <rPh sb="4" eb="6">
      <t>アワジ</t>
    </rPh>
    <rPh sb="6" eb="8">
      <t>ニンギョウ</t>
    </rPh>
    <rPh sb="8" eb="10">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</si>
  <si>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</si>
  <si>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</si>
  <si>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</si>
  <si>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</si>
  <si>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</si>
  <si>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</si>
  <si>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</si>
  <si>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</si>
  <si>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</si>
  <si>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</si>
  <si>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</si>
  <si>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</si>
  <si>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14.4％で前年度に比べて1.2ポイント悪化し、また将来負担比率は前年度より18.4ポイント悪化した。主な原因は下水道事業への繰出金の考え方の変更によるもので、下水道事業の地方債現在高に占める将来負担額が大幅増となり、比率悪化につながった。類似団体と比較すると、悪い水準で推移している。要因としては、合併前から実施してきた生活基盤整備のために発行した地方債による影響と下水道事業の赤字補てん的な繰出金が多額となっているためである。当面は大幅な改善は見込まれないため、引き続き計画的な繰上償還実施により、更なる改善を目指す。</t>
    <phoneticPr fontId="5"/>
  </si>
  <si>
    <t>昨年度からの将来負担率の悪化の主な原因は、経常収支比率と同様に下水道事業への基準内繰出金の算出方法の変更による。
有形固定資産減価償却率は、類似団体比較で高い数値となっているため、公共施設等総合管理計画や橋梁長寿命化修繕計画などに基づき、統廃合による規模の適正化や長寿命化を図るなど効率的で適切な維持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</si>
</sst>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72578</c:v>
                </c:pt>
                <c:pt idx="1">
                  <c:v>64413</c:v>
                </c:pt>
                <c:pt idx="2">
                  <c:v>126035</c:v>
                </c:pt>
                <c:pt idx="3">
                  <c:v>79914</c:v>
                </c:pt>
                <c:pt idx="4">
                  <c:v>78688</c:v>
                </c:pt>
              </c:numCache>
            </c:numRef>
          </c:val>
          <c:smooth val="0"/>
        </c:ser>
        <c:dLbls>
          <c:showLegendKey val="0"/>
          <c:showVal val="0"/>
          <c:showCatName val="0"/>
          <c:showSerName val="0"/>
          <c:showPercent val="0"/>
          <c:showBubbleSize val="0"/>
        </c:dLbls>
        <c:marker val="1"/>
        <c:smooth val="0"/>
        <c:axId val="487079936"/>
        <c:axId val="487080328"/>
      </c:lineChart>
      <c:catAx>
        <c:axId val="487079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080328"/>
        <c:crosses val="autoZero"/>
        <c:auto val="1"/>
        <c:lblAlgn val="ctr"/>
        <c:lblOffset val="100"/>
        <c:tickLblSkip val="1"/>
        <c:tickMarkSkip val="1"/>
        <c:noMultiLvlLbl val="0"/>
      </c:catAx>
      <c:valAx>
        <c:axId val="4870803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07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4.57</c:v>
                </c:pt>
                <c:pt idx="1">
                  <c:v>6.41</c:v>
                </c:pt>
                <c:pt idx="2">
                  <c:v>4.38</c:v>
                </c:pt>
                <c:pt idx="3">
                  <c:v>5.6</c:v>
                </c:pt>
                <c:pt idx="4">
                  <c:v>1.64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11.51</c:v>
                </c:pt>
                <c:pt idx="1">
                  <c:v>14.31</c:v>
                </c:pt>
                <c:pt idx="2">
                  <c:v>16.149999999999999</c:v>
                </c:pt>
                <c:pt idx="3">
                  <c:v>16.03</c:v>
                </c:pt>
                <c:pt idx="4">
                  <c:v>16.420000000000002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7079544"/>
        <c:axId val="487052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4.8600000000000003</c:v>
                </c:pt>
                <c:pt idx="1">
                  <c:v>8.74</c:v>
                </c:pt>
                <c:pt idx="2">
                  <c:v>4.97</c:v>
                </c:pt>
                <c:pt idx="3">
                  <c:v>4.79</c:v>
                </c:pt>
                <c:pt idx="4">
                  <c:v>-0.95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7079544"/>
        <c:axId val="487052888"/>
      </c:lineChart>
      <c:catAx>
        <c:axId val="48707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052888"/>
        <c:crosses val="autoZero"/>
        <c:auto val="1"/>
        <c:lblAlgn val="ctr"/>
        <c:lblOffset val="100"/>
        <c:tickLblSkip val="1"/>
        <c:tickMarkSkip val="1"/>
        <c:noMultiLvlLbl val="0"/>
      </c:catAx>
      <c:valAx>
        <c:axId val="48705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7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0.49</c:v>
                </c:pt>
                <c:pt idx="2">
                  <c:v>#N/A</c:v>
                </c:pt>
                <c:pt idx="3">
                  <c:v>0.3</c:v>
                </c:pt>
                <c:pt idx="4">
                  <c:v>#N/A</c:v>
                </c:pt>
                <c:pt idx="5">
                  <c:v>0.1</c:v>
                </c:pt>
                <c:pt idx="6">
                  <c:v>#N/A</c:v>
                </c:pt>
                <c:pt idx="7">
                  <c:v>0.06</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0.17</c:v>
                </c:pt>
                <c:pt idx="4">
                  <c:v>#N/A</c:v>
                </c:pt>
                <c:pt idx="5">
                  <c:v>0.16</c:v>
                </c:pt>
                <c:pt idx="6">
                  <c:v>#N/A</c:v>
                </c:pt>
                <c:pt idx="7">
                  <c:v>0.14000000000000001</c:v>
                </c:pt>
                <c:pt idx="8">
                  <c:v>#N/A</c:v>
                </c:pt>
                <c:pt idx="9">
                  <c:v>0.11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0.35</c:v>
                </c:pt>
                <c:pt idx="2">
                  <c:v>#N/A</c:v>
                </c:pt>
                <c:pt idx="3">
                  <c:v>0.38</c:v>
                </c:pt>
                <c:pt idx="4">
                  <c:v>#N/A</c:v>
                </c:pt>
                <c:pt idx="5">
                  <c:v>0.42</c:v>
                </c:pt>
                <c:pt idx="6">
                  <c:v>#N/A</c:v>
                </c:pt>
                <c:pt idx="7">
                  <c:v>0.38</c:v>
                </c:pt>
                <c:pt idx="8">
                  <c:v>#N/A</c:v>
                </c:pt>
                <c:pt idx="9">
                  <c:v>0.54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0.96</c:v>
                </c:pt>
                <c:pt idx="2">
                  <c:v>#N/A</c:v>
                </c:pt>
                <c:pt idx="3">
                  <c:v>0.9</c:v>
                </c:pt>
                <c:pt idx="4">
                  <c:v>#N/A</c:v>
                </c:pt>
                <c:pt idx="5">
                  <c:v>0.85</c:v>
                </c:pt>
                <c:pt idx="6">
                  <c:v>#N/A</c:v>
                </c:pt>
                <c:pt idx="7">
                  <c:v>0.89</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1.98</c:v>
                </c:pt>
                <c:pt idx="2">
                  <c:v>#N/A</c:v>
                </c:pt>
                <c:pt idx="3">
                  <c:v>0.93</c:v>
                </c:pt>
                <c:pt idx="4">
                  <c:v>#N/A</c:v>
                </c:pt>
                <c:pt idx="5">
                  <c:v>0.56000000000000005</c:v>
                </c:pt>
                <c:pt idx="6">
                  <c:v>#N/A</c:v>
                </c:pt>
                <c:pt idx="7">
                  <c:v>0.33</c:v>
                </c:pt>
                <c:pt idx="8">
                  <c:v>#N/A</c:v>
                </c:pt>
                <c:pt idx="9">
                  <c:v>1.17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1.54</c:v>
                </c:pt>
                <c:pt idx="2">
                  <c:v>#N/A</c:v>
                </c:pt>
                <c:pt idx="3">
                  <c:v>1.6</c:v>
                </c:pt>
                <c:pt idx="4">
                  <c:v>#N/A</c:v>
                </c:pt>
                <c:pt idx="5">
                  <c:v>1.65</c:v>
                </c:pt>
                <c:pt idx="6">
                  <c:v>#N/A</c:v>
                </c:pt>
                <c:pt idx="7">
                  <c:v>1.23</c:v>
                </c:pt>
                <c:pt idx="8">
                  <c:v>#N/A</c:v>
                </c:pt>
                <c:pt idx="9">
                  <c:v>1.21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1.44</c:v>
                </c:pt>
                <c:pt idx="2">
                  <c:v>#N/A</c:v>
                </c:pt>
                <c:pt idx="3">
                  <c:v>1.4</c:v>
                </c:pt>
                <c:pt idx="4">
                  <c:v>#N/A</c:v>
                </c:pt>
                <c:pt idx="5">
                  <c:v>1.33</c:v>
                </c:pt>
                <c:pt idx="6">
                  <c:v>#N/A</c:v>
                </c:pt>
                <c:pt idx="7">
                  <c:v>1.23</c:v>
                </c:pt>
                <c:pt idx="8">
                  <c:v>#N/A</c:v>
                </c:pt>
                <c:pt idx="9">
                  <c:v>1.25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4.0199999999999996</c:v>
                </c:pt>
                <c:pt idx="2">
                  <c:v>#N/A</c:v>
                </c:pt>
                <c:pt idx="3">
                  <c:v>5.93</c:v>
                </c:pt>
                <c:pt idx="4">
                  <c:v>#N/A</c:v>
                </c:pt>
                <c:pt idx="5">
                  <c:v>4.1100000000000003</c:v>
                </c:pt>
                <c:pt idx="6">
                  <c:v>#N/A</c:v>
                </c:pt>
                <c:pt idx="7">
                  <c:v>5.4</c:v>
                </c:pt>
                <c:pt idx="8">
                  <c:v>#N/A</c:v>
                </c:pt>
                <c:pt idx="9">
                  <c:v>1.53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7079152"/>
        <c:axId val="487078760"/>
      </c:barChart>
      <c:catAx>
        <c:axId val="48707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078760"/>
        <c:crosses val="autoZero"/>
        <c:auto val="1"/>
        <c:lblAlgn val="ctr"/>
        <c:lblOffset val="100"/>
        <c:tickLblSkip val="1"/>
        <c:tickMarkSkip val="1"/>
        <c:noMultiLvlLbl val="0"/>
      </c:catAx>
      <c:valAx>
        <c:axId val="48707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7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3810</c:v>
                </c:pt>
                <c:pt idx="5">
                  <c:v>4002</c:v>
                </c:pt>
                <c:pt idx="8">
                  <c:v>4154</c:v>
                </c:pt>
                <c:pt idx="11">
                  <c:v>4113</c:v>
                </c:pt>
                <c:pt idx="14">
                  <c:v>4077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13</c:v>
                </c:pt>
                <c:pt idx="6">
                  <c:v>3</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366</c:v>
                </c:pt>
                <c:pt idx="3">
                  <c:v>359</c:v>
                </c:pt>
                <c:pt idx="6">
                  <c:v>441</c:v>
                </c:pt>
                <c:pt idx="9">
                  <c:v>508</c:v>
                </c:pt>
                <c:pt idx="12">
                  <c:v>487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1247</c:v>
                </c:pt>
                <c:pt idx="3">
                  <c:v>1276</c:v>
                </c:pt>
                <c:pt idx="6">
                  <c:v>1295</c:v>
                </c:pt>
                <c:pt idx="9">
                  <c:v>1338</c:v>
                </c:pt>
                <c:pt idx="12">
                  <c:v>1510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4077</c:v>
                </c:pt>
                <c:pt idx="3">
                  <c:v>4191</c:v>
                </c:pt>
                <c:pt idx="6">
                  <c:v>4062</c:v>
                </c:pt>
                <c:pt idx="9">
                  <c:v>3991</c:v>
                </c:pt>
                <c:pt idx="12">
                  <c:v>3795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87077976"/>
        <c:axId val="487077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1893</c:v>
                </c:pt>
                <c:pt idx="2">
                  <c:v>#N/A</c:v>
                </c:pt>
                <c:pt idx="3">
                  <c:v>#N/A</c:v>
                </c:pt>
                <c:pt idx="4">
                  <c:v>1837</c:v>
                </c:pt>
                <c:pt idx="5">
                  <c:v>#N/A</c:v>
                </c:pt>
                <c:pt idx="6">
                  <c:v>#N/A</c:v>
                </c:pt>
                <c:pt idx="7">
                  <c:v>1647</c:v>
                </c:pt>
                <c:pt idx="8">
                  <c:v>#N/A</c:v>
                </c:pt>
                <c:pt idx="9">
                  <c:v>#N/A</c:v>
                </c:pt>
                <c:pt idx="10">
                  <c:v>1724</c:v>
                </c:pt>
                <c:pt idx="11">
                  <c:v>#N/A</c:v>
                </c:pt>
                <c:pt idx="12">
                  <c:v>#N/A</c:v>
                </c:pt>
                <c:pt idx="13">
                  <c:v>1715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87077976"/>
        <c:axId val="487077584"/>
      </c:lineChart>
      <c:catAx>
        <c:axId val="48707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077584"/>
        <c:crosses val="autoZero"/>
        <c:auto val="1"/>
        <c:lblAlgn val="ctr"/>
        <c:lblOffset val="100"/>
        <c:tickLblSkip val="1"/>
        <c:tickMarkSkip val="1"/>
        <c:noMultiLvlLbl val="0"/>
      </c:catAx>
      <c:valAx>
        <c:axId val="48707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7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40015</c:v>
                </c:pt>
                <c:pt idx="5">
                  <c:v>40186</c:v>
                </c:pt>
                <c:pt idx="8">
                  <c:v>41214</c:v>
                </c:pt>
                <c:pt idx="11">
                  <c:v>41262</c:v>
                </c:pt>
                <c:pt idx="14">
                  <c:v>40736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1834</c:v>
                </c:pt>
                <c:pt idx="5">
                  <c:v>1661</c:v>
                </c:pt>
                <c:pt idx="8">
                  <c:v>1572</c:v>
                </c:pt>
                <c:pt idx="11">
                  <c:v>1310</c:v>
                </c:pt>
                <c:pt idx="14">
                  <c:v>1407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6053</c:v>
                </c:pt>
                <c:pt idx="5">
                  <c:v>6578</c:v>
                </c:pt>
                <c:pt idx="8">
                  <c:v>7243</c:v>
                </c:pt>
                <c:pt idx="11">
                  <c:v>8268</c:v>
                </c:pt>
                <c:pt idx="14">
                  <c:v>9088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5015</c:v>
                </c:pt>
                <c:pt idx="3">
                  <c:v>4815</c:v>
                </c:pt>
                <c:pt idx="6">
                  <c:v>4450</c:v>
                </c:pt>
                <c:pt idx="9">
                  <c:v>4244</c:v>
                </c:pt>
                <c:pt idx="12">
                  <c:v>4024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3449</c:v>
                </c:pt>
                <c:pt idx="3">
                  <c:v>3640</c:v>
                </c:pt>
                <c:pt idx="6">
                  <c:v>4863</c:v>
                </c:pt>
                <c:pt idx="9">
                  <c:v>5947</c:v>
                </c:pt>
                <c:pt idx="12">
                  <c:v>6435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22200</c:v>
                </c:pt>
                <c:pt idx="3">
                  <c:v>21620</c:v>
                </c:pt>
                <c:pt idx="6">
                  <c:v>20781</c:v>
                </c:pt>
                <c:pt idx="9">
                  <c:v>20173</c:v>
                </c:pt>
                <c:pt idx="12">
                  <c:v>23236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36797</c:v>
                </c:pt>
                <c:pt idx="3">
                  <c:v>36082</c:v>
                </c:pt>
                <c:pt idx="6">
                  <c:v>36985</c:v>
                </c:pt>
                <c:pt idx="9">
                  <c:v>36658</c:v>
                </c:pt>
                <c:pt idx="12">
                  <c:v>35821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7077192"/>
        <c:axId val="487076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19575</c:v>
                </c:pt>
                <c:pt idx="2">
                  <c:v>#N/A</c:v>
                </c:pt>
                <c:pt idx="3">
                  <c:v>#N/A</c:v>
                </c:pt>
                <c:pt idx="4">
                  <c:v>17734</c:v>
                </c:pt>
                <c:pt idx="5">
                  <c:v>#N/A</c:v>
                </c:pt>
                <c:pt idx="6">
                  <c:v>#N/A</c:v>
                </c:pt>
                <c:pt idx="7">
                  <c:v>17050</c:v>
                </c:pt>
                <c:pt idx="8">
                  <c:v>#N/A</c:v>
                </c:pt>
                <c:pt idx="9">
                  <c:v>#N/A</c:v>
                </c:pt>
                <c:pt idx="10">
                  <c:v>16183</c:v>
                </c:pt>
                <c:pt idx="11">
                  <c:v>#N/A</c:v>
                </c:pt>
                <c:pt idx="12">
                  <c:v>#N/A</c:v>
                </c:pt>
                <c:pt idx="13">
                  <c:v>18286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7077192"/>
        <c:axId val="487076408"/>
      </c:lineChart>
      <c:catAx>
        <c:axId val="48707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076408"/>
        <c:crosses val="autoZero"/>
        <c:auto val="1"/>
        <c:lblAlgn val="ctr"/>
        <c:lblOffset val="100"/>
        <c:tickLblSkip val="1"/>
        <c:tickMarkSkip val="1"/>
        <c:noMultiLvlLbl val="0"/>
      </c:catAx>
      <c:valAx>
        <c:axId val="487076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7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{A99BD851-AA10-4679-B59F-EC45177BC7E2}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{B3181682-CB0A-43B2-A89B-2E704D4E5577}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{44D61C34-FD99-4A6A-B0FB-90973FB5546F}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{F1D23313-A3C6-4862-ACCF-CC43E385FDCF}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{5998FFCD-35F3-483D-9AB3-BFA98B1F0B6E}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63.8</c:v>
                </c:pt>
                <c:pt idx="4">
                  <c:v>62.2</c:v>
                </c:pt>
              </c:numCache>
            </c:numRef>
          </c:xVal>
          <c:yVal>
            <c:numRef>
              <c:f>公会計指標分析・財政指標組合せ分析表!$K$51:$O$51</c:f>
              <c:numCache>
                <c:formatCode>#,##0.0;"▲ "#,##0.0</c:formatCode>
                <c:ptCount val="5"/>
                <c:pt idx="3">
                  <c:v>122.8</c:v>
                </c:pt>
                <c:pt idx="4">
                  <c:v>141.19999999999999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{7578B087-325B-4F13-AEBB-D0CBC2F781C3}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{F2674758-11FB-4614-B425-65FD51C64FE2}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{53633729-8358-4667-A4A8-F79D09B1F3B7}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{B10D87CA-F21E-47B5-BA6E-15F0DD342DD8}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{C90A10AE-1577-4F5C-B322-21CBC385E98E}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pt idx="4">
                  <c:v>57.1</c:v>
                </c:pt>
              </c:numCache>
            </c:numRef>
          </c:xVal>
          <c:yVal>
            <c:numRef>
              <c:f>公会計指標分析・財政指標組合せ分析表!$K$55:$O$55</c:f>
              <c:numCache>
                <c:formatCode>#,##0.0;"▲ "#,##0.0</c:formatCode>
                <c:ptCount val="5"/>
                <c:pt idx="3">
                  <c:v>32.799999999999997</c:v>
                </c:pt>
                <c:pt idx="4">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6929720"/>
        <c:axId val="346932464"/>
      </c:scatterChart>
      <c:valAx>
        <c:axId val="346929720"/>
        <c:scaling>
          <c:orientation val="minMax"/>
          <c:max val="64.399999999999991"/>
          <c:min val="56.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6932464"/>
        <c:crosses val="autoZero"/>
        <c:crossBetween val="midCat"/>
      </c:valAx>
      <c:valAx>
        <c:axId val="346932464"/>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6929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{4D5EB253-4C44-4AC1-BF94-5464A315A6D6}</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936936063566609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{7E6A0963-7BEE-42DF-8F28-F6C832A0EE39}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{859908DA-1F66-4306-821C-DC39902F19AD}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{1A2A7A27-AF32-4BDB-8C53-F71CCBEACDC2}</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2.404156388796133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{2E920EC7-1919-44C2-9268-6DA6D65E821D}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14.3</c:v>
                </c:pt>
                <c:pt idx="2">
                  <c:v>13.6</c:v>
                </c:pt>
                <c:pt idx="3">
                  <c:v>13.2</c:v>
                </c:pt>
                <c:pt idx="4">
                  <c:v>14.4</c:v>
                </c:pt>
              </c:numCache>
            </c:numRef>
          </c:xVal>
          <c:yVal>
            <c:numRef>
              <c:f>公会計指標分析・財政指標組合せ分析表!$K$73:$O$73</c:f>
              <c:numCache>
                <c:formatCode>#,##0.0;"▲ "#,##0.0</c:formatCode>
                <c:ptCount val="5"/>
                <c:pt idx="0">
                  <c:v>149.4</c:v>
                </c:pt>
                <c:pt idx="1">
                  <c:v>134</c:v>
                </c:pt>
                <c:pt idx="2">
                  <c:v>131.69999999999999</c:v>
                </c:pt>
                <c:pt idx="3">
                  <c:v>122.8</c:v>
                </c:pt>
                <c:pt idx="4">
                  <c:v>141.19999999999999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{A6F0E498-FD4F-4FD9-A52B-1F0DC9EF9B1B}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{716F4E5C-DAED-4A0C-A244-93D475F749CE}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{A464619D-41B7-45E1-8E70-EEB147B05015}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{B55D4DE8-1C5D-4D4C-9C8C-1F5EB8611765}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{9CA83CA8-D73D-482F-AA50-E7001E27BB49}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6933248"/>
        <c:axId val="346933640"/>
      </c:scatterChart>
      <c:valAx>
        <c:axId val="346933248"/>
        <c:scaling>
          <c:orientation val="minMax"/>
          <c:max val="15.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6933640"/>
        <c:crosses val="autoZero"/>
        <c:crossBetween val="midCat"/>
      </c:valAx>
      <c:valAx>
        <c:axId val="3469336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6933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率における分子の構成要因では、新規の地方債発行を抑制しながら、計画的な繰上償還の実施を継続していることにより、元利償還金を減少させることができている。しかしながら、下水道事業における過去の大規模投資にかかる元利償還が大きなものになっていることから公営企業債の元利償還に対する繰入金が毎年増加する結果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臨時財政対策債の発行可能額が大幅減になったことや建設事業に対する地方債の発行額抑制により、算入公債費等は前年度よりも減少している。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類似団体よりも高い水準にあることもあり、今後も計画的な償還や借入に取り組み、公債費の減額に努める。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将来負担比率における分子の構造要因では、将来負担率が</a:t>
          </a:r>
          <a:r>
            <a:rPr kumimoji="1" lang="en-US" altLang="ja-JP" sz="1400">
              <a:latin typeface="ＭＳ ゴシック" pitchFamily="49" charset="-128"/>
              <a:ea typeface="ＭＳ ゴシック" pitchFamily="49" charset="-128"/>
            </a:rPr>
            <a:t>122.8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141.2</a:t>
          </a:r>
          <a:r>
            <a:rPr kumimoji="1" lang="ja-JP" altLang="en-US" sz="1400">
              <a:latin typeface="ＭＳ ゴシック" pitchFamily="49" charset="-128"/>
              <a:ea typeface="ＭＳ ゴシック" pitchFamily="49" charset="-128"/>
            </a:rPr>
            <a:t>％に悪化した。個別には、一般会計等における地方債の発行抑制や繰上償還実施による地方債現在高の減少、充当可能基金の増、職員数の減少や退職手当支給率の減などにより前年度よりも改善がみられる。一方で、下水道事業補助金における繰出基準を見直したことにより、基準内繰出の大幅増となり、比率を大きく悪化させることになった。</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48,733
48,407
229.01
28,395,845
27,994,939
275,847
16,792,119
35,821,241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有形固定資産減価償却率は、県内平均程度であるが、類似団体の中では高い数値となっている。合併前に整備した施設の大半が建築後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老朽化が進んでいる。インフラ整備は、橋梁長寿命化修繕計画をはじめ、すでに策定済みの個別の長寿命化計画の見直しを継続的に行い維持管理、修繕、更新等を行っている。施設についても、公共施設等総合管理計画に基づき、長寿命化や統廃合を進め、資産の適切な管理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104140</xdr:rowOff>
    </xdr:from>
    <xdr:to>
      <xdr:col>3</xdr:col>
      <xdr:colOff>1170940</xdr:colOff>
      <xdr:row>33</xdr:row>
      <xdr:rowOff>140546</xdr:rowOff>
    </xdr:to>
    <xdr:cxnSp macro="">
      <xdr:nvCxnSpPr>
        <xdr:cNvPr id="64" name="直線コネクタ 63"/>
        <xdr:cNvCxnSpPr/>
      </xdr:nvCxnSpPr>
      <xdr:spPr>
        <a:xfrm flipV="1">
          <a:off x="4760595" y="4733290"/>
          <a:ext cx="1270" cy="106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144373</xdr:rowOff>
    </xdr:from>
    <xdr:ext cx="405111" cy="259045"/>
    <xdr:sp macro="" textlink="">
      <xdr:nvSpPr>
        <xdr:cNvPr id="65" name="有形固定資産減価償却率最小値テキスト"/>
        <xdr:cNvSpPr txBox="1"/>
      </xdr:nvSpPr>
      <xdr:spPr>
        <a:xfrm>
          <a:off x="4813300" y="580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33</xdr:row>
      <xdr:rowOff>140546</xdr:rowOff>
    </xdr:from>
    <xdr:to>
      <xdr:col>3</xdr:col>
      <xdr:colOff>1260475</xdr:colOff>
      <xdr:row>33</xdr:row>
      <xdr:rowOff>140546</xdr:rowOff>
    </xdr:to>
    <xdr:cxnSp macro="">
      <xdr:nvCxnSpPr>
        <xdr:cNvPr id="66" name="直線コネクタ 65"/>
        <xdr:cNvCxnSpPr/>
      </xdr:nvCxnSpPr>
      <xdr:spPr>
        <a:xfrm>
          <a:off x="4673600" y="579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50817</xdr:rowOff>
    </xdr:from>
    <xdr:ext cx="405111" cy="259045"/>
    <xdr:sp macro="" textlink="">
      <xdr:nvSpPr>
        <xdr:cNvPr id="67" name="有形固定資産減価償却率最大値テキスト"/>
        <xdr:cNvSpPr txBox="1"/>
      </xdr:nvSpPr>
      <xdr:spPr>
        <a:xfrm>
          <a:off x="4813300" y="450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27</xdr:row>
      <xdr:rowOff>104140</xdr:rowOff>
    </xdr:from>
    <xdr:to>
      <xdr:col>3</xdr:col>
      <xdr:colOff>1260475</xdr:colOff>
      <xdr:row>27</xdr:row>
      <xdr:rowOff>104140</xdr:rowOff>
    </xdr:to>
    <xdr:cxnSp macro="">
      <xdr:nvCxnSpPr>
        <xdr:cNvPr id="68" name="直線コネクタ 67"/>
        <xdr:cNvCxnSpPr/>
      </xdr:nvCxnSpPr>
      <xdr:spPr>
        <a:xfrm>
          <a:off x="4673600" y="473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55897</xdr:rowOff>
    </xdr:from>
    <xdr:ext cx="405111" cy="259045"/>
    <xdr:sp macro="" textlink="">
      <xdr:nvSpPr>
        <xdr:cNvPr id="69" name="有形固定資産減価償却率平均値テキスト"/>
        <xdr:cNvSpPr txBox="1"/>
      </xdr:nvSpPr>
      <xdr:spPr>
        <a:xfrm>
          <a:off x="4813300" y="502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77470</xdr:rowOff>
    </xdr:from>
    <xdr:to>
      <xdr:col>3</xdr:col>
      <xdr:colOff>1222375</xdr:colOff>
      <xdr:row>30</xdr:row>
      <xdr:rowOff>7620</xdr:rowOff>
    </xdr:to>
    <xdr:sp macro="" textlink="">
      <xdr:nvSpPr>
        <xdr:cNvPr id="70" name="フローチャート : 判断 69"/>
        <xdr:cNvSpPr/>
      </xdr:nvSpPr>
      <xdr:spPr>
        <a:xfrm>
          <a:off x="4711700" y="50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1" name="フローチャート : 判断 70"/>
        <xdr:cNvSpPr/>
      </xdr:nvSpPr>
      <xdr:spPr>
        <a:xfrm>
          <a:off x="40005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53340</xdr:rowOff>
    </xdr:from>
    <xdr:to>
      <xdr:col>3</xdr:col>
      <xdr:colOff>1222375</xdr:colOff>
      <xdr:row>27</xdr:row>
      <xdr:rowOff>154940</xdr:rowOff>
    </xdr:to>
    <xdr:sp macro="" textlink="">
      <xdr:nvSpPr>
        <xdr:cNvPr id="77" name="円/楕円 76"/>
        <xdr:cNvSpPr/>
      </xdr:nvSpPr>
      <xdr:spPr>
        <a:xfrm>
          <a:off x="4711700" y="46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6367</xdr:rowOff>
    </xdr:from>
    <xdr:ext cx="405111" cy="259045"/>
    <xdr:sp macro="" textlink="">
      <xdr:nvSpPr>
        <xdr:cNvPr id="78" name="有形固定資産減価償却率該当値テキスト"/>
        <xdr:cNvSpPr txBox="1"/>
      </xdr:nvSpPr>
      <xdr:spPr>
        <a:xfrm>
          <a:off x="4813300" y="463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109643</xdr:rowOff>
    </xdr:from>
    <xdr:to>
      <xdr:col>3</xdr:col>
      <xdr:colOff>511175</xdr:colOff>
      <xdr:row>27</xdr:row>
      <xdr:rowOff>39793</xdr:rowOff>
    </xdr:to>
    <xdr:sp macro="" textlink="">
      <xdr:nvSpPr>
        <xdr:cNvPr id="79" name="円/楕円 78"/>
        <xdr:cNvSpPr/>
      </xdr:nvSpPr>
      <xdr:spPr>
        <a:xfrm>
          <a:off x="4000500" y="45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160443</xdr:rowOff>
    </xdr:from>
    <xdr:to>
      <xdr:col>3</xdr:col>
      <xdr:colOff>1171575</xdr:colOff>
      <xdr:row>27</xdr:row>
      <xdr:rowOff>104140</xdr:rowOff>
    </xdr:to>
    <xdr:cxnSp macro="">
      <xdr:nvCxnSpPr>
        <xdr:cNvPr id="80" name="直線コネクタ 79"/>
        <xdr:cNvCxnSpPr/>
      </xdr:nvCxnSpPr>
      <xdr:spPr>
        <a:xfrm>
          <a:off x="4051300" y="4618143"/>
          <a:ext cx="7112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62247</xdr:rowOff>
    </xdr:from>
    <xdr:ext cx="405111" cy="259045"/>
    <xdr:sp macro="" textlink="">
      <xdr:nvSpPr>
        <xdr:cNvPr id="81" name="n_1aveValue有形固定資産減価償却率"/>
        <xdr:cNvSpPr txBox="1"/>
      </xdr:nvSpPr>
      <xdr:spPr>
        <a:xfrm>
          <a:off x="3836043" y="50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56320</xdr:rowOff>
    </xdr:from>
    <xdr:ext cx="405111" cy="259045"/>
    <xdr:sp macro="" textlink="">
      <xdr:nvSpPr>
        <xdr:cNvPr id="82" name="n_1mainValue有形固定資産減価償却率"/>
        <xdr:cNvSpPr txBox="1"/>
      </xdr:nvSpPr>
      <xdr:spPr>
        <a:xfrm>
          <a:off x="3836043" y="434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48,733
48,407
229.01
28,395,845
27,994,939
275,847
16,792,119
35,821,241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109982</xdr:rowOff>
    </xdr:from>
    <xdr:to>
      <xdr:col>6</xdr:col>
      <xdr:colOff>561975</xdr:colOff>
      <xdr:row>34</xdr:row>
      <xdr:rowOff>40132</xdr:rowOff>
    </xdr:to>
    <xdr:sp macro="" textlink="">
      <xdr:nvSpPr>
        <xdr:cNvPr id="68" name="円/楕円 67"/>
        <xdr:cNvSpPr/>
      </xdr:nvSpPr>
      <xdr:spPr>
        <a:xfrm>
          <a:off x="45847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63009</xdr:rowOff>
    </xdr:from>
    <xdr:ext cx="405111" cy="259045"/>
    <xdr:sp macro="" textlink="">
      <xdr:nvSpPr>
        <xdr:cNvPr id="69" name="【道路】&#10;有形固定資産減価償却率該当値テキスト"/>
        <xdr:cNvSpPr txBox="1"/>
      </xdr:nvSpPr>
      <xdr:spPr>
        <a:xfrm>
          <a:off x="4724400" y="572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164846</xdr:rowOff>
    </xdr:from>
    <xdr:to>
      <xdr:col>5</xdr:col>
      <xdr:colOff>409575</xdr:colOff>
      <xdr:row>34</xdr:row>
      <xdr:rowOff>94996</xdr:rowOff>
    </xdr:to>
    <xdr:sp macro="" textlink="">
      <xdr:nvSpPr>
        <xdr:cNvPr id="70" name="円/楕円 69"/>
        <xdr:cNvSpPr/>
      </xdr:nvSpPr>
      <xdr:spPr>
        <a:xfrm>
          <a:off x="37465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160782</xdr:rowOff>
    </xdr:from>
    <xdr:to>
      <xdr:col>6</xdr:col>
      <xdr:colOff>511175</xdr:colOff>
      <xdr:row>34</xdr:row>
      <xdr:rowOff>44196</xdr:rowOff>
    </xdr:to>
    <xdr:cxnSp macro="">
      <xdr:nvCxnSpPr>
        <xdr:cNvPr id="71" name="直線コネクタ 70"/>
        <xdr:cNvCxnSpPr/>
      </xdr:nvCxnSpPr>
      <xdr:spPr>
        <a:xfrm flipV="1">
          <a:off x="3797300" y="5818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97553</xdr:rowOff>
    </xdr:from>
    <xdr:ext cx="405111" cy="259045"/>
    <xdr:sp macro="" textlink="">
      <xdr:nvSpPr>
        <xdr:cNvPr id="72" name="n_1aveValue【道路】&#10;有形固定資産減価償却率"/>
        <xdr:cNvSpPr txBox="1"/>
      </xdr:nvSpPr>
      <xdr:spPr>
        <a:xfrm>
          <a:off x="3582043"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111523</xdr:rowOff>
    </xdr:from>
    <xdr:ext cx="405111" cy="259045"/>
    <xdr:sp macro="" textlink="">
      <xdr:nvSpPr>
        <xdr:cNvPr id="73" name="n_1mainValue【道路】&#10;有形固定資産減価償却率"/>
        <xdr:cNvSpPr txBox="1"/>
      </xdr:nvSpPr>
      <xdr:spPr>
        <a:xfrm>
          <a:off x="3582043" y="559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6" name="テキスト ボックス 85"/>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6" name="直線コネクタ 95"/>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7"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8" name="直線コネクタ 97"/>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9"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100" name="直線コネクタ 99"/>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101"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102" name="フローチャート : 判断 101"/>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3" name="フローチャート : 判断 102"/>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121686</xdr:rowOff>
    </xdr:from>
    <xdr:to>
      <xdr:col>15</xdr:col>
      <xdr:colOff>231775</xdr:colOff>
      <xdr:row>38</xdr:row>
      <xdr:rowOff>51836</xdr:rowOff>
    </xdr:to>
    <xdr:sp macro="" textlink="">
      <xdr:nvSpPr>
        <xdr:cNvPr id="109" name="円/楕円 108"/>
        <xdr:cNvSpPr/>
      </xdr:nvSpPr>
      <xdr:spPr>
        <a:xfrm>
          <a:off x="10426700" y="64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144563</xdr:rowOff>
    </xdr:from>
    <xdr:ext cx="534377" cy="259045"/>
    <xdr:sp macro="" textlink="">
      <xdr:nvSpPr>
        <xdr:cNvPr id="110" name="【道路】&#10;一人当たり延長該当値テキスト"/>
        <xdr:cNvSpPr txBox="1"/>
      </xdr:nvSpPr>
      <xdr:spPr>
        <a:xfrm>
          <a:off x="10566400" y="63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128681</xdr:rowOff>
    </xdr:from>
    <xdr:to>
      <xdr:col>14</xdr:col>
      <xdr:colOff>79375</xdr:colOff>
      <xdr:row>38</xdr:row>
      <xdr:rowOff>58831</xdr:rowOff>
    </xdr:to>
    <xdr:sp macro="" textlink="">
      <xdr:nvSpPr>
        <xdr:cNvPr id="111" name="円/楕円 110"/>
        <xdr:cNvSpPr/>
      </xdr:nvSpPr>
      <xdr:spPr>
        <a:xfrm>
          <a:off x="9588500" y="6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1036</xdr:rowOff>
    </xdr:from>
    <xdr:to>
      <xdr:col>15</xdr:col>
      <xdr:colOff>180975</xdr:colOff>
      <xdr:row>38</xdr:row>
      <xdr:rowOff>8031</xdr:rowOff>
    </xdr:to>
    <xdr:cxnSp macro="">
      <xdr:nvCxnSpPr>
        <xdr:cNvPr id="112" name="直線コネクタ 111"/>
        <xdr:cNvCxnSpPr/>
      </xdr:nvCxnSpPr>
      <xdr:spPr>
        <a:xfrm flipV="1">
          <a:off x="9639300" y="6516136"/>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29410</xdr:rowOff>
    </xdr:from>
    <xdr:ext cx="534377" cy="259045"/>
    <xdr:sp macro="" textlink="">
      <xdr:nvSpPr>
        <xdr:cNvPr id="113" name="n_1aveValue【道路】&#10;一人当たり延長"/>
        <xdr:cNvSpPr txBox="1"/>
      </xdr:nvSpPr>
      <xdr:spPr>
        <a:xfrm>
          <a:off x="9359410" y="60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49958</xdr:rowOff>
    </xdr:from>
    <xdr:ext cx="534377" cy="259045"/>
    <xdr:sp macro="" textlink="">
      <xdr:nvSpPr>
        <xdr:cNvPr id="114" name="n_1mainValue【道路】&#10;一人当たり延長"/>
        <xdr:cNvSpPr txBox="1"/>
      </xdr:nvSpPr>
      <xdr:spPr>
        <a:xfrm>
          <a:off x="9359410" y="6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64</xdr:row>
      <xdr:rowOff>167640</xdr:rowOff>
    </xdr:to>
    <xdr:cxnSp macro="">
      <xdr:nvCxnSpPr>
        <xdr:cNvPr id="139" name="直線コネクタ 138"/>
        <xdr:cNvCxnSpPr/>
      </xdr:nvCxnSpPr>
      <xdr:spPr>
        <a:xfrm flipV="1">
          <a:off x="4634865" y="96469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17</xdr:rowOff>
    </xdr:from>
    <xdr:ext cx="405111" cy="259045"/>
    <xdr:sp macro="" textlink="">
      <xdr:nvSpPr>
        <xdr:cNvPr id="140" name="【橋りょう・トンネル】&#10;有形固定資産減価償却率最小値テキスト"/>
        <xdr:cNvSpPr txBox="1"/>
      </xdr:nvSpPr>
      <xdr:spPr>
        <a:xfrm>
          <a:off x="47244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64</xdr:row>
      <xdr:rowOff>167640</xdr:rowOff>
    </xdr:from>
    <xdr:to>
      <xdr:col>6</xdr:col>
      <xdr:colOff>600075</xdr:colOff>
      <xdr:row>64</xdr:row>
      <xdr:rowOff>167640</xdr:rowOff>
    </xdr:to>
    <xdr:cxnSp macro="">
      <xdr:nvCxnSpPr>
        <xdr:cNvPr id="141" name="直線コネクタ 140"/>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42" name="【橋りょう・トンネル】&#10;有形固定資産減価償却率最大値テキスト"/>
        <xdr:cNvSpPr txBox="1"/>
      </xdr:nvSpPr>
      <xdr:spPr>
        <a:xfrm>
          <a:off x="4724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121937</xdr:rowOff>
    </xdr:from>
    <xdr:ext cx="405111" cy="259045"/>
    <xdr:sp macro="" textlink="">
      <xdr:nvSpPr>
        <xdr:cNvPr id="144" name="【橋りょう・トンネル】&#10;有形固定資産減価償却率平均値テキスト"/>
        <xdr:cNvSpPr txBox="1"/>
      </xdr:nvSpPr>
      <xdr:spPr>
        <a:xfrm>
          <a:off x="47244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45" name="フローチャート : 判断 144"/>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10160</xdr:rowOff>
    </xdr:from>
    <xdr:to>
      <xdr:col>5</xdr:col>
      <xdr:colOff>409575</xdr:colOff>
      <xdr:row>62</xdr:row>
      <xdr:rowOff>111760</xdr:rowOff>
    </xdr:to>
    <xdr:sp macro="" textlink="">
      <xdr:nvSpPr>
        <xdr:cNvPr id="146" name="フローチャート : 判断 145"/>
        <xdr:cNvSpPr/>
      </xdr:nvSpPr>
      <xdr:spPr>
        <a:xfrm>
          <a:off x="3746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166370</xdr:rowOff>
    </xdr:from>
    <xdr:to>
      <xdr:col>6</xdr:col>
      <xdr:colOff>561975</xdr:colOff>
      <xdr:row>56</xdr:row>
      <xdr:rowOff>96520</xdr:rowOff>
    </xdr:to>
    <xdr:sp macro="" textlink="">
      <xdr:nvSpPr>
        <xdr:cNvPr id="152" name="円/楕円 151"/>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119397</xdr:rowOff>
    </xdr:from>
    <xdr:ext cx="405111" cy="259045"/>
    <xdr:sp macro="" textlink="">
      <xdr:nvSpPr>
        <xdr:cNvPr id="153" name="【橋りょう・トンネル】&#10;有形固定資産減価償却率該当値テキスト"/>
        <xdr:cNvSpPr txBox="1"/>
      </xdr:nvSpPr>
      <xdr:spPr>
        <a:xfrm>
          <a:off x="4724400"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116840</xdr:rowOff>
    </xdr:from>
    <xdr:to>
      <xdr:col>5</xdr:col>
      <xdr:colOff>409575</xdr:colOff>
      <xdr:row>57</xdr:row>
      <xdr:rowOff>46990</xdr:rowOff>
    </xdr:to>
    <xdr:sp macro="" textlink="">
      <xdr:nvSpPr>
        <xdr:cNvPr id="154" name="円/楕円 153"/>
        <xdr:cNvSpPr/>
      </xdr:nvSpPr>
      <xdr:spPr>
        <a:xfrm>
          <a:off x="3746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45720</xdr:rowOff>
    </xdr:from>
    <xdr:to>
      <xdr:col>6</xdr:col>
      <xdr:colOff>511175</xdr:colOff>
      <xdr:row>56</xdr:row>
      <xdr:rowOff>167640</xdr:rowOff>
    </xdr:to>
    <xdr:cxnSp macro="">
      <xdr:nvCxnSpPr>
        <xdr:cNvPr id="155" name="直線コネクタ 154"/>
        <xdr:cNvCxnSpPr/>
      </xdr:nvCxnSpPr>
      <xdr:spPr>
        <a:xfrm flipV="1">
          <a:off x="3797300" y="9646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102887</xdr:rowOff>
    </xdr:from>
    <xdr:ext cx="405111" cy="259045"/>
    <xdr:sp macro="" textlink="">
      <xdr:nvSpPr>
        <xdr:cNvPr id="156" name="n_1aveValue【橋りょう・トンネル】&#10;有形固定資産減価償却率"/>
        <xdr:cNvSpPr txBox="1"/>
      </xdr:nvSpPr>
      <xdr:spPr>
        <a:xfrm>
          <a:off x="3582043"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63517</xdr:rowOff>
    </xdr:from>
    <xdr:ext cx="405111" cy="259045"/>
    <xdr:sp macro="" textlink="">
      <xdr:nvSpPr>
        <xdr:cNvPr id="157" name="n_1mainValue【橋りょう・トンネル】&#10;有形固定資産減価償却率"/>
        <xdr:cNvSpPr txBox="1"/>
      </xdr:nvSpPr>
      <xdr:spPr>
        <a:xfrm>
          <a:off x="3582043"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68" name="テキスト ボックス 167"/>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70" name="テキスト ボックス 169"/>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147256</xdr:rowOff>
    </xdr:from>
    <xdr:to>
      <xdr:col>15</xdr:col>
      <xdr:colOff>180340</xdr:colOff>
      <xdr:row>63</xdr:row>
      <xdr:rowOff>70638</xdr:rowOff>
    </xdr:to>
    <xdr:cxnSp macro="">
      <xdr:nvCxnSpPr>
        <xdr:cNvPr id="182" name="直線コネクタ 181"/>
        <xdr:cNvCxnSpPr/>
      </xdr:nvCxnSpPr>
      <xdr:spPr>
        <a:xfrm flipV="1">
          <a:off x="10476865" y="9748456"/>
          <a:ext cx="0" cy="112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74465</xdr:rowOff>
    </xdr:from>
    <xdr:ext cx="599010" cy="259045"/>
    <xdr:sp macro="" textlink="">
      <xdr:nvSpPr>
        <xdr:cNvPr id="183" name="【橋りょう・トンネル】&#10;一人当たり有形固定資産（償却資産）額最小値テキスト"/>
        <xdr:cNvSpPr txBox="1"/>
      </xdr:nvSpPr>
      <xdr:spPr>
        <a:xfrm>
          <a:off x="10566400" y="1087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63</xdr:row>
      <xdr:rowOff>70638</xdr:rowOff>
    </xdr:from>
    <xdr:to>
      <xdr:col>15</xdr:col>
      <xdr:colOff>269875</xdr:colOff>
      <xdr:row>63</xdr:row>
      <xdr:rowOff>70638</xdr:rowOff>
    </xdr:to>
    <xdr:cxnSp macro="">
      <xdr:nvCxnSpPr>
        <xdr:cNvPr id="184" name="直線コネクタ 183"/>
        <xdr:cNvCxnSpPr/>
      </xdr:nvCxnSpPr>
      <xdr:spPr>
        <a:xfrm>
          <a:off x="10388600" y="1087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93933</xdr:rowOff>
    </xdr:from>
    <xdr:ext cx="599010" cy="259045"/>
    <xdr:sp macro="" textlink="">
      <xdr:nvSpPr>
        <xdr:cNvPr id="185" name="【橋りょう・トンネル】&#10;一人当たり有形固定資産（償却資産）額最大値テキスト"/>
        <xdr:cNvSpPr txBox="1"/>
      </xdr:nvSpPr>
      <xdr:spPr>
        <a:xfrm>
          <a:off x="10566400" y="95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56</xdr:row>
      <xdr:rowOff>147256</xdr:rowOff>
    </xdr:from>
    <xdr:to>
      <xdr:col>15</xdr:col>
      <xdr:colOff>269875</xdr:colOff>
      <xdr:row>56</xdr:row>
      <xdr:rowOff>147256</xdr:rowOff>
    </xdr:to>
    <xdr:cxnSp macro="">
      <xdr:nvCxnSpPr>
        <xdr:cNvPr id="186" name="直線コネクタ 185"/>
        <xdr:cNvCxnSpPr/>
      </xdr:nvCxnSpPr>
      <xdr:spPr>
        <a:xfrm>
          <a:off x="10388600" y="974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6176</xdr:rowOff>
    </xdr:from>
    <xdr:ext cx="599010" cy="259045"/>
    <xdr:sp macro="" textlink="">
      <xdr:nvSpPr>
        <xdr:cNvPr id="187" name="【橋りょう・トンネル】&#10;一人当たり有形固定資産（償却資産）額平均値テキスト"/>
        <xdr:cNvSpPr txBox="1"/>
      </xdr:nvSpPr>
      <xdr:spPr>
        <a:xfrm>
          <a:off x="10566400" y="10293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154749</xdr:rowOff>
    </xdr:from>
    <xdr:to>
      <xdr:col>15</xdr:col>
      <xdr:colOff>231775</xdr:colOff>
      <xdr:row>61</xdr:row>
      <xdr:rowOff>84899</xdr:rowOff>
    </xdr:to>
    <xdr:sp macro="" textlink="">
      <xdr:nvSpPr>
        <xdr:cNvPr id="188" name="フローチャート : 判断 187"/>
        <xdr:cNvSpPr/>
      </xdr:nvSpPr>
      <xdr:spPr>
        <a:xfrm>
          <a:off x="10426700" y="1044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55</xdr:row>
      <xdr:rowOff>15011</xdr:rowOff>
    </xdr:from>
    <xdr:to>
      <xdr:col>14</xdr:col>
      <xdr:colOff>79375</xdr:colOff>
      <xdr:row>55</xdr:row>
      <xdr:rowOff>116611</xdr:rowOff>
    </xdr:to>
    <xdr:sp macro="" textlink="">
      <xdr:nvSpPr>
        <xdr:cNvPr id="189" name="フローチャート : 判断 188"/>
        <xdr:cNvSpPr/>
      </xdr:nvSpPr>
      <xdr:spPr>
        <a:xfrm>
          <a:off x="9588500" y="94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24714</xdr:rowOff>
    </xdr:from>
    <xdr:to>
      <xdr:col>15</xdr:col>
      <xdr:colOff>231775</xdr:colOff>
      <xdr:row>62</xdr:row>
      <xdr:rowOff>126314</xdr:rowOff>
    </xdr:to>
    <xdr:sp macro="" textlink="">
      <xdr:nvSpPr>
        <xdr:cNvPr id="195" name="円/楕円 194"/>
        <xdr:cNvSpPr/>
      </xdr:nvSpPr>
      <xdr:spPr>
        <a:xfrm>
          <a:off x="10426700" y="106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3141</xdr:rowOff>
    </xdr:from>
    <xdr:ext cx="599010" cy="259045"/>
    <xdr:sp macro="" textlink="">
      <xdr:nvSpPr>
        <xdr:cNvPr id="196" name="【橋りょう・トンネル】&#10;一人当たり有形固定資産（償却資産）額該当値テキスト"/>
        <xdr:cNvSpPr txBox="1"/>
      </xdr:nvSpPr>
      <xdr:spPr>
        <a:xfrm>
          <a:off x="10566400" y="1063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177,054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52400</xdr:rowOff>
    </xdr:from>
    <xdr:to>
      <xdr:col>14</xdr:col>
      <xdr:colOff>79375</xdr:colOff>
      <xdr:row>62</xdr:row>
      <xdr:rowOff>154000</xdr:rowOff>
    </xdr:to>
    <xdr:sp macro="" textlink="">
      <xdr:nvSpPr>
        <xdr:cNvPr id="197" name="円/楕円 196"/>
        <xdr:cNvSpPr/>
      </xdr:nvSpPr>
      <xdr:spPr>
        <a:xfrm>
          <a:off x="9588500" y="10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75514</xdr:rowOff>
    </xdr:from>
    <xdr:to>
      <xdr:col>15</xdr:col>
      <xdr:colOff>180975</xdr:colOff>
      <xdr:row>62</xdr:row>
      <xdr:rowOff>103200</xdr:rowOff>
    </xdr:to>
    <xdr:cxnSp macro="">
      <xdr:nvCxnSpPr>
        <xdr:cNvPr id="198" name="直線コネクタ 197"/>
        <xdr:cNvCxnSpPr/>
      </xdr:nvCxnSpPr>
      <xdr:spPr>
        <a:xfrm flipV="1">
          <a:off x="9639300" y="10705414"/>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53</xdr:row>
      <xdr:rowOff>133138</xdr:rowOff>
    </xdr:from>
    <xdr:ext cx="599010" cy="259045"/>
    <xdr:sp macro="" textlink="">
      <xdr:nvSpPr>
        <xdr:cNvPr id="199" name="n_1aveValue【橋りょう・トンネル】&#10;一人当たり有形固定資産（償却資産）額"/>
        <xdr:cNvSpPr txBox="1"/>
      </xdr:nvSpPr>
      <xdr:spPr>
        <a:xfrm>
          <a:off x="9327094" y="921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145127</xdr:rowOff>
    </xdr:from>
    <xdr:ext cx="599010" cy="259045"/>
    <xdr:sp macro="" textlink="">
      <xdr:nvSpPr>
        <xdr:cNvPr id="200" name="n_1mainValue【橋りょう・トンネル】&#10;一人当たり有形固定資産（償却資産）額"/>
        <xdr:cNvSpPr txBox="1"/>
      </xdr:nvSpPr>
      <xdr:spPr>
        <a:xfrm>
          <a:off x="9327094" y="1077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9" name="テキスト ボックス 21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3" name="直線コネクタ 222"/>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4"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5" name="直線コネクタ 224"/>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6"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7" name="直線コネクタ 226"/>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51325</xdr:rowOff>
    </xdr:from>
    <xdr:ext cx="405111" cy="259045"/>
    <xdr:sp macro="" textlink="">
      <xdr:nvSpPr>
        <xdr:cNvPr id="228" name="【公営住宅】&#10;有形固定資産減価償却率平均値テキスト"/>
        <xdr:cNvSpPr txBox="1"/>
      </xdr:nvSpPr>
      <xdr:spPr>
        <a:xfrm>
          <a:off x="47244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9" name="フローチャート : 判断 228"/>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30" name="フローチャート : 判断 229"/>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126746</xdr:rowOff>
    </xdr:from>
    <xdr:to>
      <xdr:col>6</xdr:col>
      <xdr:colOff>561975</xdr:colOff>
      <xdr:row>86</xdr:row>
      <xdr:rowOff>56896</xdr:rowOff>
    </xdr:to>
    <xdr:sp macro="" textlink="">
      <xdr:nvSpPr>
        <xdr:cNvPr id="236" name="円/楕円 235"/>
        <xdr:cNvSpPr/>
      </xdr:nvSpPr>
      <xdr:spPr>
        <a:xfrm>
          <a:off x="4584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41673</xdr:rowOff>
    </xdr:from>
    <xdr:ext cx="405111" cy="259045"/>
    <xdr:sp macro="" textlink="">
      <xdr:nvSpPr>
        <xdr:cNvPr id="237" name="【公営住宅】&#10;有形固定資産減価償却率該当値テキスト"/>
        <xdr:cNvSpPr txBox="1"/>
      </xdr:nvSpPr>
      <xdr:spPr>
        <a:xfrm>
          <a:off x="4724400" y="1461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117602</xdr:rowOff>
    </xdr:from>
    <xdr:to>
      <xdr:col>5</xdr:col>
      <xdr:colOff>409575</xdr:colOff>
      <xdr:row>86</xdr:row>
      <xdr:rowOff>47752</xdr:rowOff>
    </xdr:to>
    <xdr:sp macro="" textlink="">
      <xdr:nvSpPr>
        <xdr:cNvPr id="238" name="円/楕円 237"/>
        <xdr:cNvSpPr/>
      </xdr:nvSpPr>
      <xdr:spPr>
        <a:xfrm>
          <a:off x="3746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168402</xdr:rowOff>
    </xdr:from>
    <xdr:to>
      <xdr:col>6</xdr:col>
      <xdr:colOff>511175</xdr:colOff>
      <xdr:row>86</xdr:row>
      <xdr:rowOff>6096</xdr:rowOff>
    </xdr:to>
    <xdr:cxnSp macro="">
      <xdr:nvCxnSpPr>
        <xdr:cNvPr id="239" name="直線コネクタ 238"/>
        <xdr:cNvCxnSpPr/>
      </xdr:nvCxnSpPr>
      <xdr:spPr>
        <a:xfrm>
          <a:off x="3797300" y="14741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71138</xdr:rowOff>
    </xdr:from>
    <xdr:ext cx="405111" cy="259045"/>
    <xdr:sp macro="" textlink="">
      <xdr:nvSpPr>
        <xdr:cNvPr id="240" name="n_1aveValue【公営住宅】&#10;有形固定資産減価償却率"/>
        <xdr:cNvSpPr txBox="1"/>
      </xdr:nvSpPr>
      <xdr:spPr>
        <a:xfrm>
          <a:off x="3582043"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38879</xdr:rowOff>
    </xdr:from>
    <xdr:ext cx="405111" cy="259045"/>
    <xdr:sp macro="" textlink="">
      <xdr:nvSpPr>
        <xdr:cNvPr id="241" name="n_1mainValue【公営住宅】&#10;有形固定資産減価償却率"/>
        <xdr:cNvSpPr txBox="1"/>
      </xdr:nvSpPr>
      <xdr:spPr>
        <a:xfrm>
          <a:off x="3582043"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2" name="テキスト ボックス 25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66" name="直線コネクタ 265"/>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67"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68" name="直線コネクタ 267"/>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69"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70" name="直線コネクタ 269"/>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71"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72" name="フローチャート : 判断 271"/>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54611</xdr:rowOff>
    </xdr:from>
    <xdr:to>
      <xdr:col>14</xdr:col>
      <xdr:colOff>79375</xdr:colOff>
      <xdr:row>81</xdr:row>
      <xdr:rowOff>156211</xdr:rowOff>
    </xdr:to>
    <xdr:sp macro="" textlink="">
      <xdr:nvSpPr>
        <xdr:cNvPr id="273" name="フローチャート : 判断 272"/>
        <xdr:cNvSpPr/>
      </xdr:nvSpPr>
      <xdr:spPr>
        <a:xfrm>
          <a:off x="9588500" y="1394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64770</xdr:rowOff>
    </xdr:from>
    <xdr:to>
      <xdr:col>15</xdr:col>
      <xdr:colOff>231775</xdr:colOff>
      <xdr:row>81</xdr:row>
      <xdr:rowOff>166370</xdr:rowOff>
    </xdr:to>
    <xdr:sp macro="" textlink="">
      <xdr:nvSpPr>
        <xdr:cNvPr id="279" name="円/楕円 278"/>
        <xdr:cNvSpPr/>
      </xdr:nvSpPr>
      <xdr:spPr>
        <a:xfrm>
          <a:off x="104267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87647</xdr:rowOff>
    </xdr:from>
    <xdr:ext cx="469744" cy="259045"/>
    <xdr:sp macro="" textlink="">
      <xdr:nvSpPr>
        <xdr:cNvPr id="280" name="【公営住宅】&#10;一人当たり面積該当値テキスト"/>
        <xdr:cNvSpPr txBox="1"/>
      </xdr:nvSpPr>
      <xdr:spPr>
        <a:xfrm>
          <a:off x="10566400"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0.974</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77470</xdr:rowOff>
    </xdr:from>
    <xdr:to>
      <xdr:col>14</xdr:col>
      <xdr:colOff>79375</xdr:colOff>
      <xdr:row>82</xdr:row>
      <xdr:rowOff>7620</xdr:rowOff>
    </xdr:to>
    <xdr:sp macro="" textlink="">
      <xdr:nvSpPr>
        <xdr:cNvPr id="281" name="円/楕円 280"/>
        <xdr:cNvSpPr/>
      </xdr:nvSpPr>
      <xdr:spPr>
        <a:xfrm>
          <a:off x="95885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115570</xdr:rowOff>
    </xdr:from>
    <xdr:to>
      <xdr:col>15</xdr:col>
      <xdr:colOff>180975</xdr:colOff>
      <xdr:row>81</xdr:row>
      <xdr:rowOff>128270</xdr:rowOff>
    </xdr:to>
    <xdr:cxnSp macro="">
      <xdr:nvCxnSpPr>
        <xdr:cNvPr id="282" name="直線コネクタ 281"/>
        <xdr:cNvCxnSpPr/>
      </xdr:nvCxnSpPr>
      <xdr:spPr>
        <a:xfrm flipV="1">
          <a:off x="9639300" y="140030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1288</xdr:rowOff>
    </xdr:from>
    <xdr:ext cx="469744" cy="259045"/>
    <xdr:sp macro="" textlink="">
      <xdr:nvSpPr>
        <xdr:cNvPr id="283" name="n_1aveValue【公営住宅】&#10;一人当たり面積"/>
        <xdr:cNvSpPr txBox="1"/>
      </xdr:nvSpPr>
      <xdr:spPr>
        <a:xfrm>
          <a:off x="9391727"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170197</xdr:rowOff>
    </xdr:from>
    <xdr:ext cx="469744" cy="259045"/>
    <xdr:sp macro="" textlink="">
      <xdr:nvSpPr>
        <xdr:cNvPr id="284" name="n_1mainValue【公営住宅】&#10;一人当たり面積"/>
        <xdr:cNvSpPr txBox="1"/>
      </xdr:nvSpPr>
      <xdr:spPr>
        <a:xfrm>
          <a:off x="9391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5" name="テキスト ボックス 3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101600</xdr:rowOff>
    </xdr:from>
    <xdr:to>
      <xdr:col>5</xdr:col>
      <xdr:colOff>409575</xdr:colOff>
      <xdr:row>109</xdr:row>
      <xdr:rowOff>31750</xdr:rowOff>
    </xdr:to>
    <xdr:sp macro="" textlink="">
      <xdr:nvSpPr>
        <xdr:cNvPr id="307" name="フローチャート : 判断 306"/>
        <xdr:cNvSpPr/>
      </xdr:nvSpPr>
      <xdr:spPr>
        <a:xfrm>
          <a:off x="3746500" y="186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139700</xdr:rowOff>
    </xdr:from>
    <xdr:to>
      <xdr:col>6</xdr:col>
      <xdr:colOff>561975</xdr:colOff>
      <xdr:row>101</xdr:row>
      <xdr:rowOff>69850</xdr:rowOff>
    </xdr:to>
    <xdr:sp macro="" textlink="">
      <xdr:nvSpPr>
        <xdr:cNvPr id="313" name="円/楕円 312"/>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41927</xdr:rowOff>
    </xdr:from>
    <xdr:ext cx="405111" cy="259045"/>
    <xdr:sp macro="" textlink="">
      <xdr:nvSpPr>
        <xdr:cNvPr id="314" name="【港湾・漁港】&#10;有形固定資産減価償却率該当値テキスト"/>
        <xdr:cNvSpPr txBox="1"/>
      </xdr:nvSpPr>
      <xdr:spPr>
        <a:xfrm>
          <a:off x="4724400" y="1718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6350</xdr:rowOff>
    </xdr:from>
    <xdr:to>
      <xdr:col>5</xdr:col>
      <xdr:colOff>409575</xdr:colOff>
      <xdr:row>105</xdr:row>
      <xdr:rowOff>107950</xdr:rowOff>
    </xdr:to>
    <xdr:sp macro="" textlink="">
      <xdr:nvSpPr>
        <xdr:cNvPr id="315" name="円/楕円 314"/>
        <xdr:cNvSpPr/>
      </xdr:nvSpPr>
      <xdr:spPr>
        <a:xfrm>
          <a:off x="3746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19050</xdr:rowOff>
    </xdr:from>
    <xdr:to>
      <xdr:col>6</xdr:col>
      <xdr:colOff>511175</xdr:colOff>
      <xdr:row>105</xdr:row>
      <xdr:rowOff>57150</xdr:rowOff>
    </xdr:to>
    <xdr:cxnSp macro="">
      <xdr:nvCxnSpPr>
        <xdr:cNvPr id="316" name="直線コネクタ 315"/>
        <xdr:cNvCxnSpPr/>
      </xdr:nvCxnSpPr>
      <xdr:spPr>
        <a:xfrm flipV="1">
          <a:off x="3797300" y="173355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22877</xdr:rowOff>
    </xdr:from>
    <xdr:ext cx="405111" cy="259045"/>
    <xdr:sp macro="" textlink="">
      <xdr:nvSpPr>
        <xdr:cNvPr id="317" name="n_1aveValue【港湾・漁港】&#10;有形固定資産減価償却率"/>
        <xdr:cNvSpPr txBox="1"/>
      </xdr:nvSpPr>
      <xdr:spPr>
        <a:xfrm>
          <a:off x="3582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124477</xdr:rowOff>
    </xdr:from>
    <xdr:ext cx="405111" cy="259045"/>
    <xdr:sp macro="" textlink="">
      <xdr:nvSpPr>
        <xdr:cNvPr id="318" name="n_1mainValue【港湾・漁港】&#10;有形固定資産減価償却率"/>
        <xdr:cNvSpPr txBox="1"/>
      </xdr:nvSpPr>
      <xdr:spPr>
        <a:xfrm>
          <a:off x="3582043"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20" name="正方形/長方形 31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21" name="正方形/長方形 32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22" name="正方形/長方形 32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23" name="正方形/長方形 32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27" name="テキスト ボックス 326"/>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29" name="テキスト ボックス 328"/>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1" name="テキスト ボックス 33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3" name="テキスト ボックス 33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5" name="テキスト ボックス 33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7" name="テキスト ボックス 33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9" name="テキスト ボックス 33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55995</xdr:rowOff>
    </xdr:from>
    <xdr:to>
      <xdr:col>14</xdr:col>
      <xdr:colOff>79375</xdr:colOff>
      <xdr:row>107</xdr:row>
      <xdr:rowOff>157595</xdr:rowOff>
    </xdr:to>
    <xdr:sp macro="" textlink="">
      <xdr:nvSpPr>
        <xdr:cNvPr id="341" name="フローチャート : 判断 340"/>
        <xdr:cNvSpPr/>
      </xdr:nvSpPr>
      <xdr:spPr>
        <a:xfrm>
          <a:off x="9588500" y="1840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73940</xdr:rowOff>
    </xdr:from>
    <xdr:to>
      <xdr:col>15</xdr:col>
      <xdr:colOff>231775</xdr:colOff>
      <xdr:row>100</xdr:row>
      <xdr:rowOff>4090</xdr:rowOff>
    </xdr:to>
    <xdr:sp macro="" textlink="">
      <xdr:nvSpPr>
        <xdr:cNvPr id="347" name="円/楕円 346"/>
        <xdr:cNvSpPr/>
      </xdr:nvSpPr>
      <xdr:spPr>
        <a:xfrm>
          <a:off x="10426700" y="170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147617</xdr:rowOff>
    </xdr:from>
    <xdr:ext cx="599010" cy="259045"/>
    <xdr:sp macro="" textlink="">
      <xdr:nvSpPr>
        <xdr:cNvPr id="348" name="【港湾・漁港】&#10;一人当たり有形固定資産（償却資産）額該当値テキスト"/>
        <xdr:cNvSpPr txBox="1"/>
      </xdr:nvSpPr>
      <xdr:spPr>
        <a:xfrm>
          <a:off x="10566400" y="169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282,452</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147549</xdr:rowOff>
    </xdr:from>
    <xdr:to>
      <xdr:col>14</xdr:col>
      <xdr:colOff>79375</xdr:colOff>
      <xdr:row>100</xdr:row>
      <xdr:rowOff>77699</xdr:rowOff>
    </xdr:to>
    <xdr:sp macro="" textlink="">
      <xdr:nvSpPr>
        <xdr:cNvPr id="349" name="円/楕円 348"/>
        <xdr:cNvSpPr/>
      </xdr:nvSpPr>
      <xdr:spPr>
        <a:xfrm>
          <a:off x="9588500" y="171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124740</xdr:rowOff>
    </xdr:from>
    <xdr:to>
      <xdr:col>15</xdr:col>
      <xdr:colOff>180975</xdr:colOff>
      <xdr:row>100</xdr:row>
      <xdr:rowOff>26899</xdr:rowOff>
    </xdr:to>
    <xdr:cxnSp macro="">
      <xdr:nvCxnSpPr>
        <xdr:cNvPr id="350" name="直線コネクタ 349"/>
        <xdr:cNvCxnSpPr/>
      </xdr:nvCxnSpPr>
      <xdr:spPr>
        <a:xfrm flipV="1">
          <a:off x="9639300" y="17098290"/>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107</xdr:row>
      <xdr:rowOff>148722</xdr:rowOff>
    </xdr:from>
    <xdr:ext cx="599010" cy="259045"/>
    <xdr:sp macro="" textlink="">
      <xdr:nvSpPr>
        <xdr:cNvPr id="351" name="n_1aveValue【港湾・漁港】&#10;一人当たり有形固定資産（償却資産）額"/>
        <xdr:cNvSpPr txBox="1"/>
      </xdr:nvSpPr>
      <xdr:spPr>
        <a:xfrm>
          <a:off x="9327094" y="1849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211,394</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94226</xdr:rowOff>
    </xdr:from>
    <xdr:ext cx="599010" cy="259045"/>
    <xdr:sp macro="" textlink="">
      <xdr:nvSpPr>
        <xdr:cNvPr id="352" name="n_1mainValue【港湾・漁港】&#10;一人当たり有形固定資産（償却資産）額"/>
        <xdr:cNvSpPr txBox="1"/>
      </xdr:nvSpPr>
      <xdr:spPr>
        <a:xfrm>
          <a:off x="9327094" y="168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3" name="テキスト ボックス 36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4" name="直線コネクタ 3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5" name="テキスト ボックス 36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6" name="直線コネクタ 3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7" name="テキスト ボックス 3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8" name="直線コネクタ 3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9" name="テキスト ボックス 3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0" name="直線コネクタ 3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1" name="テキスト ボックス 3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2" name="直線コネクタ 3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3" name="テキスト ボックス 3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4" name="直線コネクタ 3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5" name="テキスト ボックス 37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7" name="テキスト ボックス 37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79" name="直線コネクタ 378"/>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80"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81" name="直線コネクタ 380"/>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82"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3" name="直線コネクタ 38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42834</xdr:rowOff>
    </xdr:from>
    <xdr:ext cx="405111" cy="259045"/>
    <xdr:sp macro="" textlink="">
      <xdr:nvSpPr>
        <xdr:cNvPr id="384" name="【認定こども園・幼稚園・保育所】&#10;有形固定資産減価償却率平均値テキスト"/>
        <xdr:cNvSpPr txBox="1"/>
      </xdr:nvSpPr>
      <xdr:spPr>
        <a:xfrm>
          <a:off x="16408400" y="6386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85" name="フローチャート : 判断 384"/>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86" name="フローチャート : 判断 385"/>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153307</xdr:rowOff>
    </xdr:from>
    <xdr:to>
      <xdr:col>23</xdr:col>
      <xdr:colOff>568325</xdr:colOff>
      <xdr:row>40</xdr:row>
      <xdr:rowOff>83457</xdr:rowOff>
    </xdr:to>
    <xdr:sp macro="" textlink="">
      <xdr:nvSpPr>
        <xdr:cNvPr id="392" name="円/楕円 391"/>
        <xdr:cNvSpPr/>
      </xdr:nvSpPr>
      <xdr:spPr>
        <a:xfrm>
          <a:off x="162687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131734</xdr:rowOff>
    </xdr:from>
    <xdr:ext cx="405111" cy="259045"/>
    <xdr:sp macro="" textlink="">
      <xdr:nvSpPr>
        <xdr:cNvPr id="393" name="【認定こども園・幼稚園・保育所】&#10;有形固定資産減価償却率該当値テキスト"/>
        <xdr:cNvSpPr txBox="1"/>
      </xdr:nvSpPr>
      <xdr:spPr>
        <a:xfrm>
          <a:off x="16408400" y="681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104322</xdr:rowOff>
    </xdr:from>
    <xdr:to>
      <xdr:col>22</xdr:col>
      <xdr:colOff>415925</xdr:colOff>
      <xdr:row>38</xdr:row>
      <xdr:rowOff>34472</xdr:rowOff>
    </xdr:to>
    <xdr:sp macro="" textlink="">
      <xdr:nvSpPr>
        <xdr:cNvPr id="394" name="円/楕円 393"/>
        <xdr:cNvSpPr/>
      </xdr:nvSpPr>
      <xdr:spPr>
        <a:xfrm>
          <a:off x="15430500" y="64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155122</xdr:rowOff>
    </xdr:from>
    <xdr:to>
      <xdr:col>23</xdr:col>
      <xdr:colOff>517525</xdr:colOff>
      <xdr:row>40</xdr:row>
      <xdr:rowOff>32657</xdr:rowOff>
    </xdr:to>
    <xdr:cxnSp macro="">
      <xdr:nvCxnSpPr>
        <xdr:cNvPr id="395" name="直線コネクタ 394"/>
        <xdr:cNvCxnSpPr/>
      </xdr:nvCxnSpPr>
      <xdr:spPr>
        <a:xfrm>
          <a:off x="15481300" y="6498772"/>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90912</xdr:rowOff>
    </xdr:from>
    <xdr:ext cx="405111" cy="259045"/>
    <xdr:sp macro="" textlink="">
      <xdr:nvSpPr>
        <xdr:cNvPr id="396" name="n_1aveValue【認定こども園・幼稚園・保育所】&#10;有形固定資産減価償却率"/>
        <xdr:cNvSpPr txBox="1"/>
      </xdr:nvSpPr>
      <xdr:spPr>
        <a:xfrm>
          <a:off x="15266043" y="660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50999</xdr:rowOff>
    </xdr:from>
    <xdr:ext cx="405111" cy="259045"/>
    <xdr:sp macro="" textlink="">
      <xdr:nvSpPr>
        <xdr:cNvPr id="397" name="n_1mainValue【認定こども園・幼稚園・保育所】&#10;有形固定資産減価償却率"/>
        <xdr:cNvSpPr txBox="1"/>
      </xdr:nvSpPr>
      <xdr:spPr>
        <a:xfrm>
          <a:off x="15266043" y="622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08" name="テキスト ボックス 40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424" name="直線コネクタ 423"/>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425"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426" name="直線コネクタ 425"/>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427"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28" name="直線コネクタ 427"/>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28320</xdr:rowOff>
    </xdr:from>
    <xdr:ext cx="469744" cy="259045"/>
    <xdr:sp macro="" textlink="">
      <xdr:nvSpPr>
        <xdr:cNvPr id="429" name="【認定こども園・幼稚園・保育所】&#10;一人当たり面積平均値テキスト"/>
        <xdr:cNvSpPr txBox="1"/>
      </xdr:nvSpPr>
      <xdr:spPr>
        <a:xfrm>
          <a:off x="22250400" y="637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430" name="フローチャート : 判断 429"/>
        <xdr:cNvSpPr/>
      </xdr:nvSpPr>
      <xdr:spPr>
        <a:xfrm>
          <a:off x="22110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431" name="フローチャート : 判断 430"/>
        <xdr:cNvSpPr/>
      </xdr:nvSpPr>
      <xdr:spPr>
        <a:xfrm>
          <a:off x="21272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166914</xdr:rowOff>
    </xdr:from>
    <xdr:to>
      <xdr:col>32</xdr:col>
      <xdr:colOff>238125</xdr:colOff>
      <xdr:row>33</xdr:row>
      <xdr:rowOff>97064</xdr:rowOff>
    </xdr:to>
    <xdr:sp macro="" textlink="">
      <xdr:nvSpPr>
        <xdr:cNvPr id="437" name="円/楕円 436"/>
        <xdr:cNvSpPr/>
      </xdr:nvSpPr>
      <xdr:spPr>
        <a:xfrm>
          <a:off x="22110700" y="56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119941</xdr:rowOff>
    </xdr:from>
    <xdr:ext cx="469744" cy="259045"/>
    <xdr:sp macro="" textlink="">
      <xdr:nvSpPr>
        <xdr:cNvPr id="438" name="【認定こども園・幼稚園・保育所】&#10;一人当たり面積該当値テキスト"/>
        <xdr:cNvSpPr txBox="1"/>
      </xdr:nvSpPr>
      <xdr:spPr>
        <a:xfrm>
          <a:off x="22250400"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123372</xdr:rowOff>
    </xdr:from>
    <xdr:to>
      <xdr:col>31</xdr:col>
      <xdr:colOff>85725</xdr:colOff>
      <xdr:row>33</xdr:row>
      <xdr:rowOff>53522</xdr:rowOff>
    </xdr:to>
    <xdr:sp macro="" textlink="">
      <xdr:nvSpPr>
        <xdr:cNvPr id="439" name="円/楕円 438"/>
        <xdr:cNvSpPr/>
      </xdr:nvSpPr>
      <xdr:spPr>
        <a:xfrm>
          <a:off x="2127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2722</xdr:rowOff>
    </xdr:from>
    <xdr:to>
      <xdr:col>32</xdr:col>
      <xdr:colOff>187325</xdr:colOff>
      <xdr:row>33</xdr:row>
      <xdr:rowOff>46264</xdr:rowOff>
    </xdr:to>
    <xdr:cxnSp macro="">
      <xdr:nvCxnSpPr>
        <xdr:cNvPr id="440" name="直線コネクタ 439"/>
        <xdr:cNvCxnSpPr/>
      </xdr:nvCxnSpPr>
      <xdr:spPr>
        <a:xfrm>
          <a:off x="21323300" y="56605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164392</xdr:rowOff>
    </xdr:from>
    <xdr:ext cx="469744" cy="259045"/>
    <xdr:sp macro="" textlink="">
      <xdr:nvSpPr>
        <xdr:cNvPr id="441" name="n_1aveValue【認定こども園・幼稚園・保育所】&#10;一人当たり面積"/>
        <xdr:cNvSpPr txBox="1"/>
      </xdr:nvSpPr>
      <xdr:spPr>
        <a:xfrm>
          <a:off x="21075727" y="65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70049</xdr:rowOff>
    </xdr:from>
    <xdr:ext cx="469744" cy="259045"/>
    <xdr:sp macro="" textlink="">
      <xdr:nvSpPr>
        <xdr:cNvPr id="442" name="n_1mainValue【認定こども園・幼稚園・保育所】&#10;一人当たり面積"/>
        <xdr:cNvSpPr txBox="1"/>
      </xdr:nvSpPr>
      <xdr:spPr>
        <a:xfrm>
          <a:off x="21075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97972</xdr:rowOff>
    </xdr:to>
    <xdr:cxnSp macro="">
      <xdr:nvCxnSpPr>
        <xdr:cNvPr id="469" name="直線コネクタ 468"/>
        <xdr:cNvCxnSpPr/>
      </xdr:nvCxnSpPr>
      <xdr:spPr>
        <a:xfrm flipV="1">
          <a:off x="16318864" y="96012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101799</xdr:rowOff>
    </xdr:from>
    <xdr:ext cx="405111" cy="259045"/>
    <xdr:sp macro="" textlink="">
      <xdr:nvSpPr>
        <xdr:cNvPr id="470" name="【学校施設】&#10;有形固定資産減価償却率最小値テキスト"/>
        <xdr:cNvSpPr txBox="1"/>
      </xdr:nvSpPr>
      <xdr:spPr>
        <a:xfrm>
          <a:off x="16408400" y="1107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64</xdr:row>
      <xdr:rowOff>97972</xdr:rowOff>
    </xdr:from>
    <xdr:to>
      <xdr:col>23</xdr:col>
      <xdr:colOff>606425</xdr:colOff>
      <xdr:row>64</xdr:row>
      <xdr:rowOff>97972</xdr:rowOff>
    </xdr:to>
    <xdr:cxnSp macro="">
      <xdr:nvCxnSpPr>
        <xdr:cNvPr id="471" name="直線コネクタ 47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72" name="【学校施設】&#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73" name="直線コネクタ 47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78212</xdr:rowOff>
    </xdr:from>
    <xdr:ext cx="405111" cy="259045"/>
    <xdr:sp macro="" textlink="">
      <xdr:nvSpPr>
        <xdr:cNvPr id="474" name="【学校施設】&#10;有形固定資産減価償却率平均値テキスト"/>
        <xdr:cNvSpPr txBox="1"/>
      </xdr:nvSpPr>
      <xdr:spPr>
        <a:xfrm>
          <a:off x="164084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75" name="フローチャート : 判断 474"/>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131535</xdr:rowOff>
    </xdr:from>
    <xdr:to>
      <xdr:col>22</xdr:col>
      <xdr:colOff>415925</xdr:colOff>
      <xdr:row>56</xdr:row>
      <xdr:rowOff>61685</xdr:rowOff>
    </xdr:to>
    <xdr:sp macro="" textlink="">
      <xdr:nvSpPr>
        <xdr:cNvPr id="476" name="フローチャート : 判断 475"/>
        <xdr:cNvSpPr/>
      </xdr:nvSpPr>
      <xdr:spPr>
        <a:xfrm>
          <a:off x="15430500" y="95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68943</xdr:rowOff>
    </xdr:from>
    <xdr:to>
      <xdr:col>23</xdr:col>
      <xdr:colOff>568325</xdr:colOff>
      <xdr:row>60</xdr:row>
      <xdr:rowOff>170543</xdr:rowOff>
    </xdr:to>
    <xdr:sp macro="" textlink="">
      <xdr:nvSpPr>
        <xdr:cNvPr id="482" name="円/楕円 481"/>
        <xdr:cNvSpPr/>
      </xdr:nvSpPr>
      <xdr:spPr>
        <a:xfrm>
          <a:off x="162687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47370</xdr:rowOff>
    </xdr:from>
    <xdr:ext cx="405111" cy="259045"/>
    <xdr:sp macro="" textlink="">
      <xdr:nvSpPr>
        <xdr:cNvPr id="483" name="【学校施設】&#10;有形固定資産減価償却率該当値テキスト"/>
        <xdr:cNvSpPr txBox="1"/>
      </xdr:nvSpPr>
      <xdr:spPr>
        <a:xfrm>
          <a:off x="16408400" y="1033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39007</xdr:rowOff>
    </xdr:from>
    <xdr:to>
      <xdr:col>22</xdr:col>
      <xdr:colOff>415925</xdr:colOff>
      <xdr:row>61</xdr:row>
      <xdr:rowOff>140607</xdr:rowOff>
    </xdr:to>
    <xdr:sp macro="" textlink="">
      <xdr:nvSpPr>
        <xdr:cNvPr id="484" name="円/楕円 483"/>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119743</xdr:rowOff>
    </xdr:from>
    <xdr:to>
      <xdr:col>23</xdr:col>
      <xdr:colOff>517525</xdr:colOff>
      <xdr:row>61</xdr:row>
      <xdr:rowOff>89807</xdr:rowOff>
    </xdr:to>
    <xdr:cxnSp macro="">
      <xdr:nvCxnSpPr>
        <xdr:cNvPr id="485" name="直線コネクタ 484"/>
        <xdr:cNvCxnSpPr/>
      </xdr:nvCxnSpPr>
      <xdr:spPr>
        <a:xfrm flipV="1">
          <a:off x="15481300" y="104067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78212</xdr:rowOff>
    </xdr:from>
    <xdr:ext cx="405111" cy="259045"/>
    <xdr:sp macro="" textlink="">
      <xdr:nvSpPr>
        <xdr:cNvPr id="486" name="n_1aveValue【学校施設】&#10;有形固定資産減価償却率"/>
        <xdr:cNvSpPr txBox="1"/>
      </xdr:nvSpPr>
      <xdr:spPr>
        <a:xfrm>
          <a:off x="15266043" y="933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131734</xdr:rowOff>
    </xdr:from>
    <xdr:ext cx="405111" cy="259045"/>
    <xdr:sp macro="" textlink="">
      <xdr:nvSpPr>
        <xdr:cNvPr id="487" name="n_1mainValue【学校施設】&#10;有形固定資産減価償却率"/>
        <xdr:cNvSpPr txBox="1"/>
      </xdr:nvSpPr>
      <xdr:spPr>
        <a:xfrm>
          <a:off x="15266043"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99" name="直線コネクタ 4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0" name="テキスト ボックス 4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1" name="直線コネクタ 5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2" name="テキスト ボックス 5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3" name="直線コネクタ 5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4" name="テキスト ボックス 5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5" name="直線コネクタ 5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6" name="テキスト ボックス 5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7" name="直線コネクタ 5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08" name="テキスト ボックス 5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512" name="直線コネクタ 511"/>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513"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514" name="直線コネクタ 513"/>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515"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516" name="直線コネクタ 515"/>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69867</xdr:rowOff>
    </xdr:from>
    <xdr:ext cx="469744" cy="259045"/>
    <xdr:sp macro="" textlink="">
      <xdr:nvSpPr>
        <xdr:cNvPr id="517" name="【学校施設】&#10;一人当たり面積平均値テキスト"/>
        <xdr:cNvSpPr txBox="1"/>
      </xdr:nvSpPr>
      <xdr:spPr>
        <a:xfrm>
          <a:off x="22250400" y="10356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518" name="フローチャート : 判断 517"/>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519" name="フローチャート : 判断 518"/>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26670</xdr:rowOff>
    </xdr:from>
    <xdr:to>
      <xdr:col>32</xdr:col>
      <xdr:colOff>238125</xdr:colOff>
      <xdr:row>63</xdr:row>
      <xdr:rowOff>128270</xdr:rowOff>
    </xdr:to>
    <xdr:sp macro="" textlink="">
      <xdr:nvSpPr>
        <xdr:cNvPr id="525" name="円/楕円 524"/>
        <xdr:cNvSpPr/>
      </xdr:nvSpPr>
      <xdr:spPr>
        <a:xfrm>
          <a:off x="22110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5097</xdr:rowOff>
    </xdr:from>
    <xdr:ext cx="469744" cy="259045"/>
    <xdr:sp macro="" textlink="">
      <xdr:nvSpPr>
        <xdr:cNvPr id="526" name="【学校施設】&#10;一人当たり面積該当値テキスト"/>
        <xdr:cNvSpPr txBox="1"/>
      </xdr:nvSpPr>
      <xdr:spPr>
        <a:xfrm>
          <a:off x="222504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53340</xdr:rowOff>
    </xdr:from>
    <xdr:to>
      <xdr:col>31</xdr:col>
      <xdr:colOff>85725</xdr:colOff>
      <xdr:row>63</xdr:row>
      <xdr:rowOff>154940</xdr:rowOff>
    </xdr:to>
    <xdr:sp macro="" textlink="">
      <xdr:nvSpPr>
        <xdr:cNvPr id="527" name="円/楕円 526"/>
        <xdr:cNvSpPr/>
      </xdr:nvSpPr>
      <xdr:spPr>
        <a:xfrm>
          <a:off x="212725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77470</xdr:rowOff>
    </xdr:from>
    <xdr:to>
      <xdr:col>32</xdr:col>
      <xdr:colOff>187325</xdr:colOff>
      <xdr:row>63</xdr:row>
      <xdr:rowOff>104140</xdr:rowOff>
    </xdr:to>
    <xdr:cxnSp macro="">
      <xdr:nvCxnSpPr>
        <xdr:cNvPr id="528" name="直線コネクタ 527"/>
        <xdr:cNvCxnSpPr/>
      </xdr:nvCxnSpPr>
      <xdr:spPr>
        <a:xfrm flipV="1">
          <a:off x="21323300" y="108788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119397</xdr:rowOff>
    </xdr:from>
    <xdr:ext cx="469744" cy="259045"/>
    <xdr:sp macro="" textlink="">
      <xdr:nvSpPr>
        <xdr:cNvPr id="529" name="n_1aveValue【学校施設】&#10;一人当たり面積"/>
        <xdr:cNvSpPr txBox="1"/>
      </xdr:nvSpPr>
      <xdr:spPr>
        <a:xfrm>
          <a:off x="21075727"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146067</xdr:rowOff>
    </xdr:from>
    <xdr:ext cx="469744" cy="259045"/>
    <xdr:sp macro="" textlink="">
      <xdr:nvSpPr>
        <xdr:cNvPr id="530" name="n_1mainValue【学校施設】&#10;一人当たり面積"/>
        <xdr:cNvSpPr txBox="1"/>
      </xdr:nvSpPr>
      <xdr:spPr>
        <a:xfrm>
          <a:off x="21075727" y="1094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1" name="テキスト ボックス 5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2" name="直線コネクタ 54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3" name="テキスト ボックス 54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44" name="直線コネクタ 54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45" name="テキスト ボックス 54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46" name="直線コネクタ 54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47" name="テキスト ボックス 54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48" name="直線コネクタ 54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49" name="テキスト ボックス 54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1" name="テキスト ボックス 5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26670</xdr:rowOff>
    </xdr:from>
    <xdr:to>
      <xdr:col>23</xdr:col>
      <xdr:colOff>516889</xdr:colOff>
      <xdr:row>86</xdr:row>
      <xdr:rowOff>60961</xdr:rowOff>
    </xdr:to>
    <xdr:cxnSp macro="">
      <xdr:nvCxnSpPr>
        <xdr:cNvPr id="553" name="直線コネクタ 552"/>
        <xdr:cNvCxnSpPr/>
      </xdr:nvCxnSpPr>
      <xdr:spPr>
        <a:xfrm flipV="1">
          <a:off x="16318864" y="135712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554"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555" name="直線コネクタ 554"/>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144797</xdr:rowOff>
    </xdr:from>
    <xdr:ext cx="405111" cy="259045"/>
    <xdr:sp macro="" textlink="">
      <xdr:nvSpPr>
        <xdr:cNvPr id="556" name="【児童館】&#10;有形固定資産減価償却率最大値テキスト"/>
        <xdr:cNvSpPr txBox="1"/>
      </xdr:nvSpPr>
      <xdr:spPr>
        <a:xfrm>
          <a:off x="16408400"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26670</xdr:rowOff>
    </xdr:from>
    <xdr:to>
      <xdr:col>23</xdr:col>
      <xdr:colOff>606425</xdr:colOff>
      <xdr:row>79</xdr:row>
      <xdr:rowOff>26670</xdr:rowOff>
    </xdr:to>
    <xdr:cxnSp macro="">
      <xdr:nvCxnSpPr>
        <xdr:cNvPr id="557" name="直線コネクタ 556"/>
        <xdr:cNvCxnSpPr/>
      </xdr:nvCxnSpPr>
      <xdr:spPr>
        <a:xfrm>
          <a:off x="16230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138192</xdr:rowOff>
    </xdr:from>
    <xdr:ext cx="405111" cy="259045"/>
    <xdr:sp macro="" textlink="">
      <xdr:nvSpPr>
        <xdr:cNvPr id="558" name="【児童館】&#10;有形固定資産減価償却率平均値テキスト"/>
        <xdr:cNvSpPr txBox="1"/>
      </xdr:nvSpPr>
      <xdr:spPr>
        <a:xfrm>
          <a:off x="16408400" y="13682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115315</xdr:rowOff>
    </xdr:from>
    <xdr:to>
      <xdr:col>23</xdr:col>
      <xdr:colOff>568325</xdr:colOff>
      <xdr:row>81</xdr:row>
      <xdr:rowOff>45465</xdr:rowOff>
    </xdr:to>
    <xdr:sp macro="" textlink="">
      <xdr:nvSpPr>
        <xdr:cNvPr id="559" name="フローチャート : 判断 558"/>
        <xdr:cNvSpPr/>
      </xdr:nvSpPr>
      <xdr:spPr>
        <a:xfrm>
          <a:off x="162687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71882</xdr:rowOff>
    </xdr:from>
    <xdr:to>
      <xdr:col>22</xdr:col>
      <xdr:colOff>415925</xdr:colOff>
      <xdr:row>84</xdr:row>
      <xdr:rowOff>2032</xdr:rowOff>
    </xdr:to>
    <xdr:sp macro="" textlink="">
      <xdr:nvSpPr>
        <xdr:cNvPr id="560" name="フローチャート : 判断 559"/>
        <xdr:cNvSpPr/>
      </xdr:nvSpPr>
      <xdr:spPr>
        <a:xfrm>
          <a:off x="15430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10161</xdr:rowOff>
    </xdr:from>
    <xdr:to>
      <xdr:col>23</xdr:col>
      <xdr:colOff>568325</xdr:colOff>
      <xdr:row>86</xdr:row>
      <xdr:rowOff>111761</xdr:rowOff>
    </xdr:to>
    <xdr:sp macro="" textlink="">
      <xdr:nvSpPr>
        <xdr:cNvPr id="566" name="円/楕円 565"/>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96538</xdr:rowOff>
    </xdr:from>
    <xdr:ext cx="405111" cy="259045"/>
    <xdr:sp macro="" textlink="">
      <xdr:nvSpPr>
        <xdr:cNvPr id="567" name="【児童館】&#10;有形固定資産減価償却率該当値テキスト"/>
        <xdr:cNvSpPr txBox="1"/>
      </xdr:nvSpPr>
      <xdr:spPr>
        <a:xfrm>
          <a:off x="164084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65024</xdr:rowOff>
    </xdr:from>
    <xdr:to>
      <xdr:col>22</xdr:col>
      <xdr:colOff>415925</xdr:colOff>
      <xdr:row>86</xdr:row>
      <xdr:rowOff>166624</xdr:rowOff>
    </xdr:to>
    <xdr:sp macro="" textlink="">
      <xdr:nvSpPr>
        <xdr:cNvPr id="568" name="円/楕円 567"/>
        <xdr:cNvSpPr/>
      </xdr:nvSpPr>
      <xdr:spPr>
        <a:xfrm>
          <a:off x="154305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60961</xdr:rowOff>
    </xdr:from>
    <xdr:to>
      <xdr:col>23</xdr:col>
      <xdr:colOff>517525</xdr:colOff>
      <xdr:row>86</xdr:row>
      <xdr:rowOff>115824</xdr:rowOff>
    </xdr:to>
    <xdr:cxnSp macro="">
      <xdr:nvCxnSpPr>
        <xdr:cNvPr id="569" name="直線コネクタ 568"/>
        <xdr:cNvCxnSpPr/>
      </xdr:nvCxnSpPr>
      <xdr:spPr>
        <a:xfrm flipV="1">
          <a:off x="15481300" y="148056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18559</xdr:rowOff>
    </xdr:from>
    <xdr:ext cx="405111" cy="259045"/>
    <xdr:sp macro="" textlink="">
      <xdr:nvSpPr>
        <xdr:cNvPr id="570" name="n_1aveValue【児童館】&#10;有形固定資産減価償却率"/>
        <xdr:cNvSpPr txBox="1"/>
      </xdr:nvSpPr>
      <xdr:spPr>
        <a:xfrm>
          <a:off x="15266043" y="1407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157751</xdr:rowOff>
    </xdr:from>
    <xdr:ext cx="405111" cy="259045"/>
    <xdr:sp macro="" textlink="">
      <xdr:nvSpPr>
        <xdr:cNvPr id="571" name="n_1mainValue【児童館】&#10;有形固定資産減価償却率"/>
        <xdr:cNvSpPr txBox="1"/>
      </xdr:nvSpPr>
      <xdr:spPr>
        <a:xfrm>
          <a:off x="15266043" y="1490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97" name="直線コネクタ 596"/>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98"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99" name="直線コネクタ 59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600"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601" name="直線コネクタ 600"/>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50998</xdr:rowOff>
    </xdr:from>
    <xdr:ext cx="469744" cy="259045"/>
    <xdr:sp macro="" textlink="">
      <xdr:nvSpPr>
        <xdr:cNvPr id="602" name="【児童館】&#10;一人当たり面積平均値テキスト"/>
        <xdr:cNvSpPr txBox="1"/>
      </xdr:nvSpPr>
      <xdr:spPr>
        <a:xfrm>
          <a:off x="22250400" y="1376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603" name="フローチャート : 判断 602"/>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604" name="フローチャート : 判断 603"/>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610" name="円/楕円 609"/>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611" name="【児童館】&#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126093</xdr:rowOff>
    </xdr:from>
    <xdr:to>
      <xdr:col>31</xdr:col>
      <xdr:colOff>85725</xdr:colOff>
      <xdr:row>86</xdr:row>
      <xdr:rowOff>56243</xdr:rowOff>
    </xdr:to>
    <xdr:sp macro="" textlink="">
      <xdr:nvSpPr>
        <xdr:cNvPr id="612" name="円/楕円 611"/>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5443</xdr:rowOff>
    </xdr:from>
    <xdr:to>
      <xdr:col>32</xdr:col>
      <xdr:colOff>187325</xdr:colOff>
      <xdr:row>86</xdr:row>
      <xdr:rowOff>5443</xdr:rowOff>
    </xdr:to>
    <xdr:cxnSp macro="">
      <xdr:nvCxnSpPr>
        <xdr:cNvPr id="613" name="直線コネクタ 612"/>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170741</xdr:rowOff>
    </xdr:from>
    <xdr:ext cx="469744" cy="259045"/>
    <xdr:sp macro="" textlink="">
      <xdr:nvSpPr>
        <xdr:cNvPr id="614" name="n_1ave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47370</xdr:rowOff>
    </xdr:from>
    <xdr:ext cx="469744" cy="259045"/>
    <xdr:sp macro="" textlink="">
      <xdr:nvSpPr>
        <xdr:cNvPr id="615"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28" name="テキスト ボックス 62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38" name="テキスト ボックス 63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0" name="テキスト ボックス 63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642" name="直線コネクタ 641"/>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643"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644" name="直線コネクタ 643"/>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645"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646" name="直線コネクタ 645"/>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12354</xdr:rowOff>
    </xdr:from>
    <xdr:ext cx="405111" cy="259045"/>
    <xdr:sp macro="" textlink="">
      <xdr:nvSpPr>
        <xdr:cNvPr id="647" name="【公民館】&#10;有形固定資産減価償却率平均値テキスト"/>
        <xdr:cNvSpPr txBox="1"/>
      </xdr:nvSpPr>
      <xdr:spPr>
        <a:xfrm>
          <a:off x="164084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648" name="フローチャート : 判断 647"/>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649" name="フローチャート : 判断 648"/>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93980</xdr:rowOff>
    </xdr:from>
    <xdr:to>
      <xdr:col>23</xdr:col>
      <xdr:colOff>568325</xdr:colOff>
      <xdr:row>105</xdr:row>
      <xdr:rowOff>24130</xdr:rowOff>
    </xdr:to>
    <xdr:sp macro="" textlink="">
      <xdr:nvSpPr>
        <xdr:cNvPr id="655" name="円/楕円 654"/>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72407</xdr:rowOff>
    </xdr:from>
    <xdr:ext cx="405111" cy="259045"/>
    <xdr:sp macro="" textlink="">
      <xdr:nvSpPr>
        <xdr:cNvPr id="656" name="【公民館】&#10;有形固定資産減価償却率該当値テキスト"/>
        <xdr:cNvSpPr txBox="1"/>
      </xdr:nvSpPr>
      <xdr:spPr>
        <a:xfrm>
          <a:off x="164084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139700</xdr:rowOff>
    </xdr:from>
    <xdr:to>
      <xdr:col>22</xdr:col>
      <xdr:colOff>415925</xdr:colOff>
      <xdr:row>105</xdr:row>
      <xdr:rowOff>69850</xdr:rowOff>
    </xdr:to>
    <xdr:sp macro="" textlink="">
      <xdr:nvSpPr>
        <xdr:cNvPr id="657" name="円/楕円 656"/>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144780</xdr:rowOff>
    </xdr:from>
    <xdr:to>
      <xdr:col>23</xdr:col>
      <xdr:colOff>517525</xdr:colOff>
      <xdr:row>105</xdr:row>
      <xdr:rowOff>19050</xdr:rowOff>
    </xdr:to>
    <xdr:cxnSp macro="">
      <xdr:nvCxnSpPr>
        <xdr:cNvPr id="658" name="直線コネクタ 657"/>
        <xdr:cNvCxnSpPr/>
      </xdr:nvCxnSpPr>
      <xdr:spPr>
        <a:xfrm flipV="1">
          <a:off x="15481300" y="1797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35758</xdr:rowOff>
    </xdr:from>
    <xdr:ext cx="405111" cy="259045"/>
    <xdr:sp macro="" textlink="">
      <xdr:nvSpPr>
        <xdr:cNvPr id="659" name="n_1aveValue【公民館】&#10;有形固定資産減価償却率"/>
        <xdr:cNvSpPr txBox="1"/>
      </xdr:nvSpPr>
      <xdr:spPr>
        <a:xfrm>
          <a:off x="15266043"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60977</xdr:rowOff>
    </xdr:from>
    <xdr:ext cx="405111" cy="259045"/>
    <xdr:sp macro="" textlink="">
      <xdr:nvSpPr>
        <xdr:cNvPr id="660" name="n_1mainValue【公民館】&#10;有形固定資産減価償却率"/>
        <xdr:cNvSpPr txBox="1"/>
      </xdr:nvSpPr>
      <xdr:spPr>
        <a:xfrm>
          <a:off x="15266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1" name="テキスト ボックス 6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687" name="直線コネクタ 686"/>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688"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689" name="直線コネクタ 688"/>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90"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91" name="直線コネクタ 69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92"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93" name="フローチャート : 判断 692"/>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94" name="フローチャート : 判断 693"/>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82550</xdr:rowOff>
    </xdr:from>
    <xdr:to>
      <xdr:col>32</xdr:col>
      <xdr:colOff>238125</xdr:colOff>
      <xdr:row>100</xdr:row>
      <xdr:rowOff>12700</xdr:rowOff>
    </xdr:to>
    <xdr:sp macro="" textlink="">
      <xdr:nvSpPr>
        <xdr:cNvPr id="700" name="円/楕円 699"/>
        <xdr:cNvSpPr/>
      </xdr:nvSpPr>
      <xdr:spPr>
        <a:xfrm>
          <a:off x="22110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35577</xdr:rowOff>
    </xdr:from>
    <xdr:ext cx="469744" cy="259045"/>
    <xdr:sp macro="" textlink="">
      <xdr:nvSpPr>
        <xdr:cNvPr id="701" name="【公民館】&#10;一人当たり面積該当値テキスト"/>
        <xdr:cNvSpPr txBox="1"/>
      </xdr:nvSpPr>
      <xdr:spPr>
        <a:xfrm>
          <a:off x="222504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0.595</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102144</xdr:rowOff>
    </xdr:from>
    <xdr:to>
      <xdr:col>31</xdr:col>
      <xdr:colOff>85725</xdr:colOff>
      <xdr:row>100</xdr:row>
      <xdr:rowOff>32294</xdr:rowOff>
    </xdr:to>
    <xdr:sp macro="" textlink="">
      <xdr:nvSpPr>
        <xdr:cNvPr id="702" name="円/楕円 701"/>
        <xdr:cNvSpPr/>
      </xdr:nvSpPr>
      <xdr:spPr>
        <a:xfrm>
          <a:off x="2127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133350</xdr:rowOff>
    </xdr:from>
    <xdr:to>
      <xdr:col>32</xdr:col>
      <xdr:colOff>187325</xdr:colOff>
      <xdr:row>99</xdr:row>
      <xdr:rowOff>152944</xdr:rowOff>
    </xdr:to>
    <xdr:cxnSp macro="">
      <xdr:nvCxnSpPr>
        <xdr:cNvPr id="703" name="直線コネクタ 702"/>
        <xdr:cNvCxnSpPr/>
      </xdr:nvCxnSpPr>
      <xdr:spPr>
        <a:xfrm flipV="1">
          <a:off x="21323300" y="171069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21789</xdr:rowOff>
    </xdr:from>
    <xdr:ext cx="469744" cy="259045"/>
    <xdr:sp macro="" textlink="">
      <xdr:nvSpPr>
        <xdr:cNvPr id="704"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48821</xdr:rowOff>
    </xdr:from>
    <xdr:ext cx="469744" cy="259045"/>
    <xdr:sp macro="" textlink="">
      <xdr:nvSpPr>
        <xdr:cNvPr id="705" name="n_1mainValue【公民館】&#10;一人当たり面積"/>
        <xdr:cNvSpPr txBox="1"/>
      </xdr:nvSpPr>
      <xdr:spPr>
        <a:xfrm>
          <a:off x="21075727" y="168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道路、橋梁・トンネルは有形固定資産減価償却率が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％超の高い数値となっている。南あわじ市橋梁長寿命化修繕計画に基づき、適切な維持管理、長寿命化に努める。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年度は道路延長に舗装延長を加えた数値で集計したために、平成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年度と比較して大きな数値となっているが、一人当たり道路延長は類似団体平均程度である。</a:t>
          </a:r>
          <a:endParaRPr lang="ja-JP" altLang="ja-JP" sz="1400">
            <a:effectLst/>
          </a:endParaRPr>
        </a:p>
        <a:p>
          <a:r>
            <a:rPr kumimoji="1" lang="ja-JP" altLang="ja-JP" sz="1100">
              <a:solidFill>
                <a:schemeClr val="dk1"/>
              </a:solidFill>
              <a:effectLst/>
              <a:latin typeface="+mn-lt"/>
              <a:ea typeface="+mn-ea"/>
              <a:cs typeface="+mn-cs"/>
            </a:rPr>
            <a:t>港湾・漁港については、海に囲まれた土地であること、人口</a:t>
          </a:r>
          <a:r>
            <a:rPr kumimoji="1" lang="en-US" altLang="ja-JP" sz="1100">
              <a:solidFill>
                <a:schemeClr val="dk1"/>
              </a:solidFill>
              <a:effectLst/>
              <a:latin typeface="+mn-lt"/>
              <a:ea typeface="+mn-ea"/>
              <a:cs typeface="+mn-cs"/>
            </a:rPr>
            <a:t>48,733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H29.1.1)</a:t>
          </a:r>
          <a:r>
            <a:rPr kumimoji="1" lang="ja-JP" altLang="ja-JP" sz="1100">
              <a:solidFill>
                <a:schemeClr val="dk1"/>
              </a:solidFill>
              <a:effectLst/>
              <a:latin typeface="+mn-lt"/>
              <a:ea typeface="+mn-ea"/>
              <a:cs typeface="+mn-cs"/>
            </a:rPr>
            <a:t>の人口規模であることから県平均や全国平均と比べて高い数値となる。</a:t>
          </a:r>
          <a:endParaRPr lang="ja-JP" altLang="ja-JP" sz="1400">
            <a:effectLst/>
          </a:endParaRPr>
        </a:p>
        <a:p>
          <a:r>
            <a:rPr kumimoji="1" lang="ja-JP" altLang="ja-JP" sz="1100">
              <a:solidFill>
                <a:schemeClr val="dk1"/>
              </a:solidFill>
              <a:effectLst/>
              <a:latin typeface="+mn-lt"/>
              <a:ea typeface="+mn-ea"/>
              <a:cs typeface="+mn-cs"/>
            </a:rPr>
            <a:t>認定こども園・幼稚園・保育所の一人当たり面積については、基本政策で安心して子どもを産み育てやすい体制の充実させることとしていることもあり、類似団体で一番高く、県平均、全国平均よりも高い数値となっている。</a:t>
          </a:r>
          <a:endParaRPr lang="ja-JP" altLang="ja-JP" sz="1400">
            <a:effectLst/>
          </a:endParaRPr>
        </a:p>
        <a:p>
          <a:r>
            <a:rPr kumimoji="1" lang="ja-JP" altLang="ja-JP" sz="1100">
              <a:solidFill>
                <a:schemeClr val="dk1"/>
              </a:solidFill>
              <a:effectLst/>
              <a:latin typeface="+mn-lt"/>
              <a:ea typeface="+mn-ea"/>
              <a:cs typeface="+mn-cs"/>
            </a:rPr>
            <a:t>公民館の一人当たり面積は類似団体の中でも一番高く、県平均、全国平均と比べても高い数値となっている。第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次南あわじ市総合計画に基づき、老朽化の程度や施設の利用状況などを総合的に判断しながら長寿命化や統廃合等を計画的に実施する。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48,733
48,407
229.01
28,395,845
27,994,939
275,847
16,792,119
35,821,241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69" name="円/楕円 68"/>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31132</xdr:rowOff>
    </xdr:from>
    <xdr:ext cx="405111" cy="259045"/>
    <xdr:sp macro="" textlink="">
      <xdr:nvSpPr>
        <xdr:cNvPr id="70" name="【図書館】&#10;有形固定資産減価償却率該当値テキスト"/>
        <xdr:cNvSpPr txBox="1"/>
      </xdr:nvSpPr>
      <xdr:spPr>
        <a:xfrm>
          <a:off x="47244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44450</xdr:rowOff>
    </xdr:from>
    <xdr:to>
      <xdr:col>5</xdr:col>
      <xdr:colOff>409575</xdr:colOff>
      <xdr:row>36</xdr:row>
      <xdr:rowOff>146050</xdr:rowOff>
    </xdr:to>
    <xdr:sp macro="" textlink="">
      <xdr:nvSpPr>
        <xdr:cNvPr id="71" name="円/楕円 70"/>
        <xdr:cNvSpPr/>
      </xdr:nvSpPr>
      <xdr:spPr>
        <a:xfrm>
          <a:off x="3746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59055</xdr:rowOff>
    </xdr:from>
    <xdr:to>
      <xdr:col>6</xdr:col>
      <xdr:colOff>511175</xdr:colOff>
      <xdr:row>36</xdr:row>
      <xdr:rowOff>95250</xdr:rowOff>
    </xdr:to>
    <xdr:cxnSp macro="">
      <xdr:nvCxnSpPr>
        <xdr:cNvPr id="72" name="直線コネクタ 71"/>
        <xdr:cNvCxnSpPr/>
      </xdr:nvCxnSpPr>
      <xdr:spPr>
        <a:xfrm flipV="1">
          <a:off x="3797300" y="62312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89552</xdr:rowOff>
    </xdr:from>
    <xdr:ext cx="405111" cy="259045"/>
    <xdr:sp macro="" textlink="">
      <xdr:nvSpPr>
        <xdr:cNvPr id="73" name="n_1aveValue【図書館】&#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162577</xdr:rowOff>
    </xdr:from>
    <xdr:ext cx="405111" cy="259045"/>
    <xdr:sp macro="" textlink="">
      <xdr:nvSpPr>
        <xdr:cNvPr id="74" name="n_1mainValue【図書館】&#10;有形固定資産減価償却率"/>
        <xdr:cNvSpPr txBox="1"/>
      </xdr:nvSpPr>
      <xdr:spPr>
        <a:xfrm>
          <a:off x="3582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9" name="直線コネクタ 98"/>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100"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101" name="直線コネクタ 100"/>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102"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3" name="直線コネクタ 102"/>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4"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5" name="フローチャート :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6" name="フローチャート : 判断 105"/>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6350</xdr:rowOff>
    </xdr:from>
    <xdr:to>
      <xdr:col>15</xdr:col>
      <xdr:colOff>231775</xdr:colOff>
      <xdr:row>35</xdr:row>
      <xdr:rowOff>107950</xdr:rowOff>
    </xdr:to>
    <xdr:sp macro="" textlink="">
      <xdr:nvSpPr>
        <xdr:cNvPr id="112" name="円/楕円 111"/>
        <xdr:cNvSpPr/>
      </xdr:nvSpPr>
      <xdr:spPr>
        <a:xfrm>
          <a:off x="10426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130827</xdr:rowOff>
    </xdr:from>
    <xdr:ext cx="469744" cy="259045"/>
    <xdr:sp macro="" textlink="">
      <xdr:nvSpPr>
        <xdr:cNvPr id="113" name="【図書館】&#10;一人当たり面積該当値テキスト"/>
        <xdr:cNvSpPr txBox="1"/>
      </xdr:nvSpPr>
      <xdr:spPr>
        <a:xfrm>
          <a:off x="10566400"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6350</xdr:rowOff>
    </xdr:from>
    <xdr:to>
      <xdr:col>14</xdr:col>
      <xdr:colOff>79375</xdr:colOff>
      <xdr:row>35</xdr:row>
      <xdr:rowOff>107950</xdr:rowOff>
    </xdr:to>
    <xdr:sp macro="" textlink="">
      <xdr:nvSpPr>
        <xdr:cNvPr id="114" name="円/楕円 113"/>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57150</xdr:rowOff>
    </xdr:from>
    <xdr:to>
      <xdr:col>15</xdr:col>
      <xdr:colOff>180975</xdr:colOff>
      <xdr:row>35</xdr:row>
      <xdr:rowOff>57150</xdr:rowOff>
    </xdr:to>
    <xdr:cxnSp macro="">
      <xdr:nvCxnSpPr>
        <xdr:cNvPr id="115" name="直線コネクタ 114"/>
        <xdr:cNvCxnSpPr/>
      </xdr:nvCxnSpPr>
      <xdr:spPr>
        <a:xfrm>
          <a:off x="9639300" y="605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105427</xdr:rowOff>
    </xdr:from>
    <xdr:ext cx="469744" cy="259045"/>
    <xdr:sp macro="" textlink="">
      <xdr:nvSpPr>
        <xdr:cNvPr id="116"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99077</xdr:rowOff>
    </xdr:from>
    <xdr:ext cx="469744" cy="259045"/>
    <xdr:sp macro="" textlink="">
      <xdr:nvSpPr>
        <xdr:cNvPr id="117" name="n_1mainValue【図書館】&#10;一人当たり面積"/>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96338</xdr:rowOff>
    </xdr:from>
    <xdr:to>
      <xdr:col>6</xdr:col>
      <xdr:colOff>510540</xdr:colOff>
      <xdr:row>63</xdr:row>
      <xdr:rowOff>60416</xdr:rowOff>
    </xdr:to>
    <xdr:cxnSp macro="">
      <xdr:nvCxnSpPr>
        <xdr:cNvPr id="144" name="直線コネクタ 143"/>
        <xdr:cNvCxnSpPr/>
      </xdr:nvCxnSpPr>
      <xdr:spPr>
        <a:xfrm flipV="1">
          <a:off x="4634865" y="9868988"/>
          <a:ext cx="0" cy="99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64243</xdr:rowOff>
    </xdr:from>
    <xdr:ext cx="405111" cy="259045"/>
    <xdr:sp macro="" textlink="">
      <xdr:nvSpPr>
        <xdr:cNvPr id="145" name="【体育館・プール】&#10;有形固定資産減価償却率最小値テキスト"/>
        <xdr:cNvSpPr txBox="1"/>
      </xdr:nvSpPr>
      <xdr:spPr>
        <a:xfrm>
          <a:off x="4724400" y="1086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60416</xdr:rowOff>
    </xdr:from>
    <xdr:to>
      <xdr:col>6</xdr:col>
      <xdr:colOff>600075</xdr:colOff>
      <xdr:row>63</xdr:row>
      <xdr:rowOff>60416</xdr:rowOff>
    </xdr:to>
    <xdr:cxnSp macro="">
      <xdr:nvCxnSpPr>
        <xdr:cNvPr id="146" name="直線コネクタ 145"/>
        <xdr:cNvCxnSpPr/>
      </xdr:nvCxnSpPr>
      <xdr:spPr>
        <a:xfrm>
          <a:off x="4546600" y="1086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43015</xdr:rowOff>
    </xdr:from>
    <xdr:ext cx="405111" cy="259045"/>
    <xdr:sp macro="" textlink="">
      <xdr:nvSpPr>
        <xdr:cNvPr id="147" name="【体育館・プール】&#10;有形固定資産減価償却率最大値テキスト"/>
        <xdr:cNvSpPr txBox="1"/>
      </xdr:nvSpPr>
      <xdr:spPr>
        <a:xfrm>
          <a:off x="4724400" y="9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57</xdr:row>
      <xdr:rowOff>96338</xdr:rowOff>
    </xdr:from>
    <xdr:to>
      <xdr:col>6</xdr:col>
      <xdr:colOff>600075</xdr:colOff>
      <xdr:row>57</xdr:row>
      <xdr:rowOff>96338</xdr:rowOff>
    </xdr:to>
    <xdr:cxnSp macro="">
      <xdr:nvCxnSpPr>
        <xdr:cNvPr id="148" name="直線コネクタ 147"/>
        <xdr:cNvCxnSpPr/>
      </xdr:nvCxnSpPr>
      <xdr:spPr>
        <a:xfrm>
          <a:off x="4546600" y="98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9"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50" name="フローチャート : 判断 14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55</xdr:row>
      <xdr:rowOff>153307</xdr:rowOff>
    </xdr:from>
    <xdr:to>
      <xdr:col>5</xdr:col>
      <xdr:colOff>409575</xdr:colOff>
      <xdr:row>56</xdr:row>
      <xdr:rowOff>83457</xdr:rowOff>
    </xdr:to>
    <xdr:sp macro="" textlink="">
      <xdr:nvSpPr>
        <xdr:cNvPr id="151" name="フローチャート : 判断 150"/>
        <xdr:cNvSpPr/>
      </xdr:nvSpPr>
      <xdr:spPr>
        <a:xfrm>
          <a:off x="3746500" y="958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94524</xdr:rowOff>
    </xdr:from>
    <xdr:to>
      <xdr:col>6</xdr:col>
      <xdr:colOff>561975</xdr:colOff>
      <xdr:row>60</xdr:row>
      <xdr:rowOff>24674</xdr:rowOff>
    </xdr:to>
    <xdr:sp macro="" textlink="">
      <xdr:nvSpPr>
        <xdr:cNvPr id="157" name="円/楕円 156"/>
        <xdr:cNvSpPr/>
      </xdr:nvSpPr>
      <xdr:spPr>
        <a:xfrm>
          <a:off x="4584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117401</xdr:rowOff>
    </xdr:from>
    <xdr:ext cx="405111" cy="259045"/>
    <xdr:sp macro="" textlink="">
      <xdr:nvSpPr>
        <xdr:cNvPr id="158" name="【体育館・プール】&#10;有形固定資産減価償却率該当値テキスト"/>
        <xdr:cNvSpPr txBox="1"/>
      </xdr:nvSpPr>
      <xdr:spPr>
        <a:xfrm>
          <a:off x="47244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140244</xdr:rowOff>
    </xdr:from>
    <xdr:to>
      <xdr:col>5</xdr:col>
      <xdr:colOff>409575</xdr:colOff>
      <xdr:row>60</xdr:row>
      <xdr:rowOff>70394</xdr:rowOff>
    </xdr:to>
    <xdr:sp macro="" textlink="">
      <xdr:nvSpPr>
        <xdr:cNvPr id="159" name="円/楕円 158"/>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145324</xdr:rowOff>
    </xdr:from>
    <xdr:to>
      <xdr:col>6</xdr:col>
      <xdr:colOff>511175</xdr:colOff>
      <xdr:row>60</xdr:row>
      <xdr:rowOff>19594</xdr:rowOff>
    </xdr:to>
    <xdr:cxnSp macro="">
      <xdr:nvCxnSpPr>
        <xdr:cNvPr id="160" name="直線コネクタ 159"/>
        <xdr:cNvCxnSpPr/>
      </xdr:nvCxnSpPr>
      <xdr:spPr>
        <a:xfrm flipV="1">
          <a:off x="3797300" y="102608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54</xdr:row>
      <xdr:rowOff>99984</xdr:rowOff>
    </xdr:from>
    <xdr:ext cx="405111" cy="259045"/>
    <xdr:sp macro="" textlink="">
      <xdr:nvSpPr>
        <xdr:cNvPr id="161" name="n_1aveValue【体育館・プール】&#10;有形固定資産減価償却率"/>
        <xdr:cNvSpPr txBox="1"/>
      </xdr:nvSpPr>
      <xdr:spPr>
        <a:xfrm>
          <a:off x="3582043"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61521</xdr:rowOff>
    </xdr:from>
    <xdr:ext cx="405111" cy="259045"/>
    <xdr:sp macro="" textlink="">
      <xdr:nvSpPr>
        <xdr:cNvPr id="162" name="n_1mainValue【体育館・プール】&#10;有形固定資産減価償却率"/>
        <xdr:cNvSpPr txBox="1"/>
      </xdr:nvSpPr>
      <xdr:spPr>
        <a:xfrm>
          <a:off x="3582043"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3" name="テキスト ボックス 17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5" name="テキスト ボックス 17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7" name="テキスト ボックス 17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9" name="テキスト ボックス 17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1" name="テキスト ボックス 18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85" name="直線コネクタ 184"/>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86"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87" name="直線コネクタ 186"/>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88"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89" name="直線コネクタ 188"/>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90"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91" name="フローチャート : 判断 190"/>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92" name="フローチャート : 判断 191"/>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148082</xdr:rowOff>
    </xdr:from>
    <xdr:to>
      <xdr:col>15</xdr:col>
      <xdr:colOff>231775</xdr:colOff>
      <xdr:row>58</xdr:row>
      <xdr:rowOff>78232</xdr:rowOff>
    </xdr:to>
    <xdr:sp macro="" textlink="">
      <xdr:nvSpPr>
        <xdr:cNvPr id="198" name="円/楕円 197"/>
        <xdr:cNvSpPr/>
      </xdr:nvSpPr>
      <xdr:spPr>
        <a:xfrm>
          <a:off x="104267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170959</xdr:rowOff>
    </xdr:from>
    <xdr:ext cx="469744" cy="259045"/>
    <xdr:sp macro="" textlink="">
      <xdr:nvSpPr>
        <xdr:cNvPr id="199" name="【体育館・プール】&#10;一人当たり面積該当値テキスト"/>
        <xdr:cNvSpPr txBox="1"/>
      </xdr:nvSpPr>
      <xdr:spPr>
        <a:xfrm>
          <a:off x="10566400" y="97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166370</xdr:rowOff>
    </xdr:from>
    <xdr:to>
      <xdr:col>14</xdr:col>
      <xdr:colOff>79375</xdr:colOff>
      <xdr:row>58</xdr:row>
      <xdr:rowOff>96520</xdr:rowOff>
    </xdr:to>
    <xdr:sp macro="" textlink="">
      <xdr:nvSpPr>
        <xdr:cNvPr id="200" name="円/楕円 199"/>
        <xdr:cNvSpPr/>
      </xdr:nvSpPr>
      <xdr:spPr>
        <a:xfrm>
          <a:off x="958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27432</xdr:rowOff>
    </xdr:from>
    <xdr:to>
      <xdr:col>15</xdr:col>
      <xdr:colOff>180975</xdr:colOff>
      <xdr:row>58</xdr:row>
      <xdr:rowOff>45720</xdr:rowOff>
    </xdr:to>
    <xdr:cxnSp macro="">
      <xdr:nvCxnSpPr>
        <xdr:cNvPr id="201" name="直線コネクタ 200"/>
        <xdr:cNvCxnSpPr/>
      </xdr:nvCxnSpPr>
      <xdr:spPr>
        <a:xfrm flipV="1">
          <a:off x="9639300" y="99715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169943</xdr:rowOff>
    </xdr:from>
    <xdr:ext cx="469744" cy="259045"/>
    <xdr:sp macro="" textlink="">
      <xdr:nvSpPr>
        <xdr:cNvPr id="202" name="n_1aveValue【体育館・プール】&#10;一人当たり面積"/>
        <xdr:cNvSpPr txBox="1"/>
      </xdr:nvSpPr>
      <xdr:spPr>
        <a:xfrm>
          <a:off x="93917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113047</xdr:rowOff>
    </xdr:from>
    <xdr:ext cx="469744" cy="259045"/>
    <xdr:sp macro="" textlink="">
      <xdr:nvSpPr>
        <xdr:cNvPr id="203" name="n_1mainValue【体育館・プール】&#10;一人当たり面積"/>
        <xdr:cNvSpPr txBox="1"/>
      </xdr:nvSpPr>
      <xdr:spPr>
        <a:xfrm>
          <a:off x="9391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129539</xdr:rowOff>
    </xdr:from>
    <xdr:to>
      <xdr:col>6</xdr:col>
      <xdr:colOff>510540</xdr:colOff>
      <xdr:row>86</xdr:row>
      <xdr:rowOff>38100</xdr:rowOff>
    </xdr:to>
    <xdr:cxnSp macro="">
      <xdr:nvCxnSpPr>
        <xdr:cNvPr id="226" name="直線コネクタ 225"/>
        <xdr:cNvCxnSpPr/>
      </xdr:nvCxnSpPr>
      <xdr:spPr>
        <a:xfrm flipV="1">
          <a:off x="4634865" y="135026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7" name="【福祉施設】&#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8" name="直線コネクタ 22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76216</xdr:rowOff>
    </xdr:from>
    <xdr:ext cx="405111" cy="259045"/>
    <xdr:sp macro="" textlink="">
      <xdr:nvSpPr>
        <xdr:cNvPr id="229" name="【福祉施設】&#10;有形固定資産減価償却率最大値テキスト"/>
        <xdr:cNvSpPr txBox="1"/>
      </xdr:nvSpPr>
      <xdr:spPr>
        <a:xfrm>
          <a:off x="4724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78</xdr:row>
      <xdr:rowOff>129539</xdr:rowOff>
    </xdr:from>
    <xdr:to>
      <xdr:col>6</xdr:col>
      <xdr:colOff>600075</xdr:colOff>
      <xdr:row>78</xdr:row>
      <xdr:rowOff>129539</xdr:rowOff>
    </xdr:to>
    <xdr:cxnSp macro="">
      <xdr:nvCxnSpPr>
        <xdr:cNvPr id="230" name="直線コネクタ 229"/>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125747</xdr:rowOff>
    </xdr:from>
    <xdr:ext cx="405111" cy="259045"/>
    <xdr:sp macro="" textlink="">
      <xdr:nvSpPr>
        <xdr:cNvPr id="231" name="【福祉施設】&#10;有形固定資産減価償却率平均値テキスト"/>
        <xdr:cNvSpPr txBox="1"/>
      </xdr:nvSpPr>
      <xdr:spPr>
        <a:xfrm>
          <a:off x="4724400" y="1452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232" name="フローチャート : 判断 231"/>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10161</xdr:rowOff>
    </xdr:from>
    <xdr:to>
      <xdr:col>5</xdr:col>
      <xdr:colOff>409575</xdr:colOff>
      <xdr:row>84</xdr:row>
      <xdr:rowOff>111761</xdr:rowOff>
    </xdr:to>
    <xdr:sp macro="" textlink="">
      <xdr:nvSpPr>
        <xdr:cNvPr id="233" name="フローチャート : 判断 232"/>
        <xdr:cNvSpPr/>
      </xdr:nvSpPr>
      <xdr:spPr>
        <a:xfrm>
          <a:off x="3746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78739</xdr:rowOff>
    </xdr:from>
    <xdr:to>
      <xdr:col>6</xdr:col>
      <xdr:colOff>561975</xdr:colOff>
      <xdr:row>79</xdr:row>
      <xdr:rowOff>8889</xdr:rowOff>
    </xdr:to>
    <xdr:sp macro="" textlink="">
      <xdr:nvSpPr>
        <xdr:cNvPr id="239" name="円/楕円 238"/>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31766</xdr:rowOff>
    </xdr:from>
    <xdr:ext cx="405111" cy="259045"/>
    <xdr:sp macro="" textlink="">
      <xdr:nvSpPr>
        <xdr:cNvPr id="240" name="【福祉施設】&#10;有形固定資産減価償却率該当値テキスト"/>
        <xdr:cNvSpPr txBox="1"/>
      </xdr:nvSpPr>
      <xdr:spPr>
        <a:xfrm>
          <a:off x="4724400"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44450</xdr:rowOff>
    </xdr:from>
    <xdr:to>
      <xdr:col>5</xdr:col>
      <xdr:colOff>409575</xdr:colOff>
      <xdr:row>83</xdr:row>
      <xdr:rowOff>146050</xdr:rowOff>
    </xdr:to>
    <xdr:sp macro="" textlink="">
      <xdr:nvSpPr>
        <xdr:cNvPr id="241" name="円/楕円 240"/>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129539</xdr:rowOff>
    </xdr:from>
    <xdr:to>
      <xdr:col>6</xdr:col>
      <xdr:colOff>511175</xdr:colOff>
      <xdr:row>83</xdr:row>
      <xdr:rowOff>95250</xdr:rowOff>
    </xdr:to>
    <xdr:cxnSp macro="">
      <xdr:nvCxnSpPr>
        <xdr:cNvPr id="242" name="直線コネクタ 241"/>
        <xdr:cNvCxnSpPr/>
      </xdr:nvCxnSpPr>
      <xdr:spPr>
        <a:xfrm flipV="1">
          <a:off x="3797300" y="13502639"/>
          <a:ext cx="838200" cy="8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102888</xdr:rowOff>
    </xdr:from>
    <xdr:ext cx="405111" cy="259045"/>
    <xdr:sp macro="" textlink="">
      <xdr:nvSpPr>
        <xdr:cNvPr id="243" name="n_1aveValue【福祉施設】&#10;有形固定資産減価償却率"/>
        <xdr:cNvSpPr txBox="1"/>
      </xdr:nvSpPr>
      <xdr:spPr>
        <a:xfrm>
          <a:off x="3582043"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162577</xdr:rowOff>
    </xdr:from>
    <xdr:ext cx="405111" cy="259045"/>
    <xdr:sp macro="" textlink="">
      <xdr:nvSpPr>
        <xdr:cNvPr id="244" name="n_1mainValue【福祉施設】&#10;有形固定資産減価償却率"/>
        <xdr:cNvSpPr txBox="1"/>
      </xdr:nvSpPr>
      <xdr:spPr>
        <a:xfrm>
          <a:off x="3582043"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5" name="テキスト ボックス 25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56" name="直線コネクタ 25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7" name="テキスト ボックス 25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8" name="直線コネクタ 25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9" name="テキスト ボックス 25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0" name="直線コネクタ 25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1" name="テキスト ボックス 26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2" name="直線コネクタ 26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3" name="テキスト ボックス 26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4" name="直線コネクタ 26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5" name="テキスト ボックス 26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6350</xdr:rowOff>
    </xdr:from>
    <xdr:to>
      <xdr:col>15</xdr:col>
      <xdr:colOff>180340</xdr:colOff>
      <xdr:row>87</xdr:row>
      <xdr:rowOff>19050</xdr:rowOff>
    </xdr:to>
    <xdr:cxnSp macro="">
      <xdr:nvCxnSpPr>
        <xdr:cNvPr id="269" name="直線コネクタ 268"/>
        <xdr:cNvCxnSpPr/>
      </xdr:nvCxnSpPr>
      <xdr:spPr>
        <a:xfrm flipV="1">
          <a:off x="10476865" y="135509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22877</xdr:rowOff>
    </xdr:from>
    <xdr:ext cx="469744" cy="259045"/>
    <xdr:sp macro="" textlink="">
      <xdr:nvSpPr>
        <xdr:cNvPr id="270" name="【福祉施設】&#10;一人当たり面積最小値テキスト"/>
        <xdr:cNvSpPr txBox="1"/>
      </xdr:nvSpPr>
      <xdr:spPr>
        <a:xfrm>
          <a:off x="10566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19050</xdr:rowOff>
    </xdr:from>
    <xdr:to>
      <xdr:col>15</xdr:col>
      <xdr:colOff>269875</xdr:colOff>
      <xdr:row>87</xdr:row>
      <xdr:rowOff>19050</xdr:rowOff>
    </xdr:to>
    <xdr:cxnSp macro="">
      <xdr:nvCxnSpPr>
        <xdr:cNvPr id="271" name="直線コネクタ 270"/>
        <xdr:cNvCxnSpPr/>
      </xdr:nvCxnSpPr>
      <xdr:spPr>
        <a:xfrm>
          <a:off x="10388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124477</xdr:rowOff>
    </xdr:from>
    <xdr:ext cx="469744" cy="259045"/>
    <xdr:sp macro="" textlink="">
      <xdr:nvSpPr>
        <xdr:cNvPr id="272" name="【福祉施設】&#10;一人当たり面積最大値テキスト"/>
        <xdr:cNvSpPr txBox="1"/>
      </xdr:nvSpPr>
      <xdr:spPr>
        <a:xfrm>
          <a:off x="105664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79</xdr:row>
      <xdr:rowOff>6350</xdr:rowOff>
    </xdr:from>
    <xdr:to>
      <xdr:col>15</xdr:col>
      <xdr:colOff>269875</xdr:colOff>
      <xdr:row>79</xdr:row>
      <xdr:rowOff>6350</xdr:rowOff>
    </xdr:to>
    <xdr:cxnSp macro="">
      <xdr:nvCxnSpPr>
        <xdr:cNvPr id="273" name="直線コネクタ 272"/>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67327</xdr:rowOff>
    </xdr:from>
    <xdr:ext cx="469744" cy="259045"/>
    <xdr:sp macro="" textlink="">
      <xdr:nvSpPr>
        <xdr:cNvPr id="274" name="【福祉施設】&#10;一人当たり面積平均値テキスト"/>
        <xdr:cNvSpPr txBox="1"/>
      </xdr:nvSpPr>
      <xdr:spPr>
        <a:xfrm>
          <a:off x="10566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75" name="フローチャート : 判断 274"/>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107950</xdr:rowOff>
    </xdr:from>
    <xdr:to>
      <xdr:col>14</xdr:col>
      <xdr:colOff>79375</xdr:colOff>
      <xdr:row>78</xdr:row>
      <xdr:rowOff>38100</xdr:rowOff>
    </xdr:to>
    <xdr:sp macro="" textlink="">
      <xdr:nvSpPr>
        <xdr:cNvPr id="276" name="フローチャート : 判断 275"/>
        <xdr:cNvSpPr/>
      </xdr:nvSpPr>
      <xdr:spPr>
        <a:xfrm>
          <a:off x="958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139700</xdr:rowOff>
    </xdr:from>
    <xdr:to>
      <xdr:col>15</xdr:col>
      <xdr:colOff>231775</xdr:colOff>
      <xdr:row>87</xdr:row>
      <xdr:rowOff>69850</xdr:rowOff>
    </xdr:to>
    <xdr:sp macro="" textlink="">
      <xdr:nvSpPr>
        <xdr:cNvPr id="282" name="円/楕円 281"/>
        <xdr:cNvSpPr/>
      </xdr:nvSpPr>
      <xdr:spPr>
        <a:xfrm>
          <a:off x="104267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54627</xdr:rowOff>
    </xdr:from>
    <xdr:ext cx="469744" cy="259045"/>
    <xdr:sp macro="" textlink="">
      <xdr:nvSpPr>
        <xdr:cNvPr id="283" name="【福祉施設】&#10;一人当たり面積該当値テキスト"/>
        <xdr:cNvSpPr txBox="1"/>
      </xdr:nvSpPr>
      <xdr:spPr>
        <a:xfrm>
          <a:off x="10566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139700</xdr:rowOff>
    </xdr:from>
    <xdr:to>
      <xdr:col>14</xdr:col>
      <xdr:colOff>79375</xdr:colOff>
      <xdr:row>87</xdr:row>
      <xdr:rowOff>69850</xdr:rowOff>
    </xdr:to>
    <xdr:sp macro="" textlink="">
      <xdr:nvSpPr>
        <xdr:cNvPr id="284" name="円/楕円 283"/>
        <xdr:cNvSpPr/>
      </xdr:nvSpPr>
      <xdr:spPr>
        <a:xfrm>
          <a:off x="9588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87</xdr:row>
      <xdr:rowOff>19050</xdr:rowOff>
    </xdr:from>
    <xdr:to>
      <xdr:col>15</xdr:col>
      <xdr:colOff>180975</xdr:colOff>
      <xdr:row>87</xdr:row>
      <xdr:rowOff>19050</xdr:rowOff>
    </xdr:to>
    <xdr:cxnSp macro="">
      <xdr:nvCxnSpPr>
        <xdr:cNvPr id="285" name="直線コネクタ 284"/>
        <xdr:cNvCxnSpPr/>
      </xdr:nvCxnSpPr>
      <xdr:spPr>
        <a:xfrm>
          <a:off x="9639300" y="1493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54627</xdr:rowOff>
    </xdr:from>
    <xdr:ext cx="469744" cy="259045"/>
    <xdr:sp macro="" textlink="">
      <xdr:nvSpPr>
        <xdr:cNvPr id="286" name="n_1aveValue【福祉施設】&#10;一人当たり面積"/>
        <xdr:cNvSpPr txBox="1"/>
      </xdr:nvSpPr>
      <xdr:spPr>
        <a:xfrm>
          <a:off x="93917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60977</xdr:rowOff>
    </xdr:from>
    <xdr:ext cx="469744" cy="259045"/>
    <xdr:sp macro="" textlink="">
      <xdr:nvSpPr>
        <xdr:cNvPr id="287" name="n_1mainValue【福祉施設】&#10;一人当たり面積"/>
        <xdr:cNvSpPr txBox="1"/>
      </xdr:nvSpPr>
      <xdr:spPr>
        <a:xfrm>
          <a:off x="9391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01" name="正方形/長方形 300"/>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02" name="正方形/長方形 301"/>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03" name="正方形/長方形 302"/>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04" name="正方形/長方形 303"/>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07" name="正方形/長方形 306"/>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08" name="正方形/長方形 307"/>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09" name="正方形/長方形 308"/>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10" name="正方形/長方形 309"/>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2" name="テキスト ボックス 3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2" name="テキスト ボックス 3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4" name="テキスト ボックス 3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336" name="直線コネクタ 335"/>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337"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338" name="直線コネクタ 3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339"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340" name="直線コネクタ 339"/>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33037</xdr:rowOff>
    </xdr:from>
    <xdr:ext cx="405111" cy="259045"/>
    <xdr:sp macro="" textlink="">
      <xdr:nvSpPr>
        <xdr:cNvPr id="341" name="【保健センター・保健所】&#10;有形固定資産減価償却率平均値テキスト"/>
        <xdr:cNvSpPr txBox="1"/>
      </xdr:nvSpPr>
      <xdr:spPr>
        <a:xfrm>
          <a:off x="16408400" y="9805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342" name="フローチャート : 判断 341"/>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43" name="フローチャート : 判断 342"/>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29210</xdr:rowOff>
    </xdr:from>
    <xdr:to>
      <xdr:col>23</xdr:col>
      <xdr:colOff>568325</xdr:colOff>
      <xdr:row>63</xdr:row>
      <xdr:rowOff>130810</xdr:rowOff>
    </xdr:to>
    <xdr:sp macro="" textlink="">
      <xdr:nvSpPr>
        <xdr:cNvPr id="349" name="円/楕円 348"/>
        <xdr:cNvSpPr/>
      </xdr:nvSpPr>
      <xdr:spPr>
        <a:xfrm>
          <a:off x="16268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115587</xdr:rowOff>
    </xdr:from>
    <xdr:ext cx="405111" cy="259045"/>
    <xdr:sp macro="" textlink="">
      <xdr:nvSpPr>
        <xdr:cNvPr id="350" name="【保健センター・保健所】&#10;有形固定資産減価償却率該当値テキスト"/>
        <xdr:cNvSpPr txBox="1"/>
      </xdr:nvSpPr>
      <xdr:spPr>
        <a:xfrm>
          <a:off x="164084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135890</xdr:rowOff>
    </xdr:from>
    <xdr:to>
      <xdr:col>22</xdr:col>
      <xdr:colOff>415925</xdr:colOff>
      <xdr:row>64</xdr:row>
      <xdr:rowOff>66040</xdr:rowOff>
    </xdr:to>
    <xdr:sp macro="" textlink="">
      <xdr:nvSpPr>
        <xdr:cNvPr id="351" name="円/楕円 350"/>
        <xdr:cNvSpPr/>
      </xdr:nvSpPr>
      <xdr:spPr>
        <a:xfrm>
          <a:off x="1543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80010</xdr:rowOff>
    </xdr:from>
    <xdr:to>
      <xdr:col>23</xdr:col>
      <xdr:colOff>517525</xdr:colOff>
      <xdr:row>64</xdr:row>
      <xdr:rowOff>15240</xdr:rowOff>
    </xdr:to>
    <xdr:cxnSp macro="">
      <xdr:nvCxnSpPr>
        <xdr:cNvPr id="352" name="直線コネクタ 351"/>
        <xdr:cNvCxnSpPr/>
      </xdr:nvCxnSpPr>
      <xdr:spPr>
        <a:xfrm flipV="1">
          <a:off x="15481300" y="10881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36847</xdr:rowOff>
    </xdr:from>
    <xdr:ext cx="405111" cy="259045"/>
    <xdr:sp macro="" textlink="">
      <xdr:nvSpPr>
        <xdr:cNvPr id="353" name="n_1aveValue【保健センター・保健所】&#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57167</xdr:rowOff>
    </xdr:from>
    <xdr:ext cx="405111" cy="259045"/>
    <xdr:sp macro="" textlink="">
      <xdr:nvSpPr>
        <xdr:cNvPr id="354" name="n_1mainValue【保健センター・保健所】&#10;有形固定資産減価償却率"/>
        <xdr:cNvSpPr txBox="1"/>
      </xdr:nvSpPr>
      <xdr:spPr>
        <a:xfrm>
          <a:off x="15266043"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65" name="直線コネクタ 3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66" name="テキスト ボックス 3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67" name="直線コネクタ 3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68" name="テキスト ボックス 3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69" name="直線コネクタ 3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0" name="テキスト ボックス 3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1" name="直線コネクタ 3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2" name="テキスト ボックス 3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3" name="直線コネクタ 3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4" name="テキスト ボックス 3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0</xdr:rowOff>
    </xdr:from>
    <xdr:to>
      <xdr:col>32</xdr:col>
      <xdr:colOff>186689</xdr:colOff>
      <xdr:row>63</xdr:row>
      <xdr:rowOff>95250</xdr:rowOff>
    </xdr:to>
    <xdr:cxnSp macro="">
      <xdr:nvCxnSpPr>
        <xdr:cNvPr id="378" name="直線コネクタ 377"/>
        <xdr:cNvCxnSpPr/>
      </xdr:nvCxnSpPr>
      <xdr:spPr>
        <a:xfrm flipV="1">
          <a:off x="22160864" y="942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379"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380" name="直線コネクタ 37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118127</xdr:rowOff>
    </xdr:from>
    <xdr:ext cx="469744" cy="259045"/>
    <xdr:sp macro="" textlink="">
      <xdr:nvSpPr>
        <xdr:cNvPr id="381" name="【保健センター・保健所】&#10;一人当たり面積最大値テキスト"/>
        <xdr:cNvSpPr txBox="1"/>
      </xdr:nvSpPr>
      <xdr:spPr>
        <a:xfrm>
          <a:off x="22250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55</xdr:row>
      <xdr:rowOff>0</xdr:rowOff>
    </xdr:from>
    <xdr:to>
      <xdr:col>32</xdr:col>
      <xdr:colOff>276225</xdr:colOff>
      <xdr:row>55</xdr:row>
      <xdr:rowOff>0</xdr:rowOff>
    </xdr:to>
    <xdr:cxnSp macro="">
      <xdr:nvCxnSpPr>
        <xdr:cNvPr id="382" name="直線コネクタ 381"/>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383"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384" name="フローチャート : 判断 383"/>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xdr:rowOff>
    </xdr:from>
    <xdr:to>
      <xdr:col>31</xdr:col>
      <xdr:colOff>85725</xdr:colOff>
      <xdr:row>55</xdr:row>
      <xdr:rowOff>107950</xdr:rowOff>
    </xdr:to>
    <xdr:sp macro="" textlink="">
      <xdr:nvSpPr>
        <xdr:cNvPr id="385" name="フローチャート : 判断 384"/>
        <xdr:cNvSpPr/>
      </xdr:nvSpPr>
      <xdr:spPr>
        <a:xfrm>
          <a:off x="212725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63500</xdr:rowOff>
    </xdr:from>
    <xdr:to>
      <xdr:col>32</xdr:col>
      <xdr:colOff>238125</xdr:colOff>
      <xdr:row>61</xdr:row>
      <xdr:rowOff>165100</xdr:rowOff>
    </xdr:to>
    <xdr:sp macro="" textlink="">
      <xdr:nvSpPr>
        <xdr:cNvPr id="391" name="円/楕円 390"/>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41927</xdr:rowOff>
    </xdr:from>
    <xdr:ext cx="469744" cy="259045"/>
    <xdr:sp macro="" textlink="">
      <xdr:nvSpPr>
        <xdr:cNvPr id="392" name="【保健センター・保健所】&#10;一人当たり面積該当値テキスト"/>
        <xdr:cNvSpPr txBox="1"/>
      </xdr:nvSpPr>
      <xdr:spPr>
        <a:xfrm>
          <a:off x="222504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63500</xdr:rowOff>
    </xdr:from>
    <xdr:to>
      <xdr:col>31</xdr:col>
      <xdr:colOff>85725</xdr:colOff>
      <xdr:row>61</xdr:row>
      <xdr:rowOff>165100</xdr:rowOff>
    </xdr:to>
    <xdr:sp macro="" textlink="">
      <xdr:nvSpPr>
        <xdr:cNvPr id="393" name="円/楕円 392"/>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114300</xdr:rowOff>
    </xdr:from>
    <xdr:to>
      <xdr:col>32</xdr:col>
      <xdr:colOff>187325</xdr:colOff>
      <xdr:row>61</xdr:row>
      <xdr:rowOff>114300</xdr:rowOff>
    </xdr:to>
    <xdr:cxnSp macro="">
      <xdr:nvCxnSpPr>
        <xdr:cNvPr id="394" name="直線コネクタ 393"/>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53</xdr:row>
      <xdr:rowOff>124477</xdr:rowOff>
    </xdr:from>
    <xdr:ext cx="469744" cy="259045"/>
    <xdr:sp macro="" textlink="">
      <xdr:nvSpPr>
        <xdr:cNvPr id="395" name="n_1aveValue【保健センター・保健所】&#10;一人当たり面積"/>
        <xdr:cNvSpPr txBox="1"/>
      </xdr:nvSpPr>
      <xdr:spPr>
        <a:xfrm>
          <a:off x="210757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156227</xdr:rowOff>
    </xdr:from>
    <xdr:ext cx="469744" cy="259045"/>
    <xdr:sp macro="" textlink="">
      <xdr:nvSpPr>
        <xdr:cNvPr id="396"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4" name="正方形/長方形 4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2" name="正方形/長方形 4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3" name="正方形/長方形 4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4" name="正方形/長方形 4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5" name="正方形/長方形 4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6" name="正方形/長方形 4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7" name="正方形/長方形 4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8" name="正方形/長方形 4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9" name="正方形/長方形 4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0" name="正方形/長方形 4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1" name="テキスト ボックス 4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2" name="直線コネクタ 4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3" name="テキスト ボックス 4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24" name="直線コネクタ 4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25" name="テキスト ボックス 42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26" name="直線コネクタ 4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27" name="テキスト ボックス 4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28" name="直線コネクタ 4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29" name="テキスト ボックス 4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0" name="直線コネクタ 4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1" name="テキスト ボックス 4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2" name="直線コネクタ 4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3" name="テキスト ボックス 4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4" name="直線コネクタ 4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35" name="テキスト ボックス 43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37" name="テキスト ボックス 43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439" name="直線コネクタ 438"/>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440"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441" name="直線コネクタ 440"/>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442"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443" name="直線コネクタ 442"/>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53176</xdr:rowOff>
    </xdr:from>
    <xdr:ext cx="405111" cy="259045"/>
    <xdr:sp macro="" textlink="">
      <xdr:nvSpPr>
        <xdr:cNvPr id="444" name="【庁舎】&#10;有形固定資産減価償却率平均値テキスト"/>
        <xdr:cNvSpPr txBox="1"/>
      </xdr:nvSpPr>
      <xdr:spPr>
        <a:xfrm>
          <a:off x="16408400" y="1788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445" name="フローチャート : 判断 444"/>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446" name="フローチャート : 判断 445"/>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9071</xdr:rowOff>
    </xdr:from>
    <xdr:to>
      <xdr:col>23</xdr:col>
      <xdr:colOff>568325</xdr:colOff>
      <xdr:row>108</xdr:row>
      <xdr:rowOff>110671</xdr:rowOff>
    </xdr:to>
    <xdr:sp macro="" textlink="">
      <xdr:nvSpPr>
        <xdr:cNvPr id="452" name="円/楕円 451"/>
        <xdr:cNvSpPr/>
      </xdr:nvSpPr>
      <xdr:spPr>
        <a:xfrm>
          <a:off x="16268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95448</xdr:rowOff>
    </xdr:from>
    <xdr:ext cx="405111" cy="259045"/>
    <xdr:sp macro="" textlink="">
      <xdr:nvSpPr>
        <xdr:cNvPr id="453" name="【庁舎】&#10;有形固定資産減価償却率該当値テキスト"/>
        <xdr:cNvSpPr txBox="1"/>
      </xdr:nvSpPr>
      <xdr:spPr>
        <a:xfrm>
          <a:off x="16408400" y="18440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93980</xdr:rowOff>
    </xdr:from>
    <xdr:to>
      <xdr:col>22</xdr:col>
      <xdr:colOff>415925</xdr:colOff>
      <xdr:row>109</xdr:row>
      <xdr:rowOff>24130</xdr:rowOff>
    </xdr:to>
    <xdr:sp macro="" textlink="">
      <xdr:nvSpPr>
        <xdr:cNvPr id="454" name="円/楕円 453"/>
        <xdr:cNvSpPr/>
      </xdr:nvSpPr>
      <xdr:spPr>
        <a:xfrm>
          <a:off x="15430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59871</xdr:rowOff>
    </xdr:from>
    <xdr:to>
      <xdr:col>23</xdr:col>
      <xdr:colOff>517525</xdr:colOff>
      <xdr:row>108</xdr:row>
      <xdr:rowOff>144780</xdr:rowOff>
    </xdr:to>
    <xdr:cxnSp macro="">
      <xdr:nvCxnSpPr>
        <xdr:cNvPr id="455" name="直線コネクタ 454"/>
        <xdr:cNvCxnSpPr/>
      </xdr:nvCxnSpPr>
      <xdr:spPr>
        <a:xfrm flipV="1">
          <a:off x="15481300" y="1857647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148426</xdr:rowOff>
    </xdr:from>
    <xdr:ext cx="405111" cy="259045"/>
    <xdr:sp macro="" textlink="">
      <xdr:nvSpPr>
        <xdr:cNvPr id="456" name="n_1aveValue【庁舎】&#10;有形固定資産減価償却率"/>
        <xdr:cNvSpPr txBox="1"/>
      </xdr:nvSpPr>
      <xdr:spPr>
        <a:xfrm>
          <a:off x="15266043"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15257</xdr:rowOff>
    </xdr:from>
    <xdr:ext cx="405111" cy="259045"/>
    <xdr:sp macro="" textlink="">
      <xdr:nvSpPr>
        <xdr:cNvPr id="457" name="n_1mainValue【庁舎】&#10;有形固定資産減価償却率"/>
        <xdr:cNvSpPr txBox="1"/>
      </xdr:nvSpPr>
      <xdr:spPr>
        <a:xfrm>
          <a:off x="15266043"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68" name="テキスト ボックス 4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69" name="直線コネクタ 4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0" name="テキスト ボックス 4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1" name="直線コネクタ 4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2" name="テキスト ボックス 4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3" name="直線コネクタ 4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4" name="テキスト ボックス 4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5" name="直線コネクタ 4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6" name="テキスト ボックス 4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7" name="直線コネクタ 4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8" name="テキスト ボックス 4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9" name="直線コネクタ 4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0" name="テキスト ボックス 4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482" name="直線コネクタ 481"/>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483"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484" name="直線コネクタ 483"/>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485"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486" name="直線コネクタ 485"/>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63516</xdr:rowOff>
    </xdr:from>
    <xdr:ext cx="469744" cy="259045"/>
    <xdr:sp macro="" textlink="">
      <xdr:nvSpPr>
        <xdr:cNvPr id="487" name="【庁舎】&#10;一人当たり面積平均値テキスト"/>
        <xdr:cNvSpPr txBox="1"/>
      </xdr:nvSpPr>
      <xdr:spPr>
        <a:xfrm>
          <a:off x="22250400" y="18065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488" name="フローチャート : 判断 487"/>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489" name="フローチャート : 判断 488"/>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78739</xdr:rowOff>
    </xdr:from>
    <xdr:to>
      <xdr:col>32</xdr:col>
      <xdr:colOff>238125</xdr:colOff>
      <xdr:row>109</xdr:row>
      <xdr:rowOff>8889</xdr:rowOff>
    </xdr:to>
    <xdr:sp macro="" textlink="">
      <xdr:nvSpPr>
        <xdr:cNvPr id="495" name="円/楕円 494"/>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165116</xdr:rowOff>
    </xdr:from>
    <xdr:ext cx="469744" cy="259045"/>
    <xdr:sp macro="" textlink="">
      <xdr:nvSpPr>
        <xdr:cNvPr id="496" name="【庁舎】&#10;一人当たり面積該当値テキスト"/>
        <xdr:cNvSpPr txBox="1"/>
      </xdr:nvSpPr>
      <xdr:spPr>
        <a:xfrm>
          <a:off x="222504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86361</xdr:rowOff>
    </xdr:from>
    <xdr:to>
      <xdr:col>31</xdr:col>
      <xdr:colOff>85725</xdr:colOff>
      <xdr:row>109</xdr:row>
      <xdr:rowOff>16511</xdr:rowOff>
    </xdr:to>
    <xdr:sp macro="" textlink="">
      <xdr:nvSpPr>
        <xdr:cNvPr id="497" name="円/楕円 496"/>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129539</xdr:rowOff>
    </xdr:from>
    <xdr:to>
      <xdr:col>32</xdr:col>
      <xdr:colOff>187325</xdr:colOff>
      <xdr:row>108</xdr:row>
      <xdr:rowOff>137161</xdr:rowOff>
    </xdr:to>
    <xdr:cxnSp macro="">
      <xdr:nvCxnSpPr>
        <xdr:cNvPr id="498" name="直線コネクタ 497"/>
        <xdr:cNvCxnSpPr/>
      </xdr:nvCxnSpPr>
      <xdr:spPr>
        <a:xfrm flipV="1">
          <a:off x="21323300" y="18646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82566</xdr:rowOff>
    </xdr:from>
    <xdr:ext cx="469744" cy="259045"/>
    <xdr:sp macro="" textlink="">
      <xdr:nvSpPr>
        <xdr:cNvPr id="499" name="n_1ave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7638</xdr:rowOff>
    </xdr:from>
    <xdr:ext cx="469744" cy="259045"/>
    <xdr:sp macro="" textlink="">
      <xdr:nvSpPr>
        <xdr:cNvPr id="500" name="n_1mainValue【庁舎】&#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1" name="正方形/長方形 5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2" name="正方形/長方形 5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3" name="テキスト ボックス 5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庁舎の有形固定資産減価償却率が低い数値であるのは、平成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庁舎を建設したためである。また、庁舎一人当たり面積が県平均や全国平均よりも大きい数値となっているのは、合併前の旧庁舎が残存しているためであり、解体を予定しており今後数値は減少する。</a:t>
          </a:r>
          <a:endParaRPr lang="ja-JP" altLang="ja-JP" sz="1400">
            <a:effectLst/>
          </a:endParaRPr>
        </a:p>
        <a:p>
          <a:r>
            <a:rPr kumimoji="1" lang="ja-JP" altLang="ja-JP" sz="1100">
              <a:solidFill>
                <a:schemeClr val="dk1"/>
              </a:solidFill>
              <a:effectLst/>
              <a:latin typeface="+mn-lt"/>
              <a:ea typeface="+mn-ea"/>
              <a:cs typeface="+mn-cs"/>
            </a:rPr>
            <a:t>市有の施設については、老朽化の度合いや利用状況、必要性など総合的に判断しながら長寿命化や統廃合などの適切な維持管理に努めていく。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48,733
48,407
229.01
28,395,845
27,994,939
275,847
16,792,119
35,821,241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0.41</a:t>
          </a:r>
          <a:r>
            <a:rPr kumimoji="1" lang="ja-JP" altLang="en-US" sz="1300">
              <a:latin typeface="ＭＳ Ｐゴシック"/>
            </a:rPr>
            <a:t>で類似団体平均程度となった。今後も少子高齢化や人口流出、景気の低迷を勘案すると税収の増加は見込むことができず、数値を改善させるためには歳出削減を図ることが最も重要である。このため「第</a:t>
          </a:r>
          <a:r>
            <a:rPr kumimoji="1" lang="en-US" altLang="ja-JP" sz="1300">
              <a:latin typeface="ＭＳ Ｐゴシック"/>
            </a:rPr>
            <a:t>3</a:t>
          </a:r>
          <a:r>
            <a:rPr kumimoji="1" lang="ja-JP" altLang="en-US" sz="1300">
              <a:latin typeface="ＭＳ Ｐゴシック"/>
            </a:rPr>
            <a:t>次南あわじ市行財政改革大綱」及び「南あわじ市財政計画（以下、財政計画」という。）」に基づき、定員管理・給与等の適正化、補助金の整理統合、内部管理経費の見直し等を引き続き徹底するとともに、合わせて歳入確保のため地方税の徴収強化や使用料・手数料の見直し等についても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125942</xdr:rowOff>
    </xdr:to>
    <xdr:cxnSp macro="">
      <xdr:nvCxnSpPr>
        <xdr:cNvPr id="77" name="直線コネクタ 76"/>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90.3</a:t>
          </a:r>
          <a:r>
            <a:rPr kumimoji="1" lang="ja-JP" altLang="en-US" sz="1300">
              <a:latin typeface="ＭＳ Ｐゴシック"/>
            </a:rPr>
            <a:t>％となり、前年度よりも</a:t>
          </a:r>
          <a:r>
            <a:rPr kumimoji="1" lang="en-US" altLang="ja-JP" sz="1300">
              <a:latin typeface="ＭＳ Ｐゴシック"/>
            </a:rPr>
            <a:t>3.9</a:t>
          </a:r>
          <a:r>
            <a:rPr kumimoji="1" lang="ja-JP" altLang="en-US" sz="1300">
              <a:latin typeface="ＭＳ Ｐゴシック"/>
            </a:rPr>
            <a:t>ポイント悪化した。主な原因として、歳入面では臨時財政対策債の発行可能額の減及び発行抑制による減収や地方消費税交付金の減収が影響した。歳出面では淡路広域水道企業団への水道高料金対策補助金が減となったのをはじめ、人件費、物件費等が減となった一方、下水道事業補助金における繰出基準を見直したことにより、基準内繰出の大幅増となり、比率を大きく悪化させることに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89263</xdr:rowOff>
    </xdr:from>
    <xdr:to>
      <xdr:col>7</xdr:col>
      <xdr:colOff>152400</xdr:colOff>
      <xdr:row>64</xdr:row>
      <xdr:rowOff>15240</xdr:rowOff>
    </xdr:to>
    <xdr:cxnSp macro="">
      <xdr:nvCxnSpPr>
        <xdr:cNvPr id="133" name="直線コネクタ 132"/>
        <xdr:cNvCxnSpPr/>
      </xdr:nvCxnSpPr>
      <xdr:spPr>
        <a:xfrm>
          <a:off x="4114800" y="10719163"/>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89263</xdr:rowOff>
    </xdr:from>
    <xdr:to>
      <xdr:col>6</xdr:col>
      <xdr:colOff>0</xdr:colOff>
      <xdr:row>62</xdr:row>
      <xdr:rowOff>137523</xdr:rowOff>
    </xdr:to>
    <xdr:cxnSp macro="">
      <xdr:nvCxnSpPr>
        <xdr:cNvPr id="136" name="直線コネクタ 135"/>
        <xdr:cNvCxnSpPr/>
      </xdr:nvCxnSpPr>
      <xdr:spPr>
        <a:xfrm flipV="1">
          <a:off x="3225800" y="10719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137523</xdr:rowOff>
    </xdr:to>
    <xdr:cxnSp macro="">
      <xdr:nvCxnSpPr>
        <xdr:cNvPr id="139" name="直線コネクタ 138"/>
        <xdr:cNvCxnSpPr/>
      </xdr:nvCxnSpPr>
      <xdr:spPr>
        <a:xfrm>
          <a:off x="2336800" y="1055370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164193</xdr:rowOff>
    </xdr:to>
    <xdr:cxnSp macro="">
      <xdr:nvCxnSpPr>
        <xdr:cNvPr id="142" name="直線コネクタ 141"/>
        <xdr:cNvCxnSpPr/>
      </xdr:nvCxnSpPr>
      <xdr:spPr>
        <a:xfrm flipV="1">
          <a:off x="1447800" y="1055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38463</xdr:rowOff>
    </xdr:from>
    <xdr:to>
      <xdr:col>6</xdr:col>
      <xdr:colOff>50800</xdr:colOff>
      <xdr:row>62</xdr:row>
      <xdr:rowOff>140063</xdr:rowOff>
    </xdr:to>
    <xdr:sp macro="" textlink="">
      <xdr:nvSpPr>
        <xdr:cNvPr id="154" name="円/楕円 153"/>
        <xdr:cNvSpPr/>
      </xdr:nvSpPr>
      <xdr:spPr>
        <a:xfrm>
          <a:off x="4064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150240</xdr:rowOff>
    </xdr:from>
    <xdr:ext cx="736600" cy="259045"/>
    <xdr:sp macro="" textlink="">
      <xdr:nvSpPr>
        <xdr:cNvPr id="155" name="テキスト ボックス 154"/>
        <xdr:cNvSpPr txBox="1"/>
      </xdr:nvSpPr>
      <xdr:spPr>
        <a:xfrm>
          <a:off x="3733800" y="1043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86723</xdr:rowOff>
    </xdr:from>
    <xdr:to>
      <xdr:col>4</xdr:col>
      <xdr:colOff>533400</xdr:colOff>
      <xdr:row>63</xdr:row>
      <xdr:rowOff>16873</xdr:rowOff>
    </xdr:to>
    <xdr:sp macro="" textlink="">
      <xdr:nvSpPr>
        <xdr:cNvPr id="156" name="円/楕円 155"/>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27050</xdr:rowOff>
    </xdr:from>
    <xdr:ext cx="762000" cy="259045"/>
    <xdr:sp macro="" textlink="">
      <xdr:nvSpPr>
        <xdr:cNvPr id="157" name="テキスト ボックス 156"/>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8" name="円/楕円 157"/>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9" name="テキスト ボックス 158"/>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113393</xdr:rowOff>
    </xdr:from>
    <xdr:to>
      <xdr:col>2</xdr:col>
      <xdr:colOff>127000</xdr:colOff>
      <xdr:row>62</xdr:row>
      <xdr:rowOff>43543</xdr:rowOff>
    </xdr:to>
    <xdr:sp macro="" textlink="">
      <xdr:nvSpPr>
        <xdr:cNvPr id="160" name="円/楕円 159"/>
        <xdr:cNvSpPr/>
      </xdr:nvSpPr>
      <xdr:spPr>
        <a:xfrm>
          <a:off x="1397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53720</xdr:rowOff>
    </xdr:from>
    <xdr:ext cx="762000" cy="259045"/>
    <xdr:sp macro="" textlink="">
      <xdr:nvSpPr>
        <xdr:cNvPr id="161" name="テキスト ボックス 160"/>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[151,188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人件費・物件費等の決算額は前年度よりも減少しており、</a:t>
          </a:r>
          <a:r>
            <a:rPr kumimoji="1" lang="en-US" altLang="ja-JP" sz="1300">
              <a:latin typeface="ＭＳ Ｐゴシック"/>
            </a:rPr>
            <a:t>1</a:t>
          </a:r>
          <a:r>
            <a:rPr kumimoji="1" lang="ja-JP" altLang="en-US" sz="1300">
              <a:latin typeface="ＭＳ Ｐゴシック"/>
            </a:rPr>
            <a:t>人当たりの額も昨年度よりも低い値となった。全国平均や兵庫県平均とは大きな差があるものの、類似団体比較では平均よりもやや良い水準にある。少子高齢化や人口流出もあり、平成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日からの１年間で住民基本台帳人口が</a:t>
          </a:r>
          <a:r>
            <a:rPr kumimoji="1" lang="en-US" altLang="ja-JP" sz="1300">
              <a:latin typeface="ＭＳ Ｐゴシック"/>
            </a:rPr>
            <a:t>532</a:t>
          </a:r>
          <a:r>
            <a:rPr kumimoji="1" lang="ja-JP" altLang="en-US" sz="1300">
              <a:latin typeface="ＭＳ Ｐゴシック"/>
            </a:rPr>
            <a:t>人減少したことも</a:t>
          </a:r>
          <a:r>
            <a:rPr kumimoji="1" lang="en-US" altLang="ja-JP" sz="1300">
              <a:latin typeface="ＭＳ Ｐゴシック"/>
            </a:rPr>
            <a:t>1</a:t>
          </a:r>
          <a:r>
            <a:rPr kumimoji="1" lang="ja-JP" altLang="en-US" sz="1300">
              <a:latin typeface="ＭＳ Ｐゴシック"/>
            </a:rPr>
            <a:t>人当たりの額が大きくなる要因となっている。人口維持、定住促進事業を進めながら、今後も定員管理や給与の適正化に努め、物件費の抑制も引き続き継続していく。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144816</xdr:rowOff>
    </xdr:from>
    <xdr:to>
      <xdr:col>7</xdr:col>
      <xdr:colOff>152400</xdr:colOff>
      <xdr:row>84</xdr:row>
      <xdr:rowOff>42523</xdr:rowOff>
    </xdr:to>
    <xdr:cxnSp macro="">
      <xdr:nvCxnSpPr>
        <xdr:cNvPr id="194" name="直線コネクタ 193"/>
        <xdr:cNvCxnSpPr/>
      </xdr:nvCxnSpPr>
      <xdr:spPr>
        <a:xfrm flipV="1">
          <a:off x="4114800" y="14375166"/>
          <a:ext cx="838200" cy="6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33848</xdr:rowOff>
    </xdr:from>
    <xdr:to>
      <xdr:col>6</xdr:col>
      <xdr:colOff>0</xdr:colOff>
      <xdr:row>84</xdr:row>
      <xdr:rowOff>42523</xdr:rowOff>
    </xdr:to>
    <xdr:cxnSp macro="">
      <xdr:nvCxnSpPr>
        <xdr:cNvPr id="197" name="直線コネクタ 196"/>
        <xdr:cNvCxnSpPr/>
      </xdr:nvCxnSpPr>
      <xdr:spPr>
        <a:xfrm>
          <a:off x="3225800" y="14264198"/>
          <a:ext cx="889000" cy="1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30518</xdr:rowOff>
    </xdr:from>
    <xdr:to>
      <xdr:col>4</xdr:col>
      <xdr:colOff>482600</xdr:colOff>
      <xdr:row>83</xdr:row>
      <xdr:rowOff>33848</xdr:rowOff>
    </xdr:to>
    <xdr:cxnSp macro="">
      <xdr:nvCxnSpPr>
        <xdr:cNvPr id="200" name="直線コネクタ 199"/>
        <xdr:cNvCxnSpPr/>
      </xdr:nvCxnSpPr>
      <xdr:spPr>
        <a:xfrm>
          <a:off x="2336800" y="1426086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138545</xdr:rowOff>
    </xdr:from>
    <xdr:to>
      <xdr:col>3</xdr:col>
      <xdr:colOff>279400</xdr:colOff>
      <xdr:row>83</xdr:row>
      <xdr:rowOff>30518</xdr:rowOff>
    </xdr:to>
    <xdr:cxnSp macro="">
      <xdr:nvCxnSpPr>
        <xdr:cNvPr id="203" name="直線コネクタ 202"/>
        <xdr:cNvCxnSpPr/>
      </xdr:nvCxnSpPr>
      <xdr:spPr>
        <a:xfrm>
          <a:off x="1447800" y="14197445"/>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94016</xdr:rowOff>
    </xdr:from>
    <xdr:to>
      <xdr:col>7</xdr:col>
      <xdr:colOff>203200</xdr:colOff>
      <xdr:row>84</xdr:row>
      <xdr:rowOff>24166</xdr:rowOff>
    </xdr:to>
    <xdr:sp macro="" textlink="">
      <xdr:nvSpPr>
        <xdr:cNvPr id="213" name="円/楕円 212"/>
        <xdr:cNvSpPr/>
      </xdr:nvSpPr>
      <xdr:spPr>
        <a:xfrm>
          <a:off x="4902200" y="143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110543</xdr:rowOff>
    </xdr:from>
    <xdr:ext cx="762000" cy="259045"/>
    <xdr:sp macro="" textlink="">
      <xdr:nvSpPr>
        <xdr:cNvPr id="214" name="人件費・物件費等の状況該当値テキスト"/>
        <xdr:cNvSpPr txBox="1"/>
      </xdr:nvSpPr>
      <xdr:spPr>
        <a:xfrm>
          <a:off x="5041900" y="1416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151,188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163173</xdr:rowOff>
    </xdr:from>
    <xdr:to>
      <xdr:col>6</xdr:col>
      <xdr:colOff>50800</xdr:colOff>
      <xdr:row>84</xdr:row>
      <xdr:rowOff>93323</xdr:rowOff>
    </xdr:to>
    <xdr:sp macro="" textlink="">
      <xdr:nvSpPr>
        <xdr:cNvPr id="215" name="円/楕円 214"/>
        <xdr:cNvSpPr/>
      </xdr:nvSpPr>
      <xdr:spPr>
        <a:xfrm>
          <a:off x="4064000" y="143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78100</xdr:rowOff>
    </xdr:from>
    <xdr:ext cx="736600" cy="259045"/>
    <xdr:sp macro="" textlink="">
      <xdr:nvSpPr>
        <xdr:cNvPr id="216" name="テキスト ボックス 215"/>
        <xdr:cNvSpPr txBox="1"/>
      </xdr:nvSpPr>
      <xdr:spPr>
        <a:xfrm>
          <a:off x="3733800" y="1447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154498</xdr:rowOff>
    </xdr:from>
    <xdr:to>
      <xdr:col>4</xdr:col>
      <xdr:colOff>533400</xdr:colOff>
      <xdr:row>83</xdr:row>
      <xdr:rowOff>84648</xdr:rowOff>
    </xdr:to>
    <xdr:sp macro="" textlink="">
      <xdr:nvSpPr>
        <xdr:cNvPr id="217" name="円/楕円 216"/>
        <xdr:cNvSpPr/>
      </xdr:nvSpPr>
      <xdr:spPr>
        <a:xfrm>
          <a:off x="3175000" y="14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94825</xdr:rowOff>
    </xdr:from>
    <xdr:ext cx="762000" cy="259045"/>
    <xdr:sp macro="" textlink="">
      <xdr:nvSpPr>
        <xdr:cNvPr id="218" name="テキスト ボックス 217"/>
        <xdr:cNvSpPr txBox="1"/>
      </xdr:nvSpPr>
      <xdr:spPr>
        <a:xfrm>
          <a:off x="2844800" y="1398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151168</xdr:rowOff>
    </xdr:from>
    <xdr:to>
      <xdr:col>3</xdr:col>
      <xdr:colOff>330200</xdr:colOff>
      <xdr:row>83</xdr:row>
      <xdr:rowOff>81318</xdr:rowOff>
    </xdr:to>
    <xdr:sp macro="" textlink="">
      <xdr:nvSpPr>
        <xdr:cNvPr id="219" name="円/楕円 218"/>
        <xdr:cNvSpPr/>
      </xdr:nvSpPr>
      <xdr:spPr>
        <a:xfrm>
          <a:off x="2286000" y="142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91495</xdr:rowOff>
    </xdr:from>
    <xdr:ext cx="762000" cy="259045"/>
    <xdr:sp macro="" textlink="">
      <xdr:nvSpPr>
        <xdr:cNvPr id="220" name="テキスト ボックス 219"/>
        <xdr:cNvSpPr txBox="1"/>
      </xdr:nvSpPr>
      <xdr:spPr>
        <a:xfrm>
          <a:off x="1955800" y="1397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87745</xdr:rowOff>
    </xdr:from>
    <xdr:to>
      <xdr:col>2</xdr:col>
      <xdr:colOff>127000</xdr:colOff>
      <xdr:row>83</xdr:row>
      <xdr:rowOff>17895</xdr:rowOff>
    </xdr:to>
    <xdr:sp macro="" textlink="">
      <xdr:nvSpPr>
        <xdr:cNvPr id="221" name="円/楕円 220"/>
        <xdr:cNvSpPr/>
      </xdr:nvSpPr>
      <xdr:spPr>
        <a:xfrm>
          <a:off x="1397000" y="141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28072</xdr:rowOff>
    </xdr:from>
    <xdr:ext cx="762000" cy="259045"/>
    <xdr:sp macro="" textlink="">
      <xdr:nvSpPr>
        <xdr:cNvPr id="222" name="テキスト ボックス 221"/>
        <xdr:cNvSpPr txBox="1"/>
      </xdr:nvSpPr>
      <xdr:spPr>
        <a:xfrm>
          <a:off x="1066800" y="139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0.6</a:t>
          </a:r>
          <a:r>
            <a:rPr kumimoji="1" lang="ja-JP" altLang="en-US" sz="1300">
              <a:latin typeface="ＭＳ Ｐゴシック"/>
            </a:rPr>
            <a:t>ポイント上昇し、類似団体と比較すると</a:t>
          </a:r>
          <a:r>
            <a:rPr kumimoji="1" lang="en-US" altLang="ja-JP" sz="1300">
              <a:latin typeface="ＭＳ Ｐゴシック"/>
            </a:rPr>
            <a:t>0.4</a:t>
          </a:r>
          <a:r>
            <a:rPr kumimoji="1" lang="ja-JP" altLang="en-US" sz="1300">
              <a:latin typeface="ＭＳ Ｐゴシック"/>
            </a:rPr>
            <a:t>ポイント高い数値となっている。給与表及び管理職手当の見直し、</a:t>
          </a:r>
          <a:r>
            <a:rPr kumimoji="1" lang="en-US" altLang="ja-JP" sz="1300">
              <a:latin typeface="ＭＳ Ｐゴシック"/>
            </a:rPr>
            <a:t>55</a:t>
          </a:r>
          <a:r>
            <a:rPr kumimoji="1" lang="ja-JP" altLang="en-US" sz="1300">
              <a:latin typeface="ＭＳ Ｐゴシック"/>
            </a:rPr>
            <a:t>歳昇給抑制等の取り組みを継続し、今後も適正な人事配置と行政効率の高い組織づくりを進めていくことで、一層の給与適正化に努めていく。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69145</xdr:rowOff>
    </xdr:to>
    <xdr:cxnSp macro="">
      <xdr:nvCxnSpPr>
        <xdr:cNvPr id="256" name="直線コネクタ 255"/>
        <xdr:cNvCxnSpPr/>
      </xdr:nvCxnSpPr>
      <xdr:spPr>
        <a:xfrm>
          <a:off x="16179800" y="143905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7"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160161</xdr:rowOff>
    </xdr:to>
    <xdr:cxnSp macro="">
      <xdr:nvCxnSpPr>
        <xdr:cNvPr id="259" name="直線コネクタ 258"/>
        <xdr:cNvCxnSpPr/>
      </xdr:nvCxnSpPr>
      <xdr:spPr>
        <a:xfrm>
          <a:off x="15290800" y="1429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83</xdr:row>
      <xdr:rowOff>66322</xdr:rowOff>
    </xdr:to>
    <xdr:cxnSp macro="">
      <xdr:nvCxnSpPr>
        <xdr:cNvPr id="262" name="直線コネクタ 261"/>
        <xdr:cNvCxnSpPr/>
      </xdr:nvCxnSpPr>
      <xdr:spPr>
        <a:xfrm>
          <a:off x="14401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90</xdr:row>
      <xdr:rowOff>5645</xdr:rowOff>
    </xdr:to>
    <xdr:cxnSp macro="">
      <xdr:nvCxnSpPr>
        <xdr:cNvPr id="265" name="直線コネクタ 264"/>
        <xdr:cNvCxnSpPr/>
      </xdr:nvCxnSpPr>
      <xdr:spPr>
        <a:xfrm flipV="1">
          <a:off x="13512800" y="1429667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75" name="円/楕円 274"/>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161872</xdr:rowOff>
    </xdr:from>
    <xdr:ext cx="762000" cy="259045"/>
    <xdr:sp macro="" textlink="">
      <xdr:nvSpPr>
        <xdr:cNvPr id="276" name="給与水準   （国との比較）該当値テキスト"/>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7" name="円/楕円 276"/>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49688</xdr:rowOff>
    </xdr:from>
    <xdr:ext cx="736600" cy="259045"/>
    <xdr:sp macro="" textlink="">
      <xdr:nvSpPr>
        <xdr:cNvPr id="278" name="テキスト ボックス 277"/>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9" name="円/楕円 278"/>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0" name="テキスト ボックス 279"/>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15522</xdr:rowOff>
    </xdr:from>
    <xdr:to>
      <xdr:col>21</xdr:col>
      <xdr:colOff>50800</xdr:colOff>
      <xdr:row>83</xdr:row>
      <xdr:rowOff>117122</xdr:rowOff>
    </xdr:to>
    <xdr:sp macro="" textlink="">
      <xdr:nvSpPr>
        <xdr:cNvPr id="281" name="円/楕円 280"/>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127299</xdr:rowOff>
    </xdr:from>
    <xdr:ext cx="762000" cy="259045"/>
    <xdr:sp macro="" textlink="">
      <xdr:nvSpPr>
        <xdr:cNvPr id="282" name="テキスト ボックス 281"/>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4" name="テキスト ボックス 283"/>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「南あわじ市定員適正化計画」に基づき、新規採用者を退職者の</a:t>
          </a:r>
          <a:r>
            <a:rPr kumimoji="1" lang="en-US" altLang="ja-JP" sz="1300">
              <a:latin typeface="ＭＳ Ｐゴシック"/>
            </a:rPr>
            <a:t>1/2</a:t>
          </a:r>
          <a:r>
            <a:rPr kumimoji="1" lang="ja-JP" altLang="en-US" sz="1300">
              <a:latin typeface="ＭＳ Ｐゴシック"/>
            </a:rPr>
            <a:t>以内に抑制してきたことにより、平成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661</a:t>
          </a:r>
          <a:r>
            <a:rPr kumimoji="1" lang="ja-JP" altLang="en-US" sz="1300">
              <a:latin typeface="ＭＳ Ｐゴシック"/>
            </a:rPr>
            <a:t>人であった職員数は、平成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484</a:t>
          </a:r>
          <a:r>
            <a:rPr kumimoji="1" lang="ja-JP" altLang="en-US" sz="1300">
              <a:latin typeface="ＭＳ Ｐゴシック"/>
            </a:rPr>
            <a:t>人となっている。今後は平成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月に策定した「定員管理計画」に基づき、業務内容と職員総数、職員の年齢構成等を考えながら、平成</a:t>
          </a:r>
          <a:r>
            <a:rPr kumimoji="1" lang="en-US" altLang="ja-JP" sz="1300">
              <a:latin typeface="ＭＳ Ｐゴシック"/>
            </a:rPr>
            <a:t>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日時点の職員数</a:t>
          </a:r>
          <a:r>
            <a:rPr kumimoji="1" lang="en-US" altLang="ja-JP" sz="1300">
              <a:latin typeface="ＭＳ Ｐゴシック"/>
            </a:rPr>
            <a:t>483</a:t>
          </a:r>
          <a:r>
            <a:rPr kumimoji="1" lang="ja-JP" altLang="en-US" sz="1300">
              <a:latin typeface="ＭＳ Ｐゴシック"/>
            </a:rPr>
            <a:t>人の目標を達成できるように今後も適正な定員管理に努める。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63077</xdr:rowOff>
    </xdr:to>
    <xdr:cxnSp macro="">
      <xdr:nvCxnSpPr>
        <xdr:cNvPr id="319" name="直線コネクタ 318"/>
        <xdr:cNvCxnSpPr/>
      </xdr:nvCxnSpPr>
      <xdr:spPr>
        <a:xfrm>
          <a:off x="16179800" y="104813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57044</xdr:rowOff>
    </xdr:to>
    <xdr:cxnSp macro="">
      <xdr:nvCxnSpPr>
        <xdr:cNvPr id="322" name="直線コネクタ 321"/>
        <xdr:cNvCxnSpPr/>
      </xdr:nvCxnSpPr>
      <xdr:spPr>
        <a:xfrm flipV="1">
          <a:off x="15290800" y="1048131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57044</xdr:rowOff>
    </xdr:from>
    <xdr:to>
      <xdr:col>22</xdr:col>
      <xdr:colOff>203200</xdr:colOff>
      <xdr:row>61</xdr:row>
      <xdr:rowOff>135467</xdr:rowOff>
    </xdr:to>
    <xdr:cxnSp macro="">
      <xdr:nvCxnSpPr>
        <xdr:cNvPr id="325" name="直線コネクタ 324"/>
        <xdr:cNvCxnSpPr/>
      </xdr:nvCxnSpPr>
      <xdr:spPr>
        <a:xfrm flipV="1">
          <a:off x="14401800" y="10515494"/>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61</xdr:row>
      <xdr:rowOff>169651</xdr:rowOff>
    </xdr:to>
    <xdr:cxnSp macro="">
      <xdr:nvCxnSpPr>
        <xdr:cNvPr id="328" name="直線コネクタ 327"/>
        <xdr:cNvCxnSpPr/>
      </xdr:nvCxnSpPr>
      <xdr:spPr>
        <a:xfrm flipV="1">
          <a:off x="13512800" y="1059391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12277</xdr:rowOff>
    </xdr:from>
    <xdr:to>
      <xdr:col>24</xdr:col>
      <xdr:colOff>609600</xdr:colOff>
      <xdr:row>61</xdr:row>
      <xdr:rowOff>113877</xdr:rowOff>
    </xdr:to>
    <xdr:sp macro="" textlink="">
      <xdr:nvSpPr>
        <xdr:cNvPr id="338" name="円/楕円 337"/>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28804</xdr:rowOff>
    </xdr:from>
    <xdr:ext cx="762000" cy="259045"/>
    <xdr:sp macro="" textlink="">
      <xdr:nvSpPr>
        <xdr:cNvPr id="339"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40" name="円/楕円 339"/>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41" name="テキスト ボックス 340"/>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6244</xdr:rowOff>
    </xdr:from>
    <xdr:to>
      <xdr:col>22</xdr:col>
      <xdr:colOff>254000</xdr:colOff>
      <xdr:row>61</xdr:row>
      <xdr:rowOff>107844</xdr:rowOff>
    </xdr:to>
    <xdr:sp macro="" textlink="">
      <xdr:nvSpPr>
        <xdr:cNvPr id="342" name="円/楕円 341"/>
        <xdr:cNvSpPr/>
      </xdr:nvSpPr>
      <xdr:spPr>
        <a:xfrm>
          <a:off x="15240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118021</xdr:rowOff>
    </xdr:from>
    <xdr:ext cx="762000" cy="259045"/>
    <xdr:sp macro="" textlink="">
      <xdr:nvSpPr>
        <xdr:cNvPr id="343" name="テキスト ボックス 342"/>
        <xdr:cNvSpPr txBox="1"/>
      </xdr:nvSpPr>
      <xdr:spPr>
        <a:xfrm>
          <a:off x="14909800" y="102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84667</xdr:rowOff>
    </xdr:from>
    <xdr:to>
      <xdr:col>21</xdr:col>
      <xdr:colOff>50800</xdr:colOff>
      <xdr:row>62</xdr:row>
      <xdr:rowOff>14817</xdr:rowOff>
    </xdr:to>
    <xdr:sp macro="" textlink="">
      <xdr:nvSpPr>
        <xdr:cNvPr id="344" name="円/楕円 343"/>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24994</xdr:rowOff>
    </xdr:from>
    <xdr:ext cx="762000" cy="259045"/>
    <xdr:sp macro="" textlink="">
      <xdr:nvSpPr>
        <xdr:cNvPr id="345" name="テキスト ボックス 344"/>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118851</xdr:rowOff>
    </xdr:from>
    <xdr:to>
      <xdr:col>19</xdr:col>
      <xdr:colOff>533400</xdr:colOff>
      <xdr:row>62</xdr:row>
      <xdr:rowOff>49001</xdr:rowOff>
    </xdr:to>
    <xdr:sp macro="" textlink="">
      <xdr:nvSpPr>
        <xdr:cNvPr id="346" name="円/楕円 345"/>
        <xdr:cNvSpPr/>
      </xdr:nvSpPr>
      <xdr:spPr>
        <a:xfrm>
          <a:off x="13462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33778</xdr:rowOff>
    </xdr:from>
    <xdr:ext cx="762000" cy="259045"/>
    <xdr:sp macro="" textlink="">
      <xdr:nvSpPr>
        <xdr:cNvPr id="347" name="テキスト ボックス 346"/>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a:t>
          </a:r>
          <a:r>
            <a:rPr kumimoji="1" lang="en-US" altLang="ja-JP" sz="1300">
              <a:latin typeface="ＭＳ Ｐゴシック"/>
            </a:rPr>
            <a:t>14.4</a:t>
          </a:r>
          <a:r>
            <a:rPr kumimoji="1" lang="ja-JP" altLang="en-US" sz="1300">
              <a:latin typeface="ＭＳ Ｐゴシック"/>
            </a:rPr>
            <a:t>％で前年度に比べて</a:t>
          </a:r>
          <a:r>
            <a:rPr kumimoji="1" lang="en-US" altLang="ja-JP" sz="1300">
              <a:latin typeface="ＭＳ Ｐゴシック"/>
            </a:rPr>
            <a:t>1.2</a:t>
          </a:r>
          <a:r>
            <a:rPr kumimoji="1" lang="ja-JP" altLang="en-US" sz="1300">
              <a:latin typeface="ＭＳ Ｐゴシック"/>
            </a:rPr>
            <a:t>ポイント悪化した。主な原因は経常収支比率、将来負担比率と同様に下水道事業への繰出金の考え方変更による。</a:t>
          </a:r>
          <a:endParaRPr kumimoji="1" lang="en-US" altLang="ja-JP" sz="1300">
            <a:latin typeface="ＭＳ Ｐゴシック"/>
          </a:endParaRPr>
        </a:p>
        <a:p>
          <a:r>
            <a:rPr kumimoji="1" lang="ja-JP" altLang="en-US" sz="1300">
              <a:latin typeface="ＭＳ Ｐゴシック"/>
            </a:rPr>
            <a:t>類似団体比較が最も悪い水準にあるため、今後も、財政計画に基づく地方債発行抑制や計画的な繰上償還を実施し、公債費の抑制に努めていく。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96157</xdr:rowOff>
    </xdr:from>
    <xdr:to>
      <xdr:col>24</xdr:col>
      <xdr:colOff>558800</xdr:colOff>
      <xdr:row>45</xdr:row>
      <xdr:rowOff>62593</xdr:rowOff>
    </xdr:to>
    <xdr:cxnSp macro="">
      <xdr:nvCxnSpPr>
        <xdr:cNvPr id="383" name="直線コネクタ 382"/>
        <xdr:cNvCxnSpPr/>
      </xdr:nvCxnSpPr>
      <xdr:spPr>
        <a:xfrm>
          <a:off x="16179800" y="76399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47672</xdr:rowOff>
    </xdr:from>
    <xdr:ext cx="762000" cy="259045"/>
    <xdr:sp macro="" textlink="">
      <xdr:nvSpPr>
        <xdr:cNvPr id="384"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96157</xdr:rowOff>
    </xdr:from>
    <xdr:to>
      <xdr:col>23</xdr:col>
      <xdr:colOff>406400</xdr:colOff>
      <xdr:row>44</xdr:row>
      <xdr:rowOff>142119</xdr:rowOff>
    </xdr:to>
    <xdr:cxnSp macro="">
      <xdr:nvCxnSpPr>
        <xdr:cNvPr id="386" name="直線コネクタ 385"/>
        <xdr:cNvCxnSpPr/>
      </xdr:nvCxnSpPr>
      <xdr:spPr>
        <a:xfrm flipV="1">
          <a:off x="15290800" y="76399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8" name="テキスト ボックス 387"/>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142119</xdr:rowOff>
    </xdr:from>
    <xdr:to>
      <xdr:col>22</xdr:col>
      <xdr:colOff>203200</xdr:colOff>
      <xdr:row>45</xdr:row>
      <xdr:rowOff>51102</xdr:rowOff>
    </xdr:to>
    <xdr:cxnSp macro="">
      <xdr:nvCxnSpPr>
        <xdr:cNvPr id="389" name="直線コネクタ 388"/>
        <xdr:cNvCxnSpPr/>
      </xdr:nvCxnSpPr>
      <xdr:spPr>
        <a:xfrm flipV="1">
          <a:off x="14401800" y="76859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6851</xdr:rowOff>
    </xdr:from>
    <xdr:ext cx="762000" cy="259045"/>
    <xdr:sp macro="" textlink="">
      <xdr:nvSpPr>
        <xdr:cNvPr id="391" name="テキスト ボックス 390"/>
        <xdr:cNvSpPr txBox="1"/>
      </xdr:nvSpPr>
      <xdr:spPr>
        <a:xfrm>
          <a:off x="14909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51102</xdr:rowOff>
    </xdr:from>
    <xdr:to>
      <xdr:col>21</xdr:col>
      <xdr:colOff>0</xdr:colOff>
      <xdr:row>45</xdr:row>
      <xdr:rowOff>120045</xdr:rowOff>
    </xdr:to>
    <xdr:cxnSp macro="">
      <xdr:nvCxnSpPr>
        <xdr:cNvPr id="392" name="直線コネクタ 391"/>
        <xdr:cNvCxnSpPr/>
      </xdr:nvCxnSpPr>
      <xdr:spPr>
        <a:xfrm flipV="1">
          <a:off x="13512800" y="77663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133246</xdr:rowOff>
    </xdr:from>
    <xdr:ext cx="762000" cy="259045"/>
    <xdr:sp macro="" textlink="">
      <xdr:nvSpPr>
        <xdr:cNvPr id="394" name="テキスト ボックス 393"/>
        <xdr:cNvSpPr txBox="1"/>
      </xdr:nvSpPr>
      <xdr:spPr>
        <a:xfrm>
          <a:off x="14020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65210</xdr:rowOff>
    </xdr:from>
    <xdr:ext cx="762000" cy="259045"/>
    <xdr:sp macro="" textlink="">
      <xdr:nvSpPr>
        <xdr:cNvPr id="396" name="テキスト ボックス 395"/>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45</xdr:row>
      <xdr:rowOff>11793</xdr:rowOff>
    </xdr:from>
    <xdr:to>
      <xdr:col>24</xdr:col>
      <xdr:colOff>609600</xdr:colOff>
      <xdr:row>45</xdr:row>
      <xdr:rowOff>113393</xdr:rowOff>
    </xdr:to>
    <xdr:sp macro="" textlink="">
      <xdr:nvSpPr>
        <xdr:cNvPr id="402" name="円/楕円 401"/>
        <xdr:cNvSpPr/>
      </xdr:nvSpPr>
      <xdr:spPr>
        <a:xfrm>
          <a:off x="16967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79120</xdr:rowOff>
    </xdr:from>
    <xdr:ext cx="762000" cy="259045"/>
    <xdr:sp macro="" textlink="">
      <xdr:nvSpPr>
        <xdr:cNvPr id="403" name="公債費負担の状況該当値テキスト"/>
        <xdr:cNvSpPr txBox="1"/>
      </xdr:nvSpPr>
      <xdr:spPr>
        <a:xfrm>
          <a:off x="17106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45357</xdr:rowOff>
    </xdr:from>
    <xdr:to>
      <xdr:col>23</xdr:col>
      <xdr:colOff>457200</xdr:colOff>
      <xdr:row>44</xdr:row>
      <xdr:rowOff>146957</xdr:rowOff>
    </xdr:to>
    <xdr:sp macro="" textlink="">
      <xdr:nvSpPr>
        <xdr:cNvPr id="404" name="円/楕円 403"/>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131734</xdr:rowOff>
    </xdr:from>
    <xdr:ext cx="736600" cy="259045"/>
    <xdr:sp macro="" textlink="">
      <xdr:nvSpPr>
        <xdr:cNvPr id="405" name="テキスト ボックス 404"/>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91319</xdr:rowOff>
    </xdr:from>
    <xdr:to>
      <xdr:col>22</xdr:col>
      <xdr:colOff>254000</xdr:colOff>
      <xdr:row>45</xdr:row>
      <xdr:rowOff>21469</xdr:rowOff>
    </xdr:to>
    <xdr:sp macro="" textlink="">
      <xdr:nvSpPr>
        <xdr:cNvPr id="406" name="円/楕円 405"/>
        <xdr:cNvSpPr/>
      </xdr:nvSpPr>
      <xdr:spPr>
        <a:xfrm>
          <a:off x="15240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6246</xdr:rowOff>
    </xdr:from>
    <xdr:ext cx="762000" cy="259045"/>
    <xdr:sp macro="" textlink="">
      <xdr:nvSpPr>
        <xdr:cNvPr id="407" name="テキスト ボックス 406"/>
        <xdr:cNvSpPr txBox="1"/>
      </xdr:nvSpPr>
      <xdr:spPr>
        <a:xfrm>
          <a:off x="14909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302</xdr:rowOff>
    </xdr:from>
    <xdr:to>
      <xdr:col>21</xdr:col>
      <xdr:colOff>50800</xdr:colOff>
      <xdr:row>45</xdr:row>
      <xdr:rowOff>101902</xdr:rowOff>
    </xdr:to>
    <xdr:sp macro="" textlink="">
      <xdr:nvSpPr>
        <xdr:cNvPr id="408" name="円/楕円 407"/>
        <xdr:cNvSpPr/>
      </xdr:nvSpPr>
      <xdr:spPr>
        <a:xfrm>
          <a:off x="14351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86679</xdr:rowOff>
    </xdr:from>
    <xdr:ext cx="762000" cy="259045"/>
    <xdr:sp macro="" textlink="">
      <xdr:nvSpPr>
        <xdr:cNvPr id="409" name="テキスト ボックス 408"/>
        <xdr:cNvSpPr txBox="1"/>
      </xdr:nvSpPr>
      <xdr:spPr>
        <a:xfrm>
          <a:off x="14020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410" name="円/楕円 409"/>
        <xdr:cNvSpPr/>
      </xdr:nvSpPr>
      <xdr:spPr>
        <a:xfrm>
          <a:off x="13462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411" name="テキスト ボックス 410"/>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将来負担比率は前年度より</a:t>
          </a:r>
          <a:r>
            <a:rPr kumimoji="1" lang="en-US" altLang="ja-JP" sz="1300">
              <a:latin typeface="ＭＳ Ｐゴシック"/>
            </a:rPr>
            <a:t>18.4</a:t>
          </a:r>
          <a:r>
            <a:rPr kumimoji="1" lang="ja-JP" altLang="en-US" sz="1300">
              <a:latin typeface="ＭＳ Ｐゴシック"/>
            </a:rPr>
            <a:t>ポイント悪化した。主な原因は下水道事業への繰出金の考え方の変更によるもので、下水道事業の地方債現在高に占める将来負担額が大幅増となり、比率悪化につながった。類似団体と比較すると、悪い水準で推移している。要因としては、合併前から実施してきた生活基盤整備のために発行した地方債による影響と下水道事業の赤字補てん的な繰出金が多額となっているためである。当面は大幅な改善は見込まれないため、引き続き計画的な繰上償還実施により、更なる改善を目指す。</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100838</xdr:rowOff>
    </xdr:from>
    <xdr:to>
      <xdr:col>24</xdr:col>
      <xdr:colOff>558800</xdr:colOff>
      <xdr:row>20</xdr:row>
      <xdr:rowOff>77385</xdr:rowOff>
    </xdr:to>
    <xdr:cxnSp macro="">
      <xdr:nvCxnSpPr>
        <xdr:cNvPr id="445" name="直線コネクタ 444"/>
        <xdr:cNvCxnSpPr/>
      </xdr:nvCxnSpPr>
      <xdr:spPr>
        <a:xfrm>
          <a:off x="16179800" y="3358388"/>
          <a:ext cx="8382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6"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100838</xdr:rowOff>
    </xdr:from>
    <xdr:to>
      <xdr:col>23</xdr:col>
      <xdr:colOff>406400</xdr:colOff>
      <xdr:row>20</xdr:row>
      <xdr:rowOff>974</xdr:rowOff>
    </xdr:to>
    <xdr:cxnSp macro="">
      <xdr:nvCxnSpPr>
        <xdr:cNvPr id="448" name="直線コネクタ 447"/>
        <xdr:cNvCxnSpPr/>
      </xdr:nvCxnSpPr>
      <xdr:spPr>
        <a:xfrm flipV="1">
          <a:off x="15290800" y="3358388"/>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0" name="テキスト ボックス 449"/>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974</xdr:rowOff>
    </xdr:from>
    <xdr:to>
      <xdr:col>22</xdr:col>
      <xdr:colOff>203200</xdr:colOff>
      <xdr:row>20</xdr:row>
      <xdr:rowOff>19473</xdr:rowOff>
    </xdr:to>
    <xdr:cxnSp macro="">
      <xdr:nvCxnSpPr>
        <xdr:cNvPr id="451" name="直線コネクタ 450"/>
        <xdr:cNvCxnSpPr/>
      </xdr:nvCxnSpPr>
      <xdr:spPr>
        <a:xfrm flipV="1">
          <a:off x="14401800" y="342997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3" name="テキスト ボックス 45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19473</xdr:rowOff>
    </xdr:from>
    <xdr:to>
      <xdr:col>21</xdr:col>
      <xdr:colOff>0</xdr:colOff>
      <xdr:row>20</xdr:row>
      <xdr:rowOff>143340</xdr:rowOff>
    </xdr:to>
    <xdr:cxnSp macro="">
      <xdr:nvCxnSpPr>
        <xdr:cNvPr id="454" name="直線コネクタ 453"/>
        <xdr:cNvCxnSpPr/>
      </xdr:nvCxnSpPr>
      <xdr:spPr>
        <a:xfrm flipV="1">
          <a:off x="13512800" y="3448473"/>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26585</xdr:rowOff>
    </xdr:from>
    <xdr:to>
      <xdr:col>24</xdr:col>
      <xdr:colOff>609600</xdr:colOff>
      <xdr:row>20</xdr:row>
      <xdr:rowOff>128185</xdr:rowOff>
    </xdr:to>
    <xdr:sp macro="" textlink="">
      <xdr:nvSpPr>
        <xdr:cNvPr id="464" name="円/楕円 463"/>
        <xdr:cNvSpPr/>
      </xdr:nvSpPr>
      <xdr:spPr>
        <a:xfrm>
          <a:off x="16967200" y="34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170112</xdr:rowOff>
    </xdr:from>
    <xdr:ext cx="762000" cy="259045"/>
    <xdr:sp macro="" textlink="">
      <xdr:nvSpPr>
        <xdr:cNvPr id="465" name="将来負担の状況該当値テキスト"/>
        <xdr:cNvSpPr txBox="1"/>
      </xdr:nvSpPr>
      <xdr:spPr>
        <a:xfrm>
          <a:off x="17106900" y="34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50038</xdr:rowOff>
    </xdr:from>
    <xdr:to>
      <xdr:col>23</xdr:col>
      <xdr:colOff>457200</xdr:colOff>
      <xdr:row>19</xdr:row>
      <xdr:rowOff>151638</xdr:rowOff>
    </xdr:to>
    <xdr:sp macro="" textlink="">
      <xdr:nvSpPr>
        <xdr:cNvPr id="466" name="円/楕円 465"/>
        <xdr:cNvSpPr/>
      </xdr:nvSpPr>
      <xdr:spPr>
        <a:xfrm>
          <a:off x="16129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136415</xdr:rowOff>
    </xdr:from>
    <xdr:ext cx="736600" cy="259045"/>
    <xdr:sp macro="" textlink="">
      <xdr:nvSpPr>
        <xdr:cNvPr id="467" name="テキスト ボックス 466"/>
        <xdr:cNvSpPr txBox="1"/>
      </xdr:nvSpPr>
      <xdr:spPr>
        <a:xfrm>
          <a:off x="15798800" y="339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121624</xdr:rowOff>
    </xdr:from>
    <xdr:to>
      <xdr:col>22</xdr:col>
      <xdr:colOff>254000</xdr:colOff>
      <xdr:row>20</xdr:row>
      <xdr:rowOff>51774</xdr:rowOff>
    </xdr:to>
    <xdr:sp macro="" textlink="">
      <xdr:nvSpPr>
        <xdr:cNvPr id="468" name="円/楕円 467"/>
        <xdr:cNvSpPr/>
      </xdr:nvSpPr>
      <xdr:spPr>
        <a:xfrm>
          <a:off x="15240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36551</xdr:rowOff>
    </xdr:from>
    <xdr:ext cx="762000" cy="259045"/>
    <xdr:sp macro="" textlink="">
      <xdr:nvSpPr>
        <xdr:cNvPr id="469" name="テキスト ボックス 468"/>
        <xdr:cNvSpPr txBox="1"/>
      </xdr:nvSpPr>
      <xdr:spPr>
        <a:xfrm>
          <a:off x="14909800" y="34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140123</xdr:rowOff>
    </xdr:from>
    <xdr:to>
      <xdr:col>21</xdr:col>
      <xdr:colOff>50800</xdr:colOff>
      <xdr:row>20</xdr:row>
      <xdr:rowOff>70273</xdr:rowOff>
    </xdr:to>
    <xdr:sp macro="" textlink="">
      <xdr:nvSpPr>
        <xdr:cNvPr id="470" name="円/楕円 469"/>
        <xdr:cNvSpPr/>
      </xdr:nvSpPr>
      <xdr:spPr>
        <a:xfrm>
          <a:off x="14351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55050</xdr:rowOff>
    </xdr:from>
    <xdr:ext cx="762000" cy="259045"/>
    <xdr:sp macro="" textlink="">
      <xdr:nvSpPr>
        <xdr:cNvPr id="471" name="テキスト ボックス 470"/>
        <xdr:cNvSpPr txBox="1"/>
      </xdr:nvSpPr>
      <xdr:spPr>
        <a:xfrm>
          <a:off x="14020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92540</xdr:rowOff>
    </xdr:from>
    <xdr:to>
      <xdr:col>19</xdr:col>
      <xdr:colOff>533400</xdr:colOff>
      <xdr:row>21</xdr:row>
      <xdr:rowOff>22690</xdr:rowOff>
    </xdr:to>
    <xdr:sp macro="" textlink="">
      <xdr:nvSpPr>
        <xdr:cNvPr id="472" name="円/楕円 471"/>
        <xdr:cNvSpPr/>
      </xdr:nvSpPr>
      <xdr:spPr>
        <a:xfrm>
          <a:off x="13462000" y="3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7467</xdr:rowOff>
    </xdr:from>
    <xdr:ext cx="762000" cy="259045"/>
    <xdr:sp macro="" textlink="">
      <xdr:nvSpPr>
        <xdr:cNvPr id="473" name="テキスト ボックス 472"/>
        <xdr:cNvSpPr txBox="1"/>
      </xdr:nvSpPr>
      <xdr:spPr>
        <a:xfrm>
          <a:off x="13131800" y="360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48,733
48,407
229.01
28,395,845
27,994,939
275,847
16,792,119
35,821,241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人件費に係る経常収支比率は類似団体と比較すると最も良い水準となっている。これは給料表・管理職手当等の見直しや、</a:t>
          </a:r>
          <a:r>
            <a:rPr kumimoji="1" lang="en-US" altLang="ja-JP" sz="1300">
              <a:latin typeface="ＭＳ Ｐゴシック"/>
            </a:rPr>
            <a:t>55</a:t>
          </a:r>
          <a:r>
            <a:rPr kumimoji="1" lang="ja-JP" altLang="en-US" sz="1300">
              <a:latin typeface="ＭＳ Ｐゴシック"/>
            </a:rPr>
            <a:t>歳昇給抑制、定員管理の前倒しなどの取り組みを実施してきたことにより、職員数</a:t>
          </a:r>
          <a:r>
            <a:rPr kumimoji="1" lang="en-US" altLang="ja-JP" sz="1300">
              <a:latin typeface="ＭＳ Ｐゴシック"/>
            </a:rPr>
            <a:t>500</a:t>
          </a:r>
          <a:r>
            <a:rPr kumimoji="1" lang="ja-JP" altLang="en-US" sz="1300">
              <a:latin typeface="ＭＳ Ｐゴシック"/>
            </a:rPr>
            <a:t>人の目標を早期に達成できたことが主な要因である。今後も引き続き、事務事業の効率化を図りながら、平成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月に策定した「定員管理計画」に基づき、「平成</a:t>
          </a:r>
          <a:r>
            <a:rPr kumimoji="1" lang="en-US" altLang="ja-JP" sz="1300">
              <a:latin typeface="ＭＳ Ｐゴシック"/>
            </a:rPr>
            <a:t>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483</a:t>
          </a:r>
          <a:r>
            <a:rPr kumimoji="1" lang="ja-JP" altLang="en-US" sz="1300">
              <a:latin typeface="ＭＳ Ｐゴシック"/>
            </a:rPr>
            <a:t>人」を目標に計画的な定員管理を実施していく。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110672</xdr:rowOff>
    </xdr:from>
    <xdr:to>
      <xdr:col>7</xdr:col>
      <xdr:colOff>15875</xdr:colOff>
      <xdr:row>32</xdr:row>
      <xdr:rowOff>154214</xdr:rowOff>
    </xdr:to>
    <xdr:cxnSp macro="">
      <xdr:nvCxnSpPr>
        <xdr:cNvPr id="68" name="直線コネクタ 67"/>
        <xdr:cNvCxnSpPr/>
      </xdr:nvCxnSpPr>
      <xdr:spPr>
        <a:xfrm>
          <a:off x="3987800" y="55970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110672</xdr:rowOff>
    </xdr:from>
    <xdr:to>
      <xdr:col>5</xdr:col>
      <xdr:colOff>549275</xdr:colOff>
      <xdr:row>33</xdr:row>
      <xdr:rowOff>48078</xdr:rowOff>
    </xdr:to>
    <xdr:cxnSp macro="">
      <xdr:nvCxnSpPr>
        <xdr:cNvPr id="71" name="直線コネクタ 70"/>
        <xdr:cNvCxnSpPr/>
      </xdr:nvCxnSpPr>
      <xdr:spPr>
        <a:xfrm flipV="1">
          <a:off x="3098800" y="5597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4536</xdr:rowOff>
    </xdr:from>
    <xdr:to>
      <xdr:col>4</xdr:col>
      <xdr:colOff>346075</xdr:colOff>
      <xdr:row>33</xdr:row>
      <xdr:rowOff>48078</xdr:rowOff>
    </xdr:to>
    <xdr:cxnSp macro="">
      <xdr:nvCxnSpPr>
        <xdr:cNvPr id="74" name="直線コネクタ 73"/>
        <xdr:cNvCxnSpPr/>
      </xdr:nvCxnSpPr>
      <xdr:spPr>
        <a:xfrm>
          <a:off x="2209800" y="5662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4536</xdr:rowOff>
    </xdr:from>
    <xdr:to>
      <xdr:col>3</xdr:col>
      <xdr:colOff>142875</xdr:colOff>
      <xdr:row>33</xdr:row>
      <xdr:rowOff>135164</xdr:rowOff>
    </xdr:to>
    <xdr:cxnSp macro="">
      <xdr:nvCxnSpPr>
        <xdr:cNvPr id="77" name="直線コネクタ 76"/>
        <xdr:cNvCxnSpPr/>
      </xdr:nvCxnSpPr>
      <xdr:spPr>
        <a:xfrm flipV="1">
          <a:off x="1320800" y="5662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103414</xdr:rowOff>
    </xdr:from>
    <xdr:to>
      <xdr:col>7</xdr:col>
      <xdr:colOff>66675</xdr:colOff>
      <xdr:row>33</xdr:row>
      <xdr:rowOff>33564</xdr:rowOff>
    </xdr:to>
    <xdr:sp macro="" textlink="">
      <xdr:nvSpPr>
        <xdr:cNvPr id="87" name="円/楕円 86"/>
        <xdr:cNvSpPr/>
      </xdr:nvSpPr>
      <xdr:spPr>
        <a:xfrm>
          <a:off x="4775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11991</xdr:rowOff>
    </xdr:from>
    <xdr:ext cx="762000" cy="259045"/>
    <xdr:sp macro="" textlink="">
      <xdr:nvSpPr>
        <xdr:cNvPr id="88" name="人件費該当値テキスト"/>
        <xdr:cNvSpPr txBox="1"/>
      </xdr:nvSpPr>
      <xdr:spPr>
        <a:xfrm>
          <a:off x="4914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59872</xdr:rowOff>
    </xdr:from>
    <xdr:to>
      <xdr:col>5</xdr:col>
      <xdr:colOff>600075</xdr:colOff>
      <xdr:row>32</xdr:row>
      <xdr:rowOff>161472</xdr:rowOff>
    </xdr:to>
    <xdr:sp macro="" textlink="">
      <xdr:nvSpPr>
        <xdr:cNvPr id="89" name="円/楕円 88"/>
        <xdr:cNvSpPr/>
      </xdr:nvSpPr>
      <xdr:spPr>
        <a:xfrm>
          <a:off x="3937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199</xdr:rowOff>
    </xdr:from>
    <xdr:ext cx="736600" cy="259045"/>
    <xdr:sp macro="" textlink="">
      <xdr:nvSpPr>
        <xdr:cNvPr id="90" name="テキスト ボックス 89"/>
        <xdr:cNvSpPr txBox="1"/>
      </xdr:nvSpPr>
      <xdr:spPr>
        <a:xfrm>
          <a:off x="3606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168728</xdr:rowOff>
    </xdr:from>
    <xdr:to>
      <xdr:col>4</xdr:col>
      <xdr:colOff>396875</xdr:colOff>
      <xdr:row>33</xdr:row>
      <xdr:rowOff>98878</xdr:rowOff>
    </xdr:to>
    <xdr:sp macro="" textlink="">
      <xdr:nvSpPr>
        <xdr:cNvPr id="91" name="円/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125186</xdr:rowOff>
    </xdr:from>
    <xdr:to>
      <xdr:col>3</xdr:col>
      <xdr:colOff>193675</xdr:colOff>
      <xdr:row>33</xdr:row>
      <xdr:rowOff>55336</xdr:rowOff>
    </xdr:to>
    <xdr:sp macro="" textlink="">
      <xdr:nvSpPr>
        <xdr:cNvPr id="93" name="円/楕円 92"/>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65513</xdr:rowOff>
    </xdr:from>
    <xdr:ext cx="762000" cy="259045"/>
    <xdr:sp macro="" textlink="">
      <xdr:nvSpPr>
        <xdr:cNvPr id="94" name="テキスト ボックス 93"/>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84364</xdr:rowOff>
    </xdr:from>
    <xdr:to>
      <xdr:col>1</xdr:col>
      <xdr:colOff>676275</xdr:colOff>
      <xdr:row>34</xdr:row>
      <xdr:rowOff>14514</xdr:rowOff>
    </xdr:to>
    <xdr:sp macro="" textlink="">
      <xdr:nvSpPr>
        <xdr:cNvPr id="95" name="円/楕円 94"/>
        <xdr:cNvSpPr/>
      </xdr:nvSpPr>
      <xdr:spPr>
        <a:xfrm>
          <a:off x="1270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24691</xdr:rowOff>
    </xdr:from>
    <xdr:ext cx="762000" cy="259045"/>
    <xdr:sp macro="" textlink="">
      <xdr:nvSpPr>
        <xdr:cNvPr id="96" name="テキスト ボックス 95"/>
        <xdr:cNvSpPr txBox="1"/>
      </xdr:nvSpPr>
      <xdr:spPr>
        <a:xfrm>
          <a:off x="939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物件費にかかる経常収支比率は前年度から</a:t>
          </a:r>
          <a:r>
            <a:rPr kumimoji="1" lang="en-US" altLang="ja-JP" sz="1300">
              <a:latin typeface="ＭＳ Ｐゴシック"/>
            </a:rPr>
            <a:t>0.6</a:t>
          </a:r>
          <a:r>
            <a:rPr kumimoji="1" lang="ja-JP" altLang="en-US" sz="1300">
              <a:latin typeface="ＭＳ Ｐゴシック"/>
            </a:rPr>
            <a:t>ポイント改善し、類似団体の平均よりもやや良い水準となっている。外部委託の削減や指定管理者制度の活用など、経費削減の取り組みにより物件費を抑制することができた。今後も「財政計画」に基づき一層の経費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50800</xdr:rowOff>
    </xdr:to>
    <xdr:cxnSp macro="">
      <xdr:nvCxnSpPr>
        <xdr:cNvPr id="129" name="直線コネクタ 128"/>
        <xdr:cNvCxnSpPr/>
      </xdr:nvCxnSpPr>
      <xdr:spPr>
        <a:xfrm flipV="1">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18</xdr:row>
      <xdr:rowOff>50800</xdr:rowOff>
    </xdr:to>
    <xdr:cxnSp macro="">
      <xdr:nvCxnSpPr>
        <xdr:cNvPr id="132" name="直線コネクタ 131"/>
        <xdr:cNvCxnSpPr/>
      </xdr:nvCxnSpPr>
      <xdr:spPr>
        <a:xfrm>
          <a:off x="14782800" y="2857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114300</xdr:rowOff>
    </xdr:to>
    <xdr:cxnSp macro="">
      <xdr:nvCxnSpPr>
        <xdr:cNvPr id="135" name="直線コネクタ 134"/>
        <xdr:cNvCxnSpPr/>
      </xdr:nvCxnSpPr>
      <xdr:spPr>
        <a:xfrm>
          <a:off x="13893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16</xdr:row>
      <xdr:rowOff>63500</xdr:rowOff>
    </xdr:to>
    <xdr:cxnSp macro="">
      <xdr:nvCxnSpPr>
        <xdr:cNvPr id="138" name="直線コネクタ 137"/>
        <xdr:cNvCxnSpPr/>
      </xdr:nvCxnSpPr>
      <xdr:spPr>
        <a:xfrm>
          <a:off x="13004800" y="2667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111777</xdr:rowOff>
    </xdr:from>
    <xdr:ext cx="762000" cy="259045"/>
    <xdr:sp macro="" textlink="">
      <xdr:nvSpPr>
        <xdr:cNvPr id="149"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2" name="円/楕円 151"/>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3827</xdr:rowOff>
    </xdr:from>
    <xdr:ext cx="762000" cy="259045"/>
    <xdr:sp macro="" textlink="">
      <xdr:nvSpPr>
        <xdr:cNvPr id="153" name="テキスト ボックス 152"/>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xdr:rowOff>
    </xdr:from>
    <xdr:to>
      <xdr:col>20</xdr:col>
      <xdr:colOff>209550</xdr:colOff>
      <xdr:row>16</xdr:row>
      <xdr:rowOff>114300</xdr:rowOff>
    </xdr:to>
    <xdr:sp macro="" textlink="">
      <xdr:nvSpPr>
        <xdr:cNvPr id="154" name="円/楕円 153"/>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55" name="テキスト ボックス 154"/>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6" name="円/楕円 155"/>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7" name="テキスト ボックス 156"/>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扶助費にかかる経常収支比率は前年度より</a:t>
          </a:r>
          <a:r>
            <a:rPr kumimoji="1" lang="en-US" altLang="ja-JP" sz="1300">
              <a:latin typeface="ＭＳ Ｐゴシック"/>
            </a:rPr>
            <a:t>0.9</a:t>
          </a:r>
          <a:r>
            <a:rPr kumimoji="1" lang="ja-JP" altLang="en-US" sz="1300">
              <a:latin typeface="ＭＳ Ｐゴシック"/>
            </a:rPr>
            <a:t>ポイント悪化しているものの、類似団体平均水準となっている。しかしながら、金額ベースでは高い水準にあり、高齢化率の上昇や市独自施策（保育料無料化、乳幼児医療への追加助成等）として実施している事業などが主な要因である。平成</a:t>
          </a:r>
          <a:r>
            <a:rPr kumimoji="1" lang="en-US" altLang="ja-JP" sz="1300">
              <a:latin typeface="ＭＳ Ｐゴシック"/>
            </a:rPr>
            <a:t>27</a:t>
          </a:r>
          <a:r>
            <a:rPr kumimoji="1" lang="ja-JP" altLang="en-US" sz="1300">
              <a:latin typeface="ＭＳ Ｐゴシック"/>
            </a:rPr>
            <a:t>年度国勢調査で県内出生率</a:t>
          </a:r>
          <a:r>
            <a:rPr kumimoji="1" lang="en-US" altLang="ja-JP" sz="1300">
              <a:latin typeface="ＭＳ Ｐゴシック"/>
            </a:rPr>
            <a:t>1</a:t>
          </a:r>
          <a:r>
            <a:rPr kumimoji="1" lang="ja-JP" altLang="en-US" sz="1300">
              <a:latin typeface="ＭＳ Ｐゴシック"/>
            </a:rPr>
            <a:t>位になるなど市独自施策の効果は大きく、今後も類似団体平均から大きく逸脱しないよう注意しながら、諸施策を実施していく。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12700</xdr:rowOff>
    </xdr:to>
    <xdr:cxnSp macro="">
      <xdr:nvCxnSpPr>
        <xdr:cNvPr id="190" name="直線コネクタ 189"/>
        <xdr:cNvCxnSpPr/>
      </xdr:nvCxnSpPr>
      <xdr:spPr>
        <a:xfrm>
          <a:off x="3987800" y="9613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107950</xdr:rowOff>
    </xdr:to>
    <xdr:cxnSp macro="">
      <xdr:nvCxnSpPr>
        <xdr:cNvPr id="193" name="直線コネクタ 192"/>
        <xdr:cNvCxnSpPr/>
      </xdr:nvCxnSpPr>
      <xdr:spPr>
        <a:xfrm flipV="1">
          <a:off x="3098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107950</xdr:rowOff>
    </xdr:to>
    <xdr:cxnSp macro="">
      <xdr:nvCxnSpPr>
        <xdr:cNvPr id="196" name="直線コネクタ 195"/>
        <xdr:cNvCxnSpPr/>
      </xdr:nvCxnSpPr>
      <xdr:spPr>
        <a:xfrm>
          <a:off x="2209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107950</xdr:rowOff>
    </xdr:to>
    <xdr:cxnSp macro="">
      <xdr:nvCxnSpPr>
        <xdr:cNvPr id="199" name="直線コネクタ 198"/>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9" name="円/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149877</xdr:rowOff>
    </xdr:from>
    <xdr:ext cx="762000" cy="259045"/>
    <xdr:sp macro="" textlink="">
      <xdr:nvSpPr>
        <xdr:cNvPr id="210"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13" name="円/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214" name="テキスト ボックス 213"/>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5" name="円/楕円 214"/>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6" name="テキスト ボックス 215"/>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7" name="円/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8" name="テキスト ボックス 217"/>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常収支比率は、類似団体比較でも上位であり、全国平均と比べても良い水準にある。これまで「市財政計画」等に基づき内部管理経費等を抑制できたことによるものである。今後は、公共施設老朽化による建替、修繕費用の増大が見込まれるため、引き続き継続的な経費の抑制を行い、良い水準を維持できる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69850</xdr:rowOff>
    </xdr:from>
    <xdr:to>
      <xdr:col>24</xdr:col>
      <xdr:colOff>31750</xdr:colOff>
      <xdr:row>54</xdr:row>
      <xdr:rowOff>127000</xdr:rowOff>
    </xdr:to>
    <xdr:cxnSp macro="">
      <xdr:nvCxnSpPr>
        <xdr:cNvPr id="255" name="直線コネクタ 254"/>
        <xdr:cNvCxnSpPr/>
      </xdr:nvCxnSpPr>
      <xdr:spPr>
        <a:xfrm>
          <a:off x="15671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41275</xdr:rowOff>
    </xdr:from>
    <xdr:to>
      <xdr:col>22</xdr:col>
      <xdr:colOff>565150</xdr:colOff>
      <xdr:row>54</xdr:row>
      <xdr:rowOff>69850</xdr:rowOff>
    </xdr:to>
    <xdr:cxnSp macro="">
      <xdr:nvCxnSpPr>
        <xdr:cNvPr id="258" name="直線コネクタ 257"/>
        <xdr:cNvCxnSpPr/>
      </xdr:nvCxnSpPr>
      <xdr:spPr>
        <a:xfrm>
          <a:off x="14782800" y="9299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136525</xdr:rowOff>
    </xdr:from>
    <xdr:to>
      <xdr:col>21</xdr:col>
      <xdr:colOff>361950</xdr:colOff>
      <xdr:row>54</xdr:row>
      <xdr:rowOff>41275</xdr:rowOff>
    </xdr:to>
    <xdr:cxnSp macro="">
      <xdr:nvCxnSpPr>
        <xdr:cNvPr id="261" name="直線コネクタ 260"/>
        <xdr:cNvCxnSpPr/>
      </xdr:nvCxnSpPr>
      <xdr:spPr>
        <a:xfrm>
          <a:off x="13893800" y="92233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136525</xdr:rowOff>
    </xdr:from>
    <xdr:to>
      <xdr:col>20</xdr:col>
      <xdr:colOff>158750</xdr:colOff>
      <xdr:row>54</xdr:row>
      <xdr:rowOff>41275</xdr:rowOff>
    </xdr:to>
    <xdr:cxnSp macro="">
      <xdr:nvCxnSpPr>
        <xdr:cNvPr id="264" name="直線コネクタ 263"/>
        <xdr:cNvCxnSpPr/>
      </xdr:nvCxnSpPr>
      <xdr:spPr>
        <a:xfrm flipV="1">
          <a:off x="13004800" y="92233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4" name="円/楕円 273"/>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5"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19050</xdr:rowOff>
    </xdr:from>
    <xdr:to>
      <xdr:col>22</xdr:col>
      <xdr:colOff>615950</xdr:colOff>
      <xdr:row>54</xdr:row>
      <xdr:rowOff>120650</xdr:rowOff>
    </xdr:to>
    <xdr:sp macro="" textlink="">
      <xdr:nvSpPr>
        <xdr:cNvPr id="276" name="円/楕円 275"/>
        <xdr:cNvSpPr/>
      </xdr:nvSpPr>
      <xdr:spPr>
        <a:xfrm>
          <a:off x="15621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130827</xdr:rowOff>
    </xdr:from>
    <xdr:ext cx="736600" cy="259045"/>
    <xdr:sp macro="" textlink="">
      <xdr:nvSpPr>
        <xdr:cNvPr id="277" name="テキスト ボックス 276"/>
        <xdr:cNvSpPr txBox="1"/>
      </xdr:nvSpPr>
      <xdr:spPr>
        <a:xfrm>
          <a:off x="15290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161925</xdr:rowOff>
    </xdr:from>
    <xdr:to>
      <xdr:col>21</xdr:col>
      <xdr:colOff>412750</xdr:colOff>
      <xdr:row>54</xdr:row>
      <xdr:rowOff>92075</xdr:rowOff>
    </xdr:to>
    <xdr:sp macro="" textlink="">
      <xdr:nvSpPr>
        <xdr:cNvPr id="278" name="円/楕円 277"/>
        <xdr:cNvSpPr/>
      </xdr:nvSpPr>
      <xdr:spPr>
        <a:xfrm>
          <a:off x="14732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102252</xdr:rowOff>
    </xdr:from>
    <xdr:ext cx="762000" cy="259045"/>
    <xdr:sp macro="" textlink="">
      <xdr:nvSpPr>
        <xdr:cNvPr id="279" name="テキスト ボックス 278"/>
        <xdr:cNvSpPr txBox="1"/>
      </xdr:nvSpPr>
      <xdr:spPr>
        <a:xfrm>
          <a:off x="14401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85725</xdr:rowOff>
    </xdr:from>
    <xdr:to>
      <xdr:col>20</xdr:col>
      <xdr:colOff>209550</xdr:colOff>
      <xdr:row>54</xdr:row>
      <xdr:rowOff>15875</xdr:rowOff>
    </xdr:to>
    <xdr:sp macro="" textlink="">
      <xdr:nvSpPr>
        <xdr:cNvPr id="280" name="円/楕円 279"/>
        <xdr:cNvSpPr/>
      </xdr:nvSpPr>
      <xdr:spPr>
        <a:xfrm>
          <a:off x="13843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26052</xdr:rowOff>
    </xdr:from>
    <xdr:ext cx="762000" cy="259045"/>
    <xdr:sp macro="" textlink="">
      <xdr:nvSpPr>
        <xdr:cNvPr id="281" name="テキスト ボックス 280"/>
        <xdr:cNvSpPr txBox="1"/>
      </xdr:nvSpPr>
      <xdr:spPr>
        <a:xfrm>
          <a:off x="13512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161925</xdr:rowOff>
    </xdr:from>
    <xdr:to>
      <xdr:col>19</xdr:col>
      <xdr:colOff>6350</xdr:colOff>
      <xdr:row>54</xdr:row>
      <xdr:rowOff>92075</xdr:rowOff>
    </xdr:to>
    <xdr:sp macro="" textlink="">
      <xdr:nvSpPr>
        <xdr:cNvPr id="282" name="円/楕円 281"/>
        <xdr:cNvSpPr/>
      </xdr:nvSpPr>
      <xdr:spPr>
        <a:xfrm>
          <a:off x="12954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102252</xdr:rowOff>
    </xdr:from>
    <xdr:ext cx="762000" cy="259045"/>
    <xdr:sp macro="" textlink="">
      <xdr:nvSpPr>
        <xdr:cNvPr id="283" name="テキスト ボックス 282"/>
        <xdr:cNvSpPr txBox="1"/>
      </xdr:nvSpPr>
      <xdr:spPr>
        <a:xfrm>
          <a:off x="12623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補助費等にかかる経常収支比率は前年度から</a:t>
          </a:r>
          <a:r>
            <a:rPr kumimoji="1" lang="en-US" altLang="ja-JP" sz="1300">
              <a:latin typeface="ＭＳ Ｐゴシック"/>
            </a:rPr>
            <a:t>3.2</a:t>
          </a:r>
          <a:r>
            <a:rPr kumimoji="1" lang="ja-JP" altLang="en-US" sz="1300">
              <a:latin typeface="ＭＳ Ｐゴシック"/>
            </a:rPr>
            <a:t>ポイント悪化となり、類似団体と比較しても悪い水準になる。金額的には上水道事業への高料金対策補助金の大幅減などにより、前年度よりも少なくなっているが、下水道事業補助金における繰出基準を見直したことにより、基準内繰出の大幅増となり、比率を大きく悪化させることになっ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127000</xdr:rowOff>
    </xdr:to>
    <xdr:cxnSp macro="">
      <xdr:nvCxnSpPr>
        <xdr:cNvPr id="313" name="直線コネクタ 312"/>
        <xdr:cNvCxnSpPr/>
      </xdr:nvCxnSpPr>
      <xdr:spPr>
        <a:xfrm>
          <a:off x="15671800" y="64957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26416</xdr:rowOff>
    </xdr:to>
    <xdr:cxnSp macro="">
      <xdr:nvCxnSpPr>
        <xdr:cNvPr id="316" name="直線コネクタ 315"/>
        <xdr:cNvCxnSpPr/>
      </xdr:nvCxnSpPr>
      <xdr:spPr>
        <a:xfrm flipV="1">
          <a:off x="14782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38</xdr:row>
      <xdr:rowOff>26416</xdr:rowOff>
    </xdr:to>
    <xdr:cxnSp macro="">
      <xdr:nvCxnSpPr>
        <xdr:cNvPr id="319" name="直線コネクタ 318"/>
        <xdr:cNvCxnSpPr/>
      </xdr:nvCxnSpPr>
      <xdr:spPr>
        <a:xfrm>
          <a:off x="13893800" y="6454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138430</xdr:rowOff>
    </xdr:to>
    <xdr:cxnSp macro="">
      <xdr:nvCxnSpPr>
        <xdr:cNvPr id="322" name="直線コネクタ 321"/>
        <xdr:cNvCxnSpPr/>
      </xdr:nvCxnSpPr>
      <xdr:spPr>
        <a:xfrm flipV="1">
          <a:off x="13004800" y="6454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32" name="円/楕円 331"/>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33"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34" name="円/楕円 333"/>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35" name="テキスト ボックス 334"/>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36" name="円/楕円 335"/>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37" name="テキスト ボックス 336"/>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38" name="円/楕円 337"/>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9" name="テキスト ボックス 338"/>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40" name="円/楕円 339"/>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41" name="テキスト ボックス 340"/>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公債費に係る経常収支比率は、前年度よりも</a:t>
          </a:r>
          <a:r>
            <a:rPr kumimoji="1" lang="en-US" altLang="ja-JP" sz="1300">
              <a:latin typeface="ＭＳ Ｐゴシック"/>
            </a:rPr>
            <a:t>0.6</a:t>
          </a:r>
          <a:r>
            <a:rPr kumimoji="1" lang="ja-JP" altLang="en-US" sz="1300">
              <a:latin typeface="ＭＳ Ｐゴシック"/>
            </a:rPr>
            <a:t>ポイント改善された。これは計画的に実施してきたこれまでの繰上償還により過去に発行した地方債の元利償還金が減少したことが主な要因となっている。しかしながら、類似団体の中でも悪い水準となっているため、地方債の発行抑制や定期的な繰上償還の実施、償還期間の調整などによって元利償還金額を大きく変動させないよう数値改善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46989</xdr:rowOff>
    </xdr:to>
    <xdr:cxnSp macro="">
      <xdr:nvCxnSpPr>
        <xdr:cNvPr id="371" name="直線コネクタ 370"/>
        <xdr:cNvCxnSpPr/>
      </xdr:nvCxnSpPr>
      <xdr:spPr>
        <a:xfrm flipV="1">
          <a:off x="3987800" y="135641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78994</xdr:rowOff>
    </xdr:to>
    <xdr:cxnSp macro="">
      <xdr:nvCxnSpPr>
        <xdr:cNvPr id="374" name="直線コネクタ 373"/>
        <xdr:cNvCxnSpPr/>
      </xdr:nvCxnSpPr>
      <xdr:spPr>
        <a:xfrm flipV="1">
          <a:off x="3098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78994</xdr:rowOff>
    </xdr:from>
    <xdr:to>
      <xdr:col>4</xdr:col>
      <xdr:colOff>346075</xdr:colOff>
      <xdr:row>79</xdr:row>
      <xdr:rowOff>97282</xdr:rowOff>
    </xdr:to>
    <xdr:cxnSp macro="">
      <xdr:nvCxnSpPr>
        <xdr:cNvPr id="377" name="直線コネクタ 376"/>
        <xdr:cNvCxnSpPr/>
      </xdr:nvCxnSpPr>
      <xdr:spPr>
        <a:xfrm flipV="1">
          <a:off x="2209800" y="136235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97282</xdr:rowOff>
    </xdr:to>
    <xdr:cxnSp macro="">
      <xdr:nvCxnSpPr>
        <xdr:cNvPr id="380" name="直線コネクタ 379"/>
        <xdr:cNvCxnSpPr/>
      </xdr:nvCxnSpPr>
      <xdr:spPr>
        <a:xfrm>
          <a:off x="1320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90" name="円/楕円 389"/>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91"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2" name="円/楕円 39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3" name="テキスト ボックス 39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94" name="円/楕円 393"/>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95" name="テキスト ボックス 394"/>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96" name="円/楕円 395"/>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97" name="テキスト ボックス 396"/>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8" name="円/楕円 397"/>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9" name="テキスト ボックス 398"/>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公債費以外の経常収支比率は、前年度と比べて</a:t>
          </a:r>
          <a:r>
            <a:rPr kumimoji="1" lang="en-US" altLang="ja-JP" sz="1300">
              <a:latin typeface="ＭＳ Ｐゴシック"/>
            </a:rPr>
            <a:t>4.5</a:t>
          </a:r>
          <a:r>
            <a:rPr kumimoji="1" lang="ja-JP" altLang="en-US" sz="1300">
              <a:latin typeface="ＭＳ Ｐゴシック"/>
            </a:rPr>
            <a:t>ポイント悪化しているが、類似団体の平均よりもやや良い水準となっている。また、類似団体の平均以下となったものは補助費等のみであり、その他は平均水準以上は保つことができている。今後もより一層の経費削減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77</xdr:row>
      <xdr:rowOff>6986</xdr:rowOff>
    </xdr:to>
    <xdr:cxnSp macro="">
      <xdr:nvCxnSpPr>
        <xdr:cNvPr id="428" name="直線コネクタ 427"/>
        <xdr:cNvCxnSpPr/>
      </xdr:nvCxnSpPr>
      <xdr:spPr>
        <a:xfrm>
          <a:off x="15671800" y="12951460"/>
          <a:ext cx="838200" cy="25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92710</xdr:rowOff>
    </xdr:to>
    <xdr:cxnSp macro="">
      <xdr:nvCxnSpPr>
        <xdr:cNvPr id="431" name="直線コネクタ 430"/>
        <xdr:cNvCxnSpPr/>
      </xdr:nvCxnSpPr>
      <xdr:spPr>
        <a:xfrm>
          <a:off x="14782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64135</xdr:rowOff>
    </xdr:from>
    <xdr:to>
      <xdr:col>21</xdr:col>
      <xdr:colOff>361950</xdr:colOff>
      <xdr:row>75</xdr:row>
      <xdr:rowOff>92710</xdr:rowOff>
    </xdr:to>
    <xdr:cxnSp macro="">
      <xdr:nvCxnSpPr>
        <xdr:cNvPr id="434" name="直線コネクタ 433"/>
        <xdr:cNvCxnSpPr/>
      </xdr:nvCxnSpPr>
      <xdr:spPr>
        <a:xfrm>
          <a:off x="13893800" y="1275143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64135</xdr:rowOff>
    </xdr:from>
    <xdr:to>
      <xdr:col>20</xdr:col>
      <xdr:colOff>158750</xdr:colOff>
      <xdr:row>74</xdr:row>
      <xdr:rowOff>127000</xdr:rowOff>
    </xdr:to>
    <xdr:cxnSp macro="">
      <xdr:nvCxnSpPr>
        <xdr:cNvPr id="437" name="直線コネクタ 436"/>
        <xdr:cNvCxnSpPr/>
      </xdr:nvCxnSpPr>
      <xdr:spPr>
        <a:xfrm flipV="1">
          <a:off x="13004800" y="127514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47" name="円/楕円 446"/>
        <xdr:cNvSpPr/>
      </xdr:nvSpPr>
      <xdr:spPr>
        <a:xfrm>
          <a:off x="164592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144163</xdr:rowOff>
    </xdr:from>
    <xdr:ext cx="762000" cy="259045"/>
    <xdr:sp macro="" textlink="">
      <xdr:nvSpPr>
        <xdr:cNvPr id="448" name="公債費以外該当値テキスト"/>
        <xdr:cNvSpPr txBox="1"/>
      </xdr:nvSpPr>
      <xdr:spPr>
        <a:xfrm>
          <a:off x="16598900" y="130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9" name="円/楕円 44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0" name="テキスト ボックス 44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1" name="円/楕円 45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2" name="テキスト ボックス 45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xdr:rowOff>
    </xdr:from>
    <xdr:to>
      <xdr:col>20</xdr:col>
      <xdr:colOff>209550</xdr:colOff>
      <xdr:row>74</xdr:row>
      <xdr:rowOff>114935</xdr:rowOff>
    </xdr:to>
    <xdr:sp macro="" textlink="">
      <xdr:nvSpPr>
        <xdr:cNvPr id="453" name="円/楕円 452"/>
        <xdr:cNvSpPr/>
      </xdr:nvSpPr>
      <xdr:spPr>
        <a:xfrm>
          <a:off x="13843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125112</xdr:rowOff>
    </xdr:from>
    <xdr:ext cx="762000" cy="259045"/>
    <xdr:sp macro="" textlink="">
      <xdr:nvSpPr>
        <xdr:cNvPr id="454" name="テキスト ボックス 453"/>
        <xdr:cNvSpPr txBox="1"/>
      </xdr:nvSpPr>
      <xdr:spPr>
        <a:xfrm>
          <a:off x="13512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5" name="円/楕円 454"/>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6" name="テキスト ボックス 455"/>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兵庫県南あわじ市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15881</xdr:rowOff>
    </xdr:from>
    <xdr:to>
      <xdr:col>4</xdr:col>
      <xdr:colOff>1117600</xdr:colOff>
      <xdr:row>17</xdr:row>
      <xdr:rowOff>46038</xdr:rowOff>
    </xdr:to>
    <xdr:cxnSp macro="">
      <xdr:nvCxnSpPr>
        <xdr:cNvPr id="50" name="直線コネクタ 49"/>
        <xdr:cNvCxnSpPr/>
      </xdr:nvCxnSpPr>
      <xdr:spPr bwMode="auto">
        <a:xfrm>
          <a:off x="5003800" y="2978156"/>
          <a:ext cx="647700" cy="3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1422</xdr:rowOff>
    </xdr:from>
    <xdr:to>
      <xdr:col>4</xdr:col>
      <xdr:colOff>469900</xdr:colOff>
      <xdr:row>17</xdr:row>
      <xdr:rowOff>15881</xdr:rowOff>
    </xdr:to>
    <xdr:cxnSp macro="">
      <xdr:nvCxnSpPr>
        <xdr:cNvPr id="53" name="直線コネクタ 52"/>
        <xdr:cNvCxnSpPr/>
      </xdr:nvCxnSpPr>
      <xdr:spPr bwMode="auto">
        <a:xfrm>
          <a:off x="4305300" y="2963697"/>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1422</xdr:rowOff>
    </xdr:from>
    <xdr:to>
      <xdr:col>3</xdr:col>
      <xdr:colOff>904875</xdr:colOff>
      <xdr:row>17</xdr:row>
      <xdr:rowOff>36589</xdr:rowOff>
    </xdr:to>
    <xdr:cxnSp macro="">
      <xdr:nvCxnSpPr>
        <xdr:cNvPr id="56" name="直線コネクタ 55"/>
        <xdr:cNvCxnSpPr/>
      </xdr:nvCxnSpPr>
      <xdr:spPr bwMode="auto">
        <a:xfrm flipV="1">
          <a:off x="3606800" y="2963697"/>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3061</xdr:rowOff>
    </xdr:from>
    <xdr:to>
      <xdr:col>3</xdr:col>
      <xdr:colOff>206375</xdr:colOff>
      <xdr:row>17</xdr:row>
      <xdr:rowOff>36589</xdr:rowOff>
    </xdr:to>
    <xdr:cxnSp macro="">
      <xdr:nvCxnSpPr>
        <xdr:cNvPr id="59" name="直線コネクタ 58"/>
        <xdr:cNvCxnSpPr/>
      </xdr:nvCxnSpPr>
      <xdr:spPr bwMode="auto">
        <a:xfrm>
          <a:off x="2908300" y="2965336"/>
          <a:ext cx="698500" cy="3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66190</xdr:rowOff>
    </xdr:from>
    <xdr:ext cx="762000" cy="259045"/>
    <xdr:sp macro="" textlink="">
      <xdr:nvSpPr>
        <xdr:cNvPr id="61" name="テキスト ボックス 60"/>
        <xdr:cNvSpPr txBox="1"/>
      </xdr:nvSpPr>
      <xdr:spPr>
        <a:xfrm>
          <a:off x="32258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166688</xdr:rowOff>
    </xdr:from>
    <xdr:to>
      <xdr:col>5</xdr:col>
      <xdr:colOff>34925</xdr:colOff>
      <xdr:row>17</xdr:row>
      <xdr:rowOff>96838</xdr:rowOff>
    </xdr:to>
    <xdr:sp macro="" textlink="">
      <xdr:nvSpPr>
        <xdr:cNvPr id="69" name="円/楕円 68"/>
        <xdr:cNvSpPr/>
      </xdr:nvSpPr>
      <xdr:spPr bwMode="auto">
        <a:xfrm>
          <a:off x="5600700" y="295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138765</xdr:rowOff>
    </xdr:from>
    <xdr:ext cx="762000" cy="259045"/>
    <xdr:sp macro="" textlink="">
      <xdr:nvSpPr>
        <xdr:cNvPr id="70" name="人口1人当たり決算額の推移該当値テキスト130"/>
        <xdr:cNvSpPr txBox="1"/>
      </xdr:nvSpPr>
      <xdr:spPr>
        <a:xfrm>
          <a:off x="5740400" y="292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88,750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136531</xdr:rowOff>
    </xdr:from>
    <xdr:to>
      <xdr:col>4</xdr:col>
      <xdr:colOff>520700</xdr:colOff>
      <xdr:row>17</xdr:row>
      <xdr:rowOff>66681</xdr:rowOff>
    </xdr:to>
    <xdr:sp macro="" textlink="">
      <xdr:nvSpPr>
        <xdr:cNvPr id="71" name="円/楕円 70"/>
        <xdr:cNvSpPr/>
      </xdr:nvSpPr>
      <xdr:spPr bwMode="auto">
        <a:xfrm>
          <a:off x="4953000" y="29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51458</xdr:rowOff>
    </xdr:from>
    <xdr:ext cx="736600" cy="259045"/>
    <xdr:sp macro="" textlink="">
      <xdr:nvSpPr>
        <xdr:cNvPr id="72" name="テキスト ボックス 71"/>
        <xdr:cNvSpPr txBox="1"/>
      </xdr:nvSpPr>
      <xdr:spPr>
        <a:xfrm>
          <a:off x="4622800" y="301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122072</xdr:rowOff>
    </xdr:from>
    <xdr:to>
      <xdr:col>3</xdr:col>
      <xdr:colOff>955675</xdr:colOff>
      <xdr:row>17</xdr:row>
      <xdr:rowOff>52222</xdr:rowOff>
    </xdr:to>
    <xdr:sp macro="" textlink="">
      <xdr:nvSpPr>
        <xdr:cNvPr id="73" name="円/楕円 72"/>
        <xdr:cNvSpPr/>
      </xdr:nvSpPr>
      <xdr:spPr bwMode="auto">
        <a:xfrm>
          <a:off x="4254500" y="291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36999</xdr:rowOff>
    </xdr:from>
    <xdr:ext cx="762000" cy="259045"/>
    <xdr:sp macro="" textlink="">
      <xdr:nvSpPr>
        <xdr:cNvPr id="74" name="テキスト ボックス 73"/>
        <xdr:cNvSpPr txBox="1"/>
      </xdr:nvSpPr>
      <xdr:spPr>
        <a:xfrm>
          <a:off x="3924300" y="29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157239</xdr:rowOff>
    </xdr:from>
    <xdr:to>
      <xdr:col>3</xdr:col>
      <xdr:colOff>257175</xdr:colOff>
      <xdr:row>17</xdr:row>
      <xdr:rowOff>87389</xdr:rowOff>
    </xdr:to>
    <xdr:sp macro="" textlink="">
      <xdr:nvSpPr>
        <xdr:cNvPr id="75" name="円/楕円 74"/>
        <xdr:cNvSpPr/>
      </xdr:nvSpPr>
      <xdr:spPr bwMode="auto">
        <a:xfrm>
          <a:off x="3556000" y="29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72166</xdr:rowOff>
    </xdr:from>
    <xdr:ext cx="762000" cy="259045"/>
    <xdr:sp macro="" textlink="">
      <xdr:nvSpPr>
        <xdr:cNvPr id="76" name="テキスト ボックス 75"/>
        <xdr:cNvSpPr txBox="1"/>
      </xdr:nvSpPr>
      <xdr:spPr>
        <a:xfrm>
          <a:off x="3225800" y="30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123711</xdr:rowOff>
    </xdr:from>
    <xdr:to>
      <xdr:col>2</xdr:col>
      <xdr:colOff>692150</xdr:colOff>
      <xdr:row>17</xdr:row>
      <xdr:rowOff>53861</xdr:rowOff>
    </xdr:to>
    <xdr:sp macro="" textlink="">
      <xdr:nvSpPr>
        <xdr:cNvPr id="77" name="円/楕円 76"/>
        <xdr:cNvSpPr/>
      </xdr:nvSpPr>
      <xdr:spPr bwMode="auto">
        <a:xfrm>
          <a:off x="2857500" y="291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38638</xdr:rowOff>
    </xdr:from>
    <xdr:ext cx="762000" cy="259045"/>
    <xdr:sp macro="" textlink="">
      <xdr:nvSpPr>
        <xdr:cNvPr id="78" name="テキスト ボックス 77"/>
        <xdr:cNvSpPr txBox="1"/>
      </xdr:nvSpPr>
      <xdr:spPr>
        <a:xfrm>
          <a:off x="2527300" y="300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64798</xdr:rowOff>
    </xdr:from>
    <xdr:to>
      <xdr:col>4</xdr:col>
      <xdr:colOff>1117600</xdr:colOff>
      <xdr:row>35</xdr:row>
      <xdr:rowOff>70445</xdr:rowOff>
    </xdr:to>
    <xdr:cxnSp macro="">
      <xdr:nvCxnSpPr>
        <xdr:cNvPr id="110" name="直線コネクタ 109"/>
        <xdr:cNvCxnSpPr/>
      </xdr:nvCxnSpPr>
      <xdr:spPr bwMode="auto">
        <a:xfrm flipV="1">
          <a:off x="5003800" y="6675148"/>
          <a:ext cx="647700" cy="5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70445</xdr:rowOff>
    </xdr:from>
    <xdr:to>
      <xdr:col>4</xdr:col>
      <xdr:colOff>469900</xdr:colOff>
      <xdr:row>35</xdr:row>
      <xdr:rowOff>115136</xdr:rowOff>
    </xdr:to>
    <xdr:cxnSp macro="">
      <xdr:nvCxnSpPr>
        <xdr:cNvPr id="113" name="直線コネクタ 112"/>
        <xdr:cNvCxnSpPr/>
      </xdr:nvCxnSpPr>
      <xdr:spPr bwMode="auto">
        <a:xfrm flipV="1">
          <a:off x="4305300" y="6680795"/>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35789</xdr:rowOff>
    </xdr:from>
    <xdr:to>
      <xdr:col>3</xdr:col>
      <xdr:colOff>904875</xdr:colOff>
      <xdr:row>35</xdr:row>
      <xdr:rowOff>115136</xdr:rowOff>
    </xdr:to>
    <xdr:cxnSp macro="">
      <xdr:nvCxnSpPr>
        <xdr:cNvPr id="116" name="直線コネクタ 115"/>
        <xdr:cNvCxnSpPr/>
      </xdr:nvCxnSpPr>
      <xdr:spPr bwMode="auto">
        <a:xfrm>
          <a:off x="3606800" y="6646139"/>
          <a:ext cx="698500" cy="7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14437</xdr:rowOff>
    </xdr:from>
    <xdr:to>
      <xdr:col>3</xdr:col>
      <xdr:colOff>206375</xdr:colOff>
      <xdr:row>35</xdr:row>
      <xdr:rowOff>35789</xdr:rowOff>
    </xdr:to>
    <xdr:cxnSp macro="">
      <xdr:nvCxnSpPr>
        <xdr:cNvPr id="119" name="直線コネクタ 118"/>
        <xdr:cNvCxnSpPr/>
      </xdr:nvCxnSpPr>
      <xdr:spPr bwMode="auto">
        <a:xfrm>
          <a:off x="2908300" y="6624787"/>
          <a:ext cx="698500" cy="2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13998</xdr:rowOff>
    </xdr:from>
    <xdr:to>
      <xdr:col>5</xdr:col>
      <xdr:colOff>34925</xdr:colOff>
      <xdr:row>35</xdr:row>
      <xdr:rowOff>115598</xdr:rowOff>
    </xdr:to>
    <xdr:sp macro="" textlink="">
      <xdr:nvSpPr>
        <xdr:cNvPr id="129" name="円/楕円 128"/>
        <xdr:cNvSpPr/>
      </xdr:nvSpPr>
      <xdr:spPr bwMode="auto">
        <a:xfrm>
          <a:off x="5600700" y="662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201975</xdr:rowOff>
    </xdr:from>
    <xdr:ext cx="762000" cy="259045"/>
    <xdr:sp macro="" textlink="">
      <xdr:nvSpPr>
        <xdr:cNvPr id="130" name="人口1人当たり決算額の推移該当値テキスト445"/>
        <xdr:cNvSpPr txBox="1"/>
      </xdr:nvSpPr>
      <xdr:spPr>
        <a:xfrm>
          <a:off x="5740400" y="646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19645</xdr:rowOff>
    </xdr:from>
    <xdr:to>
      <xdr:col>4</xdr:col>
      <xdr:colOff>520700</xdr:colOff>
      <xdr:row>35</xdr:row>
      <xdr:rowOff>121245</xdr:rowOff>
    </xdr:to>
    <xdr:sp macro="" textlink="">
      <xdr:nvSpPr>
        <xdr:cNvPr id="131" name="円/楕円 130"/>
        <xdr:cNvSpPr/>
      </xdr:nvSpPr>
      <xdr:spPr bwMode="auto">
        <a:xfrm>
          <a:off x="4953000" y="662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131422</xdr:rowOff>
    </xdr:from>
    <xdr:ext cx="736600" cy="259045"/>
    <xdr:sp macro="" textlink="">
      <xdr:nvSpPr>
        <xdr:cNvPr id="132" name="テキスト ボックス 131"/>
        <xdr:cNvSpPr txBox="1"/>
      </xdr:nvSpPr>
      <xdr:spPr>
        <a:xfrm>
          <a:off x="4622800" y="6398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64336</xdr:rowOff>
    </xdr:from>
    <xdr:to>
      <xdr:col>3</xdr:col>
      <xdr:colOff>955675</xdr:colOff>
      <xdr:row>35</xdr:row>
      <xdr:rowOff>165936</xdr:rowOff>
    </xdr:to>
    <xdr:sp macro="" textlink="">
      <xdr:nvSpPr>
        <xdr:cNvPr id="133" name="円/楕円 132"/>
        <xdr:cNvSpPr/>
      </xdr:nvSpPr>
      <xdr:spPr bwMode="auto">
        <a:xfrm>
          <a:off x="4254500" y="667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176113</xdr:rowOff>
    </xdr:from>
    <xdr:ext cx="762000" cy="259045"/>
    <xdr:sp macro="" textlink="">
      <xdr:nvSpPr>
        <xdr:cNvPr id="134" name="テキスト ボックス 133"/>
        <xdr:cNvSpPr txBox="1"/>
      </xdr:nvSpPr>
      <xdr:spPr>
        <a:xfrm>
          <a:off x="3924300" y="64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327889</xdr:rowOff>
    </xdr:from>
    <xdr:to>
      <xdr:col>3</xdr:col>
      <xdr:colOff>257175</xdr:colOff>
      <xdr:row>35</xdr:row>
      <xdr:rowOff>86589</xdr:rowOff>
    </xdr:to>
    <xdr:sp macro="" textlink="">
      <xdr:nvSpPr>
        <xdr:cNvPr id="135" name="円/楕円 134"/>
        <xdr:cNvSpPr/>
      </xdr:nvSpPr>
      <xdr:spPr bwMode="auto">
        <a:xfrm>
          <a:off x="3556000" y="659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96766</xdr:rowOff>
    </xdr:from>
    <xdr:ext cx="762000" cy="259045"/>
    <xdr:sp macro="" textlink="">
      <xdr:nvSpPr>
        <xdr:cNvPr id="136" name="テキスト ボックス 135"/>
        <xdr:cNvSpPr txBox="1"/>
      </xdr:nvSpPr>
      <xdr:spPr>
        <a:xfrm>
          <a:off x="3225800" y="636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306537</xdr:rowOff>
    </xdr:from>
    <xdr:to>
      <xdr:col>2</xdr:col>
      <xdr:colOff>692150</xdr:colOff>
      <xdr:row>35</xdr:row>
      <xdr:rowOff>65237</xdr:rowOff>
    </xdr:to>
    <xdr:sp macro="" textlink="">
      <xdr:nvSpPr>
        <xdr:cNvPr id="137" name="円/楕円 136"/>
        <xdr:cNvSpPr/>
      </xdr:nvSpPr>
      <xdr:spPr bwMode="auto">
        <a:xfrm>
          <a:off x="2857500" y="6573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75414</xdr:rowOff>
    </xdr:from>
    <xdr:ext cx="762000" cy="259045"/>
    <xdr:sp macro="" textlink="">
      <xdr:nvSpPr>
        <xdr:cNvPr id="138" name="テキスト ボックス 137"/>
        <xdr:cNvSpPr txBox="1"/>
      </xdr:nvSpPr>
      <xdr:spPr>
        <a:xfrm>
          <a:off x="2527300" y="634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48,733
48,407
229.01
28,395,845
27,994,939
275,847
16,792,119
35,821,241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59527</xdr:rowOff>
    </xdr:from>
    <xdr:to>
      <xdr:col>6</xdr:col>
      <xdr:colOff>511175</xdr:colOff>
      <xdr:row>36</xdr:row>
      <xdr:rowOff>76476</xdr:rowOff>
    </xdr:to>
    <xdr:cxnSp macro="">
      <xdr:nvCxnSpPr>
        <xdr:cNvPr id="63" name="直線コネクタ 62"/>
        <xdr:cNvCxnSpPr/>
      </xdr:nvCxnSpPr>
      <xdr:spPr>
        <a:xfrm>
          <a:off x="3797300" y="6231727"/>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3748</xdr:rowOff>
    </xdr:from>
    <xdr:to>
      <xdr:col>5</xdr:col>
      <xdr:colOff>358775</xdr:colOff>
      <xdr:row>36</xdr:row>
      <xdr:rowOff>59527</xdr:rowOff>
    </xdr:to>
    <xdr:cxnSp macro="">
      <xdr:nvCxnSpPr>
        <xdr:cNvPr id="66" name="直線コネクタ 65"/>
        <xdr:cNvCxnSpPr/>
      </xdr:nvCxnSpPr>
      <xdr:spPr>
        <a:xfrm>
          <a:off x="2908300" y="6175948"/>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3128</xdr:rowOff>
    </xdr:from>
    <xdr:to>
      <xdr:col>4</xdr:col>
      <xdr:colOff>155575</xdr:colOff>
      <xdr:row>36</xdr:row>
      <xdr:rowOff>3748</xdr:rowOff>
    </xdr:to>
    <xdr:cxnSp macro="">
      <xdr:nvCxnSpPr>
        <xdr:cNvPr id="69" name="直線コネクタ 68"/>
        <xdr:cNvCxnSpPr/>
      </xdr:nvCxnSpPr>
      <xdr:spPr>
        <a:xfrm>
          <a:off x="2019300" y="617532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150689</xdr:rowOff>
    </xdr:from>
    <xdr:to>
      <xdr:col>2</xdr:col>
      <xdr:colOff>638175</xdr:colOff>
      <xdr:row>36</xdr:row>
      <xdr:rowOff>3128</xdr:rowOff>
    </xdr:to>
    <xdr:cxnSp macro="">
      <xdr:nvCxnSpPr>
        <xdr:cNvPr id="72" name="直線コネクタ 71"/>
        <xdr:cNvCxnSpPr/>
      </xdr:nvCxnSpPr>
      <xdr:spPr>
        <a:xfrm>
          <a:off x="1130300" y="615143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25676</xdr:rowOff>
    </xdr:from>
    <xdr:to>
      <xdr:col>6</xdr:col>
      <xdr:colOff>561975</xdr:colOff>
      <xdr:row>36</xdr:row>
      <xdr:rowOff>127276</xdr:rowOff>
    </xdr:to>
    <xdr:sp macro="" textlink="">
      <xdr:nvSpPr>
        <xdr:cNvPr id="82" name="円/楕円 81"/>
        <xdr:cNvSpPr/>
      </xdr:nvSpPr>
      <xdr:spPr>
        <a:xfrm>
          <a:off x="4584700" y="619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4103</xdr:rowOff>
    </xdr:from>
    <xdr:ext cx="534377" cy="259045"/>
    <xdr:sp macro="" textlink="">
      <xdr:nvSpPr>
        <xdr:cNvPr id="83" name="人件費該当値テキスト"/>
        <xdr:cNvSpPr txBox="1"/>
      </xdr:nvSpPr>
      <xdr:spPr>
        <a:xfrm>
          <a:off x="4686300" y="617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8727</xdr:rowOff>
    </xdr:from>
    <xdr:to>
      <xdr:col>5</xdr:col>
      <xdr:colOff>409575</xdr:colOff>
      <xdr:row>36</xdr:row>
      <xdr:rowOff>110327</xdr:rowOff>
    </xdr:to>
    <xdr:sp macro="" textlink="">
      <xdr:nvSpPr>
        <xdr:cNvPr id="84" name="円/楕円 83"/>
        <xdr:cNvSpPr/>
      </xdr:nvSpPr>
      <xdr:spPr>
        <a:xfrm>
          <a:off x="3746500" y="61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101454</xdr:rowOff>
    </xdr:from>
    <xdr:ext cx="534377" cy="259045"/>
    <xdr:sp macro="" textlink="">
      <xdr:nvSpPr>
        <xdr:cNvPr id="85" name="テキスト ボックス 84"/>
        <xdr:cNvSpPr txBox="1"/>
      </xdr:nvSpPr>
      <xdr:spPr>
        <a:xfrm>
          <a:off x="3530111" y="6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124398</xdr:rowOff>
    </xdr:from>
    <xdr:to>
      <xdr:col>4</xdr:col>
      <xdr:colOff>206375</xdr:colOff>
      <xdr:row>36</xdr:row>
      <xdr:rowOff>54548</xdr:rowOff>
    </xdr:to>
    <xdr:sp macro="" textlink="">
      <xdr:nvSpPr>
        <xdr:cNvPr id="86" name="円/楕円 85"/>
        <xdr:cNvSpPr/>
      </xdr:nvSpPr>
      <xdr:spPr>
        <a:xfrm>
          <a:off x="2857500" y="61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45675</xdr:rowOff>
    </xdr:from>
    <xdr:ext cx="534377" cy="259045"/>
    <xdr:sp macro="" textlink="">
      <xdr:nvSpPr>
        <xdr:cNvPr id="87" name="テキスト ボックス 86"/>
        <xdr:cNvSpPr txBox="1"/>
      </xdr:nvSpPr>
      <xdr:spPr>
        <a:xfrm>
          <a:off x="2641111" y="62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123778</xdr:rowOff>
    </xdr:from>
    <xdr:to>
      <xdr:col>3</xdr:col>
      <xdr:colOff>3175</xdr:colOff>
      <xdr:row>36</xdr:row>
      <xdr:rowOff>53928</xdr:rowOff>
    </xdr:to>
    <xdr:sp macro="" textlink="">
      <xdr:nvSpPr>
        <xdr:cNvPr id="88" name="円/楕円 87"/>
        <xdr:cNvSpPr/>
      </xdr:nvSpPr>
      <xdr:spPr>
        <a:xfrm>
          <a:off x="1968500" y="61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45055</xdr:rowOff>
    </xdr:from>
    <xdr:ext cx="534377" cy="259045"/>
    <xdr:sp macro="" textlink="">
      <xdr:nvSpPr>
        <xdr:cNvPr id="89" name="テキスト ボックス 88"/>
        <xdr:cNvSpPr txBox="1"/>
      </xdr:nvSpPr>
      <xdr:spPr>
        <a:xfrm>
          <a:off x="1752111" y="62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99889</xdr:rowOff>
    </xdr:from>
    <xdr:to>
      <xdr:col>1</xdr:col>
      <xdr:colOff>485775</xdr:colOff>
      <xdr:row>36</xdr:row>
      <xdr:rowOff>30039</xdr:rowOff>
    </xdr:to>
    <xdr:sp macro="" textlink="">
      <xdr:nvSpPr>
        <xdr:cNvPr id="90" name="円/楕円 89"/>
        <xdr:cNvSpPr/>
      </xdr:nvSpPr>
      <xdr:spPr>
        <a:xfrm>
          <a:off x="1079500" y="61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21166</xdr:rowOff>
    </xdr:from>
    <xdr:ext cx="534377" cy="259045"/>
    <xdr:sp macro="" textlink="">
      <xdr:nvSpPr>
        <xdr:cNvPr id="91" name="テキスト ボックス 90"/>
        <xdr:cNvSpPr txBox="1"/>
      </xdr:nvSpPr>
      <xdr:spPr>
        <a:xfrm>
          <a:off x="863111" y="61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27637</xdr:rowOff>
    </xdr:from>
    <xdr:to>
      <xdr:col>6</xdr:col>
      <xdr:colOff>511175</xdr:colOff>
      <xdr:row>55</xdr:row>
      <xdr:rowOff>118195</xdr:rowOff>
    </xdr:to>
    <xdr:cxnSp macro="">
      <xdr:nvCxnSpPr>
        <xdr:cNvPr id="123" name="直線コネクタ 122"/>
        <xdr:cNvCxnSpPr/>
      </xdr:nvCxnSpPr>
      <xdr:spPr>
        <a:xfrm>
          <a:off x="3797300" y="9457387"/>
          <a:ext cx="838200" cy="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27637</xdr:rowOff>
    </xdr:from>
    <xdr:to>
      <xdr:col>5</xdr:col>
      <xdr:colOff>358775</xdr:colOff>
      <xdr:row>57</xdr:row>
      <xdr:rowOff>40406</xdr:rowOff>
    </xdr:to>
    <xdr:cxnSp macro="">
      <xdr:nvCxnSpPr>
        <xdr:cNvPr id="126" name="直線コネクタ 125"/>
        <xdr:cNvCxnSpPr/>
      </xdr:nvCxnSpPr>
      <xdr:spPr>
        <a:xfrm flipV="1">
          <a:off x="2908300" y="9457387"/>
          <a:ext cx="889000" cy="35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18265</xdr:rowOff>
    </xdr:from>
    <xdr:to>
      <xdr:col>4</xdr:col>
      <xdr:colOff>155575</xdr:colOff>
      <xdr:row>57</xdr:row>
      <xdr:rowOff>40406</xdr:rowOff>
    </xdr:to>
    <xdr:cxnSp macro="">
      <xdr:nvCxnSpPr>
        <xdr:cNvPr id="129" name="直線コネクタ 128"/>
        <xdr:cNvCxnSpPr/>
      </xdr:nvCxnSpPr>
      <xdr:spPr>
        <a:xfrm>
          <a:off x="2019300" y="9790915"/>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18265</xdr:rowOff>
    </xdr:from>
    <xdr:to>
      <xdr:col>2</xdr:col>
      <xdr:colOff>638175</xdr:colOff>
      <xdr:row>57</xdr:row>
      <xdr:rowOff>148762</xdr:rowOff>
    </xdr:to>
    <xdr:cxnSp macro="">
      <xdr:nvCxnSpPr>
        <xdr:cNvPr id="132" name="直線コネクタ 131"/>
        <xdr:cNvCxnSpPr/>
      </xdr:nvCxnSpPr>
      <xdr:spPr>
        <a:xfrm flipV="1">
          <a:off x="1130300" y="9790915"/>
          <a:ext cx="889000" cy="13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67395</xdr:rowOff>
    </xdr:from>
    <xdr:to>
      <xdr:col>6</xdr:col>
      <xdr:colOff>561975</xdr:colOff>
      <xdr:row>55</xdr:row>
      <xdr:rowOff>168995</xdr:rowOff>
    </xdr:to>
    <xdr:sp macro="" textlink="">
      <xdr:nvSpPr>
        <xdr:cNvPr id="142" name="円/楕円 141"/>
        <xdr:cNvSpPr/>
      </xdr:nvSpPr>
      <xdr:spPr>
        <a:xfrm>
          <a:off x="4584700" y="94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90272</xdr:rowOff>
    </xdr:from>
    <xdr:ext cx="534377" cy="259045"/>
    <xdr:sp macro="" textlink="">
      <xdr:nvSpPr>
        <xdr:cNvPr id="143" name="物件費該当値テキスト"/>
        <xdr:cNvSpPr txBox="1"/>
      </xdr:nvSpPr>
      <xdr:spPr>
        <a:xfrm>
          <a:off x="4686300" y="934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80,817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148287</xdr:rowOff>
    </xdr:from>
    <xdr:to>
      <xdr:col>5</xdr:col>
      <xdr:colOff>409575</xdr:colOff>
      <xdr:row>55</xdr:row>
      <xdr:rowOff>78437</xdr:rowOff>
    </xdr:to>
    <xdr:sp macro="" textlink="">
      <xdr:nvSpPr>
        <xdr:cNvPr id="144" name="円/楕円 143"/>
        <xdr:cNvSpPr/>
      </xdr:nvSpPr>
      <xdr:spPr>
        <a:xfrm>
          <a:off x="3746500" y="94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94964</xdr:rowOff>
    </xdr:from>
    <xdr:ext cx="534377" cy="259045"/>
    <xdr:sp macro="" textlink="">
      <xdr:nvSpPr>
        <xdr:cNvPr id="145" name="テキスト ボックス 144"/>
        <xdr:cNvSpPr txBox="1"/>
      </xdr:nvSpPr>
      <xdr:spPr>
        <a:xfrm>
          <a:off x="3530111" y="91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161056</xdr:rowOff>
    </xdr:from>
    <xdr:to>
      <xdr:col>4</xdr:col>
      <xdr:colOff>206375</xdr:colOff>
      <xdr:row>57</xdr:row>
      <xdr:rowOff>91206</xdr:rowOff>
    </xdr:to>
    <xdr:sp macro="" textlink="">
      <xdr:nvSpPr>
        <xdr:cNvPr id="146" name="円/楕円 145"/>
        <xdr:cNvSpPr/>
      </xdr:nvSpPr>
      <xdr:spPr>
        <a:xfrm>
          <a:off x="2857500" y="9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82333</xdr:rowOff>
    </xdr:from>
    <xdr:ext cx="534377" cy="259045"/>
    <xdr:sp macro="" textlink="">
      <xdr:nvSpPr>
        <xdr:cNvPr id="147" name="テキスト ボックス 146"/>
        <xdr:cNvSpPr txBox="1"/>
      </xdr:nvSpPr>
      <xdr:spPr>
        <a:xfrm>
          <a:off x="2641111" y="9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138915</xdr:rowOff>
    </xdr:from>
    <xdr:to>
      <xdr:col>3</xdr:col>
      <xdr:colOff>3175</xdr:colOff>
      <xdr:row>57</xdr:row>
      <xdr:rowOff>69065</xdr:rowOff>
    </xdr:to>
    <xdr:sp macro="" textlink="">
      <xdr:nvSpPr>
        <xdr:cNvPr id="148" name="円/楕円 147"/>
        <xdr:cNvSpPr/>
      </xdr:nvSpPr>
      <xdr:spPr>
        <a:xfrm>
          <a:off x="1968500" y="97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60192</xdr:rowOff>
    </xdr:from>
    <xdr:ext cx="534377" cy="259045"/>
    <xdr:sp macro="" textlink="">
      <xdr:nvSpPr>
        <xdr:cNvPr id="149" name="テキスト ボックス 148"/>
        <xdr:cNvSpPr txBox="1"/>
      </xdr:nvSpPr>
      <xdr:spPr>
        <a:xfrm>
          <a:off x="1752111" y="98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97962</xdr:rowOff>
    </xdr:from>
    <xdr:to>
      <xdr:col>1</xdr:col>
      <xdr:colOff>485775</xdr:colOff>
      <xdr:row>58</xdr:row>
      <xdr:rowOff>28112</xdr:rowOff>
    </xdr:to>
    <xdr:sp macro="" textlink="">
      <xdr:nvSpPr>
        <xdr:cNvPr id="150" name="円/楕円 149"/>
        <xdr:cNvSpPr/>
      </xdr:nvSpPr>
      <xdr:spPr>
        <a:xfrm>
          <a:off x="1079500" y="98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19239</xdr:rowOff>
    </xdr:from>
    <xdr:ext cx="534377" cy="259045"/>
    <xdr:sp macro="" textlink="">
      <xdr:nvSpPr>
        <xdr:cNvPr id="151" name="テキスト ボックス 150"/>
        <xdr:cNvSpPr txBox="1"/>
      </xdr:nvSpPr>
      <xdr:spPr>
        <a:xfrm>
          <a:off x="863111" y="99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45022</xdr:rowOff>
    </xdr:from>
    <xdr:to>
      <xdr:col>6</xdr:col>
      <xdr:colOff>511175</xdr:colOff>
      <xdr:row>78</xdr:row>
      <xdr:rowOff>58432</xdr:rowOff>
    </xdr:to>
    <xdr:cxnSp macro="">
      <xdr:nvCxnSpPr>
        <xdr:cNvPr id="180" name="直線コネクタ 179"/>
        <xdr:cNvCxnSpPr/>
      </xdr:nvCxnSpPr>
      <xdr:spPr>
        <a:xfrm>
          <a:off x="3797300" y="13418122"/>
          <a:ext cx="8382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43078</xdr:rowOff>
    </xdr:from>
    <xdr:to>
      <xdr:col>5</xdr:col>
      <xdr:colOff>358775</xdr:colOff>
      <xdr:row>78</xdr:row>
      <xdr:rowOff>45022</xdr:rowOff>
    </xdr:to>
    <xdr:cxnSp macro="">
      <xdr:nvCxnSpPr>
        <xdr:cNvPr id="183" name="直線コネクタ 182"/>
        <xdr:cNvCxnSpPr/>
      </xdr:nvCxnSpPr>
      <xdr:spPr>
        <a:xfrm>
          <a:off x="2908300" y="1341617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43078</xdr:rowOff>
    </xdr:from>
    <xdr:to>
      <xdr:col>4</xdr:col>
      <xdr:colOff>155575</xdr:colOff>
      <xdr:row>78</xdr:row>
      <xdr:rowOff>62167</xdr:rowOff>
    </xdr:to>
    <xdr:cxnSp macro="">
      <xdr:nvCxnSpPr>
        <xdr:cNvPr id="186" name="直線コネクタ 185"/>
        <xdr:cNvCxnSpPr/>
      </xdr:nvCxnSpPr>
      <xdr:spPr>
        <a:xfrm flipV="1">
          <a:off x="2019300" y="13416178"/>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47155</xdr:rowOff>
    </xdr:from>
    <xdr:to>
      <xdr:col>2</xdr:col>
      <xdr:colOff>638175</xdr:colOff>
      <xdr:row>78</xdr:row>
      <xdr:rowOff>62167</xdr:rowOff>
    </xdr:to>
    <xdr:cxnSp macro="">
      <xdr:nvCxnSpPr>
        <xdr:cNvPr id="189" name="直線コネクタ 188"/>
        <xdr:cNvCxnSpPr/>
      </xdr:nvCxnSpPr>
      <xdr:spPr>
        <a:xfrm>
          <a:off x="1130300" y="1342025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7632</xdr:rowOff>
    </xdr:from>
    <xdr:to>
      <xdr:col>6</xdr:col>
      <xdr:colOff>561975</xdr:colOff>
      <xdr:row>78</xdr:row>
      <xdr:rowOff>109232</xdr:rowOff>
    </xdr:to>
    <xdr:sp macro="" textlink="">
      <xdr:nvSpPr>
        <xdr:cNvPr id="199" name="円/楕円 198"/>
        <xdr:cNvSpPr/>
      </xdr:nvSpPr>
      <xdr:spPr>
        <a:xfrm>
          <a:off x="45847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94009</xdr:rowOff>
    </xdr:from>
    <xdr:ext cx="469744" cy="259045"/>
    <xdr:sp macro="" textlink="">
      <xdr:nvSpPr>
        <xdr:cNvPr id="200" name="維持補修費該当値テキスト"/>
        <xdr:cNvSpPr txBox="1"/>
      </xdr:nvSpPr>
      <xdr:spPr>
        <a:xfrm>
          <a:off x="4686300" y="1329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165672</xdr:rowOff>
    </xdr:from>
    <xdr:to>
      <xdr:col>5</xdr:col>
      <xdr:colOff>409575</xdr:colOff>
      <xdr:row>78</xdr:row>
      <xdr:rowOff>95822</xdr:rowOff>
    </xdr:to>
    <xdr:sp macro="" textlink="">
      <xdr:nvSpPr>
        <xdr:cNvPr id="201" name="円/楕円 200"/>
        <xdr:cNvSpPr/>
      </xdr:nvSpPr>
      <xdr:spPr>
        <a:xfrm>
          <a:off x="3746500" y="133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86949</xdr:rowOff>
    </xdr:from>
    <xdr:ext cx="469744" cy="259045"/>
    <xdr:sp macro="" textlink="">
      <xdr:nvSpPr>
        <xdr:cNvPr id="202" name="テキスト ボックス 201"/>
        <xdr:cNvSpPr txBox="1"/>
      </xdr:nvSpPr>
      <xdr:spPr>
        <a:xfrm>
          <a:off x="3562427" y="1346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163728</xdr:rowOff>
    </xdr:from>
    <xdr:to>
      <xdr:col>4</xdr:col>
      <xdr:colOff>206375</xdr:colOff>
      <xdr:row>78</xdr:row>
      <xdr:rowOff>93878</xdr:rowOff>
    </xdr:to>
    <xdr:sp macro="" textlink="">
      <xdr:nvSpPr>
        <xdr:cNvPr id="203" name="円/楕円 202"/>
        <xdr:cNvSpPr/>
      </xdr:nvSpPr>
      <xdr:spPr>
        <a:xfrm>
          <a:off x="2857500" y="133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85005</xdr:rowOff>
    </xdr:from>
    <xdr:ext cx="469744" cy="259045"/>
    <xdr:sp macro="" textlink="">
      <xdr:nvSpPr>
        <xdr:cNvPr id="204" name="テキスト ボックス 203"/>
        <xdr:cNvSpPr txBox="1"/>
      </xdr:nvSpPr>
      <xdr:spPr>
        <a:xfrm>
          <a:off x="2673427" y="1345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11367</xdr:rowOff>
    </xdr:from>
    <xdr:to>
      <xdr:col>3</xdr:col>
      <xdr:colOff>3175</xdr:colOff>
      <xdr:row>78</xdr:row>
      <xdr:rowOff>112967</xdr:rowOff>
    </xdr:to>
    <xdr:sp macro="" textlink="">
      <xdr:nvSpPr>
        <xdr:cNvPr id="205" name="円/楕円 204"/>
        <xdr:cNvSpPr/>
      </xdr:nvSpPr>
      <xdr:spPr>
        <a:xfrm>
          <a:off x="1968500" y="133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104094</xdr:rowOff>
    </xdr:from>
    <xdr:ext cx="469744" cy="259045"/>
    <xdr:sp macro="" textlink="">
      <xdr:nvSpPr>
        <xdr:cNvPr id="206" name="テキスト ボックス 205"/>
        <xdr:cNvSpPr txBox="1"/>
      </xdr:nvSpPr>
      <xdr:spPr>
        <a:xfrm>
          <a:off x="1784427" y="134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167805</xdr:rowOff>
    </xdr:from>
    <xdr:to>
      <xdr:col>1</xdr:col>
      <xdr:colOff>485775</xdr:colOff>
      <xdr:row>78</xdr:row>
      <xdr:rowOff>97955</xdr:rowOff>
    </xdr:to>
    <xdr:sp macro="" textlink="">
      <xdr:nvSpPr>
        <xdr:cNvPr id="207" name="円/楕円 206"/>
        <xdr:cNvSpPr/>
      </xdr:nvSpPr>
      <xdr:spPr>
        <a:xfrm>
          <a:off x="10795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89082</xdr:rowOff>
    </xdr:from>
    <xdr:ext cx="469744" cy="259045"/>
    <xdr:sp macro="" textlink="">
      <xdr:nvSpPr>
        <xdr:cNvPr id="208" name="テキスト ボックス 207"/>
        <xdr:cNvSpPr txBox="1"/>
      </xdr:nvSpPr>
      <xdr:spPr>
        <a:xfrm>
          <a:off x="895427" y="1346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7927</xdr:rowOff>
    </xdr:from>
    <xdr:to>
      <xdr:col>6</xdr:col>
      <xdr:colOff>511175</xdr:colOff>
      <xdr:row>97</xdr:row>
      <xdr:rowOff>122112</xdr:rowOff>
    </xdr:to>
    <xdr:cxnSp macro="">
      <xdr:nvCxnSpPr>
        <xdr:cNvPr id="242" name="直線コネクタ 241"/>
        <xdr:cNvCxnSpPr/>
      </xdr:nvCxnSpPr>
      <xdr:spPr>
        <a:xfrm flipV="1">
          <a:off x="3797300" y="16638577"/>
          <a:ext cx="838200" cy="1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72506</xdr:rowOff>
    </xdr:from>
    <xdr:to>
      <xdr:col>5</xdr:col>
      <xdr:colOff>358775</xdr:colOff>
      <xdr:row>97</xdr:row>
      <xdr:rowOff>122112</xdr:rowOff>
    </xdr:to>
    <xdr:cxnSp macro="">
      <xdr:nvCxnSpPr>
        <xdr:cNvPr id="245" name="直線コネクタ 244"/>
        <xdr:cNvCxnSpPr/>
      </xdr:nvCxnSpPr>
      <xdr:spPr>
        <a:xfrm>
          <a:off x="2908300" y="16703156"/>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72506</xdr:rowOff>
    </xdr:from>
    <xdr:to>
      <xdr:col>4</xdr:col>
      <xdr:colOff>155575</xdr:colOff>
      <xdr:row>97</xdr:row>
      <xdr:rowOff>144373</xdr:rowOff>
    </xdr:to>
    <xdr:cxnSp macro="">
      <xdr:nvCxnSpPr>
        <xdr:cNvPr id="248" name="直線コネクタ 247"/>
        <xdr:cNvCxnSpPr/>
      </xdr:nvCxnSpPr>
      <xdr:spPr>
        <a:xfrm flipV="1">
          <a:off x="2019300" y="16703156"/>
          <a:ext cx="889000" cy="7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144373</xdr:rowOff>
    </xdr:from>
    <xdr:to>
      <xdr:col>2</xdr:col>
      <xdr:colOff>638175</xdr:colOff>
      <xdr:row>98</xdr:row>
      <xdr:rowOff>5183</xdr:rowOff>
    </xdr:to>
    <xdr:cxnSp macro="">
      <xdr:nvCxnSpPr>
        <xdr:cNvPr id="251" name="直線コネクタ 250"/>
        <xdr:cNvCxnSpPr/>
      </xdr:nvCxnSpPr>
      <xdr:spPr>
        <a:xfrm flipV="1">
          <a:off x="1130300" y="16775023"/>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128577</xdr:rowOff>
    </xdr:from>
    <xdr:to>
      <xdr:col>6</xdr:col>
      <xdr:colOff>561975</xdr:colOff>
      <xdr:row>97</xdr:row>
      <xdr:rowOff>58727</xdr:rowOff>
    </xdr:to>
    <xdr:sp macro="" textlink="">
      <xdr:nvSpPr>
        <xdr:cNvPr id="261" name="円/楕円 260"/>
        <xdr:cNvSpPr/>
      </xdr:nvSpPr>
      <xdr:spPr>
        <a:xfrm>
          <a:off x="4584700" y="1658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107004</xdr:rowOff>
    </xdr:from>
    <xdr:ext cx="534377" cy="259045"/>
    <xdr:sp macro="" textlink="">
      <xdr:nvSpPr>
        <xdr:cNvPr id="262" name="扶助費該当値テキスト"/>
        <xdr:cNvSpPr txBox="1"/>
      </xdr:nvSpPr>
      <xdr:spPr>
        <a:xfrm>
          <a:off x="4686300" y="165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71312</xdr:rowOff>
    </xdr:from>
    <xdr:to>
      <xdr:col>5</xdr:col>
      <xdr:colOff>409575</xdr:colOff>
      <xdr:row>98</xdr:row>
      <xdr:rowOff>1462</xdr:rowOff>
    </xdr:to>
    <xdr:sp macro="" textlink="">
      <xdr:nvSpPr>
        <xdr:cNvPr id="263" name="円/楕円 262"/>
        <xdr:cNvSpPr/>
      </xdr:nvSpPr>
      <xdr:spPr>
        <a:xfrm>
          <a:off x="3746500" y="16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164039</xdr:rowOff>
    </xdr:from>
    <xdr:ext cx="534377" cy="259045"/>
    <xdr:sp macro="" textlink="">
      <xdr:nvSpPr>
        <xdr:cNvPr id="264" name="テキスト ボックス 263"/>
        <xdr:cNvSpPr txBox="1"/>
      </xdr:nvSpPr>
      <xdr:spPr>
        <a:xfrm>
          <a:off x="3530111" y="16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21706</xdr:rowOff>
    </xdr:from>
    <xdr:to>
      <xdr:col>4</xdr:col>
      <xdr:colOff>206375</xdr:colOff>
      <xdr:row>97</xdr:row>
      <xdr:rowOff>123306</xdr:rowOff>
    </xdr:to>
    <xdr:sp macro="" textlink="">
      <xdr:nvSpPr>
        <xdr:cNvPr id="265" name="円/楕円 264"/>
        <xdr:cNvSpPr/>
      </xdr:nvSpPr>
      <xdr:spPr>
        <a:xfrm>
          <a:off x="2857500" y="166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114433</xdr:rowOff>
    </xdr:from>
    <xdr:ext cx="534377" cy="259045"/>
    <xdr:sp macro="" textlink="">
      <xdr:nvSpPr>
        <xdr:cNvPr id="266" name="テキスト ボックス 265"/>
        <xdr:cNvSpPr txBox="1"/>
      </xdr:nvSpPr>
      <xdr:spPr>
        <a:xfrm>
          <a:off x="2641111" y="167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93573</xdr:rowOff>
    </xdr:from>
    <xdr:to>
      <xdr:col>3</xdr:col>
      <xdr:colOff>3175</xdr:colOff>
      <xdr:row>98</xdr:row>
      <xdr:rowOff>23723</xdr:rowOff>
    </xdr:to>
    <xdr:sp macro="" textlink="">
      <xdr:nvSpPr>
        <xdr:cNvPr id="267" name="円/楕円 266"/>
        <xdr:cNvSpPr/>
      </xdr:nvSpPr>
      <xdr:spPr>
        <a:xfrm>
          <a:off x="1968500" y="167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14850</xdr:rowOff>
    </xdr:from>
    <xdr:ext cx="534377" cy="259045"/>
    <xdr:sp macro="" textlink="">
      <xdr:nvSpPr>
        <xdr:cNvPr id="268" name="テキスト ボックス 267"/>
        <xdr:cNvSpPr txBox="1"/>
      </xdr:nvSpPr>
      <xdr:spPr>
        <a:xfrm>
          <a:off x="1752111" y="168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125833</xdr:rowOff>
    </xdr:from>
    <xdr:to>
      <xdr:col>1</xdr:col>
      <xdr:colOff>485775</xdr:colOff>
      <xdr:row>98</xdr:row>
      <xdr:rowOff>55983</xdr:rowOff>
    </xdr:to>
    <xdr:sp macro="" textlink="">
      <xdr:nvSpPr>
        <xdr:cNvPr id="269" name="円/楕円 268"/>
        <xdr:cNvSpPr/>
      </xdr:nvSpPr>
      <xdr:spPr>
        <a:xfrm>
          <a:off x="1079500" y="167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47110</xdr:rowOff>
    </xdr:from>
    <xdr:ext cx="534377" cy="259045"/>
    <xdr:sp macro="" textlink="">
      <xdr:nvSpPr>
        <xdr:cNvPr id="270" name="テキスト ボックス 269"/>
        <xdr:cNvSpPr txBox="1"/>
      </xdr:nvSpPr>
      <xdr:spPr>
        <a:xfrm>
          <a:off x="863111" y="1684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101238</xdr:rowOff>
    </xdr:from>
    <xdr:to>
      <xdr:col>15</xdr:col>
      <xdr:colOff>180975</xdr:colOff>
      <xdr:row>33</xdr:row>
      <xdr:rowOff>42240</xdr:rowOff>
    </xdr:to>
    <xdr:cxnSp macro="">
      <xdr:nvCxnSpPr>
        <xdr:cNvPr id="300" name="直線コネクタ 299"/>
        <xdr:cNvCxnSpPr/>
      </xdr:nvCxnSpPr>
      <xdr:spPr>
        <a:xfrm>
          <a:off x="9639300" y="5587638"/>
          <a:ext cx="838200" cy="1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101238</xdr:rowOff>
    </xdr:from>
    <xdr:to>
      <xdr:col>14</xdr:col>
      <xdr:colOff>28575</xdr:colOff>
      <xdr:row>33</xdr:row>
      <xdr:rowOff>131909</xdr:rowOff>
    </xdr:to>
    <xdr:cxnSp macro="">
      <xdr:nvCxnSpPr>
        <xdr:cNvPr id="303" name="直線コネクタ 302"/>
        <xdr:cNvCxnSpPr/>
      </xdr:nvCxnSpPr>
      <xdr:spPr>
        <a:xfrm flipV="1">
          <a:off x="8750300" y="5587638"/>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5" name="テキスト ボックス 304"/>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168885</xdr:rowOff>
    </xdr:from>
    <xdr:to>
      <xdr:col>12</xdr:col>
      <xdr:colOff>511175</xdr:colOff>
      <xdr:row>33</xdr:row>
      <xdr:rowOff>131909</xdr:rowOff>
    </xdr:to>
    <xdr:cxnSp macro="">
      <xdr:nvCxnSpPr>
        <xdr:cNvPr id="306" name="直線コネクタ 305"/>
        <xdr:cNvCxnSpPr/>
      </xdr:nvCxnSpPr>
      <xdr:spPr>
        <a:xfrm>
          <a:off x="7861300" y="5483835"/>
          <a:ext cx="889000" cy="30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168885</xdr:rowOff>
    </xdr:from>
    <xdr:to>
      <xdr:col>11</xdr:col>
      <xdr:colOff>307975</xdr:colOff>
      <xdr:row>34</xdr:row>
      <xdr:rowOff>32810</xdr:rowOff>
    </xdr:to>
    <xdr:cxnSp macro="">
      <xdr:nvCxnSpPr>
        <xdr:cNvPr id="309" name="直線コネクタ 308"/>
        <xdr:cNvCxnSpPr/>
      </xdr:nvCxnSpPr>
      <xdr:spPr>
        <a:xfrm flipV="1">
          <a:off x="6972300" y="5483835"/>
          <a:ext cx="889000" cy="37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11" name="テキスト ボックス 310"/>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3" name="テキスト ボックス 312"/>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162890</xdr:rowOff>
    </xdr:from>
    <xdr:to>
      <xdr:col>15</xdr:col>
      <xdr:colOff>231775</xdr:colOff>
      <xdr:row>33</xdr:row>
      <xdr:rowOff>93040</xdr:rowOff>
    </xdr:to>
    <xdr:sp macro="" textlink="">
      <xdr:nvSpPr>
        <xdr:cNvPr id="319" name="円/楕円 318"/>
        <xdr:cNvSpPr/>
      </xdr:nvSpPr>
      <xdr:spPr>
        <a:xfrm>
          <a:off x="10426700" y="56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14317</xdr:rowOff>
    </xdr:from>
    <xdr:ext cx="534377" cy="259045"/>
    <xdr:sp macro="" textlink="">
      <xdr:nvSpPr>
        <xdr:cNvPr id="320" name="補助費等該当値テキスト"/>
        <xdr:cNvSpPr txBox="1"/>
      </xdr:nvSpPr>
      <xdr:spPr>
        <a:xfrm>
          <a:off x="10528300" y="55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94,116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50438</xdr:rowOff>
    </xdr:from>
    <xdr:to>
      <xdr:col>14</xdr:col>
      <xdr:colOff>79375</xdr:colOff>
      <xdr:row>32</xdr:row>
      <xdr:rowOff>152038</xdr:rowOff>
    </xdr:to>
    <xdr:sp macro="" textlink="">
      <xdr:nvSpPr>
        <xdr:cNvPr id="321" name="円/楕円 320"/>
        <xdr:cNvSpPr/>
      </xdr:nvSpPr>
      <xdr:spPr>
        <a:xfrm>
          <a:off x="9588500" y="55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168565</xdr:rowOff>
    </xdr:from>
    <xdr:ext cx="599010" cy="259045"/>
    <xdr:sp macro="" textlink="">
      <xdr:nvSpPr>
        <xdr:cNvPr id="322" name="テキスト ボックス 321"/>
        <xdr:cNvSpPr txBox="1"/>
      </xdr:nvSpPr>
      <xdr:spPr>
        <a:xfrm>
          <a:off x="9339794" y="531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100,019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81109</xdr:rowOff>
    </xdr:from>
    <xdr:to>
      <xdr:col>12</xdr:col>
      <xdr:colOff>561975</xdr:colOff>
      <xdr:row>34</xdr:row>
      <xdr:rowOff>11259</xdr:rowOff>
    </xdr:to>
    <xdr:sp macro="" textlink="">
      <xdr:nvSpPr>
        <xdr:cNvPr id="323" name="円/楕円 322"/>
        <xdr:cNvSpPr/>
      </xdr:nvSpPr>
      <xdr:spPr>
        <a:xfrm>
          <a:off x="8699500" y="57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27786</xdr:rowOff>
    </xdr:from>
    <xdr:ext cx="534377" cy="259045"/>
    <xdr:sp macro="" textlink="">
      <xdr:nvSpPr>
        <xdr:cNvPr id="324" name="テキスト ボックス 323"/>
        <xdr:cNvSpPr txBox="1"/>
      </xdr:nvSpPr>
      <xdr:spPr>
        <a:xfrm>
          <a:off x="8483111" y="551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118085</xdr:rowOff>
    </xdr:from>
    <xdr:to>
      <xdr:col>11</xdr:col>
      <xdr:colOff>358775</xdr:colOff>
      <xdr:row>32</xdr:row>
      <xdr:rowOff>48235</xdr:rowOff>
    </xdr:to>
    <xdr:sp macro="" textlink="">
      <xdr:nvSpPr>
        <xdr:cNvPr id="325" name="円/楕円 324"/>
        <xdr:cNvSpPr/>
      </xdr:nvSpPr>
      <xdr:spPr>
        <a:xfrm>
          <a:off x="7810500" y="5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64762</xdr:rowOff>
    </xdr:from>
    <xdr:ext cx="599010" cy="259045"/>
    <xdr:sp macro="" textlink="">
      <xdr:nvSpPr>
        <xdr:cNvPr id="326" name="テキスト ボックス 325"/>
        <xdr:cNvSpPr txBox="1"/>
      </xdr:nvSpPr>
      <xdr:spPr>
        <a:xfrm>
          <a:off x="7561794" y="520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153460</xdr:rowOff>
    </xdr:from>
    <xdr:to>
      <xdr:col>10</xdr:col>
      <xdr:colOff>155575</xdr:colOff>
      <xdr:row>34</xdr:row>
      <xdr:rowOff>83610</xdr:rowOff>
    </xdr:to>
    <xdr:sp macro="" textlink="">
      <xdr:nvSpPr>
        <xdr:cNvPr id="327" name="円/楕円 326"/>
        <xdr:cNvSpPr/>
      </xdr:nvSpPr>
      <xdr:spPr>
        <a:xfrm>
          <a:off x="6921500" y="58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100137</xdr:rowOff>
    </xdr:from>
    <xdr:ext cx="534377" cy="259045"/>
    <xdr:sp macro="" textlink="">
      <xdr:nvSpPr>
        <xdr:cNvPr id="328" name="テキスト ボックス 327"/>
        <xdr:cNvSpPr txBox="1"/>
      </xdr:nvSpPr>
      <xdr:spPr>
        <a:xfrm>
          <a:off x="6705111" y="55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11886</xdr:rowOff>
    </xdr:from>
    <xdr:to>
      <xdr:col>15</xdr:col>
      <xdr:colOff>180975</xdr:colOff>
      <xdr:row>59</xdr:row>
      <xdr:rowOff>13221</xdr:rowOff>
    </xdr:to>
    <xdr:cxnSp macro="">
      <xdr:nvCxnSpPr>
        <xdr:cNvPr id="359" name="直線コネクタ 358"/>
        <xdr:cNvCxnSpPr/>
      </xdr:nvCxnSpPr>
      <xdr:spPr>
        <a:xfrm>
          <a:off x="9639300" y="10127436"/>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133131</xdr:rowOff>
    </xdr:from>
    <xdr:to>
      <xdr:col>14</xdr:col>
      <xdr:colOff>28575</xdr:colOff>
      <xdr:row>59</xdr:row>
      <xdr:rowOff>11886</xdr:rowOff>
    </xdr:to>
    <xdr:cxnSp macro="">
      <xdr:nvCxnSpPr>
        <xdr:cNvPr id="362" name="直線コネクタ 361"/>
        <xdr:cNvCxnSpPr/>
      </xdr:nvCxnSpPr>
      <xdr:spPr>
        <a:xfrm>
          <a:off x="8750300" y="10077231"/>
          <a:ext cx="889000" cy="5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133131</xdr:rowOff>
    </xdr:from>
    <xdr:to>
      <xdr:col>12</xdr:col>
      <xdr:colOff>511175</xdr:colOff>
      <xdr:row>59</xdr:row>
      <xdr:rowOff>28760</xdr:rowOff>
    </xdr:to>
    <xdr:cxnSp macro="">
      <xdr:nvCxnSpPr>
        <xdr:cNvPr id="365" name="直線コネクタ 364"/>
        <xdr:cNvCxnSpPr/>
      </xdr:nvCxnSpPr>
      <xdr:spPr>
        <a:xfrm flipV="1">
          <a:off x="7861300" y="10077231"/>
          <a:ext cx="8890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19872</xdr:rowOff>
    </xdr:from>
    <xdr:to>
      <xdr:col>11</xdr:col>
      <xdr:colOff>307975</xdr:colOff>
      <xdr:row>59</xdr:row>
      <xdr:rowOff>28760</xdr:rowOff>
    </xdr:to>
    <xdr:cxnSp macro="">
      <xdr:nvCxnSpPr>
        <xdr:cNvPr id="368" name="直線コネクタ 367"/>
        <xdr:cNvCxnSpPr/>
      </xdr:nvCxnSpPr>
      <xdr:spPr>
        <a:xfrm>
          <a:off x="6972300" y="10135422"/>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133871</xdr:rowOff>
    </xdr:from>
    <xdr:to>
      <xdr:col>15</xdr:col>
      <xdr:colOff>231775</xdr:colOff>
      <xdr:row>59</xdr:row>
      <xdr:rowOff>64021</xdr:rowOff>
    </xdr:to>
    <xdr:sp macro="" textlink="">
      <xdr:nvSpPr>
        <xdr:cNvPr id="378" name="円/楕円 377"/>
        <xdr:cNvSpPr/>
      </xdr:nvSpPr>
      <xdr:spPr>
        <a:xfrm>
          <a:off x="10426700" y="100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112106</xdr:rowOff>
    </xdr:from>
    <xdr:ext cx="534377" cy="259045"/>
    <xdr:sp macro="" textlink="">
      <xdr:nvSpPr>
        <xdr:cNvPr id="379" name="普通建設事業費該当値テキスト"/>
        <xdr:cNvSpPr txBox="1"/>
      </xdr:nvSpPr>
      <xdr:spPr>
        <a:xfrm>
          <a:off x="10528300" y="100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132536</xdr:rowOff>
    </xdr:from>
    <xdr:to>
      <xdr:col>14</xdr:col>
      <xdr:colOff>79375</xdr:colOff>
      <xdr:row>59</xdr:row>
      <xdr:rowOff>62686</xdr:rowOff>
    </xdr:to>
    <xdr:sp macro="" textlink="">
      <xdr:nvSpPr>
        <xdr:cNvPr id="380" name="円/楕円 379"/>
        <xdr:cNvSpPr/>
      </xdr:nvSpPr>
      <xdr:spPr>
        <a:xfrm>
          <a:off x="9588500" y="10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53813</xdr:rowOff>
    </xdr:from>
    <xdr:ext cx="534377" cy="259045"/>
    <xdr:sp macro="" textlink="">
      <xdr:nvSpPr>
        <xdr:cNvPr id="381" name="テキスト ボックス 380"/>
        <xdr:cNvSpPr txBox="1"/>
      </xdr:nvSpPr>
      <xdr:spPr>
        <a:xfrm>
          <a:off x="9372111" y="101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82331</xdr:rowOff>
    </xdr:from>
    <xdr:to>
      <xdr:col>12</xdr:col>
      <xdr:colOff>561975</xdr:colOff>
      <xdr:row>59</xdr:row>
      <xdr:rowOff>12481</xdr:rowOff>
    </xdr:to>
    <xdr:sp macro="" textlink="">
      <xdr:nvSpPr>
        <xdr:cNvPr id="382" name="円/楕円 381"/>
        <xdr:cNvSpPr/>
      </xdr:nvSpPr>
      <xdr:spPr>
        <a:xfrm>
          <a:off x="8699500" y="100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29008</xdr:rowOff>
    </xdr:from>
    <xdr:ext cx="599010" cy="259045"/>
    <xdr:sp macro="" textlink="">
      <xdr:nvSpPr>
        <xdr:cNvPr id="383" name="テキスト ボックス 382"/>
        <xdr:cNvSpPr txBox="1"/>
      </xdr:nvSpPr>
      <xdr:spPr>
        <a:xfrm>
          <a:off x="8450794" y="980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149410</xdr:rowOff>
    </xdr:from>
    <xdr:to>
      <xdr:col>11</xdr:col>
      <xdr:colOff>358775</xdr:colOff>
      <xdr:row>59</xdr:row>
      <xdr:rowOff>79560</xdr:rowOff>
    </xdr:to>
    <xdr:sp macro="" textlink="">
      <xdr:nvSpPr>
        <xdr:cNvPr id="384" name="円/楕円 383"/>
        <xdr:cNvSpPr/>
      </xdr:nvSpPr>
      <xdr:spPr>
        <a:xfrm>
          <a:off x="7810500" y="100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70687</xdr:rowOff>
    </xdr:from>
    <xdr:ext cx="534377" cy="259045"/>
    <xdr:sp macro="" textlink="">
      <xdr:nvSpPr>
        <xdr:cNvPr id="385" name="テキスト ボックス 384"/>
        <xdr:cNvSpPr txBox="1"/>
      </xdr:nvSpPr>
      <xdr:spPr>
        <a:xfrm>
          <a:off x="7594111" y="101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140522</xdr:rowOff>
    </xdr:from>
    <xdr:to>
      <xdr:col>10</xdr:col>
      <xdr:colOff>155575</xdr:colOff>
      <xdr:row>59</xdr:row>
      <xdr:rowOff>70672</xdr:rowOff>
    </xdr:to>
    <xdr:sp macro="" textlink="">
      <xdr:nvSpPr>
        <xdr:cNvPr id="386" name="円/楕円 385"/>
        <xdr:cNvSpPr/>
      </xdr:nvSpPr>
      <xdr:spPr>
        <a:xfrm>
          <a:off x="6921500" y="100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87199</xdr:rowOff>
    </xdr:from>
    <xdr:ext cx="534377" cy="259045"/>
    <xdr:sp macro="" textlink="">
      <xdr:nvSpPr>
        <xdr:cNvPr id="387" name="テキスト ボックス 386"/>
        <xdr:cNvSpPr txBox="1"/>
      </xdr:nvSpPr>
      <xdr:spPr>
        <a:xfrm>
          <a:off x="6705111" y="98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162274</xdr:rowOff>
    </xdr:from>
    <xdr:to>
      <xdr:col>15</xdr:col>
      <xdr:colOff>180975</xdr:colOff>
      <xdr:row>79</xdr:row>
      <xdr:rowOff>6663</xdr:rowOff>
    </xdr:to>
    <xdr:cxnSp macro="">
      <xdr:nvCxnSpPr>
        <xdr:cNvPr id="416" name="直線コネクタ 415"/>
        <xdr:cNvCxnSpPr/>
      </xdr:nvCxnSpPr>
      <xdr:spPr>
        <a:xfrm>
          <a:off x="9639300" y="13535374"/>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93483</xdr:rowOff>
    </xdr:from>
    <xdr:to>
      <xdr:col>14</xdr:col>
      <xdr:colOff>28575</xdr:colOff>
      <xdr:row>78</xdr:row>
      <xdr:rowOff>162274</xdr:rowOff>
    </xdr:to>
    <xdr:cxnSp macro="">
      <xdr:nvCxnSpPr>
        <xdr:cNvPr id="419" name="直線コネクタ 418"/>
        <xdr:cNvCxnSpPr/>
      </xdr:nvCxnSpPr>
      <xdr:spPr>
        <a:xfrm>
          <a:off x="8750300" y="13466583"/>
          <a:ext cx="889000" cy="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127313</xdr:rowOff>
    </xdr:from>
    <xdr:to>
      <xdr:col>15</xdr:col>
      <xdr:colOff>231775</xdr:colOff>
      <xdr:row>79</xdr:row>
      <xdr:rowOff>57463</xdr:rowOff>
    </xdr:to>
    <xdr:sp macro="" textlink="">
      <xdr:nvSpPr>
        <xdr:cNvPr id="429" name="円/楕円 428"/>
        <xdr:cNvSpPr/>
      </xdr:nvSpPr>
      <xdr:spPr>
        <a:xfrm>
          <a:off x="10426700" y="135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86690</xdr:rowOff>
    </xdr:from>
    <xdr:ext cx="534377" cy="259045"/>
    <xdr:sp macro="" textlink="">
      <xdr:nvSpPr>
        <xdr:cNvPr id="430" name="普通建設事業費 （ うち新規整備　）該当値テキスト"/>
        <xdr:cNvSpPr txBox="1"/>
      </xdr:nvSpPr>
      <xdr:spPr>
        <a:xfrm>
          <a:off x="10528300" y="132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111474</xdr:rowOff>
    </xdr:from>
    <xdr:to>
      <xdr:col>14</xdr:col>
      <xdr:colOff>79375</xdr:colOff>
      <xdr:row>79</xdr:row>
      <xdr:rowOff>41624</xdr:rowOff>
    </xdr:to>
    <xdr:sp macro="" textlink="">
      <xdr:nvSpPr>
        <xdr:cNvPr id="431" name="円/楕円 430"/>
        <xdr:cNvSpPr/>
      </xdr:nvSpPr>
      <xdr:spPr>
        <a:xfrm>
          <a:off x="9588500" y="134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32751</xdr:rowOff>
    </xdr:from>
    <xdr:ext cx="534377" cy="259045"/>
    <xdr:sp macro="" textlink="">
      <xdr:nvSpPr>
        <xdr:cNvPr id="432" name="テキスト ボックス 431"/>
        <xdr:cNvSpPr txBox="1"/>
      </xdr:nvSpPr>
      <xdr:spPr>
        <a:xfrm>
          <a:off x="9372111" y="135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42683</xdr:rowOff>
    </xdr:from>
    <xdr:to>
      <xdr:col>12</xdr:col>
      <xdr:colOff>561975</xdr:colOff>
      <xdr:row>78</xdr:row>
      <xdr:rowOff>144283</xdr:rowOff>
    </xdr:to>
    <xdr:sp macro="" textlink="">
      <xdr:nvSpPr>
        <xdr:cNvPr id="433" name="円/楕円 432"/>
        <xdr:cNvSpPr/>
      </xdr:nvSpPr>
      <xdr:spPr>
        <a:xfrm>
          <a:off x="8699500" y="134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160810</xdr:rowOff>
    </xdr:from>
    <xdr:ext cx="534377" cy="259045"/>
    <xdr:sp macro="" textlink="">
      <xdr:nvSpPr>
        <xdr:cNvPr id="434" name="テキスト ボックス 433"/>
        <xdr:cNvSpPr txBox="1"/>
      </xdr:nvSpPr>
      <xdr:spPr>
        <a:xfrm>
          <a:off x="8483111" y="131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84624</xdr:rowOff>
    </xdr:from>
    <xdr:to>
      <xdr:col>15</xdr:col>
      <xdr:colOff>180975</xdr:colOff>
      <xdr:row>97</xdr:row>
      <xdr:rowOff>74892</xdr:rowOff>
    </xdr:to>
    <xdr:cxnSp macro="">
      <xdr:nvCxnSpPr>
        <xdr:cNvPr id="465" name="直線コネクタ 464"/>
        <xdr:cNvCxnSpPr/>
      </xdr:nvCxnSpPr>
      <xdr:spPr>
        <a:xfrm flipV="1">
          <a:off x="9639300" y="16543824"/>
          <a:ext cx="838200" cy="16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54775</xdr:rowOff>
    </xdr:from>
    <xdr:to>
      <xdr:col>14</xdr:col>
      <xdr:colOff>28575</xdr:colOff>
      <xdr:row>97</xdr:row>
      <xdr:rowOff>74892</xdr:rowOff>
    </xdr:to>
    <xdr:cxnSp macro="">
      <xdr:nvCxnSpPr>
        <xdr:cNvPr id="468" name="直線コネクタ 467"/>
        <xdr:cNvCxnSpPr/>
      </xdr:nvCxnSpPr>
      <xdr:spPr>
        <a:xfrm>
          <a:off x="8750300" y="1668542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33824</xdr:rowOff>
    </xdr:from>
    <xdr:to>
      <xdr:col>15</xdr:col>
      <xdr:colOff>231775</xdr:colOff>
      <xdr:row>96</xdr:row>
      <xdr:rowOff>135424</xdr:rowOff>
    </xdr:to>
    <xdr:sp macro="" textlink="">
      <xdr:nvSpPr>
        <xdr:cNvPr id="478" name="円/楕円 477"/>
        <xdr:cNvSpPr/>
      </xdr:nvSpPr>
      <xdr:spPr>
        <a:xfrm>
          <a:off x="10426700" y="164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12251</xdr:rowOff>
    </xdr:from>
    <xdr:ext cx="534377" cy="259045"/>
    <xdr:sp macro="" textlink="">
      <xdr:nvSpPr>
        <xdr:cNvPr id="479" name="普通建設事業費 （ うち更新整備　）該当値テキスト"/>
        <xdr:cNvSpPr txBox="1"/>
      </xdr:nvSpPr>
      <xdr:spPr>
        <a:xfrm>
          <a:off x="10528300" y="1647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24092</xdr:rowOff>
    </xdr:from>
    <xdr:to>
      <xdr:col>14</xdr:col>
      <xdr:colOff>79375</xdr:colOff>
      <xdr:row>97</xdr:row>
      <xdr:rowOff>125692</xdr:rowOff>
    </xdr:to>
    <xdr:sp macro="" textlink="">
      <xdr:nvSpPr>
        <xdr:cNvPr id="480" name="円/楕円 479"/>
        <xdr:cNvSpPr/>
      </xdr:nvSpPr>
      <xdr:spPr>
        <a:xfrm>
          <a:off x="9588500" y="166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116819</xdr:rowOff>
    </xdr:from>
    <xdr:ext cx="534377" cy="259045"/>
    <xdr:sp macro="" textlink="">
      <xdr:nvSpPr>
        <xdr:cNvPr id="481" name="テキスト ボックス 480"/>
        <xdr:cNvSpPr txBox="1"/>
      </xdr:nvSpPr>
      <xdr:spPr>
        <a:xfrm>
          <a:off x="9372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3975</xdr:rowOff>
    </xdr:from>
    <xdr:to>
      <xdr:col>12</xdr:col>
      <xdr:colOff>561975</xdr:colOff>
      <xdr:row>97</xdr:row>
      <xdr:rowOff>105575</xdr:rowOff>
    </xdr:to>
    <xdr:sp macro="" textlink="">
      <xdr:nvSpPr>
        <xdr:cNvPr id="482" name="円/楕円 481"/>
        <xdr:cNvSpPr/>
      </xdr:nvSpPr>
      <xdr:spPr>
        <a:xfrm>
          <a:off x="8699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96702</xdr:rowOff>
    </xdr:from>
    <xdr:ext cx="534377" cy="259045"/>
    <xdr:sp macro="" textlink="">
      <xdr:nvSpPr>
        <xdr:cNvPr id="483" name="テキスト ボックス 482"/>
        <xdr:cNvSpPr txBox="1"/>
      </xdr:nvSpPr>
      <xdr:spPr>
        <a:xfrm>
          <a:off x="8483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116257</xdr:rowOff>
    </xdr:from>
    <xdr:to>
      <xdr:col>23</xdr:col>
      <xdr:colOff>517525</xdr:colOff>
      <xdr:row>38</xdr:row>
      <xdr:rowOff>132014</xdr:rowOff>
    </xdr:to>
    <xdr:cxnSp macro="">
      <xdr:nvCxnSpPr>
        <xdr:cNvPr id="510" name="直線コネクタ 509"/>
        <xdr:cNvCxnSpPr/>
      </xdr:nvCxnSpPr>
      <xdr:spPr>
        <a:xfrm>
          <a:off x="15481300" y="6631357"/>
          <a:ext cx="8382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62440</xdr:rowOff>
    </xdr:from>
    <xdr:ext cx="469744" cy="259045"/>
    <xdr:sp macro="" textlink="">
      <xdr:nvSpPr>
        <xdr:cNvPr id="511" name="災害復旧事業費平均値テキスト"/>
        <xdr:cNvSpPr txBox="1"/>
      </xdr:nvSpPr>
      <xdr:spPr>
        <a:xfrm>
          <a:off x="16370300" y="6577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116257</xdr:rowOff>
    </xdr:from>
    <xdr:to>
      <xdr:col>22</xdr:col>
      <xdr:colOff>365125</xdr:colOff>
      <xdr:row>38</xdr:row>
      <xdr:rowOff>124971</xdr:rowOff>
    </xdr:to>
    <xdr:cxnSp macro="">
      <xdr:nvCxnSpPr>
        <xdr:cNvPr id="513" name="直線コネクタ 512"/>
        <xdr:cNvCxnSpPr/>
      </xdr:nvCxnSpPr>
      <xdr:spPr>
        <a:xfrm flipV="1">
          <a:off x="14592300" y="6631357"/>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5" name="テキスト ボックス 514"/>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124971</xdr:rowOff>
    </xdr:from>
    <xdr:to>
      <xdr:col>21</xdr:col>
      <xdr:colOff>161925</xdr:colOff>
      <xdr:row>38</xdr:row>
      <xdr:rowOff>131701</xdr:rowOff>
    </xdr:to>
    <xdr:cxnSp macro="">
      <xdr:nvCxnSpPr>
        <xdr:cNvPr id="516" name="直線コネクタ 515"/>
        <xdr:cNvCxnSpPr/>
      </xdr:nvCxnSpPr>
      <xdr:spPr>
        <a:xfrm flipV="1">
          <a:off x="13703300" y="6640071"/>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8" name="テキスト ボックス 517"/>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106322</xdr:rowOff>
    </xdr:from>
    <xdr:to>
      <xdr:col>19</xdr:col>
      <xdr:colOff>644525</xdr:colOff>
      <xdr:row>38</xdr:row>
      <xdr:rowOff>131701</xdr:rowOff>
    </xdr:to>
    <xdr:cxnSp macro="">
      <xdr:nvCxnSpPr>
        <xdr:cNvPr id="519" name="直線コネクタ 518"/>
        <xdr:cNvCxnSpPr/>
      </xdr:nvCxnSpPr>
      <xdr:spPr>
        <a:xfrm>
          <a:off x="12814300" y="6621422"/>
          <a:ext cx="889000" cy="2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23" name="テキスト ボックス 522"/>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81214</xdr:rowOff>
    </xdr:from>
    <xdr:to>
      <xdr:col>23</xdr:col>
      <xdr:colOff>568325</xdr:colOff>
      <xdr:row>39</xdr:row>
      <xdr:rowOff>11364</xdr:rowOff>
    </xdr:to>
    <xdr:sp macro="" textlink="">
      <xdr:nvSpPr>
        <xdr:cNvPr id="529" name="円/楕円 528"/>
        <xdr:cNvSpPr/>
      </xdr:nvSpPr>
      <xdr:spPr>
        <a:xfrm>
          <a:off x="16268700" y="65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40591</xdr:rowOff>
    </xdr:from>
    <xdr:ext cx="469744" cy="259045"/>
    <xdr:sp macro="" textlink="">
      <xdr:nvSpPr>
        <xdr:cNvPr id="530" name="災害復旧事業費該当値テキスト"/>
        <xdr:cNvSpPr txBox="1"/>
      </xdr:nvSpPr>
      <xdr:spPr>
        <a:xfrm>
          <a:off x="16370300" y="63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65457</xdr:rowOff>
    </xdr:from>
    <xdr:to>
      <xdr:col>22</xdr:col>
      <xdr:colOff>415925</xdr:colOff>
      <xdr:row>38</xdr:row>
      <xdr:rowOff>167057</xdr:rowOff>
    </xdr:to>
    <xdr:sp macro="" textlink="">
      <xdr:nvSpPr>
        <xdr:cNvPr id="531" name="円/楕円 530"/>
        <xdr:cNvSpPr/>
      </xdr:nvSpPr>
      <xdr:spPr>
        <a:xfrm>
          <a:off x="15430500" y="65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12134</xdr:rowOff>
    </xdr:from>
    <xdr:ext cx="534377" cy="259045"/>
    <xdr:sp macro="" textlink="">
      <xdr:nvSpPr>
        <xdr:cNvPr id="532" name="テキスト ボックス 531"/>
        <xdr:cNvSpPr txBox="1"/>
      </xdr:nvSpPr>
      <xdr:spPr>
        <a:xfrm>
          <a:off x="15214111" y="63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74171</xdr:rowOff>
    </xdr:from>
    <xdr:to>
      <xdr:col>21</xdr:col>
      <xdr:colOff>212725</xdr:colOff>
      <xdr:row>39</xdr:row>
      <xdr:rowOff>4321</xdr:rowOff>
    </xdr:to>
    <xdr:sp macro="" textlink="">
      <xdr:nvSpPr>
        <xdr:cNvPr id="533" name="円/楕円 532"/>
        <xdr:cNvSpPr/>
      </xdr:nvSpPr>
      <xdr:spPr>
        <a:xfrm>
          <a:off x="14541500" y="65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20848</xdr:rowOff>
    </xdr:from>
    <xdr:ext cx="469744" cy="259045"/>
    <xdr:sp macro="" textlink="">
      <xdr:nvSpPr>
        <xdr:cNvPr id="534" name="テキスト ボックス 533"/>
        <xdr:cNvSpPr txBox="1"/>
      </xdr:nvSpPr>
      <xdr:spPr>
        <a:xfrm>
          <a:off x="14357427" y="636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80901</xdr:rowOff>
    </xdr:from>
    <xdr:to>
      <xdr:col>20</xdr:col>
      <xdr:colOff>9525</xdr:colOff>
      <xdr:row>39</xdr:row>
      <xdr:rowOff>11051</xdr:rowOff>
    </xdr:to>
    <xdr:sp macro="" textlink="">
      <xdr:nvSpPr>
        <xdr:cNvPr id="535" name="円/楕円 534"/>
        <xdr:cNvSpPr/>
      </xdr:nvSpPr>
      <xdr:spPr>
        <a:xfrm>
          <a:off x="13652500" y="65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2178</xdr:rowOff>
    </xdr:from>
    <xdr:ext cx="469744" cy="259045"/>
    <xdr:sp macro="" textlink="">
      <xdr:nvSpPr>
        <xdr:cNvPr id="536" name="テキスト ボックス 535"/>
        <xdr:cNvSpPr txBox="1"/>
      </xdr:nvSpPr>
      <xdr:spPr>
        <a:xfrm>
          <a:off x="13468427" y="66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55522</xdr:rowOff>
    </xdr:from>
    <xdr:to>
      <xdr:col>18</xdr:col>
      <xdr:colOff>492125</xdr:colOff>
      <xdr:row>38</xdr:row>
      <xdr:rowOff>157122</xdr:rowOff>
    </xdr:to>
    <xdr:sp macro="" textlink="">
      <xdr:nvSpPr>
        <xdr:cNvPr id="537" name="円/楕円 536"/>
        <xdr:cNvSpPr/>
      </xdr:nvSpPr>
      <xdr:spPr>
        <a:xfrm>
          <a:off x="12763500" y="65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2199</xdr:rowOff>
    </xdr:from>
    <xdr:ext cx="534377" cy="259045"/>
    <xdr:sp macro="" textlink="">
      <xdr:nvSpPr>
        <xdr:cNvPr id="538" name="テキスト ボックス 537"/>
        <xdr:cNvSpPr txBox="1"/>
      </xdr:nvSpPr>
      <xdr:spPr>
        <a:xfrm>
          <a:off x="12547111" y="63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65443</xdr:rowOff>
    </xdr:from>
    <xdr:to>
      <xdr:col>23</xdr:col>
      <xdr:colOff>517525</xdr:colOff>
      <xdr:row>72</xdr:row>
      <xdr:rowOff>122289</xdr:rowOff>
    </xdr:to>
    <xdr:cxnSp macro="">
      <xdr:nvCxnSpPr>
        <xdr:cNvPr id="616" name="直線コネクタ 615"/>
        <xdr:cNvCxnSpPr/>
      </xdr:nvCxnSpPr>
      <xdr:spPr>
        <a:xfrm>
          <a:off x="15481300" y="12409843"/>
          <a:ext cx="8382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152819</xdr:rowOff>
    </xdr:from>
    <xdr:to>
      <xdr:col>22</xdr:col>
      <xdr:colOff>365125</xdr:colOff>
      <xdr:row>72</xdr:row>
      <xdr:rowOff>65443</xdr:rowOff>
    </xdr:to>
    <xdr:cxnSp macro="">
      <xdr:nvCxnSpPr>
        <xdr:cNvPr id="619" name="直線コネクタ 618"/>
        <xdr:cNvCxnSpPr/>
      </xdr:nvCxnSpPr>
      <xdr:spPr>
        <a:xfrm>
          <a:off x="14592300" y="12325769"/>
          <a:ext cx="889000" cy="8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152819</xdr:rowOff>
    </xdr:from>
    <xdr:to>
      <xdr:col>21</xdr:col>
      <xdr:colOff>161925</xdr:colOff>
      <xdr:row>72</xdr:row>
      <xdr:rowOff>24752</xdr:rowOff>
    </xdr:to>
    <xdr:cxnSp macro="">
      <xdr:nvCxnSpPr>
        <xdr:cNvPr id="622" name="直線コネクタ 621"/>
        <xdr:cNvCxnSpPr/>
      </xdr:nvCxnSpPr>
      <xdr:spPr>
        <a:xfrm flipV="1">
          <a:off x="13703300" y="12325769"/>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24752</xdr:rowOff>
    </xdr:from>
    <xdr:to>
      <xdr:col>19</xdr:col>
      <xdr:colOff>644525</xdr:colOff>
      <xdr:row>72</xdr:row>
      <xdr:rowOff>152400</xdr:rowOff>
    </xdr:to>
    <xdr:cxnSp macro="">
      <xdr:nvCxnSpPr>
        <xdr:cNvPr id="625" name="直線コネクタ 624"/>
        <xdr:cNvCxnSpPr/>
      </xdr:nvCxnSpPr>
      <xdr:spPr>
        <a:xfrm flipV="1">
          <a:off x="12814300" y="12369152"/>
          <a:ext cx="889000" cy="1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71489</xdr:rowOff>
    </xdr:from>
    <xdr:to>
      <xdr:col>23</xdr:col>
      <xdr:colOff>568325</xdr:colOff>
      <xdr:row>73</xdr:row>
      <xdr:rowOff>1639</xdr:rowOff>
    </xdr:to>
    <xdr:sp macro="" textlink="">
      <xdr:nvSpPr>
        <xdr:cNvPr id="635" name="円/楕円 634"/>
        <xdr:cNvSpPr/>
      </xdr:nvSpPr>
      <xdr:spPr>
        <a:xfrm>
          <a:off x="16268700" y="124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94366</xdr:rowOff>
    </xdr:from>
    <xdr:ext cx="534377" cy="259045"/>
    <xdr:sp macro="" textlink="">
      <xdr:nvSpPr>
        <xdr:cNvPr id="636" name="公債費該当値テキスト"/>
        <xdr:cNvSpPr txBox="1"/>
      </xdr:nvSpPr>
      <xdr:spPr>
        <a:xfrm>
          <a:off x="16370300" y="122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88,371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14643</xdr:rowOff>
    </xdr:from>
    <xdr:to>
      <xdr:col>22</xdr:col>
      <xdr:colOff>415925</xdr:colOff>
      <xdr:row>72</xdr:row>
      <xdr:rowOff>116243</xdr:rowOff>
    </xdr:to>
    <xdr:sp macro="" textlink="">
      <xdr:nvSpPr>
        <xdr:cNvPr id="637" name="円/楕円 636"/>
        <xdr:cNvSpPr/>
      </xdr:nvSpPr>
      <xdr:spPr>
        <a:xfrm>
          <a:off x="15430500" y="123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132770</xdr:rowOff>
    </xdr:from>
    <xdr:ext cx="534377" cy="259045"/>
    <xdr:sp macro="" textlink="">
      <xdr:nvSpPr>
        <xdr:cNvPr id="638" name="テキスト ボックス 637"/>
        <xdr:cNvSpPr txBox="1"/>
      </xdr:nvSpPr>
      <xdr:spPr>
        <a:xfrm>
          <a:off x="15214111" y="121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102019</xdr:rowOff>
    </xdr:from>
    <xdr:to>
      <xdr:col>21</xdr:col>
      <xdr:colOff>212725</xdr:colOff>
      <xdr:row>72</xdr:row>
      <xdr:rowOff>32169</xdr:rowOff>
    </xdr:to>
    <xdr:sp macro="" textlink="">
      <xdr:nvSpPr>
        <xdr:cNvPr id="639" name="円/楕円 638"/>
        <xdr:cNvSpPr/>
      </xdr:nvSpPr>
      <xdr:spPr>
        <a:xfrm>
          <a:off x="14541500" y="122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48696</xdr:rowOff>
    </xdr:from>
    <xdr:ext cx="534377" cy="259045"/>
    <xdr:sp macro="" textlink="">
      <xdr:nvSpPr>
        <xdr:cNvPr id="640" name="テキスト ボックス 639"/>
        <xdr:cNvSpPr txBox="1"/>
      </xdr:nvSpPr>
      <xdr:spPr>
        <a:xfrm>
          <a:off x="14325111" y="120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145402</xdr:rowOff>
    </xdr:from>
    <xdr:to>
      <xdr:col>20</xdr:col>
      <xdr:colOff>9525</xdr:colOff>
      <xdr:row>72</xdr:row>
      <xdr:rowOff>75552</xdr:rowOff>
    </xdr:to>
    <xdr:sp macro="" textlink="">
      <xdr:nvSpPr>
        <xdr:cNvPr id="641" name="円/楕円 640"/>
        <xdr:cNvSpPr/>
      </xdr:nvSpPr>
      <xdr:spPr>
        <a:xfrm>
          <a:off x="13652500" y="123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92079</xdr:rowOff>
    </xdr:from>
    <xdr:ext cx="534377" cy="259045"/>
    <xdr:sp macro="" textlink="">
      <xdr:nvSpPr>
        <xdr:cNvPr id="642" name="テキスト ボックス 641"/>
        <xdr:cNvSpPr txBox="1"/>
      </xdr:nvSpPr>
      <xdr:spPr>
        <a:xfrm>
          <a:off x="13436111" y="120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101600</xdr:rowOff>
    </xdr:from>
    <xdr:to>
      <xdr:col>18</xdr:col>
      <xdr:colOff>492125</xdr:colOff>
      <xdr:row>73</xdr:row>
      <xdr:rowOff>31750</xdr:rowOff>
    </xdr:to>
    <xdr:sp macro="" textlink="">
      <xdr:nvSpPr>
        <xdr:cNvPr id="643" name="円/楕円 642"/>
        <xdr:cNvSpPr/>
      </xdr:nvSpPr>
      <xdr:spPr>
        <a:xfrm>
          <a:off x="127635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48277</xdr:rowOff>
    </xdr:from>
    <xdr:ext cx="534377" cy="259045"/>
    <xdr:sp macro="" textlink="">
      <xdr:nvSpPr>
        <xdr:cNvPr id="644" name="テキスト ボックス 643"/>
        <xdr:cNvSpPr txBox="1"/>
      </xdr:nvSpPr>
      <xdr:spPr>
        <a:xfrm>
          <a:off x="12547111" y="1222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169771</xdr:rowOff>
    </xdr:from>
    <xdr:to>
      <xdr:col>23</xdr:col>
      <xdr:colOff>517525</xdr:colOff>
      <xdr:row>99</xdr:row>
      <xdr:rowOff>12602</xdr:rowOff>
    </xdr:to>
    <xdr:cxnSp macro="">
      <xdr:nvCxnSpPr>
        <xdr:cNvPr id="673" name="直線コネクタ 672"/>
        <xdr:cNvCxnSpPr/>
      </xdr:nvCxnSpPr>
      <xdr:spPr>
        <a:xfrm flipV="1">
          <a:off x="15481300" y="16971871"/>
          <a:ext cx="838200" cy="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12602</xdr:rowOff>
    </xdr:from>
    <xdr:to>
      <xdr:col>22</xdr:col>
      <xdr:colOff>365125</xdr:colOff>
      <xdr:row>99</xdr:row>
      <xdr:rowOff>25202</xdr:rowOff>
    </xdr:to>
    <xdr:cxnSp macro="">
      <xdr:nvCxnSpPr>
        <xdr:cNvPr id="676" name="直線コネクタ 675"/>
        <xdr:cNvCxnSpPr/>
      </xdr:nvCxnSpPr>
      <xdr:spPr>
        <a:xfrm flipV="1">
          <a:off x="14592300" y="16986152"/>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20571</xdr:rowOff>
    </xdr:from>
    <xdr:to>
      <xdr:col>21</xdr:col>
      <xdr:colOff>161925</xdr:colOff>
      <xdr:row>99</xdr:row>
      <xdr:rowOff>25202</xdr:rowOff>
    </xdr:to>
    <xdr:cxnSp macro="">
      <xdr:nvCxnSpPr>
        <xdr:cNvPr id="679" name="直線コネクタ 678"/>
        <xdr:cNvCxnSpPr/>
      </xdr:nvCxnSpPr>
      <xdr:spPr>
        <a:xfrm>
          <a:off x="13703300" y="16994121"/>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16994</xdr:rowOff>
    </xdr:from>
    <xdr:to>
      <xdr:col>19</xdr:col>
      <xdr:colOff>644525</xdr:colOff>
      <xdr:row>99</xdr:row>
      <xdr:rowOff>20571</xdr:rowOff>
    </xdr:to>
    <xdr:cxnSp macro="">
      <xdr:nvCxnSpPr>
        <xdr:cNvPr id="682" name="直線コネクタ 681"/>
        <xdr:cNvCxnSpPr/>
      </xdr:nvCxnSpPr>
      <xdr:spPr>
        <a:xfrm>
          <a:off x="12814300" y="16990544"/>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4" name="テキスト ボックス 683"/>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118971</xdr:rowOff>
    </xdr:from>
    <xdr:to>
      <xdr:col>23</xdr:col>
      <xdr:colOff>568325</xdr:colOff>
      <xdr:row>99</xdr:row>
      <xdr:rowOff>49121</xdr:rowOff>
    </xdr:to>
    <xdr:sp macro="" textlink="">
      <xdr:nvSpPr>
        <xdr:cNvPr id="692" name="円/楕円 691"/>
        <xdr:cNvSpPr/>
      </xdr:nvSpPr>
      <xdr:spPr>
        <a:xfrm>
          <a:off x="16268700" y="169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78348</xdr:rowOff>
    </xdr:from>
    <xdr:ext cx="534377" cy="259045"/>
    <xdr:sp macro="" textlink="">
      <xdr:nvSpPr>
        <xdr:cNvPr id="693" name="積立金該当値テキスト"/>
        <xdr:cNvSpPr txBox="1"/>
      </xdr:nvSpPr>
      <xdr:spPr>
        <a:xfrm>
          <a:off x="16370300" y="167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133252</xdr:rowOff>
    </xdr:from>
    <xdr:to>
      <xdr:col>22</xdr:col>
      <xdr:colOff>415925</xdr:colOff>
      <xdr:row>99</xdr:row>
      <xdr:rowOff>63402</xdr:rowOff>
    </xdr:to>
    <xdr:sp macro="" textlink="">
      <xdr:nvSpPr>
        <xdr:cNvPr id="694" name="円/楕円 693"/>
        <xdr:cNvSpPr/>
      </xdr:nvSpPr>
      <xdr:spPr>
        <a:xfrm>
          <a:off x="15430500" y="169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79929</xdr:rowOff>
    </xdr:from>
    <xdr:ext cx="534377" cy="259045"/>
    <xdr:sp macro="" textlink="">
      <xdr:nvSpPr>
        <xdr:cNvPr id="695" name="テキスト ボックス 694"/>
        <xdr:cNvSpPr txBox="1"/>
      </xdr:nvSpPr>
      <xdr:spPr>
        <a:xfrm>
          <a:off x="15214111" y="167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145852</xdr:rowOff>
    </xdr:from>
    <xdr:to>
      <xdr:col>21</xdr:col>
      <xdr:colOff>212725</xdr:colOff>
      <xdr:row>99</xdr:row>
      <xdr:rowOff>76002</xdr:rowOff>
    </xdr:to>
    <xdr:sp macro="" textlink="">
      <xdr:nvSpPr>
        <xdr:cNvPr id="696" name="円/楕円 695"/>
        <xdr:cNvSpPr/>
      </xdr:nvSpPr>
      <xdr:spPr>
        <a:xfrm>
          <a:off x="14541500" y="169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92529</xdr:rowOff>
    </xdr:from>
    <xdr:ext cx="534377" cy="259045"/>
    <xdr:sp macro="" textlink="">
      <xdr:nvSpPr>
        <xdr:cNvPr id="697" name="テキスト ボックス 696"/>
        <xdr:cNvSpPr txBox="1"/>
      </xdr:nvSpPr>
      <xdr:spPr>
        <a:xfrm>
          <a:off x="14325111" y="167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141221</xdr:rowOff>
    </xdr:from>
    <xdr:to>
      <xdr:col>20</xdr:col>
      <xdr:colOff>9525</xdr:colOff>
      <xdr:row>99</xdr:row>
      <xdr:rowOff>71371</xdr:rowOff>
    </xdr:to>
    <xdr:sp macro="" textlink="">
      <xdr:nvSpPr>
        <xdr:cNvPr id="698" name="円/楕円 697"/>
        <xdr:cNvSpPr/>
      </xdr:nvSpPr>
      <xdr:spPr>
        <a:xfrm>
          <a:off x="13652500" y="169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62498</xdr:rowOff>
    </xdr:from>
    <xdr:ext cx="534377" cy="259045"/>
    <xdr:sp macro="" textlink="">
      <xdr:nvSpPr>
        <xdr:cNvPr id="699" name="テキスト ボックス 698"/>
        <xdr:cNvSpPr txBox="1"/>
      </xdr:nvSpPr>
      <xdr:spPr>
        <a:xfrm>
          <a:off x="13436111" y="170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137644</xdr:rowOff>
    </xdr:from>
    <xdr:to>
      <xdr:col>18</xdr:col>
      <xdr:colOff>492125</xdr:colOff>
      <xdr:row>99</xdr:row>
      <xdr:rowOff>67794</xdr:rowOff>
    </xdr:to>
    <xdr:sp macro="" textlink="">
      <xdr:nvSpPr>
        <xdr:cNvPr id="700" name="円/楕円 699"/>
        <xdr:cNvSpPr/>
      </xdr:nvSpPr>
      <xdr:spPr>
        <a:xfrm>
          <a:off x="12763500" y="16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58921</xdr:rowOff>
    </xdr:from>
    <xdr:ext cx="534377" cy="259045"/>
    <xdr:sp macro="" textlink="">
      <xdr:nvSpPr>
        <xdr:cNvPr id="701" name="テキスト ボックス 700"/>
        <xdr:cNvSpPr txBox="1"/>
      </xdr:nvSpPr>
      <xdr:spPr>
        <a:xfrm>
          <a:off x="12547111" y="170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103856</xdr:rowOff>
    </xdr:from>
    <xdr:to>
      <xdr:col>32</xdr:col>
      <xdr:colOff>187325</xdr:colOff>
      <xdr:row>38</xdr:row>
      <xdr:rowOff>112954</xdr:rowOff>
    </xdr:to>
    <xdr:cxnSp macro="">
      <xdr:nvCxnSpPr>
        <xdr:cNvPr id="728" name="直線コネクタ 727"/>
        <xdr:cNvCxnSpPr/>
      </xdr:nvCxnSpPr>
      <xdr:spPr>
        <a:xfrm flipV="1">
          <a:off x="21323300" y="6618956"/>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112177</xdr:rowOff>
    </xdr:from>
    <xdr:to>
      <xdr:col>31</xdr:col>
      <xdr:colOff>34925</xdr:colOff>
      <xdr:row>38</xdr:row>
      <xdr:rowOff>112954</xdr:rowOff>
    </xdr:to>
    <xdr:cxnSp macro="">
      <xdr:nvCxnSpPr>
        <xdr:cNvPr id="731" name="直線コネクタ 730"/>
        <xdr:cNvCxnSpPr/>
      </xdr:nvCxnSpPr>
      <xdr:spPr>
        <a:xfrm>
          <a:off x="20434300" y="662727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112177</xdr:rowOff>
    </xdr:from>
    <xdr:to>
      <xdr:col>29</xdr:col>
      <xdr:colOff>517525</xdr:colOff>
      <xdr:row>38</xdr:row>
      <xdr:rowOff>139700</xdr:rowOff>
    </xdr:to>
    <xdr:cxnSp macro="">
      <xdr:nvCxnSpPr>
        <xdr:cNvPr id="734" name="直線コネクタ 733"/>
        <xdr:cNvCxnSpPr/>
      </xdr:nvCxnSpPr>
      <xdr:spPr>
        <a:xfrm flipV="1">
          <a:off x="19545300" y="6627277"/>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136820</xdr:rowOff>
    </xdr:from>
    <xdr:to>
      <xdr:col>28</xdr:col>
      <xdr:colOff>314325</xdr:colOff>
      <xdr:row>38</xdr:row>
      <xdr:rowOff>139700</xdr:rowOff>
    </xdr:to>
    <xdr:cxnSp macro="">
      <xdr:nvCxnSpPr>
        <xdr:cNvPr id="737" name="直線コネクタ 736"/>
        <xdr:cNvCxnSpPr/>
      </xdr:nvCxnSpPr>
      <xdr:spPr>
        <a:xfrm>
          <a:off x="18656300" y="66519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53056</xdr:rowOff>
    </xdr:from>
    <xdr:to>
      <xdr:col>32</xdr:col>
      <xdr:colOff>238125</xdr:colOff>
      <xdr:row>38</xdr:row>
      <xdr:rowOff>154656</xdr:rowOff>
    </xdr:to>
    <xdr:sp macro="" textlink="">
      <xdr:nvSpPr>
        <xdr:cNvPr id="747" name="円/楕円 746"/>
        <xdr:cNvSpPr/>
      </xdr:nvSpPr>
      <xdr:spPr>
        <a:xfrm>
          <a:off x="221107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139433</xdr:rowOff>
    </xdr:from>
    <xdr:ext cx="378565" cy="259045"/>
    <xdr:sp macro="" textlink="">
      <xdr:nvSpPr>
        <xdr:cNvPr id="748" name="投資及び出資金該当値テキスト"/>
        <xdr:cNvSpPr txBox="1"/>
      </xdr:nvSpPr>
      <xdr:spPr>
        <a:xfrm>
          <a:off x="22212300" y="648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62154</xdr:rowOff>
    </xdr:from>
    <xdr:to>
      <xdr:col>31</xdr:col>
      <xdr:colOff>85725</xdr:colOff>
      <xdr:row>38</xdr:row>
      <xdr:rowOff>163754</xdr:rowOff>
    </xdr:to>
    <xdr:sp macro="" textlink="">
      <xdr:nvSpPr>
        <xdr:cNvPr id="749" name="円/楕円 748"/>
        <xdr:cNvSpPr/>
      </xdr:nvSpPr>
      <xdr:spPr>
        <a:xfrm>
          <a:off x="21272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154881</xdr:rowOff>
    </xdr:from>
    <xdr:ext cx="378565" cy="259045"/>
    <xdr:sp macro="" textlink="">
      <xdr:nvSpPr>
        <xdr:cNvPr id="750" name="テキスト ボックス 749"/>
        <xdr:cNvSpPr txBox="1"/>
      </xdr:nvSpPr>
      <xdr:spPr>
        <a:xfrm>
          <a:off x="21134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61377</xdr:rowOff>
    </xdr:from>
    <xdr:to>
      <xdr:col>29</xdr:col>
      <xdr:colOff>568325</xdr:colOff>
      <xdr:row>38</xdr:row>
      <xdr:rowOff>162977</xdr:rowOff>
    </xdr:to>
    <xdr:sp macro="" textlink="">
      <xdr:nvSpPr>
        <xdr:cNvPr id="751" name="円/楕円 750"/>
        <xdr:cNvSpPr/>
      </xdr:nvSpPr>
      <xdr:spPr>
        <a:xfrm>
          <a:off x="20383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154104</xdr:rowOff>
    </xdr:from>
    <xdr:ext cx="378565" cy="259045"/>
    <xdr:sp macro="" textlink="">
      <xdr:nvSpPr>
        <xdr:cNvPr id="752" name="テキスト ボックス 751"/>
        <xdr:cNvSpPr txBox="1"/>
      </xdr:nvSpPr>
      <xdr:spPr>
        <a:xfrm>
          <a:off x="20245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3" name="円/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4" name="テキスト ボックス 75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86020</xdr:rowOff>
    </xdr:from>
    <xdr:to>
      <xdr:col>27</xdr:col>
      <xdr:colOff>161925</xdr:colOff>
      <xdr:row>39</xdr:row>
      <xdr:rowOff>16170</xdr:rowOff>
    </xdr:to>
    <xdr:sp macro="" textlink="">
      <xdr:nvSpPr>
        <xdr:cNvPr id="755" name="円/楕円 754"/>
        <xdr:cNvSpPr/>
      </xdr:nvSpPr>
      <xdr:spPr>
        <a:xfrm>
          <a:off x="18605500" y="66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7297</xdr:rowOff>
    </xdr:from>
    <xdr:ext cx="313932" cy="259045"/>
    <xdr:sp macro="" textlink="">
      <xdr:nvSpPr>
        <xdr:cNvPr id="756" name="テキスト ボックス 755"/>
        <xdr:cNvSpPr txBox="1"/>
      </xdr:nvSpPr>
      <xdr:spPr>
        <a:xfrm>
          <a:off x="18499333" y="669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円/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6" name="円/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8" name="円/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0" name="円/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1" name="テキスト ボックス 81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2" name="円/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3" name="テキスト ボックス 81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144120</xdr:rowOff>
    </xdr:from>
    <xdr:to>
      <xdr:col>32</xdr:col>
      <xdr:colOff>187325</xdr:colOff>
      <xdr:row>76</xdr:row>
      <xdr:rowOff>149586</xdr:rowOff>
    </xdr:to>
    <xdr:cxnSp macro="">
      <xdr:nvCxnSpPr>
        <xdr:cNvPr id="843" name="直線コネクタ 842"/>
        <xdr:cNvCxnSpPr/>
      </xdr:nvCxnSpPr>
      <xdr:spPr>
        <a:xfrm flipV="1">
          <a:off x="21323300" y="13174320"/>
          <a:ext cx="8382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149586</xdr:rowOff>
    </xdr:from>
    <xdr:to>
      <xdr:col>31</xdr:col>
      <xdr:colOff>34925</xdr:colOff>
      <xdr:row>77</xdr:row>
      <xdr:rowOff>46870</xdr:rowOff>
    </xdr:to>
    <xdr:cxnSp macro="">
      <xdr:nvCxnSpPr>
        <xdr:cNvPr id="846" name="直線コネクタ 845"/>
        <xdr:cNvCxnSpPr/>
      </xdr:nvCxnSpPr>
      <xdr:spPr>
        <a:xfrm flipV="1">
          <a:off x="20434300" y="13179786"/>
          <a:ext cx="889000" cy="6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46870</xdr:rowOff>
    </xdr:from>
    <xdr:to>
      <xdr:col>29</xdr:col>
      <xdr:colOff>517525</xdr:colOff>
      <xdr:row>77</xdr:row>
      <xdr:rowOff>71462</xdr:rowOff>
    </xdr:to>
    <xdr:cxnSp macro="">
      <xdr:nvCxnSpPr>
        <xdr:cNvPr id="849" name="直線コネクタ 848"/>
        <xdr:cNvCxnSpPr/>
      </xdr:nvCxnSpPr>
      <xdr:spPr>
        <a:xfrm flipV="1">
          <a:off x="19545300" y="13248520"/>
          <a:ext cx="889000" cy="2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1" name="テキスト ボックス 850"/>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98780</xdr:rowOff>
    </xdr:from>
    <xdr:to>
      <xdr:col>28</xdr:col>
      <xdr:colOff>314325</xdr:colOff>
      <xdr:row>77</xdr:row>
      <xdr:rowOff>71462</xdr:rowOff>
    </xdr:to>
    <xdr:cxnSp macro="">
      <xdr:nvCxnSpPr>
        <xdr:cNvPr id="852" name="直線コネクタ 851"/>
        <xdr:cNvCxnSpPr/>
      </xdr:nvCxnSpPr>
      <xdr:spPr>
        <a:xfrm>
          <a:off x="18656300" y="13128980"/>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4" name="テキスト ボックス 853"/>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6" name="テキスト ボックス 855"/>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93320</xdr:rowOff>
    </xdr:from>
    <xdr:to>
      <xdr:col>32</xdr:col>
      <xdr:colOff>238125</xdr:colOff>
      <xdr:row>77</xdr:row>
      <xdr:rowOff>23470</xdr:rowOff>
    </xdr:to>
    <xdr:sp macro="" textlink="">
      <xdr:nvSpPr>
        <xdr:cNvPr id="862" name="円/楕円 861"/>
        <xdr:cNvSpPr/>
      </xdr:nvSpPr>
      <xdr:spPr>
        <a:xfrm>
          <a:off x="22110700" y="131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71747</xdr:rowOff>
    </xdr:from>
    <xdr:ext cx="534377" cy="259045"/>
    <xdr:sp macro="" textlink="">
      <xdr:nvSpPr>
        <xdr:cNvPr id="863" name="繰出金該当値テキスト"/>
        <xdr:cNvSpPr txBox="1"/>
      </xdr:nvSpPr>
      <xdr:spPr>
        <a:xfrm>
          <a:off x="22212300" y="131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98786</xdr:rowOff>
    </xdr:from>
    <xdr:to>
      <xdr:col>31</xdr:col>
      <xdr:colOff>85725</xdr:colOff>
      <xdr:row>77</xdr:row>
      <xdr:rowOff>28936</xdr:rowOff>
    </xdr:to>
    <xdr:sp macro="" textlink="">
      <xdr:nvSpPr>
        <xdr:cNvPr id="864" name="円/楕円 863"/>
        <xdr:cNvSpPr/>
      </xdr:nvSpPr>
      <xdr:spPr>
        <a:xfrm>
          <a:off x="21272500" y="131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20063</xdr:rowOff>
    </xdr:from>
    <xdr:ext cx="534377" cy="259045"/>
    <xdr:sp macro="" textlink="">
      <xdr:nvSpPr>
        <xdr:cNvPr id="865" name="テキスト ボックス 864"/>
        <xdr:cNvSpPr txBox="1"/>
      </xdr:nvSpPr>
      <xdr:spPr>
        <a:xfrm>
          <a:off x="21056111" y="132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167520</xdr:rowOff>
    </xdr:from>
    <xdr:to>
      <xdr:col>29</xdr:col>
      <xdr:colOff>568325</xdr:colOff>
      <xdr:row>77</xdr:row>
      <xdr:rowOff>97670</xdr:rowOff>
    </xdr:to>
    <xdr:sp macro="" textlink="">
      <xdr:nvSpPr>
        <xdr:cNvPr id="866" name="円/楕円 865"/>
        <xdr:cNvSpPr/>
      </xdr:nvSpPr>
      <xdr:spPr>
        <a:xfrm>
          <a:off x="20383500" y="131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88797</xdr:rowOff>
    </xdr:from>
    <xdr:ext cx="534377" cy="259045"/>
    <xdr:sp macro="" textlink="">
      <xdr:nvSpPr>
        <xdr:cNvPr id="867" name="テキスト ボックス 866"/>
        <xdr:cNvSpPr txBox="1"/>
      </xdr:nvSpPr>
      <xdr:spPr>
        <a:xfrm>
          <a:off x="20167111" y="132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20662</xdr:rowOff>
    </xdr:from>
    <xdr:to>
      <xdr:col>28</xdr:col>
      <xdr:colOff>365125</xdr:colOff>
      <xdr:row>77</xdr:row>
      <xdr:rowOff>122262</xdr:rowOff>
    </xdr:to>
    <xdr:sp macro="" textlink="">
      <xdr:nvSpPr>
        <xdr:cNvPr id="868" name="円/楕円 867"/>
        <xdr:cNvSpPr/>
      </xdr:nvSpPr>
      <xdr:spPr>
        <a:xfrm>
          <a:off x="19494500" y="132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113389</xdr:rowOff>
    </xdr:from>
    <xdr:ext cx="534377" cy="259045"/>
    <xdr:sp macro="" textlink="">
      <xdr:nvSpPr>
        <xdr:cNvPr id="869" name="テキスト ボックス 868"/>
        <xdr:cNvSpPr txBox="1"/>
      </xdr:nvSpPr>
      <xdr:spPr>
        <a:xfrm>
          <a:off x="19278111" y="133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47980</xdr:rowOff>
    </xdr:from>
    <xdr:to>
      <xdr:col>27</xdr:col>
      <xdr:colOff>161925</xdr:colOff>
      <xdr:row>76</xdr:row>
      <xdr:rowOff>149580</xdr:rowOff>
    </xdr:to>
    <xdr:sp macro="" textlink="">
      <xdr:nvSpPr>
        <xdr:cNvPr id="870" name="円/楕円 869"/>
        <xdr:cNvSpPr/>
      </xdr:nvSpPr>
      <xdr:spPr>
        <a:xfrm>
          <a:off x="18605500" y="13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140707</xdr:rowOff>
    </xdr:from>
    <xdr:ext cx="534377" cy="259045"/>
    <xdr:sp macro="" textlink="">
      <xdr:nvSpPr>
        <xdr:cNvPr id="871" name="テキスト ボックス 870"/>
        <xdr:cNvSpPr txBox="1"/>
      </xdr:nvSpPr>
      <xdr:spPr>
        <a:xfrm>
          <a:off x="18389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a:t>
          </a:r>
          <a:r>
            <a:rPr kumimoji="1" lang="en-US" altLang="ja-JP" sz="1300">
              <a:latin typeface="ＭＳ Ｐゴシック"/>
            </a:rPr>
            <a:t>574,455</a:t>
          </a:r>
          <a:r>
            <a:rPr kumimoji="1" lang="ja-JP" altLang="en-US" sz="1300">
              <a:latin typeface="ＭＳ Ｐゴシック"/>
            </a:rPr>
            <a:t>円となっている。主な構成項目である人件費は、住民一人あたり</a:t>
          </a:r>
          <a:r>
            <a:rPr kumimoji="1" lang="en-US" altLang="ja-JP" sz="1300">
              <a:latin typeface="ＭＳ Ｐゴシック"/>
            </a:rPr>
            <a:t>72,872</a:t>
          </a:r>
          <a:r>
            <a:rPr kumimoji="1" lang="ja-JP" altLang="en-US" sz="1300">
              <a:latin typeface="ＭＳ Ｐゴシック"/>
            </a:rPr>
            <a:t>円となっており、職員数削減の効果もあり減少傾向となっている。類似団体と比較しても、人口</a:t>
          </a:r>
          <a:r>
            <a:rPr kumimoji="1" lang="en-US" altLang="ja-JP" sz="1300">
              <a:latin typeface="ＭＳ Ｐゴシック"/>
            </a:rPr>
            <a:t>1,000</a:t>
          </a:r>
          <a:r>
            <a:rPr kumimoji="1" lang="ja-JP" altLang="en-US" sz="1300">
              <a:latin typeface="ＭＳ Ｐゴシック"/>
            </a:rPr>
            <a:t>人当たりの職員数が類似団体</a:t>
          </a:r>
          <a:r>
            <a:rPr kumimoji="1" lang="en-US" altLang="ja-JP" sz="1300">
              <a:latin typeface="ＭＳ Ｐゴシック"/>
            </a:rPr>
            <a:t>9.61</a:t>
          </a:r>
          <a:r>
            <a:rPr kumimoji="1" lang="ja-JP" altLang="en-US" sz="1300">
              <a:latin typeface="ＭＳ Ｐゴシック"/>
            </a:rPr>
            <a:t>人に対して、当市</a:t>
          </a:r>
          <a:r>
            <a:rPr kumimoji="1" lang="en-US" altLang="ja-JP" sz="1300">
              <a:latin typeface="ＭＳ Ｐゴシック"/>
            </a:rPr>
            <a:t>8.64</a:t>
          </a:r>
          <a:r>
            <a:rPr kumimoji="1" lang="ja-JP" altLang="en-US" sz="1300">
              <a:latin typeface="ＭＳ Ｐゴシック"/>
            </a:rPr>
            <a:t>人と低くなっている。その一方で、「（４）－２市町村経常経費分析表」にあるように物件費中の臨時職員賃金が類似団体と比較して住民</a:t>
          </a:r>
          <a:r>
            <a:rPr kumimoji="1" lang="en-US" altLang="ja-JP" sz="1300">
              <a:latin typeface="ＭＳ Ｐゴシック"/>
            </a:rPr>
            <a:t>1</a:t>
          </a:r>
          <a:r>
            <a:rPr kumimoji="1" lang="ja-JP" altLang="en-US" sz="1300">
              <a:latin typeface="ＭＳ Ｐゴシック"/>
            </a:rPr>
            <a:t>人あたり</a:t>
          </a:r>
          <a:r>
            <a:rPr kumimoji="1" lang="en-US" altLang="ja-JP" sz="1300">
              <a:latin typeface="ＭＳ Ｐゴシック"/>
            </a:rPr>
            <a:t>4,000</a:t>
          </a:r>
          <a:r>
            <a:rPr kumimoji="1" lang="ja-JP" altLang="en-US" sz="1300">
              <a:latin typeface="ＭＳ Ｐゴシック"/>
            </a:rPr>
            <a:t>円近く高い結果となっている。</a:t>
          </a:r>
          <a:endParaRPr kumimoji="1" lang="en-US" altLang="ja-JP" sz="1300">
            <a:latin typeface="ＭＳ Ｐゴシック"/>
          </a:endParaRPr>
        </a:p>
        <a:p>
          <a:r>
            <a:rPr kumimoji="1" lang="ja-JP" altLang="en-US" sz="1300">
              <a:latin typeface="ＭＳ Ｐゴシック"/>
            </a:rPr>
            <a:t>　扶助費については、住民一人あたり</a:t>
          </a:r>
          <a:r>
            <a:rPr kumimoji="1" lang="en-US" altLang="ja-JP" sz="1300">
              <a:latin typeface="ＭＳ Ｐゴシック"/>
            </a:rPr>
            <a:t>73,223</a:t>
          </a:r>
          <a:r>
            <a:rPr kumimoji="1" lang="ja-JP" altLang="en-US" sz="1300">
              <a:latin typeface="ＭＳ Ｐゴシック"/>
            </a:rPr>
            <a:t>円で、類似団体の平均よりも低いものの昨年から</a:t>
          </a:r>
          <a:r>
            <a:rPr kumimoji="1" lang="en-US" altLang="ja-JP" sz="1300">
              <a:latin typeface="ＭＳ Ｐゴシック"/>
            </a:rPr>
            <a:t>7,992</a:t>
          </a:r>
          <a:r>
            <a:rPr kumimoji="1" lang="ja-JP" altLang="en-US" sz="1300">
              <a:latin typeface="ＭＳ Ｐゴシック"/>
            </a:rPr>
            <a:t>円の増となっている。これは３歳児以上保育料無料化や中学生以下医療費助成等の市独自事業の影響によるものであるが、平成２７年度国勢調査で出生率県内１位になるなど、少子化・子育て対策に効果を得られており今後も費用対効果を意識しつつ、効果的な事業実施に努めていく。</a:t>
          </a:r>
          <a:endParaRPr kumimoji="1" lang="en-US" altLang="ja-JP" sz="1300">
            <a:latin typeface="ＭＳ Ｐゴシック"/>
          </a:endParaRPr>
        </a:p>
        <a:p>
          <a:r>
            <a:rPr kumimoji="1" lang="ja-JP" altLang="en-US" sz="1300">
              <a:latin typeface="ＭＳ Ｐゴシック"/>
            </a:rPr>
            <a:t>　補助費等については、水道高料金対策補助金の大幅減少などもあり、住民１人当たり</a:t>
          </a:r>
          <a:r>
            <a:rPr kumimoji="1" lang="en-US" altLang="ja-JP" sz="1300">
              <a:latin typeface="ＭＳ Ｐゴシック"/>
            </a:rPr>
            <a:t>94,116</a:t>
          </a:r>
          <a:r>
            <a:rPr kumimoji="1" lang="ja-JP" altLang="en-US" sz="1300">
              <a:latin typeface="ＭＳ Ｐゴシック"/>
            </a:rPr>
            <a:t>円と前年よりも改善されたが、類似団体と比較すると悪い水準にある。下水道事業会計への補助金や水道企業団への補助金が大きな割合を占めている。これらは過去の事業に充当した地方債の償還に充てるための繰出金のため、近い将来での大きな改善は見込めないもの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48,733
48,407
229.01
28,395,845
27,994,939
275,847
16,792,119
35,821,241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129794</xdr:rowOff>
    </xdr:from>
    <xdr:to>
      <xdr:col>6</xdr:col>
      <xdr:colOff>511175</xdr:colOff>
      <xdr:row>37</xdr:row>
      <xdr:rowOff>24828</xdr:rowOff>
    </xdr:to>
    <xdr:cxnSp macro="">
      <xdr:nvCxnSpPr>
        <xdr:cNvPr id="61" name="直線コネクタ 60"/>
        <xdr:cNvCxnSpPr/>
      </xdr:nvCxnSpPr>
      <xdr:spPr>
        <a:xfrm>
          <a:off x="3797300" y="6301994"/>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60833</xdr:rowOff>
    </xdr:from>
    <xdr:to>
      <xdr:col>5</xdr:col>
      <xdr:colOff>358775</xdr:colOff>
      <xdr:row>36</xdr:row>
      <xdr:rowOff>129794</xdr:rowOff>
    </xdr:to>
    <xdr:cxnSp macro="">
      <xdr:nvCxnSpPr>
        <xdr:cNvPr id="64" name="直線コネクタ 63"/>
        <xdr:cNvCxnSpPr/>
      </xdr:nvCxnSpPr>
      <xdr:spPr>
        <a:xfrm>
          <a:off x="2908300" y="623303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60833</xdr:rowOff>
    </xdr:from>
    <xdr:to>
      <xdr:col>4</xdr:col>
      <xdr:colOff>155575</xdr:colOff>
      <xdr:row>36</xdr:row>
      <xdr:rowOff>140653</xdr:rowOff>
    </xdr:to>
    <xdr:cxnSp macro="">
      <xdr:nvCxnSpPr>
        <xdr:cNvPr id="67" name="直線コネクタ 66"/>
        <xdr:cNvCxnSpPr/>
      </xdr:nvCxnSpPr>
      <xdr:spPr>
        <a:xfrm flipV="1">
          <a:off x="2019300" y="6233033"/>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77407</xdr:rowOff>
    </xdr:from>
    <xdr:to>
      <xdr:col>2</xdr:col>
      <xdr:colOff>638175</xdr:colOff>
      <xdr:row>36</xdr:row>
      <xdr:rowOff>140653</xdr:rowOff>
    </xdr:to>
    <xdr:cxnSp macro="">
      <xdr:nvCxnSpPr>
        <xdr:cNvPr id="70" name="直線コネクタ 69"/>
        <xdr:cNvCxnSpPr/>
      </xdr:nvCxnSpPr>
      <xdr:spPr>
        <a:xfrm>
          <a:off x="1130300" y="6249607"/>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145478</xdr:rowOff>
    </xdr:from>
    <xdr:to>
      <xdr:col>6</xdr:col>
      <xdr:colOff>561975</xdr:colOff>
      <xdr:row>37</xdr:row>
      <xdr:rowOff>75628</xdr:rowOff>
    </xdr:to>
    <xdr:sp macro="" textlink="">
      <xdr:nvSpPr>
        <xdr:cNvPr id="80" name="円/楕円 79"/>
        <xdr:cNvSpPr/>
      </xdr:nvSpPr>
      <xdr:spPr>
        <a:xfrm>
          <a:off x="45847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123905</xdr:rowOff>
    </xdr:from>
    <xdr:ext cx="469744" cy="259045"/>
    <xdr:sp macro="" textlink="">
      <xdr:nvSpPr>
        <xdr:cNvPr id="81" name="議会費該当値テキスト"/>
        <xdr:cNvSpPr txBox="1"/>
      </xdr:nvSpPr>
      <xdr:spPr>
        <a:xfrm>
          <a:off x="4686300"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78994</xdr:rowOff>
    </xdr:from>
    <xdr:to>
      <xdr:col>5</xdr:col>
      <xdr:colOff>409575</xdr:colOff>
      <xdr:row>37</xdr:row>
      <xdr:rowOff>9144</xdr:rowOff>
    </xdr:to>
    <xdr:sp macro="" textlink="">
      <xdr:nvSpPr>
        <xdr:cNvPr id="82" name="円/楕円 81"/>
        <xdr:cNvSpPr/>
      </xdr:nvSpPr>
      <xdr:spPr>
        <a:xfrm>
          <a:off x="3746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271</xdr:rowOff>
    </xdr:from>
    <xdr:ext cx="469744" cy="259045"/>
    <xdr:sp macro="" textlink="">
      <xdr:nvSpPr>
        <xdr:cNvPr id="83" name="テキスト ボックス 82"/>
        <xdr:cNvSpPr txBox="1"/>
      </xdr:nvSpPr>
      <xdr:spPr>
        <a:xfrm>
          <a:off x="35624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10033</xdr:rowOff>
    </xdr:from>
    <xdr:to>
      <xdr:col>4</xdr:col>
      <xdr:colOff>206375</xdr:colOff>
      <xdr:row>36</xdr:row>
      <xdr:rowOff>111633</xdr:rowOff>
    </xdr:to>
    <xdr:sp macro="" textlink="">
      <xdr:nvSpPr>
        <xdr:cNvPr id="84" name="円/楕円 83"/>
        <xdr:cNvSpPr/>
      </xdr:nvSpPr>
      <xdr:spPr>
        <a:xfrm>
          <a:off x="2857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102760</xdr:rowOff>
    </xdr:from>
    <xdr:ext cx="469744" cy="259045"/>
    <xdr:sp macro="" textlink="">
      <xdr:nvSpPr>
        <xdr:cNvPr id="85" name="テキスト ボックス 84"/>
        <xdr:cNvSpPr txBox="1"/>
      </xdr:nvSpPr>
      <xdr:spPr>
        <a:xfrm>
          <a:off x="2673427"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89853</xdr:rowOff>
    </xdr:from>
    <xdr:to>
      <xdr:col>3</xdr:col>
      <xdr:colOff>3175</xdr:colOff>
      <xdr:row>37</xdr:row>
      <xdr:rowOff>20003</xdr:rowOff>
    </xdr:to>
    <xdr:sp macro="" textlink="">
      <xdr:nvSpPr>
        <xdr:cNvPr id="86" name="円/楕円 85"/>
        <xdr:cNvSpPr/>
      </xdr:nvSpPr>
      <xdr:spPr>
        <a:xfrm>
          <a:off x="1968500" y="62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11130</xdr:rowOff>
    </xdr:from>
    <xdr:ext cx="469744" cy="259045"/>
    <xdr:sp macro="" textlink="">
      <xdr:nvSpPr>
        <xdr:cNvPr id="87" name="テキスト ボックス 86"/>
        <xdr:cNvSpPr txBox="1"/>
      </xdr:nvSpPr>
      <xdr:spPr>
        <a:xfrm>
          <a:off x="1784427" y="63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26607</xdr:rowOff>
    </xdr:from>
    <xdr:to>
      <xdr:col>1</xdr:col>
      <xdr:colOff>485775</xdr:colOff>
      <xdr:row>36</xdr:row>
      <xdr:rowOff>128207</xdr:rowOff>
    </xdr:to>
    <xdr:sp macro="" textlink="">
      <xdr:nvSpPr>
        <xdr:cNvPr id="88" name="円/楕円 87"/>
        <xdr:cNvSpPr/>
      </xdr:nvSpPr>
      <xdr:spPr>
        <a:xfrm>
          <a:off x="1079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119334</xdr:rowOff>
    </xdr:from>
    <xdr:ext cx="469744" cy="259045"/>
    <xdr:sp macro="" textlink="">
      <xdr:nvSpPr>
        <xdr:cNvPr id="89" name="テキスト ボックス 88"/>
        <xdr:cNvSpPr txBox="1"/>
      </xdr:nvSpPr>
      <xdr:spPr>
        <a:xfrm>
          <a:off x="895427" y="62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165216</xdr:rowOff>
    </xdr:from>
    <xdr:to>
      <xdr:col>6</xdr:col>
      <xdr:colOff>511175</xdr:colOff>
      <xdr:row>59</xdr:row>
      <xdr:rowOff>11909</xdr:rowOff>
    </xdr:to>
    <xdr:cxnSp macro="">
      <xdr:nvCxnSpPr>
        <xdr:cNvPr id="120" name="直線コネクタ 119"/>
        <xdr:cNvCxnSpPr/>
      </xdr:nvCxnSpPr>
      <xdr:spPr>
        <a:xfrm flipV="1">
          <a:off x="3797300" y="10109316"/>
          <a:ext cx="8382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149605</xdr:rowOff>
    </xdr:from>
    <xdr:to>
      <xdr:col>5</xdr:col>
      <xdr:colOff>358775</xdr:colOff>
      <xdr:row>59</xdr:row>
      <xdr:rowOff>11909</xdr:rowOff>
    </xdr:to>
    <xdr:cxnSp macro="">
      <xdr:nvCxnSpPr>
        <xdr:cNvPr id="123" name="直線コネクタ 122"/>
        <xdr:cNvCxnSpPr/>
      </xdr:nvCxnSpPr>
      <xdr:spPr>
        <a:xfrm>
          <a:off x="2908300" y="10093705"/>
          <a:ext cx="889000" cy="3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149605</xdr:rowOff>
    </xdr:from>
    <xdr:to>
      <xdr:col>4</xdr:col>
      <xdr:colOff>155575</xdr:colOff>
      <xdr:row>59</xdr:row>
      <xdr:rowOff>5354</xdr:rowOff>
    </xdr:to>
    <xdr:cxnSp macro="">
      <xdr:nvCxnSpPr>
        <xdr:cNvPr id="126" name="直線コネクタ 125"/>
        <xdr:cNvCxnSpPr/>
      </xdr:nvCxnSpPr>
      <xdr:spPr>
        <a:xfrm flipV="1">
          <a:off x="2019300" y="10093705"/>
          <a:ext cx="889000" cy="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5354</xdr:rowOff>
    </xdr:from>
    <xdr:to>
      <xdr:col>2</xdr:col>
      <xdr:colOff>638175</xdr:colOff>
      <xdr:row>59</xdr:row>
      <xdr:rowOff>21848</xdr:rowOff>
    </xdr:to>
    <xdr:cxnSp macro="">
      <xdr:nvCxnSpPr>
        <xdr:cNvPr id="129" name="直線コネクタ 128"/>
        <xdr:cNvCxnSpPr/>
      </xdr:nvCxnSpPr>
      <xdr:spPr>
        <a:xfrm flipV="1">
          <a:off x="1130300" y="10120904"/>
          <a:ext cx="8890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114416</xdr:rowOff>
    </xdr:from>
    <xdr:to>
      <xdr:col>6</xdr:col>
      <xdr:colOff>561975</xdr:colOff>
      <xdr:row>59</xdr:row>
      <xdr:rowOff>44566</xdr:rowOff>
    </xdr:to>
    <xdr:sp macro="" textlink="">
      <xdr:nvSpPr>
        <xdr:cNvPr id="139" name="円/楕円 138"/>
        <xdr:cNvSpPr/>
      </xdr:nvSpPr>
      <xdr:spPr>
        <a:xfrm>
          <a:off x="4584700" y="100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73793</xdr:rowOff>
    </xdr:from>
    <xdr:ext cx="534377" cy="259045"/>
    <xdr:sp macro="" textlink="">
      <xdr:nvSpPr>
        <xdr:cNvPr id="140" name="総務費該当値テキスト"/>
        <xdr:cNvSpPr txBox="1"/>
      </xdr:nvSpPr>
      <xdr:spPr>
        <a:xfrm>
          <a:off x="4686300" y="98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132559</xdr:rowOff>
    </xdr:from>
    <xdr:to>
      <xdr:col>5</xdr:col>
      <xdr:colOff>409575</xdr:colOff>
      <xdr:row>59</xdr:row>
      <xdr:rowOff>62709</xdr:rowOff>
    </xdr:to>
    <xdr:sp macro="" textlink="">
      <xdr:nvSpPr>
        <xdr:cNvPr id="141" name="円/楕円 140"/>
        <xdr:cNvSpPr/>
      </xdr:nvSpPr>
      <xdr:spPr>
        <a:xfrm>
          <a:off x="3746500" y="1007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53836</xdr:rowOff>
    </xdr:from>
    <xdr:ext cx="534377" cy="259045"/>
    <xdr:sp macro="" textlink="">
      <xdr:nvSpPr>
        <xdr:cNvPr id="142" name="テキスト ボックス 141"/>
        <xdr:cNvSpPr txBox="1"/>
      </xdr:nvSpPr>
      <xdr:spPr>
        <a:xfrm>
          <a:off x="3530111" y="1016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98805</xdr:rowOff>
    </xdr:from>
    <xdr:to>
      <xdr:col>4</xdr:col>
      <xdr:colOff>206375</xdr:colOff>
      <xdr:row>59</xdr:row>
      <xdr:rowOff>28955</xdr:rowOff>
    </xdr:to>
    <xdr:sp macro="" textlink="">
      <xdr:nvSpPr>
        <xdr:cNvPr id="143" name="円/楕円 142"/>
        <xdr:cNvSpPr/>
      </xdr:nvSpPr>
      <xdr:spPr>
        <a:xfrm>
          <a:off x="2857500" y="100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45482</xdr:rowOff>
    </xdr:from>
    <xdr:ext cx="599010" cy="259045"/>
    <xdr:sp macro="" textlink="">
      <xdr:nvSpPr>
        <xdr:cNvPr id="144" name="テキスト ボックス 143"/>
        <xdr:cNvSpPr txBox="1"/>
      </xdr:nvSpPr>
      <xdr:spPr>
        <a:xfrm>
          <a:off x="2608794" y="98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126004</xdr:rowOff>
    </xdr:from>
    <xdr:to>
      <xdr:col>3</xdr:col>
      <xdr:colOff>3175</xdr:colOff>
      <xdr:row>59</xdr:row>
      <xdr:rowOff>56154</xdr:rowOff>
    </xdr:to>
    <xdr:sp macro="" textlink="">
      <xdr:nvSpPr>
        <xdr:cNvPr id="145" name="円/楕円 144"/>
        <xdr:cNvSpPr/>
      </xdr:nvSpPr>
      <xdr:spPr>
        <a:xfrm>
          <a:off x="1968500" y="100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72681</xdr:rowOff>
    </xdr:from>
    <xdr:ext cx="534377" cy="259045"/>
    <xdr:sp macro="" textlink="">
      <xdr:nvSpPr>
        <xdr:cNvPr id="146" name="テキスト ボックス 145"/>
        <xdr:cNvSpPr txBox="1"/>
      </xdr:nvSpPr>
      <xdr:spPr>
        <a:xfrm>
          <a:off x="1752111" y="984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142498</xdr:rowOff>
    </xdr:from>
    <xdr:to>
      <xdr:col>1</xdr:col>
      <xdr:colOff>485775</xdr:colOff>
      <xdr:row>59</xdr:row>
      <xdr:rowOff>72648</xdr:rowOff>
    </xdr:to>
    <xdr:sp macro="" textlink="">
      <xdr:nvSpPr>
        <xdr:cNvPr id="147" name="円/楕円 146"/>
        <xdr:cNvSpPr/>
      </xdr:nvSpPr>
      <xdr:spPr>
        <a:xfrm>
          <a:off x="1079500" y="100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63775</xdr:rowOff>
    </xdr:from>
    <xdr:ext cx="534377" cy="259045"/>
    <xdr:sp macro="" textlink="">
      <xdr:nvSpPr>
        <xdr:cNvPr id="148" name="テキスト ボックス 147"/>
        <xdr:cNvSpPr txBox="1"/>
      </xdr:nvSpPr>
      <xdr:spPr>
        <a:xfrm>
          <a:off x="863111" y="101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64185</xdr:rowOff>
    </xdr:from>
    <xdr:to>
      <xdr:col>6</xdr:col>
      <xdr:colOff>511175</xdr:colOff>
      <xdr:row>77</xdr:row>
      <xdr:rowOff>69938</xdr:rowOff>
    </xdr:to>
    <xdr:cxnSp macro="">
      <xdr:nvCxnSpPr>
        <xdr:cNvPr id="178" name="直線コネクタ 177"/>
        <xdr:cNvCxnSpPr/>
      </xdr:nvCxnSpPr>
      <xdr:spPr>
        <a:xfrm flipV="1">
          <a:off x="3797300" y="1326583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69938</xdr:rowOff>
    </xdr:from>
    <xdr:to>
      <xdr:col>5</xdr:col>
      <xdr:colOff>358775</xdr:colOff>
      <xdr:row>78</xdr:row>
      <xdr:rowOff>71793</xdr:rowOff>
    </xdr:to>
    <xdr:cxnSp macro="">
      <xdr:nvCxnSpPr>
        <xdr:cNvPr id="181" name="直線コネクタ 180"/>
        <xdr:cNvCxnSpPr/>
      </xdr:nvCxnSpPr>
      <xdr:spPr>
        <a:xfrm flipV="1">
          <a:off x="2908300" y="13271588"/>
          <a:ext cx="889000" cy="1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71793</xdr:rowOff>
    </xdr:from>
    <xdr:to>
      <xdr:col>4</xdr:col>
      <xdr:colOff>155575</xdr:colOff>
      <xdr:row>78</xdr:row>
      <xdr:rowOff>160274</xdr:rowOff>
    </xdr:to>
    <xdr:cxnSp macro="">
      <xdr:nvCxnSpPr>
        <xdr:cNvPr id="184" name="直線コネクタ 183"/>
        <xdr:cNvCxnSpPr/>
      </xdr:nvCxnSpPr>
      <xdr:spPr>
        <a:xfrm flipV="1">
          <a:off x="2019300" y="13444893"/>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160274</xdr:rowOff>
    </xdr:from>
    <xdr:to>
      <xdr:col>2</xdr:col>
      <xdr:colOff>638175</xdr:colOff>
      <xdr:row>79</xdr:row>
      <xdr:rowOff>21273</xdr:rowOff>
    </xdr:to>
    <xdr:cxnSp macro="">
      <xdr:nvCxnSpPr>
        <xdr:cNvPr id="187" name="直線コネクタ 186"/>
        <xdr:cNvCxnSpPr/>
      </xdr:nvCxnSpPr>
      <xdr:spPr>
        <a:xfrm flipV="1">
          <a:off x="1130300" y="13533374"/>
          <a:ext cx="889000" cy="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13385</xdr:rowOff>
    </xdr:from>
    <xdr:to>
      <xdr:col>6</xdr:col>
      <xdr:colOff>561975</xdr:colOff>
      <xdr:row>77</xdr:row>
      <xdr:rowOff>114985</xdr:rowOff>
    </xdr:to>
    <xdr:sp macro="" textlink="">
      <xdr:nvSpPr>
        <xdr:cNvPr id="197" name="円/楕円 196"/>
        <xdr:cNvSpPr/>
      </xdr:nvSpPr>
      <xdr:spPr>
        <a:xfrm>
          <a:off x="45847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163262</xdr:rowOff>
    </xdr:from>
    <xdr:ext cx="599010" cy="259045"/>
    <xdr:sp macro="" textlink="">
      <xdr:nvSpPr>
        <xdr:cNvPr id="198" name="民生費該当値テキスト"/>
        <xdr:cNvSpPr txBox="1"/>
      </xdr:nvSpPr>
      <xdr:spPr>
        <a:xfrm>
          <a:off x="4686300" y="131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19138</xdr:rowOff>
    </xdr:from>
    <xdr:to>
      <xdr:col>5</xdr:col>
      <xdr:colOff>409575</xdr:colOff>
      <xdr:row>77</xdr:row>
      <xdr:rowOff>120738</xdr:rowOff>
    </xdr:to>
    <xdr:sp macro="" textlink="">
      <xdr:nvSpPr>
        <xdr:cNvPr id="199" name="円/楕円 198"/>
        <xdr:cNvSpPr/>
      </xdr:nvSpPr>
      <xdr:spPr>
        <a:xfrm>
          <a:off x="3746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111865</xdr:rowOff>
    </xdr:from>
    <xdr:ext cx="599010" cy="259045"/>
    <xdr:sp macro="" textlink="">
      <xdr:nvSpPr>
        <xdr:cNvPr id="200" name="テキスト ボックス 199"/>
        <xdr:cNvSpPr txBox="1"/>
      </xdr:nvSpPr>
      <xdr:spPr>
        <a:xfrm>
          <a:off x="3497794" y="133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20993</xdr:rowOff>
    </xdr:from>
    <xdr:to>
      <xdr:col>4</xdr:col>
      <xdr:colOff>206375</xdr:colOff>
      <xdr:row>78</xdr:row>
      <xdr:rowOff>122593</xdr:rowOff>
    </xdr:to>
    <xdr:sp macro="" textlink="">
      <xdr:nvSpPr>
        <xdr:cNvPr id="201" name="円/楕円 200"/>
        <xdr:cNvSpPr/>
      </xdr:nvSpPr>
      <xdr:spPr>
        <a:xfrm>
          <a:off x="2857500" y="133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113720</xdr:rowOff>
    </xdr:from>
    <xdr:ext cx="599010" cy="259045"/>
    <xdr:sp macro="" textlink="">
      <xdr:nvSpPr>
        <xdr:cNvPr id="202" name="テキスト ボックス 201"/>
        <xdr:cNvSpPr txBox="1"/>
      </xdr:nvSpPr>
      <xdr:spPr>
        <a:xfrm>
          <a:off x="2608794" y="134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109474</xdr:rowOff>
    </xdr:from>
    <xdr:to>
      <xdr:col>3</xdr:col>
      <xdr:colOff>3175</xdr:colOff>
      <xdr:row>79</xdr:row>
      <xdr:rowOff>39624</xdr:rowOff>
    </xdr:to>
    <xdr:sp macro="" textlink="">
      <xdr:nvSpPr>
        <xdr:cNvPr id="203" name="円/楕円 202"/>
        <xdr:cNvSpPr/>
      </xdr:nvSpPr>
      <xdr:spPr>
        <a:xfrm>
          <a:off x="1968500" y="134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30751</xdr:rowOff>
    </xdr:from>
    <xdr:ext cx="599010" cy="259045"/>
    <xdr:sp macro="" textlink="">
      <xdr:nvSpPr>
        <xdr:cNvPr id="204" name="テキスト ボックス 203"/>
        <xdr:cNvSpPr txBox="1"/>
      </xdr:nvSpPr>
      <xdr:spPr>
        <a:xfrm>
          <a:off x="1719794" y="135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141923</xdr:rowOff>
    </xdr:from>
    <xdr:to>
      <xdr:col>1</xdr:col>
      <xdr:colOff>485775</xdr:colOff>
      <xdr:row>79</xdr:row>
      <xdr:rowOff>72073</xdr:rowOff>
    </xdr:to>
    <xdr:sp macro="" textlink="">
      <xdr:nvSpPr>
        <xdr:cNvPr id="205" name="円/楕円 204"/>
        <xdr:cNvSpPr/>
      </xdr:nvSpPr>
      <xdr:spPr>
        <a:xfrm>
          <a:off x="1079500" y="135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63200</xdr:rowOff>
    </xdr:from>
    <xdr:ext cx="599010" cy="259045"/>
    <xdr:sp macro="" textlink="">
      <xdr:nvSpPr>
        <xdr:cNvPr id="206" name="テキスト ボックス 205"/>
        <xdr:cNvSpPr txBox="1"/>
      </xdr:nvSpPr>
      <xdr:spPr>
        <a:xfrm>
          <a:off x="830794" y="1360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29190</xdr:rowOff>
    </xdr:from>
    <xdr:to>
      <xdr:col>6</xdr:col>
      <xdr:colOff>511175</xdr:colOff>
      <xdr:row>97</xdr:row>
      <xdr:rowOff>80093</xdr:rowOff>
    </xdr:to>
    <xdr:cxnSp macro="">
      <xdr:nvCxnSpPr>
        <xdr:cNvPr id="236" name="直線コネクタ 235"/>
        <xdr:cNvCxnSpPr/>
      </xdr:nvCxnSpPr>
      <xdr:spPr>
        <a:xfrm>
          <a:off x="3797300" y="16659840"/>
          <a:ext cx="8382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29190</xdr:rowOff>
    </xdr:from>
    <xdr:to>
      <xdr:col>5</xdr:col>
      <xdr:colOff>358775</xdr:colOff>
      <xdr:row>97</xdr:row>
      <xdr:rowOff>133699</xdr:rowOff>
    </xdr:to>
    <xdr:cxnSp macro="">
      <xdr:nvCxnSpPr>
        <xdr:cNvPr id="239" name="直線コネクタ 238"/>
        <xdr:cNvCxnSpPr/>
      </xdr:nvCxnSpPr>
      <xdr:spPr>
        <a:xfrm flipV="1">
          <a:off x="2908300" y="16659840"/>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121889</xdr:rowOff>
    </xdr:from>
    <xdr:to>
      <xdr:col>4</xdr:col>
      <xdr:colOff>155575</xdr:colOff>
      <xdr:row>97</xdr:row>
      <xdr:rowOff>133699</xdr:rowOff>
    </xdr:to>
    <xdr:cxnSp macro="">
      <xdr:nvCxnSpPr>
        <xdr:cNvPr id="242" name="直線コネクタ 241"/>
        <xdr:cNvCxnSpPr/>
      </xdr:nvCxnSpPr>
      <xdr:spPr>
        <a:xfrm>
          <a:off x="2019300" y="16581089"/>
          <a:ext cx="889000" cy="1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121889</xdr:rowOff>
    </xdr:from>
    <xdr:to>
      <xdr:col>2</xdr:col>
      <xdr:colOff>638175</xdr:colOff>
      <xdr:row>97</xdr:row>
      <xdr:rowOff>140367</xdr:rowOff>
    </xdr:to>
    <xdr:cxnSp macro="">
      <xdr:nvCxnSpPr>
        <xdr:cNvPr id="245" name="直線コネクタ 244"/>
        <xdr:cNvCxnSpPr/>
      </xdr:nvCxnSpPr>
      <xdr:spPr>
        <a:xfrm flipV="1">
          <a:off x="1130300" y="16581089"/>
          <a:ext cx="889000" cy="1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29293</xdr:rowOff>
    </xdr:from>
    <xdr:to>
      <xdr:col>6</xdr:col>
      <xdr:colOff>561975</xdr:colOff>
      <xdr:row>97</xdr:row>
      <xdr:rowOff>130893</xdr:rowOff>
    </xdr:to>
    <xdr:sp macro="" textlink="">
      <xdr:nvSpPr>
        <xdr:cNvPr id="255" name="円/楕円 254"/>
        <xdr:cNvSpPr/>
      </xdr:nvSpPr>
      <xdr:spPr>
        <a:xfrm>
          <a:off x="4584700" y="166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7720</xdr:rowOff>
    </xdr:from>
    <xdr:ext cx="534377" cy="259045"/>
    <xdr:sp macro="" textlink="">
      <xdr:nvSpPr>
        <xdr:cNvPr id="256" name="衛生費該当値テキスト"/>
        <xdr:cNvSpPr txBox="1"/>
      </xdr:nvSpPr>
      <xdr:spPr>
        <a:xfrm>
          <a:off x="4686300" y="166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149840</xdr:rowOff>
    </xdr:from>
    <xdr:to>
      <xdr:col>5</xdr:col>
      <xdr:colOff>409575</xdr:colOff>
      <xdr:row>97</xdr:row>
      <xdr:rowOff>79990</xdr:rowOff>
    </xdr:to>
    <xdr:sp macro="" textlink="">
      <xdr:nvSpPr>
        <xdr:cNvPr id="257" name="円/楕円 256"/>
        <xdr:cNvSpPr/>
      </xdr:nvSpPr>
      <xdr:spPr>
        <a:xfrm>
          <a:off x="3746500" y="166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71117</xdr:rowOff>
    </xdr:from>
    <xdr:ext cx="534377" cy="259045"/>
    <xdr:sp macro="" textlink="">
      <xdr:nvSpPr>
        <xdr:cNvPr id="258" name="テキスト ボックス 257"/>
        <xdr:cNvSpPr txBox="1"/>
      </xdr:nvSpPr>
      <xdr:spPr>
        <a:xfrm>
          <a:off x="3530111" y="167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82899</xdr:rowOff>
    </xdr:from>
    <xdr:to>
      <xdr:col>4</xdr:col>
      <xdr:colOff>206375</xdr:colOff>
      <xdr:row>98</xdr:row>
      <xdr:rowOff>13049</xdr:rowOff>
    </xdr:to>
    <xdr:sp macro="" textlink="">
      <xdr:nvSpPr>
        <xdr:cNvPr id="259" name="円/楕円 258"/>
        <xdr:cNvSpPr/>
      </xdr:nvSpPr>
      <xdr:spPr>
        <a:xfrm>
          <a:off x="2857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4176</xdr:rowOff>
    </xdr:from>
    <xdr:ext cx="534377" cy="259045"/>
    <xdr:sp macro="" textlink="">
      <xdr:nvSpPr>
        <xdr:cNvPr id="260" name="テキスト ボックス 259"/>
        <xdr:cNvSpPr txBox="1"/>
      </xdr:nvSpPr>
      <xdr:spPr>
        <a:xfrm>
          <a:off x="2641111" y="168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71089</xdr:rowOff>
    </xdr:from>
    <xdr:to>
      <xdr:col>3</xdr:col>
      <xdr:colOff>3175</xdr:colOff>
      <xdr:row>97</xdr:row>
      <xdr:rowOff>1239</xdr:rowOff>
    </xdr:to>
    <xdr:sp macro="" textlink="">
      <xdr:nvSpPr>
        <xdr:cNvPr id="261" name="円/楕円 260"/>
        <xdr:cNvSpPr/>
      </xdr:nvSpPr>
      <xdr:spPr>
        <a:xfrm>
          <a:off x="1968500" y="165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163816</xdr:rowOff>
    </xdr:from>
    <xdr:ext cx="534377" cy="259045"/>
    <xdr:sp macro="" textlink="">
      <xdr:nvSpPr>
        <xdr:cNvPr id="262" name="テキスト ボックス 261"/>
        <xdr:cNvSpPr txBox="1"/>
      </xdr:nvSpPr>
      <xdr:spPr>
        <a:xfrm>
          <a:off x="1752111" y="166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89567</xdr:rowOff>
    </xdr:from>
    <xdr:to>
      <xdr:col>1</xdr:col>
      <xdr:colOff>485775</xdr:colOff>
      <xdr:row>98</xdr:row>
      <xdr:rowOff>19717</xdr:rowOff>
    </xdr:to>
    <xdr:sp macro="" textlink="">
      <xdr:nvSpPr>
        <xdr:cNvPr id="263" name="円/楕円 262"/>
        <xdr:cNvSpPr/>
      </xdr:nvSpPr>
      <xdr:spPr>
        <a:xfrm>
          <a:off x="1079500" y="16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10844</xdr:rowOff>
    </xdr:from>
    <xdr:ext cx="534377" cy="259045"/>
    <xdr:sp macro="" textlink="">
      <xdr:nvSpPr>
        <xdr:cNvPr id="264" name="テキスト ボックス 263"/>
        <xdr:cNvSpPr txBox="1"/>
      </xdr:nvSpPr>
      <xdr:spPr>
        <a:xfrm>
          <a:off x="863111" y="168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59499</xdr:rowOff>
    </xdr:from>
    <xdr:to>
      <xdr:col>15</xdr:col>
      <xdr:colOff>180975</xdr:colOff>
      <xdr:row>38</xdr:row>
      <xdr:rowOff>61214</xdr:rowOff>
    </xdr:to>
    <xdr:cxnSp macro="">
      <xdr:nvCxnSpPr>
        <xdr:cNvPr id="293" name="直線コネクタ 292"/>
        <xdr:cNvCxnSpPr/>
      </xdr:nvCxnSpPr>
      <xdr:spPr>
        <a:xfrm flipV="1">
          <a:off x="9639300" y="657459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166560</xdr:rowOff>
    </xdr:from>
    <xdr:to>
      <xdr:col>14</xdr:col>
      <xdr:colOff>28575</xdr:colOff>
      <xdr:row>38</xdr:row>
      <xdr:rowOff>61214</xdr:rowOff>
    </xdr:to>
    <xdr:cxnSp macro="">
      <xdr:nvCxnSpPr>
        <xdr:cNvPr id="296" name="直線コネクタ 295"/>
        <xdr:cNvCxnSpPr/>
      </xdr:nvCxnSpPr>
      <xdr:spPr>
        <a:xfrm>
          <a:off x="8750300" y="6510210"/>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119697</xdr:rowOff>
    </xdr:from>
    <xdr:to>
      <xdr:col>12</xdr:col>
      <xdr:colOff>511175</xdr:colOff>
      <xdr:row>37</xdr:row>
      <xdr:rowOff>166560</xdr:rowOff>
    </xdr:to>
    <xdr:cxnSp macro="">
      <xdr:nvCxnSpPr>
        <xdr:cNvPr id="299" name="直線コネクタ 298"/>
        <xdr:cNvCxnSpPr/>
      </xdr:nvCxnSpPr>
      <xdr:spPr>
        <a:xfrm>
          <a:off x="7861300" y="646334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44831</xdr:rowOff>
    </xdr:from>
    <xdr:to>
      <xdr:col>11</xdr:col>
      <xdr:colOff>307975</xdr:colOff>
      <xdr:row>37</xdr:row>
      <xdr:rowOff>119697</xdr:rowOff>
    </xdr:to>
    <xdr:cxnSp macro="">
      <xdr:nvCxnSpPr>
        <xdr:cNvPr id="302" name="直線コネクタ 301"/>
        <xdr:cNvCxnSpPr/>
      </xdr:nvCxnSpPr>
      <xdr:spPr>
        <a:xfrm>
          <a:off x="6972300" y="6388481"/>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8699</xdr:rowOff>
    </xdr:from>
    <xdr:to>
      <xdr:col>15</xdr:col>
      <xdr:colOff>231775</xdr:colOff>
      <xdr:row>38</xdr:row>
      <xdr:rowOff>110299</xdr:rowOff>
    </xdr:to>
    <xdr:sp macro="" textlink="">
      <xdr:nvSpPr>
        <xdr:cNvPr id="312" name="円/楕円 311"/>
        <xdr:cNvSpPr/>
      </xdr:nvSpPr>
      <xdr:spPr>
        <a:xfrm>
          <a:off x="10426700" y="65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158576</xdr:rowOff>
    </xdr:from>
    <xdr:ext cx="378565" cy="259045"/>
    <xdr:sp macro="" textlink="">
      <xdr:nvSpPr>
        <xdr:cNvPr id="313" name="労働費該当値テキスト"/>
        <xdr:cNvSpPr txBox="1"/>
      </xdr:nvSpPr>
      <xdr:spPr>
        <a:xfrm>
          <a:off x="10528300" y="650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10414</xdr:rowOff>
    </xdr:from>
    <xdr:to>
      <xdr:col>14</xdr:col>
      <xdr:colOff>79375</xdr:colOff>
      <xdr:row>38</xdr:row>
      <xdr:rowOff>112014</xdr:rowOff>
    </xdr:to>
    <xdr:sp macro="" textlink="">
      <xdr:nvSpPr>
        <xdr:cNvPr id="314" name="円/楕円 313"/>
        <xdr:cNvSpPr/>
      </xdr:nvSpPr>
      <xdr:spPr>
        <a:xfrm>
          <a:off x="9588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103141</xdr:rowOff>
    </xdr:from>
    <xdr:ext cx="378565" cy="259045"/>
    <xdr:sp macro="" textlink="">
      <xdr:nvSpPr>
        <xdr:cNvPr id="315" name="テキスト ボックス 314"/>
        <xdr:cNvSpPr txBox="1"/>
      </xdr:nvSpPr>
      <xdr:spPr>
        <a:xfrm>
          <a:off x="9450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115760</xdr:rowOff>
    </xdr:from>
    <xdr:to>
      <xdr:col>12</xdr:col>
      <xdr:colOff>561975</xdr:colOff>
      <xdr:row>38</xdr:row>
      <xdr:rowOff>45910</xdr:rowOff>
    </xdr:to>
    <xdr:sp macro="" textlink="">
      <xdr:nvSpPr>
        <xdr:cNvPr id="316" name="円/楕円 315"/>
        <xdr:cNvSpPr/>
      </xdr:nvSpPr>
      <xdr:spPr>
        <a:xfrm>
          <a:off x="86995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37037</xdr:rowOff>
    </xdr:from>
    <xdr:ext cx="469744" cy="259045"/>
    <xdr:sp macro="" textlink="">
      <xdr:nvSpPr>
        <xdr:cNvPr id="317" name="テキスト ボックス 316"/>
        <xdr:cNvSpPr txBox="1"/>
      </xdr:nvSpPr>
      <xdr:spPr>
        <a:xfrm>
          <a:off x="8515427" y="655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68897</xdr:rowOff>
    </xdr:from>
    <xdr:to>
      <xdr:col>11</xdr:col>
      <xdr:colOff>358775</xdr:colOff>
      <xdr:row>37</xdr:row>
      <xdr:rowOff>170497</xdr:rowOff>
    </xdr:to>
    <xdr:sp macro="" textlink="">
      <xdr:nvSpPr>
        <xdr:cNvPr id="318" name="円/楕円 317"/>
        <xdr:cNvSpPr/>
      </xdr:nvSpPr>
      <xdr:spPr>
        <a:xfrm>
          <a:off x="78105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161624</xdr:rowOff>
    </xdr:from>
    <xdr:ext cx="469744" cy="259045"/>
    <xdr:sp macro="" textlink="">
      <xdr:nvSpPr>
        <xdr:cNvPr id="319" name="テキスト ボックス 318"/>
        <xdr:cNvSpPr txBox="1"/>
      </xdr:nvSpPr>
      <xdr:spPr>
        <a:xfrm>
          <a:off x="7626427" y="65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165481</xdr:rowOff>
    </xdr:from>
    <xdr:to>
      <xdr:col>10</xdr:col>
      <xdr:colOff>155575</xdr:colOff>
      <xdr:row>37</xdr:row>
      <xdr:rowOff>95631</xdr:rowOff>
    </xdr:to>
    <xdr:sp macro="" textlink="">
      <xdr:nvSpPr>
        <xdr:cNvPr id="320" name="円/楕円 319"/>
        <xdr:cNvSpPr/>
      </xdr:nvSpPr>
      <xdr:spPr>
        <a:xfrm>
          <a:off x="6921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86758</xdr:rowOff>
    </xdr:from>
    <xdr:ext cx="469744" cy="259045"/>
    <xdr:sp macro="" textlink="">
      <xdr:nvSpPr>
        <xdr:cNvPr id="321" name="テキスト ボックス 320"/>
        <xdr:cNvSpPr txBox="1"/>
      </xdr:nvSpPr>
      <xdr:spPr>
        <a:xfrm>
          <a:off x="6737427"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8973</xdr:rowOff>
    </xdr:from>
    <xdr:to>
      <xdr:col>15</xdr:col>
      <xdr:colOff>180975</xdr:colOff>
      <xdr:row>56</xdr:row>
      <xdr:rowOff>44047</xdr:rowOff>
    </xdr:to>
    <xdr:cxnSp macro="">
      <xdr:nvCxnSpPr>
        <xdr:cNvPr id="352" name="直線コネクタ 351"/>
        <xdr:cNvCxnSpPr/>
      </xdr:nvCxnSpPr>
      <xdr:spPr>
        <a:xfrm>
          <a:off x="9639300" y="9610173"/>
          <a:ext cx="8382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135634</xdr:rowOff>
    </xdr:from>
    <xdr:to>
      <xdr:col>14</xdr:col>
      <xdr:colOff>28575</xdr:colOff>
      <xdr:row>56</xdr:row>
      <xdr:rowOff>8973</xdr:rowOff>
    </xdr:to>
    <xdr:cxnSp macro="">
      <xdr:nvCxnSpPr>
        <xdr:cNvPr id="355" name="直線コネクタ 354"/>
        <xdr:cNvCxnSpPr/>
      </xdr:nvCxnSpPr>
      <xdr:spPr>
        <a:xfrm>
          <a:off x="8750300" y="9393934"/>
          <a:ext cx="889000" cy="2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135634</xdr:rowOff>
    </xdr:from>
    <xdr:to>
      <xdr:col>12</xdr:col>
      <xdr:colOff>511175</xdr:colOff>
      <xdr:row>56</xdr:row>
      <xdr:rowOff>123110</xdr:rowOff>
    </xdr:to>
    <xdr:cxnSp macro="">
      <xdr:nvCxnSpPr>
        <xdr:cNvPr id="358" name="直線コネクタ 357"/>
        <xdr:cNvCxnSpPr/>
      </xdr:nvCxnSpPr>
      <xdr:spPr>
        <a:xfrm flipV="1">
          <a:off x="7861300" y="9393934"/>
          <a:ext cx="889000" cy="3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82860</xdr:rowOff>
    </xdr:from>
    <xdr:to>
      <xdr:col>11</xdr:col>
      <xdr:colOff>307975</xdr:colOff>
      <xdr:row>56</xdr:row>
      <xdr:rowOff>123110</xdr:rowOff>
    </xdr:to>
    <xdr:cxnSp macro="">
      <xdr:nvCxnSpPr>
        <xdr:cNvPr id="361" name="直線コネクタ 360"/>
        <xdr:cNvCxnSpPr/>
      </xdr:nvCxnSpPr>
      <xdr:spPr>
        <a:xfrm>
          <a:off x="6972300" y="9684060"/>
          <a:ext cx="889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164697</xdr:rowOff>
    </xdr:from>
    <xdr:to>
      <xdr:col>15</xdr:col>
      <xdr:colOff>231775</xdr:colOff>
      <xdr:row>56</xdr:row>
      <xdr:rowOff>94847</xdr:rowOff>
    </xdr:to>
    <xdr:sp macro="" textlink="">
      <xdr:nvSpPr>
        <xdr:cNvPr id="371" name="円/楕円 370"/>
        <xdr:cNvSpPr/>
      </xdr:nvSpPr>
      <xdr:spPr>
        <a:xfrm>
          <a:off x="10426700" y="9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16124</xdr:rowOff>
    </xdr:from>
    <xdr:ext cx="534377" cy="259045"/>
    <xdr:sp macro="" textlink="">
      <xdr:nvSpPr>
        <xdr:cNvPr id="372" name="農林水産業費該当値テキスト"/>
        <xdr:cNvSpPr txBox="1"/>
      </xdr:nvSpPr>
      <xdr:spPr>
        <a:xfrm>
          <a:off x="10528300" y="944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129623</xdr:rowOff>
    </xdr:from>
    <xdr:to>
      <xdr:col>14</xdr:col>
      <xdr:colOff>79375</xdr:colOff>
      <xdr:row>56</xdr:row>
      <xdr:rowOff>59773</xdr:rowOff>
    </xdr:to>
    <xdr:sp macro="" textlink="">
      <xdr:nvSpPr>
        <xdr:cNvPr id="373" name="円/楕円 372"/>
        <xdr:cNvSpPr/>
      </xdr:nvSpPr>
      <xdr:spPr>
        <a:xfrm>
          <a:off x="9588500" y="95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76300</xdr:rowOff>
    </xdr:from>
    <xdr:ext cx="534377" cy="259045"/>
    <xdr:sp macro="" textlink="">
      <xdr:nvSpPr>
        <xdr:cNvPr id="374" name="テキスト ボックス 373"/>
        <xdr:cNvSpPr txBox="1"/>
      </xdr:nvSpPr>
      <xdr:spPr>
        <a:xfrm>
          <a:off x="9372111" y="93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84834</xdr:rowOff>
    </xdr:from>
    <xdr:to>
      <xdr:col>12</xdr:col>
      <xdr:colOff>561975</xdr:colOff>
      <xdr:row>55</xdr:row>
      <xdr:rowOff>14984</xdr:rowOff>
    </xdr:to>
    <xdr:sp macro="" textlink="">
      <xdr:nvSpPr>
        <xdr:cNvPr id="375" name="円/楕円 374"/>
        <xdr:cNvSpPr/>
      </xdr:nvSpPr>
      <xdr:spPr>
        <a:xfrm>
          <a:off x="8699500" y="93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31511</xdr:rowOff>
    </xdr:from>
    <xdr:ext cx="534377" cy="259045"/>
    <xdr:sp macro="" textlink="">
      <xdr:nvSpPr>
        <xdr:cNvPr id="376" name="テキスト ボックス 375"/>
        <xdr:cNvSpPr txBox="1"/>
      </xdr:nvSpPr>
      <xdr:spPr>
        <a:xfrm>
          <a:off x="8483111" y="91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72310</xdr:rowOff>
    </xdr:from>
    <xdr:to>
      <xdr:col>11</xdr:col>
      <xdr:colOff>358775</xdr:colOff>
      <xdr:row>57</xdr:row>
      <xdr:rowOff>2460</xdr:rowOff>
    </xdr:to>
    <xdr:sp macro="" textlink="">
      <xdr:nvSpPr>
        <xdr:cNvPr id="377" name="円/楕円 376"/>
        <xdr:cNvSpPr/>
      </xdr:nvSpPr>
      <xdr:spPr>
        <a:xfrm>
          <a:off x="7810500" y="96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18987</xdr:rowOff>
    </xdr:from>
    <xdr:ext cx="534377" cy="259045"/>
    <xdr:sp macro="" textlink="">
      <xdr:nvSpPr>
        <xdr:cNvPr id="378" name="テキスト ボックス 377"/>
        <xdr:cNvSpPr txBox="1"/>
      </xdr:nvSpPr>
      <xdr:spPr>
        <a:xfrm>
          <a:off x="7594111" y="94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32060</xdr:rowOff>
    </xdr:from>
    <xdr:to>
      <xdr:col>10</xdr:col>
      <xdr:colOff>155575</xdr:colOff>
      <xdr:row>56</xdr:row>
      <xdr:rowOff>133660</xdr:rowOff>
    </xdr:to>
    <xdr:sp macro="" textlink="">
      <xdr:nvSpPr>
        <xdr:cNvPr id="379" name="円/楕円 378"/>
        <xdr:cNvSpPr/>
      </xdr:nvSpPr>
      <xdr:spPr>
        <a:xfrm>
          <a:off x="6921500" y="96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150187</xdr:rowOff>
    </xdr:from>
    <xdr:ext cx="534377" cy="259045"/>
    <xdr:sp macro="" textlink="">
      <xdr:nvSpPr>
        <xdr:cNvPr id="380" name="テキスト ボックス 379"/>
        <xdr:cNvSpPr txBox="1"/>
      </xdr:nvSpPr>
      <xdr:spPr>
        <a:xfrm>
          <a:off x="6705111" y="94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89433</xdr:rowOff>
    </xdr:from>
    <xdr:to>
      <xdr:col>15</xdr:col>
      <xdr:colOff>180975</xdr:colOff>
      <xdr:row>78</xdr:row>
      <xdr:rowOff>35230</xdr:rowOff>
    </xdr:to>
    <xdr:cxnSp macro="">
      <xdr:nvCxnSpPr>
        <xdr:cNvPr id="409" name="直線コネクタ 408"/>
        <xdr:cNvCxnSpPr/>
      </xdr:nvCxnSpPr>
      <xdr:spPr>
        <a:xfrm>
          <a:off x="9639300" y="13291083"/>
          <a:ext cx="838200" cy="1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89433</xdr:rowOff>
    </xdr:from>
    <xdr:to>
      <xdr:col>14</xdr:col>
      <xdr:colOff>28575</xdr:colOff>
      <xdr:row>78</xdr:row>
      <xdr:rowOff>116294</xdr:rowOff>
    </xdr:to>
    <xdr:cxnSp macro="">
      <xdr:nvCxnSpPr>
        <xdr:cNvPr id="412" name="直線コネクタ 411"/>
        <xdr:cNvCxnSpPr/>
      </xdr:nvCxnSpPr>
      <xdr:spPr>
        <a:xfrm flipV="1">
          <a:off x="8750300" y="13291083"/>
          <a:ext cx="889000" cy="1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14" name="テキスト ボックス 413"/>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66193</xdr:rowOff>
    </xdr:from>
    <xdr:to>
      <xdr:col>12</xdr:col>
      <xdr:colOff>511175</xdr:colOff>
      <xdr:row>78</xdr:row>
      <xdr:rowOff>116294</xdr:rowOff>
    </xdr:to>
    <xdr:cxnSp macro="">
      <xdr:nvCxnSpPr>
        <xdr:cNvPr id="415" name="直線コネクタ 414"/>
        <xdr:cNvCxnSpPr/>
      </xdr:nvCxnSpPr>
      <xdr:spPr>
        <a:xfrm>
          <a:off x="7861300" y="13439293"/>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43027</xdr:rowOff>
    </xdr:from>
    <xdr:to>
      <xdr:col>11</xdr:col>
      <xdr:colOff>307975</xdr:colOff>
      <xdr:row>78</xdr:row>
      <xdr:rowOff>66193</xdr:rowOff>
    </xdr:to>
    <xdr:cxnSp macro="">
      <xdr:nvCxnSpPr>
        <xdr:cNvPr id="418" name="直線コネクタ 417"/>
        <xdr:cNvCxnSpPr/>
      </xdr:nvCxnSpPr>
      <xdr:spPr>
        <a:xfrm>
          <a:off x="6972300" y="13416127"/>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22" name="テキスト ボックス 421"/>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155880</xdr:rowOff>
    </xdr:from>
    <xdr:to>
      <xdr:col>15</xdr:col>
      <xdr:colOff>231775</xdr:colOff>
      <xdr:row>78</xdr:row>
      <xdr:rowOff>86030</xdr:rowOff>
    </xdr:to>
    <xdr:sp macro="" textlink="">
      <xdr:nvSpPr>
        <xdr:cNvPr id="428" name="円/楕円 427"/>
        <xdr:cNvSpPr/>
      </xdr:nvSpPr>
      <xdr:spPr>
        <a:xfrm>
          <a:off x="104267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134307</xdr:rowOff>
    </xdr:from>
    <xdr:ext cx="534377" cy="259045"/>
    <xdr:sp macro="" textlink="">
      <xdr:nvSpPr>
        <xdr:cNvPr id="429" name="商工費該当値テキスト"/>
        <xdr:cNvSpPr txBox="1"/>
      </xdr:nvSpPr>
      <xdr:spPr>
        <a:xfrm>
          <a:off x="10528300" y="133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38633</xdr:rowOff>
    </xdr:from>
    <xdr:to>
      <xdr:col>14</xdr:col>
      <xdr:colOff>79375</xdr:colOff>
      <xdr:row>77</xdr:row>
      <xdr:rowOff>140233</xdr:rowOff>
    </xdr:to>
    <xdr:sp macro="" textlink="">
      <xdr:nvSpPr>
        <xdr:cNvPr id="430" name="円/楕円 429"/>
        <xdr:cNvSpPr/>
      </xdr:nvSpPr>
      <xdr:spPr>
        <a:xfrm>
          <a:off x="9588500" y="132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156760</xdr:rowOff>
    </xdr:from>
    <xdr:ext cx="534377" cy="259045"/>
    <xdr:sp macro="" textlink="">
      <xdr:nvSpPr>
        <xdr:cNvPr id="431" name="テキスト ボックス 430"/>
        <xdr:cNvSpPr txBox="1"/>
      </xdr:nvSpPr>
      <xdr:spPr>
        <a:xfrm>
          <a:off x="9372111" y="1301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65494</xdr:rowOff>
    </xdr:from>
    <xdr:to>
      <xdr:col>12</xdr:col>
      <xdr:colOff>561975</xdr:colOff>
      <xdr:row>78</xdr:row>
      <xdr:rowOff>167094</xdr:rowOff>
    </xdr:to>
    <xdr:sp macro="" textlink="">
      <xdr:nvSpPr>
        <xdr:cNvPr id="432" name="円/楕円 431"/>
        <xdr:cNvSpPr/>
      </xdr:nvSpPr>
      <xdr:spPr>
        <a:xfrm>
          <a:off x="8699500" y="134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158221</xdr:rowOff>
    </xdr:from>
    <xdr:ext cx="469744" cy="259045"/>
    <xdr:sp macro="" textlink="">
      <xdr:nvSpPr>
        <xdr:cNvPr id="433" name="テキスト ボックス 432"/>
        <xdr:cNvSpPr txBox="1"/>
      </xdr:nvSpPr>
      <xdr:spPr>
        <a:xfrm>
          <a:off x="8515427" y="135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15393</xdr:rowOff>
    </xdr:from>
    <xdr:to>
      <xdr:col>11</xdr:col>
      <xdr:colOff>358775</xdr:colOff>
      <xdr:row>78</xdr:row>
      <xdr:rowOff>116993</xdr:rowOff>
    </xdr:to>
    <xdr:sp macro="" textlink="">
      <xdr:nvSpPr>
        <xdr:cNvPr id="434" name="円/楕円 433"/>
        <xdr:cNvSpPr/>
      </xdr:nvSpPr>
      <xdr:spPr>
        <a:xfrm>
          <a:off x="7810500" y="133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108120</xdr:rowOff>
    </xdr:from>
    <xdr:ext cx="534377" cy="259045"/>
    <xdr:sp macro="" textlink="">
      <xdr:nvSpPr>
        <xdr:cNvPr id="435" name="テキスト ボックス 434"/>
        <xdr:cNvSpPr txBox="1"/>
      </xdr:nvSpPr>
      <xdr:spPr>
        <a:xfrm>
          <a:off x="7594111" y="134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163677</xdr:rowOff>
    </xdr:from>
    <xdr:to>
      <xdr:col>10</xdr:col>
      <xdr:colOff>155575</xdr:colOff>
      <xdr:row>78</xdr:row>
      <xdr:rowOff>93827</xdr:rowOff>
    </xdr:to>
    <xdr:sp macro="" textlink="">
      <xdr:nvSpPr>
        <xdr:cNvPr id="436" name="円/楕円 435"/>
        <xdr:cNvSpPr/>
      </xdr:nvSpPr>
      <xdr:spPr>
        <a:xfrm>
          <a:off x="6921500" y="133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110354</xdr:rowOff>
    </xdr:from>
    <xdr:ext cx="534377" cy="259045"/>
    <xdr:sp macro="" textlink="">
      <xdr:nvSpPr>
        <xdr:cNvPr id="437" name="テキスト ボックス 436"/>
        <xdr:cNvSpPr txBox="1"/>
      </xdr:nvSpPr>
      <xdr:spPr>
        <a:xfrm>
          <a:off x="6705111" y="131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30538</xdr:rowOff>
    </xdr:from>
    <xdr:to>
      <xdr:col>15</xdr:col>
      <xdr:colOff>180975</xdr:colOff>
      <xdr:row>99</xdr:row>
      <xdr:rowOff>34024</xdr:rowOff>
    </xdr:to>
    <xdr:cxnSp macro="">
      <xdr:nvCxnSpPr>
        <xdr:cNvPr id="468" name="直線コネクタ 467"/>
        <xdr:cNvCxnSpPr/>
      </xdr:nvCxnSpPr>
      <xdr:spPr>
        <a:xfrm flipV="1">
          <a:off x="9639300" y="17004088"/>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14145</xdr:rowOff>
    </xdr:from>
    <xdr:to>
      <xdr:col>14</xdr:col>
      <xdr:colOff>28575</xdr:colOff>
      <xdr:row>99</xdr:row>
      <xdr:rowOff>34024</xdr:rowOff>
    </xdr:to>
    <xdr:cxnSp macro="">
      <xdr:nvCxnSpPr>
        <xdr:cNvPr id="471" name="直線コネクタ 470"/>
        <xdr:cNvCxnSpPr/>
      </xdr:nvCxnSpPr>
      <xdr:spPr>
        <a:xfrm>
          <a:off x="8750300" y="16987695"/>
          <a:ext cx="8890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3" name="テキスト ボックス 472"/>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14145</xdr:rowOff>
    </xdr:from>
    <xdr:to>
      <xdr:col>12</xdr:col>
      <xdr:colOff>511175</xdr:colOff>
      <xdr:row>99</xdr:row>
      <xdr:rowOff>25794</xdr:rowOff>
    </xdr:to>
    <xdr:cxnSp macro="">
      <xdr:nvCxnSpPr>
        <xdr:cNvPr id="474" name="直線コネクタ 473"/>
        <xdr:cNvCxnSpPr/>
      </xdr:nvCxnSpPr>
      <xdr:spPr>
        <a:xfrm flipV="1">
          <a:off x="7861300" y="16987695"/>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25794</xdr:rowOff>
    </xdr:from>
    <xdr:to>
      <xdr:col>11</xdr:col>
      <xdr:colOff>307975</xdr:colOff>
      <xdr:row>99</xdr:row>
      <xdr:rowOff>30294</xdr:rowOff>
    </xdr:to>
    <xdr:cxnSp macro="">
      <xdr:nvCxnSpPr>
        <xdr:cNvPr id="477" name="直線コネクタ 476"/>
        <xdr:cNvCxnSpPr/>
      </xdr:nvCxnSpPr>
      <xdr:spPr>
        <a:xfrm flipV="1">
          <a:off x="6972300" y="16999344"/>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9" name="テキスト ボックス 478"/>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151188</xdr:rowOff>
    </xdr:from>
    <xdr:to>
      <xdr:col>15</xdr:col>
      <xdr:colOff>231775</xdr:colOff>
      <xdr:row>99</xdr:row>
      <xdr:rowOff>81338</xdr:rowOff>
    </xdr:to>
    <xdr:sp macro="" textlink="">
      <xdr:nvSpPr>
        <xdr:cNvPr id="487" name="円/楕円 486"/>
        <xdr:cNvSpPr/>
      </xdr:nvSpPr>
      <xdr:spPr>
        <a:xfrm>
          <a:off x="10426700" y="169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110565</xdr:rowOff>
    </xdr:from>
    <xdr:ext cx="534377" cy="259045"/>
    <xdr:sp macro="" textlink="">
      <xdr:nvSpPr>
        <xdr:cNvPr id="488" name="土木費該当値テキスト"/>
        <xdr:cNvSpPr txBox="1"/>
      </xdr:nvSpPr>
      <xdr:spPr>
        <a:xfrm>
          <a:off x="10528300" y="167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154674</xdr:rowOff>
    </xdr:from>
    <xdr:to>
      <xdr:col>14</xdr:col>
      <xdr:colOff>79375</xdr:colOff>
      <xdr:row>99</xdr:row>
      <xdr:rowOff>84824</xdr:rowOff>
    </xdr:to>
    <xdr:sp macro="" textlink="">
      <xdr:nvSpPr>
        <xdr:cNvPr id="489" name="円/楕円 488"/>
        <xdr:cNvSpPr/>
      </xdr:nvSpPr>
      <xdr:spPr>
        <a:xfrm>
          <a:off x="9588500" y="16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101351</xdr:rowOff>
    </xdr:from>
    <xdr:ext cx="534377" cy="259045"/>
    <xdr:sp macro="" textlink="">
      <xdr:nvSpPr>
        <xdr:cNvPr id="490" name="テキスト ボックス 489"/>
        <xdr:cNvSpPr txBox="1"/>
      </xdr:nvSpPr>
      <xdr:spPr>
        <a:xfrm>
          <a:off x="9372111" y="167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134795</xdr:rowOff>
    </xdr:from>
    <xdr:to>
      <xdr:col>12</xdr:col>
      <xdr:colOff>561975</xdr:colOff>
      <xdr:row>99</xdr:row>
      <xdr:rowOff>64945</xdr:rowOff>
    </xdr:to>
    <xdr:sp macro="" textlink="">
      <xdr:nvSpPr>
        <xdr:cNvPr id="491" name="円/楕円 490"/>
        <xdr:cNvSpPr/>
      </xdr:nvSpPr>
      <xdr:spPr>
        <a:xfrm>
          <a:off x="8699500" y="169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81472</xdr:rowOff>
    </xdr:from>
    <xdr:ext cx="534377" cy="259045"/>
    <xdr:sp macro="" textlink="">
      <xdr:nvSpPr>
        <xdr:cNvPr id="492" name="テキスト ボックス 491"/>
        <xdr:cNvSpPr txBox="1"/>
      </xdr:nvSpPr>
      <xdr:spPr>
        <a:xfrm>
          <a:off x="8483111" y="1671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146444</xdr:rowOff>
    </xdr:from>
    <xdr:to>
      <xdr:col>11</xdr:col>
      <xdr:colOff>358775</xdr:colOff>
      <xdr:row>99</xdr:row>
      <xdr:rowOff>76594</xdr:rowOff>
    </xdr:to>
    <xdr:sp macro="" textlink="">
      <xdr:nvSpPr>
        <xdr:cNvPr id="493" name="円/楕円 492"/>
        <xdr:cNvSpPr/>
      </xdr:nvSpPr>
      <xdr:spPr>
        <a:xfrm>
          <a:off x="7810500" y="169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93121</xdr:rowOff>
    </xdr:from>
    <xdr:ext cx="534377" cy="259045"/>
    <xdr:sp macro="" textlink="">
      <xdr:nvSpPr>
        <xdr:cNvPr id="494" name="テキスト ボックス 493"/>
        <xdr:cNvSpPr txBox="1"/>
      </xdr:nvSpPr>
      <xdr:spPr>
        <a:xfrm>
          <a:off x="7594111" y="167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150944</xdr:rowOff>
    </xdr:from>
    <xdr:to>
      <xdr:col>10</xdr:col>
      <xdr:colOff>155575</xdr:colOff>
      <xdr:row>99</xdr:row>
      <xdr:rowOff>81094</xdr:rowOff>
    </xdr:to>
    <xdr:sp macro="" textlink="">
      <xdr:nvSpPr>
        <xdr:cNvPr id="495" name="円/楕円 494"/>
        <xdr:cNvSpPr/>
      </xdr:nvSpPr>
      <xdr:spPr>
        <a:xfrm>
          <a:off x="6921500" y="169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97621</xdr:rowOff>
    </xdr:from>
    <xdr:ext cx="534377" cy="259045"/>
    <xdr:sp macro="" textlink="">
      <xdr:nvSpPr>
        <xdr:cNvPr id="496" name="テキスト ボックス 495"/>
        <xdr:cNvSpPr txBox="1"/>
      </xdr:nvSpPr>
      <xdr:spPr>
        <a:xfrm>
          <a:off x="6705111" y="167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51199</xdr:rowOff>
    </xdr:from>
    <xdr:to>
      <xdr:col>23</xdr:col>
      <xdr:colOff>517525</xdr:colOff>
      <xdr:row>34</xdr:row>
      <xdr:rowOff>142182</xdr:rowOff>
    </xdr:to>
    <xdr:cxnSp macro="">
      <xdr:nvCxnSpPr>
        <xdr:cNvPr id="528" name="直線コネクタ 527"/>
        <xdr:cNvCxnSpPr/>
      </xdr:nvCxnSpPr>
      <xdr:spPr>
        <a:xfrm>
          <a:off x="15481300" y="5880499"/>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51199</xdr:rowOff>
    </xdr:from>
    <xdr:to>
      <xdr:col>22</xdr:col>
      <xdr:colOff>365125</xdr:colOff>
      <xdr:row>37</xdr:row>
      <xdr:rowOff>155016</xdr:rowOff>
    </xdr:to>
    <xdr:cxnSp macro="">
      <xdr:nvCxnSpPr>
        <xdr:cNvPr id="531" name="直線コネクタ 530"/>
        <xdr:cNvCxnSpPr/>
      </xdr:nvCxnSpPr>
      <xdr:spPr>
        <a:xfrm flipV="1">
          <a:off x="14592300" y="5880499"/>
          <a:ext cx="889000" cy="6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155016</xdr:rowOff>
    </xdr:from>
    <xdr:to>
      <xdr:col>21</xdr:col>
      <xdr:colOff>161925</xdr:colOff>
      <xdr:row>38</xdr:row>
      <xdr:rowOff>24224</xdr:rowOff>
    </xdr:to>
    <xdr:cxnSp macro="">
      <xdr:nvCxnSpPr>
        <xdr:cNvPr id="534" name="直線コネクタ 533"/>
        <xdr:cNvCxnSpPr/>
      </xdr:nvCxnSpPr>
      <xdr:spPr>
        <a:xfrm flipV="1">
          <a:off x="13703300" y="6498666"/>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6" name="テキスト ボックス 535"/>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153971</xdr:rowOff>
    </xdr:from>
    <xdr:to>
      <xdr:col>19</xdr:col>
      <xdr:colOff>644525</xdr:colOff>
      <xdr:row>38</xdr:row>
      <xdr:rowOff>24224</xdr:rowOff>
    </xdr:to>
    <xdr:cxnSp macro="">
      <xdr:nvCxnSpPr>
        <xdr:cNvPr id="537" name="直線コネクタ 536"/>
        <xdr:cNvCxnSpPr/>
      </xdr:nvCxnSpPr>
      <xdr:spPr>
        <a:xfrm>
          <a:off x="12814300" y="6497621"/>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91382</xdr:rowOff>
    </xdr:from>
    <xdr:to>
      <xdr:col>23</xdr:col>
      <xdr:colOff>568325</xdr:colOff>
      <xdr:row>35</xdr:row>
      <xdr:rowOff>21532</xdr:rowOff>
    </xdr:to>
    <xdr:sp macro="" textlink="">
      <xdr:nvSpPr>
        <xdr:cNvPr id="547" name="円/楕円 546"/>
        <xdr:cNvSpPr/>
      </xdr:nvSpPr>
      <xdr:spPr>
        <a:xfrm>
          <a:off x="16268700" y="59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114259</xdr:rowOff>
    </xdr:from>
    <xdr:ext cx="534377" cy="259045"/>
    <xdr:sp macro="" textlink="">
      <xdr:nvSpPr>
        <xdr:cNvPr id="548" name="消防費該当値テキスト"/>
        <xdr:cNvSpPr txBox="1"/>
      </xdr:nvSpPr>
      <xdr:spPr>
        <a:xfrm>
          <a:off x="16370300" y="57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399</xdr:rowOff>
    </xdr:from>
    <xdr:to>
      <xdr:col>22</xdr:col>
      <xdr:colOff>415925</xdr:colOff>
      <xdr:row>34</xdr:row>
      <xdr:rowOff>101999</xdr:rowOff>
    </xdr:to>
    <xdr:sp macro="" textlink="">
      <xdr:nvSpPr>
        <xdr:cNvPr id="549" name="円/楕円 548"/>
        <xdr:cNvSpPr/>
      </xdr:nvSpPr>
      <xdr:spPr>
        <a:xfrm>
          <a:off x="15430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118526</xdr:rowOff>
    </xdr:from>
    <xdr:ext cx="534377" cy="259045"/>
    <xdr:sp macro="" textlink="">
      <xdr:nvSpPr>
        <xdr:cNvPr id="550" name="テキスト ボックス 549"/>
        <xdr:cNvSpPr txBox="1"/>
      </xdr:nvSpPr>
      <xdr:spPr>
        <a:xfrm>
          <a:off x="15214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104216</xdr:rowOff>
    </xdr:from>
    <xdr:to>
      <xdr:col>21</xdr:col>
      <xdr:colOff>212725</xdr:colOff>
      <xdr:row>38</xdr:row>
      <xdr:rowOff>34366</xdr:rowOff>
    </xdr:to>
    <xdr:sp macro="" textlink="">
      <xdr:nvSpPr>
        <xdr:cNvPr id="551" name="円/楕円 550"/>
        <xdr:cNvSpPr/>
      </xdr:nvSpPr>
      <xdr:spPr>
        <a:xfrm>
          <a:off x="14541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25493</xdr:rowOff>
    </xdr:from>
    <xdr:ext cx="534377" cy="259045"/>
    <xdr:sp macro="" textlink="">
      <xdr:nvSpPr>
        <xdr:cNvPr id="552" name="テキスト ボックス 551"/>
        <xdr:cNvSpPr txBox="1"/>
      </xdr:nvSpPr>
      <xdr:spPr>
        <a:xfrm>
          <a:off x="14325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144874</xdr:rowOff>
    </xdr:from>
    <xdr:to>
      <xdr:col>20</xdr:col>
      <xdr:colOff>9525</xdr:colOff>
      <xdr:row>38</xdr:row>
      <xdr:rowOff>75025</xdr:rowOff>
    </xdr:to>
    <xdr:sp macro="" textlink="">
      <xdr:nvSpPr>
        <xdr:cNvPr id="553" name="円/楕円 552"/>
        <xdr:cNvSpPr/>
      </xdr:nvSpPr>
      <xdr:spPr>
        <a:xfrm>
          <a:off x="13652500" y="6488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66151</xdr:rowOff>
    </xdr:from>
    <xdr:ext cx="534377" cy="259045"/>
    <xdr:sp macro="" textlink="">
      <xdr:nvSpPr>
        <xdr:cNvPr id="554" name="テキスト ボックス 553"/>
        <xdr:cNvSpPr txBox="1"/>
      </xdr:nvSpPr>
      <xdr:spPr>
        <a:xfrm>
          <a:off x="13436111" y="65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103171</xdr:rowOff>
    </xdr:from>
    <xdr:to>
      <xdr:col>18</xdr:col>
      <xdr:colOff>492125</xdr:colOff>
      <xdr:row>38</xdr:row>
      <xdr:rowOff>33321</xdr:rowOff>
    </xdr:to>
    <xdr:sp macro="" textlink="">
      <xdr:nvSpPr>
        <xdr:cNvPr id="555" name="円/楕円 554"/>
        <xdr:cNvSpPr/>
      </xdr:nvSpPr>
      <xdr:spPr>
        <a:xfrm>
          <a:off x="12763500" y="6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24448</xdr:rowOff>
    </xdr:from>
    <xdr:ext cx="534377" cy="259045"/>
    <xdr:sp macro="" textlink="">
      <xdr:nvSpPr>
        <xdr:cNvPr id="556" name="テキスト ボックス 555"/>
        <xdr:cNvSpPr txBox="1"/>
      </xdr:nvSpPr>
      <xdr:spPr>
        <a:xfrm>
          <a:off x="12547111" y="65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97460</xdr:rowOff>
    </xdr:from>
    <xdr:to>
      <xdr:col>23</xdr:col>
      <xdr:colOff>517525</xdr:colOff>
      <xdr:row>57</xdr:row>
      <xdr:rowOff>126226</xdr:rowOff>
    </xdr:to>
    <xdr:cxnSp macro="">
      <xdr:nvCxnSpPr>
        <xdr:cNvPr id="586" name="直線コネクタ 585"/>
        <xdr:cNvCxnSpPr/>
      </xdr:nvCxnSpPr>
      <xdr:spPr>
        <a:xfrm flipV="1">
          <a:off x="15481300" y="9870110"/>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126226</xdr:rowOff>
    </xdr:from>
    <xdr:to>
      <xdr:col>22</xdr:col>
      <xdr:colOff>365125</xdr:colOff>
      <xdr:row>57</xdr:row>
      <xdr:rowOff>156655</xdr:rowOff>
    </xdr:to>
    <xdr:cxnSp macro="">
      <xdr:nvCxnSpPr>
        <xdr:cNvPr id="589" name="直線コネクタ 588"/>
        <xdr:cNvCxnSpPr/>
      </xdr:nvCxnSpPr>
      <xdr:spPr>
        <a:xfrm flipV="1">
          <a:off x="14592300" y="9898876"/>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121082</xdr:rowOff>
    </xdr:from>
    <xdr:to>
      <xdr:col>21</xdr:col>
      <xdr:colOff>161925</xdr:colOff>
      <xdr:row>57</xdr:row>
      <xdr:rowOff>156655</xdr:rowOff>
    </xdr:to>
    <xdr:cxnSp macro="">
      <xdr:nvCxnSpPr>
        <xdr:cNvPr id="592" name="直線コネクタ 591"/>
        <xdr:cNvCxnSpPr/>
      </xdr:nvCxnSpPr>
      <xdr:spPr>
        <a:xfrm>
          <a:off x="13703300" y="9893732"/>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90856</xdr:rowOff>
    </xdr:from>
    <xdr:to>
      <xdr:col>19</xdr:col>
      <xdr:colOff>644525</xdr:colOff>
      <xdr:row>57</xdr:row>
      <xdr:rowOff>121082</xdr:rowOff>
    </xdr:to>
    <xdr:cxnSp macro="">
      <xdr:nvCxnSpPr>
        <xdr:cNvPr id="595" name="直線コネクタ 594"/>
        <xdr:cNvCxnSpPr/>
      </xdr:nvCxnSpPr>
      <xdr:spPr>
        <a:xfrm>
          <a:off x="12814300" y="9692056"/>
          <a:ext cx="889000" cy="2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46660</xdr:rowOff>
    </xdr:from>
    <xdr:to>
      <xdr:col>23</xdr:col>
      <xdr:colOff>568325</xdr:colOff>
      <xdr:row>57</xdr:row>
      <xdr:rowOff>148260</xdr:rowOff>
    </xdr:to>
    <xdr:sp macro="" textlink="">
      <xdr:nvSpPr>
        <xdr:cNvPr id="605" name="円/楕円 604"/>
        <xdr:cNvSpPr/>
      </xdr:nvSpPr>
      <xdr:spPr>
        <a:xfrm>
          <a:off x="16268700" y="98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25087</xdr:rowOff>
    </xdr:from>
    <xdr:ext cx="534377" cy="259045"/>
    <xdr:sp macro="" textlink="">
      <xdr:nvSpPr>
        <xdr:cNvPr id="606" name="教育費該当値テキスト"/>
        <xdr:cNvSpPr txBox="1"/>
      </xdr:nvSpPr>
      <xdr:spPr>
        <a:xfrm>
          <a:off x="16370300" y="97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75426</xdr:rowOff>
    </xdr:from>
    <xdr:to>
      <xdr:col>22</xdr:col>
      <xdr:colOff>415925</xdr:colOff>
      <xdr:row>58</xdr:row>
      <xdr:rowOff>5576</xdr:rowOff>
    </xdr:to>
    <xdr:sp macro="" textlink="">
      <xdr:nvSpPr>
        <xdr:cNvPr id="607" name="円/楕円 606"/>
        <xdr:cNvSpPr/>
      </xdr:nvSpPr>
      <xdr:spPr>
        <a:xfrm>
          <a:off x="15430500" y="98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168153</xdr:rowOff>
    </xdr:from>
    <xdr:ext cx="534377" cy="259045"/>
    <xdr:sp macro="" textlink="">
      <xdr:nvSpPr>
        <xdr:cNvPr id="608" name="テキスト ボックス 607"/>
        <xdr:cNvSpPr txBox="1"/>
      </xdr:nvSpPr>
      <xdr:spPr>
        <a:xfrm>
          <a:off x="15214111" y="994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105855</xdr:rowOff>
    </xdr:from>
    <xdr:to>
      <xdr:col>21</xdr:col>
      <xdr:colOff>212725</xdr:colOff>
      <xdr:row>58</xdr:row>
      <xdr:rowOff>36005</xdr:rowOff>
    </xdr:to>
    <xdr:sp macro="" textlink="">
      <xdr:nvSpPr>
        <xdr:cNvPr id="609" name="円/楕円 608"/>
        <xdr:cNvSpPr/>
      </xdr:nvSpPr>
      <xdr:spPr>
        <a:xfrm>
          <a:off x="14541500" y="98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27132</xdr:rowOff>
    </xdr:from>
    <xdr:ext cx="534377" cy="259045"/>
    <xdr:sp macro="" textlink="">
      <xdr:nvSpPr>
        <xdr:cNvPr id="610" name="テキスト ボックス 609"/>
        <xdr:cNvSpPr txBox="1"/>
      </xdr:nvSpPr>
      <xdr:spPr>
        <a:xfrm>
          <a:off x="14325111" y="99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70282</xdr:rowOff>
    </xdr:from>
    <xdr:to>
      <xdr:col>20</xdr:col>
      <xdr:colOff>9525</xdr:colOff>
      <xdr:row>58</xdr:row>
      <xdr:rowOff>432</xdr:rowOff>
    </xdr:to>
    <xdr:sp macro="" textlink="">
      <xdr:nvSpPr>
        <xdr:cNvPr id="611" name="円/楕円 610"/>
        <xdr:cNvSpPr/>
      </xdr:nvSpPr>
      <xdr:spPr>
        <a:xfrm>
          <a:off x="13652500" y="98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163009</xdr:rowOff>
    </xdr:from>
    <xdr:ext cx="534377" cy="259045"/>
    <xdr:sp macro="" textlink="">
      <xdr:nvSpPr>
        <xdr:cNvPr id="612" name="テキスト ボックス 611"/>
        <xdr:cNvSpPr txBox="1"/>
      </xdr:nvSpPr>
      <xdr:spPr>
        <a:xfrm>
          <a:off x="13436111" y="99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40056</xdr:rowOff>
    </xdr:from>
    <xdr:to>
      <xdr:col>18</xdr:col>
      <xdr:colOff>492125</xdr:colOff>
      <xdr:row>56</xdr:row>
      <xdr:rowOff>141656</xdr:rowOff>
    </xdr:to>
    <xdr:sp macro="" textlink="">
      <xdr:nvSpPr>
        <xdr:cNvPr id="613" name="円/楕円 612"/>
        <xdr:cNvSpPr/>
      </xdr:nvSpPr>
      <xdr:spPr>
        <a:xfrm>
          <a:off x="12763500" y="96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158183</xdr:rowOff>
    </xdr:from>
    <xdr:ext cx="534377" cy="259045"/>
    <xdr:sp macro="" textlink="">
      <xdr:nvSpPr>
        <xdr:cNvPr id="614" name="テキスト ボックス 613"/>
        <xdr:cNvSpPr txBox="1"/>
      </xdr:nvSpPr>
      <xdr:spPr>
        <a:xfrm>
          <a:off x="12547111" y="94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116256</xdr:rowOff>
    </xdr:from>
    <xdr:to>
      <xdr:col>23</xdr:col>
      <xdr:colOff>517525</xdr:colOff>
      <xdr:row>78</xdr:row>
      <xdr:rowOff>131448</xdr:rowOff>
    </xdr:to>
    <xdr:cxnSp macro="">
      <xdr:nvCxnSpPr>
        <xdr:cNvPr id="641" name="直線コネクタ 640"/>
        <xdr:cNvCxnSpPr/>
      </xdr:nvCxnSpPr>
      <xdr:spPr>
        <a:xfrm>
          <a:off x="15481300" y="13489356"/>
          <a:ext cx="8382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62417</xdr:rowOff>
    </xdr:from>
    <xdr:ext cx="469744" cy="259045"/>
    <xdr:sp macro="" textlink="">
      <xdr:nvSpPr>
        <xdr:cNvPr id="642" name="災害復旧費平均値テキスト"/>
        <xdr:cNvSpPr txBox="1"/>
      </xdr:nvSpPr>
      <xdr:spPr>
        <a:xfrm>
          <a:off x="16370300" y="1343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116256</xdr:rowOff>
    </xdr:from>
    <xdr:to>
      <xdr:col>22</xdr:col>
      <xdr:colOff>365125</xdr:colOff>
      <xdr:row>78</xdr:row>
      <xdr:rowOff>124971</xdr:rowOff>
    </xdr:to>
    <xdr:cxnSp macro="">
      <xdr:nvCxnSpPr>
        <xdr:cNvPr id="644" name="直線コネクタ 643"/>
        <xdr:cNvCxnSpPr/>
      </xdr:nvCxnSpPr>
      <xdr:spPr>
        <a:xfrm flipV="1">
          <a:off x="14592300" y="13489356"/>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6" name="テキスト ボックス 645"/>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124971</xdr:rowOff>
    </xdr:from>
    <xdr:to>
      <xdr:col>21</xdr:col>
      <xdr:colOff>161925</xdr:colOff>
      <xdr:row>78</xdr:row>
      <xdr:rowOff>131702</xdr:rowOff>
    </xdr:to>
    <xdr:cxnSp macro="">
      <xdr:nvCxnSpPr>
        <xdr:cNvPr id="647" name="直線コネクタ 646"/>
        <xdr:cNvCxnSpPr/>
      </xdr:nvCxnSpPr>
      <xdr:spPr>
        <a:xfrm flipV="1">
          <a:off x="13703300" y="13498071"/>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9" name="テキスト ボックス 648"/>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106322</xdr:rowOff>
    </xdr:from>
    <xdr:to>
      <xdr:col>19</xdr:col>
      <xdr:colOff>644525</xdr:colOff>
      <xdr:row>78</xdr:row>
      <xdr:rowOff>131702</xdr:rowOff>
    </xdr:to>
    <xdr:cxnSp macro="">
      <xdr:nvCxnSpPr>
        <xdr:cNvPr id="650" name="直線コネクタ 649"/>
        <xdr:cNvCxnSpPr/>
      </xdr:nvCxnSpPr>
      <xdr:spPr>
        <a:xfrm>
          <a:off x="12814300" y="13479422"/>
          <a:ext cx="889000" cy="2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4" name="テキスト ボックス 653"/>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80648</xdr:rowOff>
    </xdr:from>
    <xdr:to>
      <xdr:col>23</xdr:col>
      <xdr:colOff>568325</xdr:colOff>
      <xdr:row>79</xdr:row>
      <xdr:rowOff>10798</xdr:rowOff>
    </xdr:to>
    <xdr:sp macro="" textlink="">
      <xdr:nvSpPr>
        <xdr:cNvPr id="660" name="円/楕円 659"/>
        <xdr:cNvSpPr/>
      </xdr:nvSpPr>
      <xdr:spPr>
        <a:xfrm>
          <a:off x="16268700" y="134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40025</xdr:rowOff>
    </xdr:from>
    <xdr:ext cx="469744" cy="259045"/>
    <xdr:sp macro="" textlink="">
      <xdr:nvSpPr>
        <xdr:cNvPr id="661" name="災害復旧費該当値テキスト"/>
        <xdr:cNvSpPr txBox="1"/>
      </xdr:nvSpPr>
      <xdr:spPr>
        <a:xfrm>
          <a:off x="16370300" y="1324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65456</xdr:rowOff>
    </xdr:from>
    <xdr:to>
      <xdr:col>22</xdr:col>
      <xdr:colOff>415925</xdr:colOff>
      <xdr:row>78</xdr:row>
      <xdr:rowOff>167056</xdr:rowOff>
    </xdr:to>
    <xdr:sp macro="" textlink="">
      <xdr:nvSpPr>
        <xdr:cNvPr id="662" name="円/楕円 661"/>
        <xdr:cNvSpPr/>
      </xdr:nvSpPr>
      <xdr:spPr>
        <a:xfrm>
          <a:off x="15430500" y="134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12133</xdr:rowOff>
    </xdr:from>
    <xdr:ext cx="534377" cy="259045"/>
    <xdr:sp macro="" textlink="">
      <xdr:nvSpPr>
        <xdr:cNvPr id="663" name="テキスト ボックス 662"/>
        <xdr:cNvSpPr txBox="1"/>
      </xdr:nvSpPr>
      <xdr:spPr>
        <a:xfrm>
          <a:off x="15214111" y="132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74171</xdr:rowOff>
    </xdr:from>
    <xdr:to>
      <xdr:col>21</xdr:col>
      <xdr:colOff>212725</xdr:colOff>
      <xdr:row>79</xdr:row>
      <xdr:rowOff>4321</xdr:rowOff>
    </xdr:to>
    <xdr:sp macro="" textlink="">
      <xdr:nvSpPr>
        <xdr:cNvPr id="664" name="円/楕円 663"/>
        <xdr:cNvSpPr/>
      </xdr:nvSpPr>
      <xdr:spPr>
        <a:xfrm>
          <a:off x="14541500" y="134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20848</xdr:rowOff>
    </xdr:from>
    <xdr:ext cx="469744" cy="259045"/>
    <xdr:sp macro="" textlink="">
      <xdr:nvSpPr>
        <xdr:cNvPr id="665" name="テキスト ボックス 664"/>
        <xdr:cNvSpPr txBox="1"/>
      </xdr:nvSpPr>
      <xdr:spPr>
        <a:xfrm>
          <a:off x="14357427" y="132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80902</xdr:rowOff>
    </xdr:from>
    <xdr:to>
      <xdr:col>20</xdr:col>
      <xdr:colOff>9525</xdr:colOff>
      <xdr:row>79</xdr:row>
      <xdr:rowOff>11052</xdr:rowOff>
    </xdr:to>
    <xdr:sp macro="" textlink="">
      <xdr:nvSpPr>
        <xdr:cNvPr id="666" name="円/楕円 665"/>
        <xdr:cNvSpPr/>
      </xdr:nvSpPr>
      <xdr:spPr>
        <a:xfrm>
          <a:off x="13652500" y="134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2179</xdr:rowOff>
    </xdr:from>
    <xdr:ext cx="469744" cy="259045"/>
    <xdr:sp macro="" textlink="">
      <xdr:nvSpPr>
        <xdr:cNvPr id="667" name="テキスト ボックス 666"/>
        <xdr:cNvSpPr txBox="1"/>
      </xdr:nvSpPr>
      <xdr:spPr>
        <a:xfrm>
          <a:off x="13468427" y="1354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55522</xdr:rowOff>
    </xdr:from>
    <xdr:to>
      <xdr:col>18</xdr:col>
      <xdr:colOff>492125</xdr:colOff>
      <xdr:row>78</xdr:row>
      <xdr:rowOff>157122</xdr:rowOff>
    </xdr:to>
    <xdr:sp macro="" textlink="">
      <xdr:nvSpPr>
        <xdr:cNvPr id="668" name="円/楕円 667"/>
        <xdr:cNvSpPr/>
      </xdr:nvSpPr>
      <xdr:spPr>
        <a:xfrm>
          <a:off x="12763500" y="134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2199</xdr:rowOff>
    </xdr:from>
    <xdr:ext cx="534377" cy="259045"/>
    <xdr:sp macro="" textlink="">
      <xdr:nvSpPr>
        <xdr:cNvPr id="669" name="テキスト ボックス 668"/>
        <xdr:cNvSpPr txBox="1"/>
      </xdr:nvSpPr>
      <xdr:spPr>
        <a:xfrm>
          <a:off x="12547111" y="1320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65443</xdr:rowOff>
    </xdr:from>
    <xdr:to>
      <xdr:col>23</xdr:col>
      <xdr:colOff>517525</xdr:colOff>
      <xdr:row>92</xdr:row>
      <xdr:rowOff>122262</xdr:rowOff>
    </xdr:to>
    <xdr:cxnSp macro="">
      <xdr:nvCxnSpPr>
        <xdr:cNvPr id="698" name="直線コネクタ 697"/>
        <xdr:cNvCxnSpPr/>
      </xdr:nvCxnSpPr>
      <xdr:spPr>
        <a:xfrm>
          <a:off x="15481300" y="15838843"/>
          <a:ext cx="8382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152705</xdr:rowOff>
    </xdr:from>
    <xdr:to>
      <xdr:col>22</xdr:col>
      <xdr:colOff>365125</xdr:colOff>
      <xdr:row>92</xdr:row>
      <xdr:rowOff>65443</xdr:rowOff>
    </xdr:to>
    <xdr:cxnSp macro="">
      <xdr:nvCxnSpPr>
        <xdr:cNvPr id="701" name="直線コネクタ 700"/>
        <xdr:cNvCxnSpPr/>
      </xdr:nvCxnSpPr>
      <xdr:spPr>
        <a:xfrm>
          <a:off x="14592300" y="15754655"/>
          <a:ext cx="889000" cy="8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152705</xdr:rowOff>
    </xdr:from>
    <xdr:to>
      <xdr:col>21</xdr:col>
      <xdr:colOff>161925</xdr:colOff>
      <xdr:row>92</xdr:row>
      <xdr:rowOff>24727</xdr:rowOff>
    </xdr:to>
    <xdr:cxnSp macro="">
      <xdr:nvCxnSpPr>
        <xdr:cNvPr id="704" name="直線コネクタ 703"/>
        <xdr:cNvCxnSpPr/>
      </xdr:nvCxnSpPr>
      <xdr:spPr>
        <a:xfrm flipV="1">
          <a:off x="13703300" y="15754655"/>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24727</xdr:rowOff>
    </xdr:from>
    <xdr:to>
      <xdr:col>19</xdr:col>
      <xdr:colOff>644525</xdr:colOff>
      <xdr:row>92</xdr:row>
      <xdr:rowOff>152400</xdr:rowOff>
    </xdr:to>
    <xdr:cxnSp macro="">
      <xdr:nvCxnSpPr>
        <xdr:cNvPr id="707" name="直線コネクタ 706"/>
        <xdr:cNvCxnSpPr/>
      </xdr:nvCxnSpPr>
      <xdr:spPr>
        <a:xfrm flipV="1">
          <a:off x="12814300" y="15798127"/>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71462</xdr:rowOff>
    </xdr:from>
    <xdr:to>
      <xdr:col>23</xdr:col>
      <xdr:colOff>568325</xdr:colOff>
      <xdr:row>93</xdr:row>
      <xdr:rowOff>1612</xdr:rowOff>
    </xdr:to>
    <xdr:sp macro="" textlink="">
      <xdr:nvSpPr>
        <xdr:cNvPr id="717" name="円/楕円 716"/>
        <xdr:cNvSpPr/>
      </xdr:nvSpPr>
      <xdr:spPr>
        <a:xfrm>
          <a:off x="16268700" y="15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94339</xdr:rowOff>
    </xdr:from>
    <xdr:ext cx="534377" cy="259045"/>
    <xdr:sp macro="" textlink="">
      <xdr:nvSpPr>
        <xdr:cNvPr id="718" name="公債費該当値テキスト"/>
        <xdr:cNvSpPr txBox="1"/>
      </xdr:nvSpPr>
      <xdr:spPr>
        <a:xfrm>
          <a:off x="16370300" y="156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88,373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14643</xdr:rowOff>
    </xdr:from>
    <xdr:to>
      <xdr:col>22</xdr:col>
      <xdr:colOff>415925</xdr:colOff>
      <xdr:row>92</xdr:row>
      <xdr:rowOff>116243</xdr:rowOff>
    </xdr:to>
    <xdr:sp macro="" textlink="">
      <xdr:nvSpPr>
        <xdr:cNvPr id="719" name="円/楕円 718"/>
        <xdr:cNvSpPr/>
      </xdr:nvSpPr>
      <xdr:spPr>
        <a:xfrm>
          <a:off x="15430500" y="157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132770</xdr:rowOff>
    </xdr:from>
    <xdr:ext cx="534377" cy="259045"/>
    <xdr:sp macro="" textlink="">
      <xdr:nvSpPr>
        <xdr:cNvPr id="720" name="テキスト ボックス 719"/>
        <xdr:cNvSpPr txBox="1"/>
      </xdr:nvSpPr>
      <xdr:spPr>
        <a:xfrm>
          <a:off x="15214111" y="155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101905</xdr:rowOff>
    </xdr:from>
    <xdr:to>
      <xdr:col>21</xdr:col>
      <xdr:colOff>212725</xdr:colOff>
      <xdr:row>92</xdr:row>
      <xdr:rowOff>32055</xdr:rowOff>
    </xdr:to>
    <xdr:sp macro="" textlink="">
      <xdr:nvSpPr>
        <xdr:cNvPr id="721" name="円/楕円 720"/>
        <xdr:cNvSpPr/>
      </xdr:nvSpPr>
      <xdr:spPr>
        <a:xfrm>
          <a:off x="14541500" y="157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48582</xdr:rowOff>
    </xdr:from>
    <xdr:ext cx="534377" cy="259045"/>
    <xdr:sp macro="" textlink="">
      <xdr:nvSpPr>
        <xdr:cNvPr id="722" name="テキスト ボックス 721"/>
        <xdr:cNvSpPr txBox="1"/>
      </xdr:nvSpPr>
      <xdr:spPr>
        <a:xfrm>
          <a:off x="14325111" y="154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145377</xdr:rowOff>
    </xdr:from>
    <xdr:to>
      <xdr:col>20</xdr:col>
      <xdr:colOff>9525</xdr:colOff>
      <xdr:row>92</xdr:row>
      <xdr:rowOff>75527</xdr:rowOff>
    </xdr:to>
    <xdr:sp macro="" textlink="">
      <xdr:nvSpPr>
        <xdr:cNvPr id="723" name="円/楕円 722"/>
        <xdr:cNvSpPr/>
      </xdr:nvSpPr>
      <xdr:spPr>
        <a:xfrm>
          <a:off x="13652500" y="157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92054</xdr:rowOff>
    </xdr:from>
    <xdr:ext cx="534377" cy="259045"/>
    <xdr:sp macro="" textlink="">
      <xdr:nvSpPr>
        <xdr:cNvPr id="724" name="テキスト ボックス 723"/>
        <xdr:cNvSpPr txBox="1"/>
      </xdr:nvSpPr>
      <xdr:spPr>
        <a:xfrm>
          <a:off x="13436111" y="1552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101600</xdr:rowOff>
    </xdr:from>
    <xdr:to>
      <xdr:col>18</xdr:col>
      <xdr:colOff>492125</xdr:colOff>
      <xdr:row>93</xdr:row>
      <xdr:rowOff>31750</xdr:rowOff>
    </xdr:to>
    <xdr:sp macro="" textlink="">
      <xdr:nvSpPr>
        <xdr:cNvPr id="725" name="円/楕円 724"/>
        <xdr:cNvSpPr/>
      </xdr:nvSpPr>
      <xdr:spPr>
        <a:xfrm>
          <a:off x="12763500" y="158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48277</xdr:rowOff>
    </xdr:from>
    <xdr:ext cx="534377" cy="259045"/>
    <xdr:sp macro="" textlink="">
      <xdr:nvSpPr>
        <xdr:cNvPr id="726" name="テキスト ボックス 725"/>
        <xdr:cNvSpPr txBox="1"/>
      </xdr:nvSpPr>
      <xdr:spPr>
        <a:xfrm>
          <a:off x="12547111" y="156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民生費は、類似団体平均以下であり、前年度と比較しても大きな増加とはなっていないが毎年右肩上がりとなっている。市独自の</a:t>
          </a:r>
          <a:r>
            <a:rPr kumimoji="1" lang="en-US" altLang="ja-JP" sz="1300">
              <a:latin typeface="ＭＳ Ｐゴシック"/>
            </a:rPr>
            <a:t>3</a:t>
          </a:r>
          <a:r>
            <a:rPr kumimoji="1" lang="ja-JP" altLang="en-US" sz="1300">
              <a:latin typeface="ＭＳ Ｐゴシック"/>
            </a:rPr>
            <a:t>歳児以上保育料無料化や中学生以下への医療費補助、高齢化に伴う社会福祉費の増加が原因としてあげられる。</a:t>
          </a:r>
          <a:endParaRPr kumimoji="1" lang="en-US" altLang="ja-JP" sz="1300">
            <a:latin typeface="ＭＳ Ｐゴシック"/>
          </a:endParaRPr>
        </a:p>
        <a:p>
          <a:r>
            <a:rPr kumimoji="1" lang="ja-JP" altLang="en-US" sz="1300">
              <a:latin typeface="ＭＳ Ｐゴシック"/>
            </a:rPr>
            <a:t>　商工費は前年度よりも下がっている。平成</a:t>
          </a:r>
          <a:r>
            <a:rPr kumimoji="1" lang="en-US" altLang="ja-JP" sz="1300">
              <a:latin typeface="ＭＳ Ｐゴシック"/>
            </a:rPr>
            <a:t>27</a:t>
          </a:r>
          <a:r>
            <a:rPr kumimoji="1" lang="ja-JP" altLang="en-US" sz="1300">
              <a:latin typeface="ＭＳ Ｐゴシック"/>
            </a:rPr>
            <a:t>年度は地域活性化・地域住民生活等緊急支援交付金を活用し、プレミアム付き商品券を発行する単年度事業を実施したため、例年より高い数値となっていた。平成</a:t>
          </a:r>
          <a:r>
            <a:rPr kumimoji="1" lang="en-US" altLang="ja-JP" sz="1300">
              <a:latin typeface="ＭＳ Ｐゴシック"/>
            </a:rPr>
            <a:t>28</a:t>
          </a:r>
          <a:r>
            <a:rPr kumimoji="1" lang="ja-JP" altLang="en-US" sz="1300">
              <a:latin typeface="ＭＳ Ｐゴシック"/>
            </a:rPr>
            <a:t>年度はプレミアム付き商品券販売事業の予算が皆減で、昨年度からの</a:t>
          </a:r>
          <a:r>
            <a:rPr kumimoji="1" lang="en-US" altLang="ja-JP" sz="1300">
              <a:latin typeface="ＭＳ Ｐゴシック"/>
            </a:rPr>
            <a:t>6,440</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　公債費については、住民一人あたり</a:t>
          </a:r>
          <a:r>
            <a:rPr kumimoji="1" lang="en-US" altLang="ja-JP" sz="1300">
              <a:latin typeface="ＭＳ Ｐゴシック"/>
            </a:rPr>
            <a:t>88,373</a:t>
          </a:r>
          <a:r>
            <a:rPr kumimoji="1" lang="ja-JP" altLang="en-US" sz="1300">
              <a:latin typeface="ＭＳ Ｐゴシック"/>
            </a:rPr>
            <a:t>円と類似団体平均や全国平均と比較しても大きな金額となっている。合併特例事業債を活用した庁舎整備事業やケーブルテレビ整備事業、食の拠点施設整備事業、淡路人形会館建設などこれまでの大型事業の影響もあり、繰上償還額を除いても類似団体よりも大きな金額となっている。近い将来における改善を見込むことは難しいため、「市財政計画」に基づき計画的な繰上償還や発行額の抑制により、公債費の縮小に努め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年度も取り崩しを行わず、平成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年度以降基金積立を継続しており、前年度比</a:t>
          </a:r>
          <a:r>
            <a:rPr kumimoji="1" lang="en-US" altLang="ja-JP" sz="1200">
              <a:latin typeface="ＭＳ ゴシック" pitchFamily="49" charset="-128"/>
              <a:ea typeface="ＭＳ ゴシック" pitchFamily="49" charset="-128"/>
            </a:rPr>
            <a:t>0.39</a:t>
          </a:r>
          <a:r>
            <a:rPr kumimoji="1" lang="ja-JP" altLang="en-US" sz="1200">
              <a:latin typeface="ＭＳ ゴシック" pitchFamily="49" charset="-128"/>
              <a:ea typeface="ＭＳ ゴシック" pitchFamily="49" charset="-128"/>
            </a:rPr>
            <a:t>ポイントの増となった。実質収支額については、歳入総額が毎年減少傾向にある中で、歳出総額を抑えながらも将来の公共施設の整備や地方債の安定的償還のために、公共施設等整備基金に</a:t>
          </a:r>
          <a:r>
            <a:rPr kumimoji="1" lang="en-US" altLang="ja-JP" sz="1200">
              <a:latin typeface="ＭＳ ゴシック" pitchFamily="49" charset="-128"/>
              <a:ea typeface="ＭＳ ゴシック" pitchFamily="49" charset="-128"/>
            </a:rPr>
            <a:t>74,122</a:t>
          </a:r>
          <a:r>
            <a:rPr kumimoji="1" lang="ja-JP" altLang="en-US" sz="1200">
              <a:latin typeface="ＭＳ ゴシック" pitchFamily="49" charset="-128"/>
              <a:ea typeface="ＭＳ ゴシック" pitchFamily="49" charset="-128"/>
            </a:rPr>
            <a:t>千円、減債基金に</a:t>
          </a:r>
          <a:r>
            <a:rPr kumimoji="1" lang="en-US" altLang="ja-JP" sz="1200">
              <a:latin typeface="ＭＳ ゴシック" pitchFamily="49" charset="-128"/>
              <a:ea typeface="ＭＳ ゴシック" pitchFamily="49" charset="-128"/>
            </a:rPr>
            <a:t>1,055,743</a:t>
          </a:r>
          <a:r>
            <a:rPr kumimoji="1" lang="ja-JP" altLang="en-US" sz="1200">
              <a:latin typeface="ＭＳ ゴシック" pitchFamily="49" charset="-128"/>
              <a:ea typeface="ＭＳ ゴシック" pitchFamily="49" charset="-128"/>
            </a:rPr>
            <a:t>千円積立を実施したことにより</a:t>
          </a:r>
          <a:r>
            <a:rPr kumimoji="1" lang="en-US" altLang="ja-JP" sz="1200">
              <a:latin typeface="ＭＳ ゴシック" pitchFamily="49" charset="-128"/>
              <a:ea typeface="ＭＳ ゴシック" pitchFamily="49" charset="-128"/>
            </a:rPr>
            <a:t>3.96</a:t>
          </a:r>
          <a:r>
            <a:rPr kumimoji="1" lang="ja-JP" altLang="en-US" sz="1200">
              <a:latin typeface="ＭＳ ゴシック" pitchFamily="49" charset="-128"/>
              <a:ea typeface="ＭＳ ゴシック" pitchFamily="49" charset="-128"/>
            </a:rPr>
            <a:t>ポイント悪化する結果となった。実質単年度収支がマイナスとなっているのも財政調整基金以外への積立額が多額となったためである。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連結実質赤字比率においては、平成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特別会計保険事業勘定で赤字を出したものの、以降は全会計で黒字となっている。一般会計の実質収支減少の要因は、財政調整基金以外の公共施設等整備基金、減債基金等への積立額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国民健康保険特別会計保険事業勘定においては、保険給付費が</a:t>
          </a:r>
          <a:r>
            <a:rPr kumimoji="1" lang="en-US" altLang="ja-JP" sz="1400">
              <a:latin typeface="ＭＳ ゴシック" pitchFamily="49" charset="-128"/>
              <a:ea typeface="ＭＳ ゴシック" pitchFamily="49" charset="-128"/>
            </a:rPr>
            <a:t>131,042</a:t>
          </a:r>
          <a:r>
            <a:rPr kumimoji="1" lang="ja-JP" altLang="en-US" sz="1400">
              <a:latin typeface="ＭＳ ゴシック" pitchFamily="49" charset="-128"/>
              <a:ea typeface="ＭＳ ゴシック" pitchFamily="49" charset="-128"/>
            </a:rPr>
            <a:t>千円減少したことにより、実質収支及び標準財政規模比の増加につながった。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28395845</v>
      </c>
      <c r="BO4" s="381"/>
      <c r="BP4" s="381"/>
      <c r="BQ4" s="381"/>
      <c r="BR4" s="381"/>
      <c r="BS4" s="381"/>
      <c r="BT4" s="381"/>
      <c r="BU4" s="382"/>
      <c r="BV4" s="380">
        <v>29735087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1.6</v>
      </c>
      <c r="CU4" s="387"/>
      <c r="CV4" s="387"/>
      <c r="CW4" s="387"/>
      <c r="CX4" s="387"/>
      <c r="CY4" s="387"/>
      <c r="CZ4" s="387"/>
      <c r="DA4" s="388"/>
      <c r="DB4" s="386">
        <v>5.6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27994939</v>
      </c>
      <c r="BO5" s="418"/>
      <c r="BP5" s="418"/>
      <c r="BQ5" s="418"/>
      <c r="BR5" s="418"/>
      <c r="BS5" s="418"/>
      <c r="BT5" s="418"/>
      <c r="BU5" s="419"/>
      <c r="BV5" s="417">
        <v>28581810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90.3</v>
      </c>
      <c r="CU5" s="415"/>
      <c r="CV5" s="415"/>
      <c r="CW5" s="415"/>
      <c r="CX5" s="415"/>
      <c r="CY5" s="415"/>
      <c r="CZ5" s="415"/>
      <c r="DA5" s="416"/>
      <c r="DB5" s="414">
        <v>86.4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400906</v>
      </c>
      <c r="BO6" s="418"/>
      <c r="BP6" s="418"/>
      <c r="BQ6" s="418"/>
      <c r="BR6" s="418"/>
      <c r="BS6" s="418"/>
      <c r="BT6" s="418"/>
      <c r="BU6" s="419"/>
      <c r="BV6" s="417">
        <v>1153277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93.7</v>
      </c>
      <c r="CU6" s="455"/>
      <c r="CV6" s="455"/>
      <c r="CW6" s="455"/>
      <c r="CX6" s="455"/>
      <c r="CY6" s="455"/>
      <c r="CZ6" s="455"/>
      <c r="DA6" s="456"/>
      <c r="DB6" s="454">
        <v>91.9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125059</v>
      </c>
      <c r="BO7" s="418"/>
      <c r="BP7" s="418"/>
      <c r="BQ7" s="418"/>
      <c r="BR7" s="418"/>
      <c r="BS7" s="418"/>
      <c r="BT7" s="418"/>
      <c r="BU7" s="419"/>
      <c r="BV7" s="417">
        <v>193443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16792119</v>
      </c>
      <c r="CU7" s="418"/>
      <c r="CV7" s="418"/>
      <c r="CW7" s="418"/>
      <c r="CX7" s="418"/>
      <c r="CY7" s="418"/>
      <c r="CZ7" s="418"/>
      <c r="DA7" s="419"/>
      <c r="DB7" s="417">
        <v>17129306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275847</v>
      </c>
      <c r="BO8" s="418"/>
      <c r="BP8" s="418"/>
      <c r="BQ8" s="418"/>
      <c r="BR8" s="418"/>
      <c r="BS8" s="418"/>
      <c r="BT8" s="418"/>
      <c r="BU8" s="419"/>
      <c r="BV8" s="417">
        <v>959834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46912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-683987</v>
      </c>
      <c r="BO9" s="418"/>
      <c r="BP9" s="418"/>
      <c r="BQ9" s="418"/>
      <c r="BR9" s="418"/>
      <c r="BS9" s="418"/>
      <c r="BT9" s="418"/>
      <c r="BU9" s="419"/>
      <c r="BV9" s="417">
        <v>220624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21.3</v>
      </c>
      <c r="CU9" s="415"/>
      <c r="CV9" s="415"/>
      <c r="CW9" s="415"/>
      <c r="CX9" s="415"/>
      <c r="CY9" s="415"/>
      <c r="CZ9" s="415"/>
      <c r="DA9" s="416"/>
      <c r="DB9" s="414">
        <v>22.5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49834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12255</v>
      </c>
      <c r="BO10" s="418"/>
      <c r="BP10" s="418"/>
      <c r="BQ10" s="418"/>
      <c r="BR10" s="418"/>
      <c r="BS10" s="418"/>
      <c r="BT10" s="418"/>
      <c r="BU10" s="419"/>
      <c r="BV10" s="417">
        <v>16676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511580</v>
      </c>
      <c r="BO11" s="418"/>
      <c r="BP11" s="418"/>
      <c r="BQ11" s="418"/>
      <c r="BR11" s="418"/>
      <c r="BS11" s="418"/>
      <c r="BT11" s="418"/>
      <c r="BU11" s="419"/>
      <c r="BV11" s="417">
        <v>583242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48733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48407</v>
      </c>
      <c r="S13" s="499"/>
      <c r="T13" s="499"/>
      <c r="U13" s="499"/>
      <c r="V13" s="500"/>
      <c r="W13" s="433" t="s">
        <v>125</v>
      </c>
      <c r="X13" s="434"/>
      <c r="Y13" s="434"/>
      <c r="Z13" s="434"/>
      <c r="AA13" s="434"/>
      <c r="AB13" s="424"/>
      <c r="AC13" s="468">
        <v>6016</v>
      </c>
      <c r="AD13" s="469"/>
      <c r="AE13" s="469"/>
      <c r="AF13" s="469"/>
      <c r="AG13" s="508"/>
      <c r="AH13" s="468">
        <v>6802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-160152</v>
      </c>
      <c r="BO13" s="418"/>
      <c r="BP13" s="418"/>
      <c r="BQ13" s="418"/>
      <c r="BR13" s="418"/>
      <c r="BS13" s="418"/>
      <c r="BT13" s="418"/>
      <c r="BU13" s="419"/>
      <c r="BV13" s="417">
        <v>820542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14.4</v>
      </c>
      <c r="CU13" s="415"/>
      <c r="CV13" s="415"/>
      <c r="CW13" s="415"/>
      <c r="CX13" s="415"/>
      <c r="CY13" s="415"/>
      <c r="CZ13" s="415"/>
      <c r="DA13" s="416"/>
      <c r="DB13" s="414">
        <v>13.2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49265</v>
      </c>
      <c r="S14" s="499"/>
      <c r="T14" s="499"/>
      <c r="U14" s="499"/>
      <c r="V14" s="500"/>
      <c r="W14" s="407"/>
      <c r="X14" s="408"/>
      <c r="Y14" s="408"/>
      <c r="Z14" s="408"/>
      <c r="AA14" s="408"/>
      <c r="AB14" s="397"/>
      <c r="AC14" s="501">
        <v>24.2</v>
      </c>
      <c r="AD14" s="502"/>
      <c r="AE14" s="502"/>
      <c r="AF14" s="502"/>
      <c r="AG14" s="503"/>
      <c r="AH14" s="501">
        <v>25.5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141.19999999999999</v>
      </c>
      <c r="CU14" s="513"/>
      <c r="CV14" s="513"/>
      <c r="CW14" s="513"/>
      <c r="CX14" s="513"/>
      <c r="CY14" s="513"/>
      <c r="CZ14" s="513"/>
      <c r="DA14" s="514"/>
      <c r="DB14" s="512">
        <v>122.8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48984</v>
      </c>
      <c r="S15" s="499"/>
      <c r="T15" s="499"/>
      <c r="U15" s="499"/>
      <c r="V15" s="500"/>
      <c r="W15" s="433" t="s">
        <v>132</v>
      </c>
      <c r="X15" s="434"/>
      <c r="Y15" s="434"/>
      <c r="Z15" s="434"/>
      <c r="AA15" s="434"/>
      <c r="AB15" s="424"/>
      <c r="AC15" s="468">
        <v>5673</v>
      </c>
      <c r="AD15" s="469"/>
      <c r="AE15" s="469"/>
      <c r="AF15" s="469"/>
      <c r="AG15" s="508"/>
      <c r="AH15" s="468">
        <v>6468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5506688</v>
      </c>
      <c r="BO15" s="381"/>
      <c r="BP15" s="381"/>
      <c r="BQ15" s="381"/>
      <c r="BR15" s="381"/>
      <c r="BS15" s="381"/>
      <c r="BT15" s="381"/>
      <c r="BU15" s="382"/>
      <c r="BV15" s="380">
        <v>5374215</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22.8</v>
      </c>
      <c r="AD16" s="502"/>
      <c r="AE16" s="502"/>
      <c r="AF16" s="502"/>
      <c r="AG16" s="503"/>
      <c r="AH16" s="501">
        <v>24.2</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13664501</v>
      </c>
      <c r="BO16" s="418"/>
      <c r="BP16" s="418"/>
      <c r="BQ16" s="418"/>
      <c r="BR16" s="418"/>
      <c r="BS16" s="418"/>
      <c r="BT16" s="418"/>
      <c r="BU16" s="419"/>
      <c r="BV16" s="417">
        <v>13434935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13214</v>
      </c>
      <c r="AD17" s="469"/>
      <c r="AE17" s="469"/>
      <c r="AF17" s="469"/>
      <c r="AG17" s="508"/>
      <c r="AH17" s="468">
        <v>13444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6991558</v>
      </c>
      <c r="BO17" s="418"/>
      <c r="BP17" s="418"/>
      <c r="BQ17" s="418"/>
      <c r="BR17" s="418"/>
      <c r="BS17" s="418"/>
      <c r="BT17" s="418"/>
      <c r="BU17" s="419"/>
      <c r="BV17" s="417">
        <v>6793955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229.01</v>
      </c>
      <c r="M18" s="530"/>
      <c r="N18" s="530"/>
      <c r="O18" s="530"/>
      <c r="P18" s="530"/>
      <c r="Q18" s="530"/>
      <c r="R18" s="531"/>
      <c r="S18" s="531"/>
      <c r="T18" s="531"/>
      <c r="U18" s="531"/>
      <c r="V18" s="532"/>
      <c r="W18" s="435"/>
      <c r="X18" s="436"/>
      <c r="Y18" s="436"/>
      <c r="Z18" s="436"/>
      <c r="AA18" s="436"/>
      <c r="AB18" s="427"/>
      <c r="AC18" s="533">
        <v>53.1</v>
      </c>
      <c r="AD18" s="534"/>
      <c r="AE18" s="534"/>
      <c r="AF18" s="534"/>
      <c r="AG18" s="535"/>
      <c r="AH18" s="533">
        <v>50.3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15011992</v>
      </c>
      <c r="BO18" s="418"/>
      <c r="BP18" s="418"/>
      <c r="BQ18" s="418"/>
      <c r="BR18" s="418"/>
      <c r="BS18" s="418"/>
      <c r="BT18" s="418"/>
      <c r="BU18" s="419"/>
      <c r="BV18" s="417">
        <v>15076514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205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19108128</v>
      </c>
      <c r="BO19" s="418"/>
      <c r="BP19" s="418"/>
      <c r="BQ19" s="418"/>
      <c r="BR19" s="418"/>
      <c r="BS19" s="418"/>
      <c r="BT19" s="418"/>
      <c r="BU19" s="419"/>
      <c r="BV19" s="417">
        <v>19640052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16968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35821241</v>
      </c>
      <c r="BO23" s="418"/>
      <c r="BP23" s="418"/>
      <c r="BQ23" s="418"/>
      <c r="BR23" s="418"/>
      <c r="BS23" s="418"/>
      <c r="BT23" s="418"/>
      <c r="BU23" s="419"/>
      <c r="BV23" s="417">
        <v>36657896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8500</v>
      </c>
      <c r="R24" s="469"/>
      <c r="S24" s="469"/>
      <c r="T24" s="469"/>
      <c r="U24" s="469"/>
      <c r="V24" s="508"/>
      <c r="W24" s="563"/>
      <c r="X24" s="551"/>
      <c r="Y24" s="552"/>
      <c r="Z24" s="467" t="s">
        <v>156</v>
      </c>
      <c r="AA24" s="447"/>
      <c r="AB24" s="447"/>
      <c r="AC24" s="447"/>
      <c r="AD24" s="447"/>
      <c r="AE24" s="447"/>
      <c r="AF24" s="447"/>
      <c r="AG24" s="448"/>
      <c r="AH24" s="468">
        <v>407</v>
      </c>
      <c r="AI24" s="469"/>
      <c r="AJ24" s="469"/>
      <c r="AK24" s="469"/>
      <c r="AL24" s="508"/>
      <c r="AM24" s="468">
        <v>1285713</v>
      </c>
      <c r="AN24" s="469"/>
      <c r="AO24" s="469"/>
      <c r="AP24" s="469"/>
      <c r="AQ24" s="469"/>
      <c r="AR24" s="508"/>
      <c r="AS24" s="468">
        <v>3159</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23752478</v>
      </c>
      <c r="BO24" s="418"/>
      <c r="BP24" s="418"/>
      <c r="BQ24" s="418"/>
      <c r="BR24" s="418"/>
      <c r="BS24" s="418"/>
      <c r="BT24" s="418"/>
      <c r="BU24" s="419"/>
      <c r="BV24" s="417">
        <v>24723822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6800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2764680</v>
      </c>
      <c r="BO25" s="381"/>
      <c r="BP25" s="381"/>
      <c r="BQ25" s="381"/>
      <c r="BR25" s="381"/>
      <c r="BS25" s="381"/>
      <c r="BT25" s="381"/>
      <c r="BU25" s="382"/>
      <c r="BV25" s="380">
        <v>2624418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6000</v>
      </c>
      <c r="R26" s="469"/>
      <c r="S26" s="469"/>
      <c r="T26" s="469"/>
      <c r="U26" s="469"/>
      <c r="V26" s="508"/>
      <c r="W26" s="563"/>
      <c r="X26" s="551"/>
      <c r="Y26" s="552"/>
      <c r="Z26" s="467" t="s">
        <v>162</v>
      </c>
      <c r="AA26" s="573"/>
      <c r="AB26" s="573"/>
      <c r="AC26" s="573"/>
      <c r="AD26" s="573"/>
      <c r="AE26" s="573"/>
      <c r="AF26" s="573"/>
      <c r="AG26" s="574"/>
      <c r="AH26" s="468">
        <v>19</v>
      </c>
      <c r="AI26" s="469"/>
      <c r="AJ26" s="469"/>
      <c r="AK26" s="469"/>
      <c r="AL26" s="508"/>
      <c r="AM26" s="468">
        <v>60458</v>
      </c>
      <c r="AN26" s="469"/>
      <c r="AO26" s="469"/>
      <c r="AP26" s="469"/>
      <c r="AQ26" s="469"/>
      <c r="AR26" s="508"/>
      <c r="AS26" s="468">
        <v>3182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4500</v>
      </c>
      <c r="R27" s="469"/>
      <c r="S27" s="469"/>
      <c r="T27" s="469"/>
      <c r="U27" s="469"/>
      <c r="V27" s="508"/>
      <c r="W27" s="563"/>
      <c r="X27" s="551"/>
      <c r="Y27" s="552"/>
      <c r="Z27" s="467" t="s">
        <v>165</v>
      </c>
      <c r="AA27" s="447"/>
      <c r="AB27" s="447"/>
      <c r="AC27" s="447"/>
      <c r="AD27" s="447"/>
      <c r="AE27" s="447"/>
      <c r="AF27" s="447"/>
      <c r="AG27" s="448"/>
      <c r="AH27" s="468">
        <v>14</v>
      </c>
      <c r="AI27" s="469"/>
      <c r="AJ27" s="469"/>
      <c r="AK27" s="469"/>
      <c r="AL27" s="508"/>
      <c r="AM27" s="468">
        <v>44591</v>
      </c>
      <c r="AN27" s="469"/>
      <c r="AO27" s="469"/>
      <c r="AP27" s="469"/>
      <c r="AQ27" s="469"/>
      <c r="AR27" s="508"/>
      <c r="AS27" s="468">
        <v>3185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500000</v>
      </c>
      <c r="BO27" s="587"/>
      <c r="BP27" s="587"/>
      <c r="BQ27" s="587"/>
      <c r="BR27" s="587"/>
      <c r="BS27" s="587"/>
      <c r="BT27" s="587"/>
      <c r="BU27" s="588"/>
      <c r="BV27" s="586">
        <v>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3780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2757491</v>
      </c>
      <c r="BO28" s="381"/>
      <c r="BP28" s="381"/>
      <c r="BQ28" s="381"/>
      <c r="BR28" s="381"/>
      <c r="BS28" s="381"/>
      <c r="BT28" s="381"/>
      <c r="BU28" s="382"/>
      <c r="BV28" s="380">
        <v>2745236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16</v>
      </c>
      <c r="M29" s="469"/>
      <c r="N29" s="469"/>
      <c r="O29" s="469"/>
      <c r="P29" s="508"/>
      <c r="Q29" s="468">
        <v>3465</v>
      </c>
      <c r="R29" s="469"/>
      <c r="S29" s="469"/>
      <c r="T29" s="469"/>
      <c r="U29" s="469"/>
      <c r="V29" s="508"/>
      <c r="W29" s="564"/>
      <c r="X29" s="565"/>
      <c r="Y29" s="566"/>
      <c r="Z29" s="467" t="s">
        <v>172</v>
      </c>
      <c r="AA29" s="447"/>
      <c r="AB29" s="447"/>
      <c r="AC29" s="447"/>
      <c r="AD29" s="447"/>
      <c r="AE29" s="447"/>
      <c r="AF29" s="447"/>
      <c r="AG29" s="448"/>
      <c r="AH29" s="468">
        <v>421</v>
      </c>
      <c r="AI29" s="469"/>
      <c r="AJ29" s="469"/>
      <c r="AK29" s="469"/>
      <c r="AL29" s="508"/>
      <c r="AM29" s="468">
        <v>1330304</v>
      </c>
      <c r="AN29" s="469"/>
      <c r="AO29" s="469"/>
      <c r="AP29" s="469"/>
      <c r="AQ29" s="469"/>
      <c r="AR29" s="508"/>
      <c r="AS29" s="468">
        <v>3160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1591267</v>
      </c>
      <c r="BO29" s="418"/>
      <c r="BP29" s="418"/>
      <c r="BQ29" s="418"/>
      <c r="BR29" s="418"/>
      <c r="BS29" s="418"/>
      <c r="BT29" s="418"/>
      <c r="BU29" s="419"/>
      <c r="BV29" s="417">
        <v>535524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7024334</v>
      </c>
      <c r="BO30" s="587"/>
      <c r="BP30" s="587"/>
      <c r="BQ30" s="587"/>
      <c r="BR30" s="587"/>
      <c r="BS30" s="587"/>
      <c r="BT30" s="587"/>
      <c r="BU30" s="588"/>
      <c r="BV30" s="586">
        <v>7303109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　保険事業勘定</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IF('各会計、関係団体の財政状況及び健全化判断比率'!B35="","",'各会計、関係団体の財政状況及び健全化判断比率'!B35)</f>
        <v>下水道事業会計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IF('各会計、関係団体の財政状況及び健全化判断比率'!B37="","",'各会計、関係団体の財政状況及び健全化判断比率'!B37)</f>
        <v>土地開発事業特別会計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西淡まちつくり㈱</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産業廃棄物最終処分事業特別会計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国民健康保険特別会計　直営診療所勘定</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IF('各会計、関係団体の財政状況及び健全化判断比率'!B36="","",'各会計、関係団体の財政状況及び健全化判断比率'!B36)</f>
        <v>国民宿舎事業会計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兵庫県市町交通災害共済組合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南淡路農業公園㈱</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ケーブルテレビ事業特別会計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兵庫県町議会議員公務災害補償組合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㈱南淡風力エネルギー開発</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介護保険特別会計保険事業勘定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兵庫県後期高齢者医療広域連合（一般会計）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（公財）淡路人形協会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介護保険特別会計介護サービス事業勘定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兵庫県後期高齢者医療広域連合（特別会計）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9</v>
      </c>
      <c r="V39" s="598"/>
      <c r="W39" s="599" t="str">
        <f>IF('各会計、関係団体の財政状況及び健全化判断比率'!B33="","",'各会計、関係団体の財政状況及び健全化判断比率'!B33)</f>
        <v>訪問看護事業特別会計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淡路広域行政事務組合（一般会計）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f t="shared" si="4"/>
        <v>10</v>
      </c>
      <c r="V40" s="598"/>
      <c r="W40" s="599" t="str">
        <f>IF('各会計、関係団体の財政状況及び健全化判断比率'!B34="","",'各会計、関係団体の財政状況及び健全化判断比率'!B34)</f>
        <v>農業共済事業会計</v>
      </c>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淡路広域行政事務組合（淡路食肉センター事業特別会計）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淡路広域消防事務組合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洲本市・南あわじ市衛生事務組合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南あわじ市・洲本市小中学校組合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Normal="10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v>4.0199999999999996</v>
      </c>
      <c r="G34" s="33">
        <v>5.93</v>
      </c>
      <c r="H34" s="33">
        <v>4.1100000000000003</v>
      </c>
      <c r="I34" s="33">
        <v>5.4</v>
      </c>
      <c r="J34" s="34">
        <v>1.53</v>
      </c>
      <c r="K34" s="22"/>
      <c r="L34" s="22"/>
      <c r="M34" s="22"/>
      <c r="N34" s="22"/>
      <c r="O34" s="22"/>
      <c r="P34" s="22"/>
    </row>
    <row r="35" spans="1:16" ht="39" customHeight="1" x14ac:dyDescent="0.15">
      <c r="A35" s="22"/>
      <c r="B35" s="35"/>
      <c r="C35" s="1178" t="s">
        <v>534</v>
      </c>
      <c r="D35" s="1179"/>
      <c r="E35" s="1180"/>
      <c r="F35" s="36">
        <v>1.44</v>
      </c>
      <c r="G35" s="37">
        <v>1.4</v>
      </c>
      <c r="H35" s="37">
        <v>1.33</v>
      </c>
      <c r="I35" s="37">
        <v>1.23</v>
      </c>
      <c r="J35" s="38">
        <v>1.25</v>
      </c>
      <c r="K35" s="22"/>
      <c r="L35" s="22"/>
      <c r="M35" s="22"/>
      <c r="N35" s="22"/>
      <c r="O35" s="22"/>
      <c r="P35" s="22"/>
    </row>
    <row r="36" spans="1:16" ht="39" customHeight="1" x14ac:dyDescent="0.15">
      <c r="A36" s="22"/>
      <c r="B36" s="35"/>
      <c r="C36" s="1178" t="s">
        <v>535</v>
      </c>
      <c r="D36" s="1179"/>
      <c r="E36" s="1180"/>
      <c r="F36" s="36">
        <v>1.54</v>
      </c>
      <c r="G36" s="37">
        <v>1.6</v>
      </c>
      <c r="H36" s="37">
        <v>1.65</v>
      </c>
      <c r="I36" s="37">
        <v>1.23</v>
      </c>
      <c r="J36" s="38">
        <v>1.21</v>
      </c>
      <c r="K36" s="22"/>
      <c r="L36" s="22"/>
      <c r="M36" s="22"/>
      <c r="N36" s="22"/>
      <c r="O36" s="22"/>
      <c r="P36" s="22"/>
    </row>
    <row r="37" spans="1:16" ht="39" customHeight="1" x14ac:dyDescent="0.15">
      <c r="A37" s="22"/>
      <c r="B37" s="35"/>
      <c r="C37" s="1178" t="s">
        <v>536</v>
      </c>
      <c r="D37" s="1179"/>
      <c r="E37" s="1180"/>
      <c r="F37" s="36">
        <v>1.98</v>
      </c>
      <c r="G37" s="37">
        <v>0.93</v>
      </c>
      <c r="H37" s="37">
        <v>0.56000000000000005</v>
      </c>
      <c r="I37" s="37">
        <v>0.33</v>
      </c>
      <c r="J37" s="38">
        <v>1.17</v>
      </c>
      <c r="K37" s="22"/>
      <c r="L37" s="22"/>
      <c r="M37" s="22"/>
      <c r="N37" s="22"/>
      <c r="O37" s="22"/>
      <c r="P37" s="22"/>
    </row>
    <row r="38" spans="1:16" ht="39" customHeight="1" x14ac:dyDescent="0.15">
      <c r="A38" s="22"/>
      <c r="B38" s="35"/>
      <c r="C38" s="1178" t="s">
        <v>537</v>
      </c>
      <c r="D38" s="1179"/>
      <c r="E38" s="1180"/>
      <c r="F38" s="36">
        <v>0.96</v>
      </c>
      <c r="G38" s="37">
        <v>0.9</v>
      </c>
      <c r="H38" s="37">
        <v>0.85</v>
      </c>
      <c r="I38" s="37">
        <v>0.89</v>
      </c>
      <c r="J38" s="38">
        <v>1.01</v>
      </c>
      <c r="K38" s="22"/>
      <c r="L38" s="22"/>
      <c r="M38" s="22"/>
      <c r="N38" s="22"/>
      <c r="O38" s="22"/>
      <c r="P38" s="22"/>
    </row>
    <row r="39" spans="1:16" ht="39" customHeight="1" x14ac:dyDescent="0.15">
      <c r="A39" s="22"/>
      <c r="B39" s="35"/>
      <c r="C39" s="1178" t="s">
        <v>538</v>
      </c>
      <c r="D39" s="1179"/>
      <c r="E39" s="1180"/>
      <c r="F39" s="36">
        <v>0.35</v>
      </c>
      <c r="G39" s="37">
        <v>0.38</v>
      </c>
      <c r="H39" s="37">
        <v>0.42</v>
      </c>
      <c r="I39" s="37">
        <v>0.38</v>
      </c>
      <c r="J39" s="38">
        <v>0.54</v>
      </c>
      <c r="K39" s="22"/>
      <c r="L39" s="22"/>
      <c r="M39" s="22"/>
      <c r="N39" s="22"/>
      <c r="O39" s="22"/>
      <c r="P39" s="22"/>
    </row>
    <row r="40" spans="1:16" ht="39" customHeight="1" x14ac:dyDescent="0.15">
      <c r="A40" s="22"/>
      <c r="B40" s="35"/>
      <c r="C40" s="1178" t="s">
        <v>539</v>
      </c>
      <c r="D40" s="1179"/>
      <c r="E40" s="1180"/>
      <c r="F40" s="36">
        <v>7.0000000000000007E-2</v>
      </c>
      <c r="G40" s="37">
        <v>0.08</v>
      </c>
      <c r="H40" s="37">
        <v>0.08</v>
      </c>
      <c r="I40" s="37">
        <v>0.08</v>
      </c>
      <c r="J40" s="38">
        <v>0.11</v>
      </c>
      <c r="K40" s="22"/>
      <c r="L40" s="22"/>
      <c r="M40" s="22"/>
      <c r="N40" s="22"/>
      <c r="O40" s="22"/>
      <c r="P40" s="22"/>
    </row>
    <row r="41" spans="1:16" ht="39" customHeight="1" x14ac:dyDescent="0.15">
      <c r="A41" s="22"/>
      <c r="B41" s="35"/>
      <c r="C41" s="1178" t="s">
        <v>540</v>
      </c>
      <c r="D41" s="1179"/>
      <c r="E41" s="1180"/>
      <c r="F41" s="36">
        <v>0.1</v>
      </c>
      <c r="G41" s="37">
        <v>0.17</v>
      </c>
      <c r="H41" s="37">
        <v>0.16</v>
      </c>
      <c r="I41" s="37">
        <v>0.14000000000000001</v>
      </c>
      <c r="J41" s="38">
        <v>0.11</v>
      </c>
      <c r="K41" s="22"/>
      <c r="L41" s="22"/>
      <c r="M41" s="22"/>
      <c r="N41" s="22"/>
      <c r="O41" s="22"/>
      <c r="P41" s="22"/>
    </row>
    <row r="42" spans="1:16" ht="39" customHeight="1" x14ac:dyDescent="0.15">
      <c r="A42" s="22"/>
      <c r="B42" s="39"/>
      <c r="C42" s="1178" t="s">
        <v>541</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542</v>
      </c>
      <c r="D43" s="1182"/>
      <c r="E43" s="1183"/>
      <c r="F43" s="41">
        <v>0.49</v>
      </c>
      <c r="G43" s="42">
        <v>0.3</v>
      </c>
      <c r="H43" s="42">
        <v>0.1</v>
      </c>
      <c r="I43" s="42">
        <v>0.06</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Normal="10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4077</v>
      </c>
      <c r="L45" s="60">
        <v>4191</v>
      </c>
      <c r="M45" s="60">
        <v>4062</v>
      </c>
      <c r="N45" s="60">
        <v>3991</v>
      </c>
      <c r="O45" s="61">
        <v>3795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1247</v>
      </c>
      <c r="L48" s="64">
        <v>1276</v>
      </c>
      <c r="M48" s="64">
        <v>1295</v>
      </c>
      <c r="N48" s="64">
        <v>1338</v>
      </c>
      <c r="O48" s="65">
        <v>1510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366</v>
      </c>
      <c r="L49" s="64">
        <v>359</v>
      </c>
      <c r="M49" s="64">
        <v>441</v>
      </c>
      <c r="N49" s="64">
        <v>508</v>
      </c>
      <c r="O49" s="65">
        <v>487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v>
      </c>
      <c r="L50" s="64">
        <v>13</v>
      </c>
      <c r="M50" s="64">
        <v>3</v>
      </c>
      <c r="N50" s="64" t="s">
        <v>487</v>
      </c>
      <c r="O50" s="65" t="s">
        <v>487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3810</v>
      </c>
      <c r="L52" s="64">
        <v>4002</v>
      </c>
      <c r="M52" s="64">
        <v>4154</v>
      </c>
      <c r="N52" s="64">
        <v>4113</v>
      </c>
      <c r="O52" s="65">
        <v>4077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1893</v>
      </c>
      <c r="L53" s="69">
        <v>1837</v>
      </c>
      <c r="M53" s="69">
        <v>1647</v>
      </c>
      <c r="N53" s="69">
        <v>1724</v>
      </c>
      <c r="O53" s="70">
        <v>1715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6" zoomScaleNormal="100" zoomScaleSheetLayoutView="100" workbookViewId="0">
      <selection activeCell="B1" sqref="B1:DI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02" t="s">
        <v>24</v>
      </c>
      <c r="C41" s="1203"/>
      <c r="D41" s="81"/>
      <c r="E41" s="1208" t="s">
        <v>25</v>
      </c>
      <c r="F41" s="1208"/>
      <c r="G41" s="1208"/>
      <c r="H41" s="1209"/>
      <c r="I41" s="82">
        <v>36797</v>
      </c>
      <c r="J41" s="83">
        <v>36082</v>
      </c>
      <c r="K41" s="83">
        <v>36985</v>
      </c>
      <c r="L41" s="83">
        <v>36658</v>
      </c>
      <c r="M41" s="84">
        <v>35821</v>
      </c>
    </row>
    <row r="42" spans="2:13" ht="27.75" customHeight="1" x14ac:dyDescent="0.15">
      <c r="B42" s="1204"/>
      <c r="C42" s="1205"/>
      <c r="D42" s="85"/>
      <c r="E42" s="1210" t="s">
        <v>26</v>
      </c>
      <c r="F42" s="1210"/>
      <c r="G42" s="1210"/>
      <c r="H42" s="1211"/>
      <c r="I42" s="86">
        <v>16</v>
      </c>
      <c r="J42" s="87">
        <v>3</v>
      </c>
      <c r="K42" s="87" t="s">
        <v>487</v>
      </c>
      <c r="L42" s="87" t="s">
        <v>487</v>
      </c>
      <c r="M42" s="88" t="s">
        <v>487</v>
      </c>
    </row>
    <row r="43" spans="2:13" ht="27.75" customHeight="1" x14ac:dyDescent="0.15">
      <c r="B43" s="1204"/>
      <c r="C43" s="1205"/>
      <c r="D43" s="85"/>
      <c r="E43" s="1210" t="s">
        <v>27</v>
      </c>
      <c r="F43" s="1210"/>
      <c r="G43" s="1210"/>
      <c r="H43" s="1211"/>
      <c r="I43" s="86">
        <v>22200</v>
      </c>
      <c r="J43" s="87">
        <v>21620</v>
      </c>
      <c r="K43" s="87">
        <v>20781</v>
      </c>
      <c r="L43" s="87">
        <v>20173</v>
      </c>
      <c r="M43" s="88">
        <v>23236</v>
      </c>
    </row>
    <row r="44" spans="2:13" ht="27.75" customHeight="1" x14ac:dyDescent="0.15">
      <c r="B44" s="1204"/>
      <c r="C44" s="1205"/>
      <c r="D44" s="85"/>
      <c r="E44" s="1210" t="s">
        <v>28</v>
      </c>
      <c r="F44" s="1210"/>
      <c r="G44" s="1210"/>
      <c r="H44" s="1211"/>
      <c r="I44" s="86">
        <v>3449</v>
      </c>
      <c r="J44" s="87">
        <v>3640</v>
      </c>
      <c r="K44" s="87">
        <v>4863</v>
      </c>
      <c r="L44" s="87">
        <v>5947</v>
      </c>
      <c r="M44" s="88">
        <v>6435</v>
      </c>
    </row>
    <row r="45" spans="2:13" ht="27.75" customHeight="1" x14ac:dyDescent="0.15">
      <c r="B45" s="1204"/>
      <c r="C45" s="1205"/>
      <c r="D45" s="85"/>
      <c r="E45" s="1210" t="s">
        <v>29</v>
      </c>
      <c r="F45" s="1210"/>
      <c r="G45" s="1210"/>
      <c r="H45" s="1211"/>
      <c r="I45" s="86">
        <v>5015</v>
      </c>
      <c r="J45" s="87">
        <v>4815</v>
      </c>
      <c r="K45" s="87">
        <v>4450</v>
      </c>
      <c r="L45" s="87">
        <v>4244</v>
      </c>
      <c r="M45" s="88">
        <v>4024</v>
      </c>
    </row>
    <row r="46" spans="2:13" ht="27.75" customHeight="1" x14ac:dyDescent="0.15">
      <c r="B46" s="1204"/>
      <c r="C46" s="1205"/>
      <c r="D46" s="89"/>
      <c r="E46" s="1210" t="s">
        <v>30</v>
      </c>
      <c r="F46" s="1210"/>
      <c r="G46" s="1210"/>
      <c r="H46" s="1211"/>
      <c r="I46" s="86" t="s">
        <v>487</v>
      </c>
      <c r="J46" s="87" t="s">
        <v>487</v>
      </c>
      <c r="K46" s="87" t="s">
        <v>487</v>
      </c>
      <c r="L46" s="87" t="s">
        <v>487</v>
      </c>
      <c r="M46" s="88" t="s">
        <v>487</v>
      </c>
    </row>
    <row r="47" spans="2:13" ht="27.75" customHeight="1" x14ac:dyDescent="0.15">
      <c r="B47" s="1204"/>
      <c r="C47" s="1205"/>
      <c r="D47" s="90"/>
      <c r="E47" s="1212" t="s">
        <v>31</v>
      </c>
      <c r="F47" s="1213"/>
      <c r="G47" s="1213"/>
      <c r="H47" s="1214"/>
      <c r="I47" s="86" t="s">
        <v>487</v>
      </c>
      <c r="J47" s="87" t="s">
        <v>487</v>
      </c>
      <c r="K47" s="87" t="s">
        <v>487</v>
      </c>
      <c r="L47" s="87" t="s">
        <v>487</v>
      </c>
      <c r="M47" s="88" t="s">
        <v>487</v>
      </c>
    </row>
    <row r="48" spans="2:13" ht="27.75" customHeight="1" x14ac:dyDescent="0.15">
      <c r="B48" s="1204"/>
      <c r="C48" s="1205"/>
      <c r="D48" s="85"/>
      <c r="E48" s="1210" t="s">
        <v>32</v>
      </c>
      <c r="F48" s="1210"/>
      <c r="G48" s="1210"/>
      <c r="H48" s="1211"/>
      <c r="I48" s="86" t="s">
        <v>487</v>
      </c>
      <c r="J48" s="87" t="s">
        <v>487</v>
      </c>
      <c r="K48" s="87" t="s">
        <v>487</v>
      </c>
      <c r="L48" s="87" t="s">
        <v>487</v>
      </c>
      <c r="M48" s="88" t="s">
        <v>487</v>
      </c>
    </row>
    <row r="49" spans="2:13" ht="27.75" customHeight="1" x14ac:dyDescent="0.15">
      <c r="B49" s="1206"/>
      <c r="C49" s="1207"/>
      <c r="D49" s="85"/>
      <c r="E49" s="1210" t="s">
        <v>33</v>
      </c>
      <c r="F49" s="1210"/>
      <c r="G49" s="1210"/>
      <c r="H49" s="1211"/>
      <c r="I49" s="86" t="s">
        <v>487</v>
      </c>
      <c r="J49" s="87" t="s">
        <v>487</v>
      </c>
      <c r="K49" s="87" t="s">
        <v>487</v>
      </c>
      <c r="L49" s="87" t="s">
        <v>487</v>
      </c>
      <c r="M49" s="88" t="s">
        <v>487</v>
      </c>
    </row>
    <row r="50" spans="2:13" ht="27.75" customHeight="1" x14ac:dyDescent="0.15">
      <c r="B50" s="1215" t="s">
        <v>34</v>
      </c>
      <c r="C50" s="1216"/>
      <c r="D50" s="91"/>
      <c r="E50" s="1210" t="s">
        <v>35</v>
      </c>
      <c r="F50" s="1210"/>
      <c r="G50" s="1210"/>
      <c r="H50" s="1211"/>
      <c r="I50" s="86">
        <v>6053</v>
      </c>
      <c r="J50" s="87">
        <v>6578</v>
      </c>
      <c r="K50" s="87">
        <v>7243</v>
      </c>
      <c r="L50" s="87">
        <v>8268</v>
      </c>
      <c r="M50" s="88">
        <v>9088</v>
      </c>
    </row>
    <row r="51" spans="2:13" ht="27.75" customHeight="1" x14ac:dyDescent="0.15">
      <c r="B51" s="1204"/>
      <c r="C51" s="1205"/>
      <c r="D51" s="85"/>
      <c r="E51" s="1210" t="s">
        <v>36</v>
      </c>
      <c r="F51" s="1210"/>
      <c r="G51" s="1210"/>
      <c r="H51" s="1211"/>
      <c r="I51" s="86">
        <v>1834</v>
      </c>
      <c r="J51" s="87">
        <v>1661</v>
      </c>
      <c r="K51" s="87">
        <v>1572</v>
      </c>
      <c r="L51" s="87">
        <v>1310</v>
      </c>
      <c r="M51" s="88">
        <v>1407</v>
      </c>
    </row>
    <row r="52" spans="2:13" ht="27.75" customHeight="1" x14ac:dyDescent="0.15">
      <c r="B52" s="1206"/>
      <c r="C52" s="1207"/>
      <c r="D52" s="85"/>
      <c r="E52" s="1210" t="s">
        <v>37</v>
      </c>
      <c r="F52" s="1210"/>
      <c r="G52" s="1210"/>
      <c r="H52" s="1211"/>
      <c r="I52" s="86">
        <v>40015</v>
      </c>
      <c r="J52" s="87">
        <v>40186</v>
      </c>
      <c r="K52" s="87">
        <v>41214</v>
      </c>
      <c r="L52" s="87">
        <v>41262</v>
      </c>
      <c r="M52" s="88">
        <v>40736</v>
      </c>
    </row>
    <row r="53" spans="2:13" ht="27.75" customHeight="1" thickBot="1" x14ac:dyDescent="0.2">
      <c r="B53" s="1217" t="s">
        <v>38</v>
      </c>
      <c r="C53" s="1218"/>
      <c r="D53" s="92"/>
      <c r="E53" s="1219" t="s">
        <v>39</v>
      </c>
      <c r="F53" s="1219"/>
      <c r="G53" s="1219"/>
      <c r="H53" s="1220"/>
      <c r="I53" s="93">
        <v>19575</v>
      </c>
      <c r="J53" s="94">
        <v>17734</v>
      </c>
      <c r="K53" s="94">
        <v>17050</v>
      </c>
      <c r="L53" s="94">
        <v>16183</v>
      </c>
      <c r="M53" s="95">
        <v>18286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10" zoomScaleNormal="100" zoomScaleSheetLayoutView="55" workbookViewId="0">
      <selection activeCell="N17" sqref="N1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565</v>
      </c>
      <c r="I42" s="354"/>
      <c r="J42" s="354"/>
      <c r="K42" s="354"/>
      <c r="L42" s="246"/>
      <c r="M42" s="246"/>
      <c r="N42" s="246"/>
      <c r="O42" s="246"/>
    </row>
    <row r="43" spans="2:17" ht="13.5" x14ac:dyDescent="0.15">
      <c r="B43" s="250"/>
      <c r="C43" s="246"/>
      <c r="D43" s="246"/>
      <c r="E43" s="246"/>
      <c r="F43" s="246"/>
      <c r="G43" s="1233" t="s">
        <v>575</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566</v>
      </c>
    </row>
    <row r="50" spans="1:17" ht="13.5" x14ac:dyDescent="0.15">
      <c r="B50" s="250"/>
      <c r="C50" s="246"/>
      <c r="D50" s="246"/>
      <c r="E50" s="246"/>
      <c r="F50" s="246"/>
      <c r="G50" s="1242"/>
      <c r="H50" s="1243"/>
      <c r="I50" s="1243"/>
      <c r="J50" s="1244"/>
      <c r="K50" s="356" t="s">
        <v>527</v>
      </c>
      <c r="L50" s="356" t="s">
        <v>528</v>
      </c>
      <c r="M50" s="356" t="s">
        <v>529</v>
      </c>
      <c r="N50" s="356" t="s">
        <v>530</v>
      </c>
      <c r="O50" s="356" t="s">
        <v>531</v>
      </c>
    </row>
    <row r="51" spans="1:17" ht="13.5" x14ac:dyDescent="0.15">
      <c r="B51" s="250"/>
      <c r="C51" s="246"/>
      <c r="D51" s="246"/>
      <c r="E51" s="246"/>
      <c r="F51" s="246"/>
      <c r="G51" s="1245" t="s">
        <v>567</v>
      </c>
      <c r="H51" s="1246"/>
      <c r="I51" s="1251" t="s">
        <v>568</v>
      </c>
      <c r="J51" s="1251"/>
      <c r="K51" s="1256"/>
      <c r="L51" s="1256"/>
      <c r="M51" s="1256"/>
      <c r="N51" s="1221">
        <v>122.8</v>
      </c>
      <c r="O51" s="1221">
        <v>141.19999999999999</v>
      </c>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569</v>
      </c>
      <c r="J53" s="1231"/>
      <c r="K53" s="1255"/>
      <c r="L53" s="1255"/>
      <c r="M53" s="1255"/>
      <c r="N53" s="1253">
        <v>63.8</v>
      </c>
      <c r="O53" s="1253">
        <v>62.2</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570</v>
      </c>
      <c r="H55" s="1226"/>
      <c r="I55" s="1231" t="s">
        <v>568</v>
      </c>
      <c r="J55" s="1231"/>
      <c r="K55" s="1256"/>
      <c r="L55" s="1256"/>
      <c r="M55" s="1256"/>
      <c r="N55" s="1221">
        <v>32.799999999999997</v>
      </c>
      <c r="O55" s="1221">
        <v>20.2</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569</v>
      </c>
      <c r="J57" s="1223"/>
      <c r="K57" s="1255"/>
      <c r="L57" s="1255"/>
      <c r="M57" s="1255"/>
      <c r="N57" s="1253">
        <v>58.6</v>
      </c>
      <c r="O57" s="1253">
        <v>57.1</v>
      </c>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565</v>
      </c>
      <c r="I64" s="354"/>
      <c r="J64" s="354"/>
      <c r="K64" s="354"/>
      <c r="L64" s="246"/>
      <c r="M64" s="246"/>
      <c r="N64" s="246"/>
      <c r="O64" s="246"/>
    </row>
    <row r="65" spans="2:30" ht="13.5" x14ac:dyDescent="0.15">
      <c r="B65" s="250"/>
      <c r="C65" s="246"/>
      <c r="D65" s="246"/>
      <c r="E65" s="246"/>
      <c r="F65" s="246"/>
      <c r="G65" s="1233" t="s">
        <v>574</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572</v>
      </c>
      <c r="I71" s="370"/>
      <c r="J71" s="366"/>
      <c r="K71" s="366"/>
      <c r="L71" s="367"/>
      <c r="M71" s="366"/>
      <c r="N71" s="367"/>
      <c r="O71" s="368"/>
    </row>
    <row r="72" spans="2:30" ht="13.5" x14ac:dyDescent="0.15">
      <c r="B72" s="250"/>
      <c r="C72" s="246"/>
      <c r="D72" s="246"/>
      <c r="E72" s="246"/>
      <c r="F72" s="246"/>
      <c r="G72" s="1242"/>
      <c r="H72" s="1243"/>
      <c r="I72" s="1243"/>
      <c r="J72" s="1244"/>
      <c r="K72" s="356" t="s">
        <v>527</v>
      </c>
      <c r="L72" s="356" t="s">
        <v>528</v>
      </c>
      <c r="M72" s="356" t="s">
        <v>529</v>
      </c>
      <c r="N72" s="356" t="s">
        <v>530</v>
      </c>
      <c r="O72" s="356" t="s">
        <v>531</v>
      </c>
    </row>
    <row r="73" spans="2:30" ht="13.5" x14ac:dyDescent="0.15">
      <c r="B73" s="250"/>
      <c r="C73" s="246"/>
      <c r="D73" s="246"/>
      <c r="E73" s="246"/>
      <c r="F73" s="246"/>
      <c r="G73" s="1245" t="s">
        <v>567</v>
      </c>
      <c r="H73" s="1246"/>
      <c r="I73" s="1251" t="s">
        <v>568</v>
      </c>
      <c r="J73" s="1251"/>
      <c r="K73" s="1232">
        <v>149.4</v>
      </c>
      <c r="L73" s="1232">
        <v>134</v>
      </c>
      <c r="M73" s="1221">
        <v>131.69999999999999</v>
      </c>
      <c r="N73" s="1221">
        <v>122.8</v>
      </c>
      <c r="O73" s="1221">
        <v>141.19999999999999</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573</v>
      </c>
      <c r="J75" s="1231"/>
      <c r="K75" s="1253">
        <v>14.9</v>
      </c>
      <c r="L75" s="1253">
        <v>14.3</v>
      </c>
      <c r="M75" s="1253">
        <v>13.6</v>
      </c>
      <c r="N75" s="1253">
        <v>13.2</v>
      </c>
      <c r="O75" s="1253">
        <v>14.4</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570</v>
      </c>
      <c r="H77" s="1226"/>
      <c r="I77" s="1231" t="s">
        <v>568</v>
      </c>
      <c r="J77" s="1231"/>
      <c r="K77" s="1232">
        <v>64.599999999999994</v>
      </c>
      <c r="L77" s="1232">
        <v>52.8</v>
      </c>
      <c r="M77" s="1221">
        <v>48.6</v>
      </c>
      <c r="N77" s="1221">
        <v>32.799999999999997</v>
      </c>
      <c r="O77" s="1221">
        <v>20.2</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573</v>
      </c>
      <c r="J79" s="1223"/>
      <c r="K79" s="1224">
        <v>12.4</v>
      </c>
      <c r="L79" s="1224">
        <v>11.5</v>
      </c>
      <c r="M79" s="1224">
        <v>10.4</v>
      </c>
      <c r="N79" s="1224">
        <v>9.5</v>
      </c>
      <c r="O79" s="1224">
        <v>8.6</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N17" sqref="N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election activeCell="N17" sqref="N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72578</v>
      </c>
      <c r="E3" s="118"/>
      <c r="F3" s="119">
        <v>70489</v>
      </c>
      <c r="G3" s="120"/>
      <c r="H3" s="121"/>
    </row>
    <row r="4" spans="1:8" x14ac:dyDescent="0.15">
      <c r="A4" s="122"/>
      <c r="B4" s="123"/>
      <c r="C4" s="124"/>
      <c r="D4" s="125">
        <v>46779</v>
      </c>
      <c r="E4" s="126"/>
      <c r="F4" s="127">
        <v>37817</v>
      </c>
      <c r="G4" s="128"/>
      <c r="H4" s="129"/>
    </row>
    <row r="5" spans="1:8" x14ac:dyDescent="0.15">
      <c r="A5" s="110" t="s">
        <v>521</v>
      </c>
      <c r="B5" s="115"/>
      <c r="C5" s="116"/>
      <c r="D5" s="117">
        <v>64413</v>
      </c>
      <c r="E5" s="118"/>
      <c r="F5" s="119">
        <v>84389</v>
      </c>
      <c r="G5" s="120"/>
      <c r="H5" s="121"/>
    </row>
    <row r="6" spans="1:8" x14ac:dyDescent="0.15">
      <c r="A6" s="122"/>
      <c r="B6" s="123"/>
      <c r="C6" s="124"/>
      <c r="D6" s="125">
        <v>35740</v>
      </c>
      <c r="E6" s="126"/>
      <c r="F6" s="127">
        <v>44339</v>
      </c>
      <c r="G6" s="128"/>
      <c r="H6" s="129"/>
    </row>
    <row r="7" spans="1:8" x14ac:dyDescent="0.15">
      <c r="A7" s="110" t="s">
        <v>522</v>
      </c>
      <c r="B7" s="115"/>
      <c r="C7" s="116"/>
      <c r="D7" s="117">
        <v>126035</v>
      </c>
      <c r="E7" s="118"/>
      <c r="F7" s="119">
        <v>83623</v>
      </c>
      <c r="G7" s="120"/>
      <c r="H7" s="121"/>
    </row>
    <row r="8" spans="1:8" x14ac:dyDescent="0.15">
      <c r="A8" s="122"/>
      <c r="B8" s="123"/>
      <c r="C8" s="124"/>
      <c r="D8" s="125">
        <v>82733</v>
      </c>
      <c r="E8" s="126"/>
      <c r="F8" s="127">
        <v>48787</v>
      </c>
      <c r="G8" s="128"/>
      <c r="H8" s="129"/>
    </row>
    <row r="9" spans="1:8" x14ac:dyDescent="0.15">
      <c r="A9" s="110" t="s">
        <v>523</v>
      </c>
      <c r="B9" s="115"/>
      <c r="C9" s="116"/>
      <c r="D9" s="117">
        <v>79914</v>
      </c>
      <c r="E9" s="118"/>
      <c r="F9" s="119">
        <v>87974</v>
      </c>
      <c r="G9" s="120"/>
      <c r="H9" s="121"/>
    </row>
    <row r="10" spans="1:8" x14ac:dyDescent="0.15">
      <c r="A10" s="122"/>
      <c r="B10" s="123"/>
      <c r="C10" s="124"/>
      <c r="D10" s="125">
        <v>60152</v>
      </c>
      <c r="E10" s="126"/>
      <c r="F10" s="127">
        <v>48183</v>
      </c>
      <c r="G10" s="128"/>
      <c r="H10" s="129"/>
    </row>
    <row r="11" spans="1:8" x14ac:dyDescent="0.15">
      <c r="A11" s="110" t="s">
        <v>524</v>
      </c>
      <c r="B11" s="115"/>
      <c r="C11" s="116"/>
      <c r="D11" s="117">
        <v>78688</v>
      </c>
      <c r="E11" s="118"/>
      <c r="F11" s="119">
        <v>78864</v>
      </c>
      <c r="G11" s="120"/>
      <c r="H11" s="121"/>
    </row>
    <row r="12" spans="1:8" x14ac:dyDescent="0.15">
      <c r="A12" s="122"/>
      <c r="B12" s="123"/>
      <c r="C12" s="130"/>
      <c r="D12" s="125">
        <v>57457</v>
      </c>
      <c r="E12" s="126"/>
      <c r="F12" s="127">
        <v>46136</v>
      </c>
      <c r="G12" s="128"/>
      <c r="H12" s="129"/>
    </row>
    <row r="13" spans="1:8" x14ac:dyDescent="0.15">
      <c r="A13" s="110"/>
      <c r="B13" s="115"/>
      <c r="C13" s="131"/>
      <c r="D13" s="132">
        <v>84326</v>
      </c>
      <c r="E13" s="133"/>
      <c r="F13" s="134">
        <v>81068</v>
      </c>
      <c r="G13" s="135"/>
      <c r="H13" s="121"/>
    </row>
    <row r="14" spans="1:8" x14ac:dyDescent="0.15">
      <c r="A14" s="122"/>
      <c r="B14" s="123"/>
      <c r="C14" s="124"/>
      <c r="D14" s="125">
        <v>56572</v>
      </c>
      <c r="E14" s="126"/>
      <c r="F14" s="127">
        <v>45052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4.57</v>
      </c>
      <c r="C19" s="136">
        <f>ROUND(VALUE(SUBSTITUTE(実質収支比率等に係る経年分析!G$48,"▲","-")),2)</f>
        <v>6.41</v>
      </c>
      <c r="D19" s="136">
        <f>ROUND(VALUE(SUBSTITUTE(実質収支比率等に係る経年分析!H$48,"▲","-")),2)</f>
        <v>4.38</v>
      </c>
      <c r="E19" s="136">
        <f>ROUND(VALUE(SUBSTITUTE(実質収支比率等に係る経年分析!I$48,"▲","-")),2)</f>
        <v>5.6</v>
      </c>
      <c r="F19" s="136">
        <f>ROUND(VALUE(SUBSTITUTE(実質収支比率等に係る経年分析!J$48,"▲","-")),2)</f>
        <v>1.64</v>
      </c>
    </row>
    <row r="20" spans="1:11" x14ac:dyDescent="0.15">
      <c r="A20" s="136" t="s">
        <v>44</v>
      </c>
      <c r="B20" s="136">
        <f>ROUND(VALUE(SUBSTITUTE(実質収支比率等に係る経年分析!F$47,"▲","-")),2)</f>
        <v>11.51</v>
      </c>
      <c r="C20" s="136">
        <f>ROUND(VALUE(SUBSTITUTE(実質収支比率等に係る経年分析!G$47,"▲","-")),2)</f>
        <v>14.31</v>
      </c>
      <c r="D20" s="136">
        <f>ROUND(VALUE(SUBSTITUTE(実質収支比率等に係る経年分析!H$47,"▲","-")),2)</f>
        <v>16.149999999999999</v>
      </c>
      <c r="E20" s="136">
        <f>ROUND(VALUE(SUBSTITUTE(実質収支比率等に係る経年分析!I$47,"▲","-")),2)</f>
        <v>16.03</v>
      </c>
      <c r="F20" s="136">
        <f>ROUND(VALUE(SUBSTITUTE(実質収支比率等に係る経年分析!J$47,"▲","-")),2)</f>
        <v>16.420000000000002</v>
      </c>
    </row>
    <row r="21" spans="1:11" x14ac:dyDescent="0.15">
      <c r="A21" s="136" t="s">
        <v>45</v>
      </c>
      <c r="B21" s="136">
        <f>IF(ISNUMBER(VALUE(SUBSTITUTE(実質収支比率等に係る経年分析!F$49,"▲","-"))),ROUND(VALUE(SUBSTITUTE(実質収支比率等に係る経年分析!F$49,"▲","-")),2),NA())</f>
        <v>4.8600000000000003</v>
      </c>
      <c r="C21" s="136">
        <f>IF(ISNUMBER(VALUE(SUBSTITUTE(実質収支比率等に係る経年分析!G$49,"▲","-"))),ROUND(VALUE(SUBSTITUTE(実質収支比率等に係る経年分析!G$49,"▲","-")),2),NA())</f>
        <v>8.74</v>
      </c>
      <c r="D21" s="136">
        <f>IF(ISNUMBER(VALUE(SUBSTITUTE(実質収支比率等に係る経年分析!H$49,"▲","-"))),ROUND(VALUE(SUBSTITUTE(実質収支比率等に係る経年分析!H$49,"▲","-")),2),NA())</f>
        <v>4.97</v>
      </c>
      <c r="E21" s="136">
        <f>IF(ISNUMBER(VALUE(SUBSTITUTE(実質収支比率等に係る経年分析!I$49,"▲","-"))),ROUND(VALUE(SUBSTITUTE(実質収支比率等に係る経年分析!I$49,"▲","-")),2),NA())</f>
        <v>4.79</v>
      </c>
      <c r="F21" s="136">
        <f>IF(ISNUMBER(VALUE(SUBSTITUTE(実質収支比率等に係る経年分析!J$49,"▲","-"))),ROUND(VALUE(SUBSTITUTE(実質収支比率等に係る経年分析!J$49,"▲","-")),2),NA())</f>
        <v>-0.95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ケーブルテレビ事業特別会計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0.54</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x14ac:dyDescent="0.15">
      <c r="A33" s="137" t="str">
        <f>IF(連結実質赤字比率に係る赤字・黒字の構成分析!C$37="",NA(),連結実質赤字比率に係る赤字・黒字の構成分析!C$37)</f>
        <v>国民健康保険特別会計　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1.17</v>
      </c>
    </row>
    <row r="34" spans="1:16" x14ac:dyDescent="0.15">
      <c r="A34" s="137" t="str">
        <f>IF(連結実質赤字比率に係る赤字・黒字の構成分析!C$36="",NA(),連結実質赤字比率に係る赤字・黒字の構成分析!C$36)</f>
        <v>土地開発事業特別会計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x14ac:dyDescent="0.15">
      <c r="A35" s="137" t="str">
        <f>IF(連結実質赤字比率に係る赤字・黒字の構成分析!C$35="",NA(),連結実質赤字比率に係る赤字・黒字の構成分析!C$35)</f>
        <v>国民宿舎事業会計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4.0199999999999996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4.1100000000000003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3810</v>
      </c>
      <c r="E42" s="138"/>
      <c r="F42" s="138"/>
      <c r="G42" s="138">
        <f>'実質公債費比率（分子）の構造'!L$52</f>
        <v>4002</v>
      </c>
      <c r="H42" s="138"/>
      <c r="I42" s="138"/>
      <c r="J42" s="138">
        <f>'実質公債費比率（分子）の構造'!M$52</f>
        <v>4154</v>
      </c>
      <c r="K42" s="138"/>
      <c r="L42" s="138"/>
      <c r="M42" s="138">
        <f>'実質公債費比率（分子）の構造'!N$52</f>
        <v>4113</v>
      </c>
      <c r="N42" s="138"/>
      <c r="O42" s="138"/>
      <c r="P42" s="138">
        <f>'実質公債費比率（分子）の構造'!O$52</f>
        <v>4077</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13</v>
      </c>
      <c r="C44" s="138"/>
      <c r="D44" s="138"/>
      <c r="E44" s="138">
        <f>'実質公債費比率（分子）の構造'!L$50</f>
        <v>13</v>
      </c>
      <c r="F44" s="138"/>
      <c r="G44" s="138"/>
      <c r="H44" s="138">
        <f>'実質公債費比率（分子）の構造'!M$50</f>
        <v>3</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366</v>
      </c>
      <c r="C45" s="138"/>
      <c r="D45" s="138"/>
      <c r="E45" s="138">
        <f>'実質公債費比率（分子）の構造'!L$49</f>
        <v>359</v>
      </c>
      <c r="F45" s="138"/>
      <c r="G45" s="138"/>
      <c r="H45" s="138">
        <f>'実質公債費比率（分子）の構造'!M$49</f>
        <v>441</v>
      </c>
      <c r="I45" s="138"/>
      <c r="J45" s="138"/>
      <c r="K45" s="138">
        <f>'実質公債費比率（分子）の構造'!N$49</f>
        <v>508</v>
      </c>
      <c r="L45" s="138"/>
      <c r="M45" s="138"/>
      <c r="N45" s="138">
        <f>'実質公債費比率（分子）の構造'!O$49</f>
        <v>487</v>
      </c>
      <c r="O45" s="138"/>
      <c r="P45" s="138"/>
    </row>
    <row r="46" spans="1:16" x14ac:dyDescent="0.15">
      <c r="A46" s="138" t="s">
        <v>56</v>
      </c>
      <c r="B46" s="138">
        <f>'実質公債費比率（分子）の構造'!K$48</f>
        <v>1247</v>
      </c>
      <c r="C46" s="138"/>
      <c r="D46" s="138"/>
      <c r="E46" s="138">
        <f>'実質公債費比率（分子）の構造'!L$48</f>
        <v>1276</v>
      </c>
      <c r="F46" s="138"/>
      <c r="G46" s="138"/>
      <c r="H46" s="138">
        <f>'実質公債費比率（分子）の構造'!M$48</f>
        <v>1295</v>
      </c>
      <c r="I46" s="138"/>
      <c r="J46" s="138"/>
      <c r="K46" s="138">
        <f>'実質公債費比率（分子）の構造'!N$48</f>
        <v>1338</v>
      </c>
      <c r="L46" s="138"/>
      <c r="M46" s="138"/>
      <c r="N46" s="138">
        <f>'実質公債費比率（分子）の構造'!O$48</f>
        <v>1510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4077</v>
      </c>
      <c r="C49" s="138"/>
      <c r="D49" s="138"/>
      <c r="E49" s="138">
        <f>'実質公債費比率（分子）の構造'!L$45</f>
        <v>4191</v>
      </c>
      <c r="F49" s="138"/>
      <c r="G49" s="138"/>
      <c r="H49" s="138">
        <f>'実質公債費比率（分子）の構造'!M$45</f>
        <v>4062</v>
      </c>
      <c r="I49" s="138"/>
      <c r="J49" s="138"/>
      <c r="K49" s="138">
        <f>'実質公債費比率（分子）の構造'!N$45</f>
        <v>3991</v>
      </c>
      <c r="L49" s="138"/>
      <c r="M49" s="138"/>
      <c r="N49" s="138">
        <f>'実質公債費比率（分子）の構造'!O$45</f>
        <v>3795</v>
      </c>
      <c r="O49" s="138"/>
      <c r="P49" s="138"/>
    </row>
    <row r="50" spans="1:16" x14ac:dyDescent="0.15">
      <c r="A50" s="138" t="s">
        <v>60</v>
      </c>
      <c r="B50" s="138" t="e">
        <f>NA()</f>
        <v>#N/A</v>
      </c>
      <c r="C50" s="138">
        <f>IF(ISNUMBER('実質公債費比率（分子）の構造'!K$53),'実質公債費比率（分子）の構造'!K$53,NA())</f>
        <v>1893</v>
      </c>
      <c r="D50" s="138" t="e">
        <f>NA()</f>
        <v>#N/A</v>
      </c>
      <c r="E50" s="138" t="e">
        <f>NA()</f>
        <v>#N/A</v>
      </c>
      <c r="F50" s="138">
        <f>IF(ISNUMBER('実質公債費比率（分子）の構造'!L$53),'実質公債費比率（分子）の構造'!L$53,NA())</f>
        <v>1837</v>
      </c>
      <c r="G50" s="138" t="e">
        <f>NA()</f>
        <v>#N/A</v>
      </c>
      <c r="H50" s="138" t="e">
        <f>NA()</f>
        <v>#N/A</v>
      </c>
      <c r="I50" s="138">
        <f>IF(ISNUMBER('実質公債費比率（分子）の構造'!M$53),'実質公債費比率（分子）の構造'!M$53,NA())</f>
        <v>1647</v>
      </c>
      <c r="J50" s="138" t="e">
        <f>NA()</f>
        <v>#N/A</v>
      </c>
      <c r="K50" s="138" t="e">
        <f>NA()</f>
        <v>#N/A</v>
      </c>
      <c r="L50" s="138">
        <f>IF(ISNUMBER('実質公債費比率（分子）の構造'!N$53),'実質公債費比率（分子）の構造'!N$53,NA())</f>
        <v>1724</v>
      </c>
      <c r="M50" s="138" t="e">
        <f>NA()</f>
        <v>#N/A</v>
      </c>
      <c r="N50" s="138" t="e">
        <f>NA()</f>
        <v>#N/A</v>
      </c>
      <c r="O50" s="138">
        <f>IF(ISNUMBER('実質公債費比率（分子）の構造'!O$53),'実質公債費比率（分子）の構造'!O$53,NA())</f>
        <v>1715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40015</v>
      </c>
      <c r="E56" s="137"/>
      <c r="F56" s="137"/>
      <c r="G56" s="137">
        <f>'将来負担比率（分子）の構造'!J$52</f>
        <v>40186</v>
      </c>
      <c r="H56" s="137"/>
      <c r="I56" s="137"/>
      <c r="J56" s="137">
        <f>'将来負担比率（分子）の構造'!K$52</f>
        <v>41214</v>
      </c>
      <c r="K56" s="137"/>
      <c r="L56" s="137"/>
      <c r="M56" s="137">
        <f>'将来負担比率（分子）の構造'!L$52</f>
        <v>41262</v>
      </c>
      <c r="N56" s="137"/>
      <c r="O56" s="137"/>
      <c r="P56" s="137">
        <f>'将来負担比率（分子）の構造'!M$52</f>
        <v>40736</v>
      </c>
    </row>
    <row r="57" spans="1:16" x14ac:dyDescent="0.15">
      <c r="A57" s="137" t="s">
        <v>36</v>
      </c>
      <c r="B57" s="137"/>
      <c r="C57" s="137"/>
      <c r="D57" s="137">
        <f>'将来負担比率（分子）の構造'!I$51</f>
        <v>1834</v>
      </c>
      <c r="E57" s="137"/>
      <c r="F57" s="137"/>
      <c r="G57" s="137">
        <f>'将来負担比率（分子）の構造'!J$51</f>
        <v>1661</v>
      </c>
      <c r="H57" s="137"/>
      <c r="I57" s="137"/>
      <c r="J57" s="137">
        <f>'将来負担比率（分子）の構造'!K$51</f>
        <v>1572</v>
      </c>
      <c r="K57" s="137"/>
      <c r="L57" s="137"/>
      <c r="M57" s="137">
        <f>'将来負担比率（分子）の構造'!L$51</f>
        <v>1310</v>
      </c>
      <c r="N57" s="137"/>
      <c r="O57" s="137"/>
      <c r="P57" s="137">
        <f>'将来負担比率（分子）の構造'!M$51</f>
        <v>1407</v>
      </c>
    </row>
    <row r="58" spans="1:16" x14ac:dyDescent="0.15">
      <c r="A58" s="137" t="s">
        <v>35</v>
      </c>
      <c r="B58" s="137"/>
      <c r="C58" s="137"/>
      <c r="D58" s="137">
        <f>'将来負担比率（分子）の構造'!I$50</f>
        <v>6053</v>
      </c>
      <c r="E58" s="137"/>
      <c r="F58" s="137"/>
      <c r="G58" s="137">
        <f>'将来負担比率（分子）の構造'!J$50</f>
        <v>6578</v>
      </c>
      <c r="H58" s="137"/>
      <c r="I58" s="137"/>
      <c r="J58" s="137">
        <f>'将来負担比率（分子）の構造'!K$50</f>
        <v>7243</v>
      </c>
      <c r="K58" s="137"/>
      <c r="L58" s="137"/>
      <c r="M58" s="137">
        <f>'将来負担比率（分子）の構造'!L$50</f>
        <v>8268</v>
      </c>
      <c r="N58" s="137"/>
      <c r="O58" s="137"/>
      <c r="P58" s="137">
        <f>'将来負担比率（分子）の構造'!M$50</f>
        <v>9088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5015</v>
      </c>
      <c r="C62" s="137"/>
      <c r="D62" s="137"/>
      <c r="E62" s="137">
        <f>'将来負担比率（分子）の構造'!J$45</f>
        <v>4815</v>
      </c>
      <c r="F62" s="137"/>
      <c r="G62" s="137"/>
      <c r="H62" s="137">
        <f>'将来負担比率（分子）の構造'!K$45</f>
        <v>4450</v>
      </c>
      <c r="I62" s="137"/>
      <c r="J62" s="137"/>
      <c r="K62" s="137">
        <f>'将来負担比率（分子）の構造'!L$45</f>
        <v>4244</v>
      </c>
      <c r="L62" s="137"/>
      <c r="M62" s="137"/>
      <c r="N62" s="137">
        <f>'将来負担比率（分子）の構造'!M$45</f>
        <v>4024</v>
      </c>
      <c r="O62" s="137"/>
      <c r="P62" s="137"/>
    </row>
    <row r="63" spans="1:16" x14ac:dyDescent="0.15">
      <c r="A63" s="137" t="s">
        <v>28</v>
      </c>
      <c r="B63" s="137">
        <f>'将来負担比率（分子）の構造'!I$44</f>
        <v>3449</v>
      </c>
      <c r="C63" s="137"/>
      <c r="D63" s="137"/>
      <c r="E63" s="137">
        <f>'将来負担比率（分子）の構造'!J$44</f>
        <v>3640</v>
      </c>
      <c r="F63" s="137"/>
      <c r="G63" s="137"/>
      <c r="H63" s="137">
        <f>'将来負担比率（分子）の構造'!K$44</f>
        <v>4863</v>
      </c>
      <c r="I63" s="137"/>
      <c r="J63" s="137"/>
      <c r="K63" s="137">
        <f>'将来負担比率（分子）の構造'!L$44</f>
        <v>5947</v>
      </c>
      <c r="L63" s="137"/>
      <c r="M63" s="137"/>
      <c r="N63" s="137">
        <f>'将来負担比率（分子）の構造'!M$44</f>
        <v>6435</v>
      </c>
      <c r="O63" s="137"/>
      <c r="P63" s="137"/>
    </row>
    <row r="64" spans="1:16" x14ac:dyDescent="0.15">
      <c r="A64" s="137" t="s">
        <v>27</v>
      </c>
      <c r="B64" s="137">
        <f>'将来負担比率（分子）の構造'!I$43</f>
        <v>22200</v>
      </c>
      <c r="C64" s="137"/>
      <c r="D64" s="137"/>
      <c r="E64" s="137">
        <f>'将来負担比率（分子）の構造'!J$43</f>
        <v>21620</v>
      </c>
      <c r="F64" s="137"/>
      <c r="G64" s="137"/>
      <c r="H64" s="137">
        <f>'将来負担比率（分子）の構造'!K$43</f>
        <v>20781</v>
      </c>
      <c r="I64" s="137"/>
      <c r="J64" s="137"/>
      <c r="K64" s="137">
        <f>'将来負担比率（分子）の構造'!L$43</f>
        <v>20173</v>
      </c>
      <c r="L64" s="137"/>
      <c r="M64" s="137"/>
      <c r="N64" s="137">
        <f>'将来負担比率（分子）の構造'!M$43</f>
        <v>23236</v>
      </c>
      <c r="O64" s="137"/>
      <c r="P64" s="137"/>
    </row>
    <row r="65" spans="1:16" x14ac:dyDescent="0.15">
      <c r="A65" s="137" t="s">
        <v>26</v>
      </c>
      <c r="B65" s="137">
        <f>'将来負担比率（分子）の構造'!I$42</f>
        <v>16</v>
      </c>
      <c r="C65" s="137"/>
      <c r="D65" s="137"/>
      <c r="E65" s="137">
        <f>'将来負担比率（分子）の構造'!J$42</f>
        <v>3</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36797</v>
      </c>
      <c r="C66" s="137"/>
      <c r="D66" s="137"/>
      <c r="E66" s="137">
        <f>'将来負担比率（分子）の構造'!J$41</f>
        <v>36082</v>
      </c>
      <c r="F66" s="137"/>
      <c r="G66" s="137"/>
      <c r="H66" s="137">
        <f>'将来負担比率（分子）の構造'!K$41</f>
        <v>36985</v>
      </c>
      <c r="I66" s="137"/>
      <c r="J66" s="137"/>
      <c r="K66" s="137">
        <f>'将来負担比率（分子）の構造'!L$41</f>
        <v>36658</v>
      </c>
      <c r="L66" s="137"/>
      <c r="M66" s="137"/>
      <c r="N66" s="137">
        <f>'将来負担比率（分子）の構造'!M$41</f>
        <v>35821</v>
      </c>
      <c r="O66" s="137"/>
      <c r="P66" s="137"/>
    </row>
    <row r="67" spans="1:16" x14ac:dyDescent="0.15">
      <c r="A67" s="137" t="s">
        <v>64</v>
      </c>
      <c r="B67" s="137" t="e">
        <f>NA()</f>
        <v>#N/A</v>
      </c>
      <c r="C67" s="137">
        <f>IF(ISNUMBER('将来負担比率（分子）の構造'!I$53), IF('将来負担比率（分子）の構造'!I$53 &lt; 0, 0, '将来負担比率（分子）の構造'!I$53), NA())</f>
        <v>19575</v>
      </c>
      <c r="D67" s="137" t="e">
        <f>NA()</f>
        <v>#N/A</v>
      </c>
      <c r="E67" s="137" t="e">
        <f>NA()</f>
        <v>#N/A</v>
      </c>
      <c r="F67" s="137">
        <f>IF(ISNUMBER('将来負担比率（分子）の構造'!J$53), IF('将来負担比率（分子）の構造'!J$53 &lt; 0, 0, '将来負担比率（分子）の構造'!J$53), NA())</f>
        <v>17734</v>
      </c>
      <c r="G67" s="137" t="e">
        <f>NA()</f>
        <v>#N/A</v>
      </c>
      <c r="H67" s="137" t="e">
        <f>NA()</f>
        <v>#N/A</v>
      </c>
      <c r="I67" s="137">
        <f>IF(ISNUMBER('将来負担比率（分子）の構造'!K$53), IF('将来負担比率（分子）の構造'!K$53 &lt; 0, 0, '将来負担比率（分子）の構造'!K$53), NA())</f>
        <v>17050</v>
      </c>
      <c r="J67" s="137" t="e">
        <f>NA()</f>
        <v>#N/A</v>
      </c>
      <c r="K67" s="137" t="e">
        <f>NA()</f>
        <v>#N/A</v>
      </c>
      <c r="L67" s="137">
        <f>IF(ISNUMBER('将来負担比率（分子）の構造'!L$53), IF('将来負担比率（分子）の構造'!L$53 &lt; 0, 0, '将来負担比率（分子）の構造'!L$53), NA())</f>
        <v>16183</v>
      </c>
      <c r="M67" s="137" t="e">
        <f>NA()</f>
        <v>#N/A</v>
      </c>
      <c r="N67" s="137" t="e">
        <f>NA()</f>
        <v>#N/A</v>
      </c>
      <c r="O67" s="137">
        <f>IF(ISNUMBER('将来負担比率（分子）の構造'!M$53), IF('将来負担比率（分子）の構造'!M$53 &lt; 0, 0, '将来負担比率（分子）の構造'!M$53), NA())</f>
        <v>18286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0" workbookViewId="0">
      <selection activeCell="B1" sqref="B1:DN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5766181</v>
      </c>
      <c r="S5" s="615"/>
      <c r="T5" s="615"/>
      <c r="U5" s="615"/>
      <c r="V5" s="615"/>
      <c r="W5" s="615"/>
      <c r="X5" s="615"/>
      <c r="Y5" s="616"/>
      <c r="Z5" s="617">
        <v>20.3</v>
      </c>
      <c r="AA5" s="617"/>
      <c r="AB5" s="617"/>
      <c r="AC5" s="617"/>
      <c r="AD5" s="618">
        <v>5766181</v>
      </c>
      <c r="AE5" s="618"/>
      <c r="AF5" s="618"/>
      <c r="AG5" s="618"/>
      <c r="AH5" s="618"/>
      <c r="AI5" s="618"/>
      <c r="AJ5" s="618"/>
      <c r="AK5" s="618"/>
      <c r="AL5" s="619">
        <v>36</v>
      </c>
      <c r="AM5" s="620"/>
      <c r="AN5" s="620"/>
      <c r="AO5" s="621"/>
      <c r="AP5" s="611" t="s">
        <v>211</v>
      </c>
      <c r="AQ5" s="612"/>
      <c r="AR5" s="612"/>
      <c r="AS5" s="612"/>
      <c r="AT5" s="612"/>
      <c r="AU5" s="612"/>
      <c r="AV5" s="612"/>
      <c r="AW5" s="612"/>
      <c r="AX5" s="612"/>
      <c r="AY5" s="612"/>
      <c r="AZ5" s="612"/>
      <c r="BA5" s="612"/>
      <c r="BB5" s="612"/>
      <c r="BC5" s="612"/>
      <c r="BD5" s="612"/>
      <c r="BE5" s="612"/>
      <c r="BF5" s="613"/>
      <c r="BG5" s="625">
        <v>5711639</v>
      </c>
      <c r="BH5" s="626"/>
      <c r="BI5" s="626"/>
      <c r="BJ5" s="626"/>
      <c r="BK5" s="626"/>
      <c r="BL5" s="626"/>
      <c r="BM5" s="626"/>
      <c r="BN5" s="627"/>
      <c r="BO5" s="628">
        <v>99.1</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291061</v>
      </c>
      <c r="S6" s="626"/>
      <c r="T6" s="626"/>
      <c r="U6" s="626"/>
      <c r="V6" s="626"/>
      <c r="W6" s="626"/>
      <c r="X6" s="626"/>
      <c r="Y6" s="627"/>
      <c r="Z6" s="628">
        <v>1</v>
      </c>
      <c r="AA6" s="628"/>
      <c r="AB6" s="628"/>
      <c r="AC6" s="628"/>
      <c r="AD6" s="629">
        <v>291061</v>
      </c>
      <c r="AE6" s="629"/>
      <c r="AF6" s="629"/>
      <c r="AG6" s="629"/>
      <c r="AH6" s="629"/>
      <c r="AI6" s="629"/>
      <c r="AJ6" s="629"/>
      <c r="AK6" s="629"/>
      <c r="AL6" s="630">
        <v>1.8</v>
      </c>
      <c r="AM6" s="631"/>
      <c r="AN6" s="631"/>
      <c r="AO6" s="632"/>
      <c r="AP6" s="622" t="s">
        <v>217</v>
      </c>
      <c r="AQ6" s="623"/>
      <c r="AR6" s="623"/>
      <c r="AS6" s="623"/>
      <c r="AT6" s="623"/>
      <c r="AU6" s="623"/>
      <c r="AV6" s="623"/>
      <c r="AW6" s="623"/>
      <c r="AX6" s="623"/>
      <c r="AY6" s="623"/>
      <c r="AZ6" s="623"/>
      <c r="BA6" s="623"/>
      <c r="BB6" s="623"/>
      <c r="BC6" s="623"/>
      <c r="BD6" s="623"/>
      <c r="BE6" s="623"/>
      <c r="BF6" s="624"/>
      <c r="BG6" s="625">
        <v>5711639</v>
      </c>
      <c r="BH6" s="626"/>
      <c r="BI6" s="626"/>
      <c r="BJ6" s="626"/>
      <c r="BK6" s="626"/>
      <c r="BL6" s="626"/>
      <c r="BM6" s="626"/>
      <c r="BN6" s="627"/>
      <c r="BO6" s="628">
        <v>99.1</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190208</v>
      </c>
      <c r="CS6" s="626"/>
      <c r="CT6" s="626"/>
      <c r="CU6" s="626"/>
      <c r="CV6" s="626"/>
      <c r="CW6" s="626"/>
      <c r="CX6" s="626"/>
      <c r="CY6" s="627"/>
      <c r="CZ6" s="628">
        <v>0.7</v>
      </c>
      <c r="DA6" s="628"/>
      <c r="DB6" s="628"/>
      <c r="DC6" s="628"/>
      <c r="DD6" s="634" t="s">
        <v>212</v>
      </c>
      <c r="DE6" s="626"/>
      <c r="DF6" s="626"/>
      <c r="DG6" s="626"/>
      <c r="DH6" s="626"/>
      <c r="DI6" s="626"/>
      <c r="DJ6" s="626"/>
      <c r="DK6" s="626"/>
      <c r="DL6" s="626"/>
      <c r="DM6" s="626"/>
      <c r="DN6" s="626"/>
      <c r="DO6" s="626"/>
      <c r="DP6" s="627"/>
      <c r="DQ6" s="634">
        <v>190207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7083</v>
      </c>
      <c r="S7" s="626"/>
      <c r="T7" s="626"/>
      <c r="U7" s="626"/>
      <c r="V7" s="626"/>
      <c r="W7" s="626"/>
      <c r="X7" s="626"/>
      <c r="Y7" s="627"/>
      <c r="Z7" s="628">
        <v>0</v>
      </c>
      <c r="AA7" s="628"/>
      <c r="AB7" s="628"/>
      <c r="AC7" s="628"/>
      <c r="AD7" s="629">
        <v>7083</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2177071</v>
      </c>
      <c r="BH7" s="626"/>
      <c r="BI7" s="626"/>
      <c r="BJ7" s="626"/>
      <c r="BK7" s="626"/>
      <c r="BL7" s="626"/>
      <c r="BM7" s="626"/>
      <c r="BN7" s="627"/>
      <c r="BO7" s="628">
        <v>37.799999999999997</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4705640</v>
      </c>
      <c r="CS7" s="626"/>
      <c r="CT7" s="626"/>
      <c r="CU7" s="626"/>
      <c r="CV7" s="626"/>
      <c r="CW7" s="626"/>
      <c r="CX7" s="626"/>
      <c r="CY7" s="627"/>
      <c r="CZ7" s="628">
        <v>16.8</v>
      </c>
      <c r="DA7" s="628"/>
      <c r="DB7" s="628"/>
      <c r="DC7" s="628"/>
      <c r="DD7" s="634">
        <v>202172</v>
      </c>
      <c r="DE7" s="626"/>
      <c r="DF7" s="626"/>
      <c r="DG7" s="626"/>
      <c r="DH7" s="626"/>
      <c r="DI7" s="626"/>
      <c r="DJ7" s="626"/>
      <c r="DK7" s="626"/>
      <c r="DL7" s="626"/>
      <c r="DM7" s="626"/>
      <c r="DN7" s="626"/>
      <c r="DO7" s="626"/>
      <c r="DP7" s="627"/>
      <c r="DQ7" s="634">
        <v>3566023</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28265</v>
      </c>
      <c r="S8" s="626"/>
      <c r="T8" s="626"/>
      <c r="U8" s="626"/>
      <c r="V8" s="626"/>
      <c r="W8" s="626"/>
      <c r="X8" s="626"/>
      <c r="Y8" s="627"/>
      <c r="Z8" s="628">
        <v>0.1</v>
      </c>
      <c r="AA8" s="628"/>
      <c r="AB8" s="628"/>
      <c r="AC8" s="628"/>
      <c r="AD8" s="629">
        <v>28265</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80050</v>
      </c>
      <c r="BH8" s="626"/>
      <c r="BI8" s="626"/>
      <c r="BJ8" s="626"/>
      <c r="BK8" s="626"/>
      <c r="BL8" s="626"/>
      <c r="BM8" s="626"/>
      <c r="BN8" s="627"/>
      <c r="BO8" s="628">
        <v>1.4</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7088028</v>
      </c>
      <c r="CS8" s="626"/>
      <c r="CT8" s="626"/>
      <c r="CU8" s="626"/>
      <c r="CV8" s="626"/>
      <c r="CW8" s="626"/>
      <c r="CX8" s="626"/>
      <c r="CY8" s="627"/>
      <c r="CZ8" s="628">
        <v>25.3</v>
      </c>
      <c r="DA8" s="628"/>
      <c r="DB8" s="628"/>
      <c r="DC8" s="628"/>
      <c r="DD8" s="634">
        <v>130140</v>
      </c>
      <c r="DE8" s="626"/>
      <c r="DF8" s="626"/>
      <c r="DG8" s="626"/>
      <c r="DH8" s="626"/>
      <c r="DI8" s="626"/>
      <c r="DJ8" s="626"/>
      <c r="DK8" s="626"/>
      <c r="DL8" s="626"/>
      <c r="DM8" s="626"/>
      <c r="DN8" s="626"/>
      <c r="DO8" s="626"/>
      <c r="DP8" s="627"/>
      <c r="DQ8" s="634">
        <v>3884279</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17751</v>
      </c>
      <c r="S9" s="626"/>
      <c r="T9" s="626"/>
      <c r="U9" s="626"/>
      <c r="V9" s="626"/>
      <c r="W9" s="626"/>
      <c r="X9" s="626"/>
      <c r="Y9" s="627"/>
      <c r="Z9" s="628">
        <v>0.1</v>
      </c>
      <c r="AA9" s="628"/>
      <c r="AB9" s="628"/>
      <c r="AC9" s="628"/>
      <c r="AD9" s="629">
        <v>17751</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1863924</v>
      </c>
      <c r="BH9" s="626"/>
      <c r="BI9" s="626"/>
      <c r="BJ9" s="626"/>
      <c r="BK9" s="626"/>
      <c r="BL9" s="626"/>
      <c r="BM9" s="626"/>
      <c r="BN9" s="627"/>
      <c r="BO9" s="628">
        <v>32.299999999999997</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1760693</v>
      </c>
      <c r="CS9" s="626"/>
      <c r="CT9" s="626"/>
      <c r="CU9" s="626"/>
      <c r="CV9" s="626"/>
      <c r="CW9" s="626"/>
      <c r="CX9" s="626"/>
      <c r="CY9" s="627"/>
      <c r="CZ9" s="628">
        <v>6.3</v>
      </c>
      <c r="DA9" s="628"/>
      <c r="DB9" s="628"/>
      <c r="DC9" s="628"/>
      <c r="DD9" s="634">
        <v>104206</v>
      </c>
      <c r="DE9" s="626"/>
      <c r="DF9" s="626"/>
      <c r="DG9" s="626"/>
      <c r="DH9" s="626"/>
      <c r="DI9" s="626"/>
      <c r="DJ9" s="626"/>
      <c r="DK9" s="626"/>
      <c r="DL9" s="626"/>
      <c r="DM9" s="626"/>
      <c r="DN9" s="626"/>
      <c r="DO9" s="626"/>
      <c r="DP9" s="627"/>
      <c r="DQ9" s="634">
        <v>1375196</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774630</v>
      </c>
      <c r="S10" s="626"/>
      <c r="T10" s="626"/>
      <c r="U10" s="626"/>
      <c r="V10" s="626"/>
      <c r="W10" s="626"/>
      <c r="X10" s="626"/>
      <c r="Y10" s="627"/>
      <c r="Z10" s="628">
        <v>2.7</v>
      </c>
      <c r="AA10" s="628"/>
      <c r="AB10" s="628"/>
      <c r="AC10" s="628"/>
      <c r="AD10" s="629">
        <v>774630</v>
      </c>
      <c r="AE10" s="629"/>
      <c r="AF10" s="629"/>
      <c r="AG10" s="629"/>
      <c r="AH10" s="629"/>
      <c r="AI10" s="629"/>
      <c r="AJ10" s="629"/>
      <c r="AK10" s="629"/>
      <c r="AL10" s="630">
        <v>4.8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109346</v>
      </c>
      <c r="BH10" s="626"/>
      <c r="BI10" s="626"/>
      <c r="BJ10" s="626"/>
      <c r="BK10" s="626"/>
      <c r="BL10" s="626"/>
      <c r="BM10" s="626"/>
      <c r="BN10" s="627"/>
      <c r="BO10" s="628">
        <v>1.9</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39990</v>
      </c>
      <c r="CS10" s="626"/>
      <c r="CT10" s="626"/>
      <c r="CU10" s="626"/>
      <c r="CV10" s="626"/>
      <c r="CW10" s="626"/>
      <c r="CX10" s="626"/>
      <c r="CY10" s="627"/>
      <c r="CZ10" s="628">
        <v>0.1</v>
      </c>
      <c r="DA10" s="628"/>
      <c r="DB10" s="628"/>
      <c r="DC10" s="628"/>
      <c r="DD10" s="634" t="s">
        <v>114</v>
      </c>
      <c r="DE10" s="626"/>
      <c r="DF10" s="626"/>
      <c r="DG10" s="626"/>
      <c r="DH10" s="626"/>
      <c r="DI10" s="626"/>
      <c r="DJ10" s="626"/>
      <c r="DK10" s="626"/>
      <c r="DL10" s="626"/>
      <c r="DM10" s="626"/>
      <c r="DN10" s="626"/>
      <c r="DO10" s="626"/>
      <c r="DP10" s="627"/>
      <c r="DQ10" s="634">
        <v>39388</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123751</v>
      </c>
      <c r="BH11" s="626"/>
      <c r="BI11" s="626"/>
      <c r="BJ11" s="626"/>
      <c r="BK11" s="626"/>
      <c r="BL11" s="626"/>
      <c r="BM11" s="626"/>
      <c r="BN11" s="627"/>
      <c r="BO11" s="628">
        <v>2.1</v>
      </c>
      <c r="BP11" s="628"/>
      <c r="BQ11" s="628"/>
      <c r="BR11" s="628"/>
      <c r="BS11" s="634" t="s">
        <v>114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1698741</v>
      </c>
      <c r="CS11" s="626"/>
      <c r="CT11" s="626"/>
      <c r="CU11" s="626"/>
      <c r="CV11" s="626"/>
      <c r="CW11" s="626"/>
      <c r="CX11" s="626"/>
      <c r="CY11" s="627"/>
      <c r="CZ11" s="628">
        <v>6.1</v>
      </c>
      <c r="DA11" s="628"/>
      <c r="DB11" s="628"/>
      <c r="DC11" s="628"/>
      <c r="DD11" s="634">
        <v>560434</v>
      </c>
      <c r="DE11" s="626"/>
      <c r="DF11" s="626"/>
      <c r="DG11" s="626"/>
      <c r="DH11" s="626"/>
      <c r="DI11" s="626"/>
      <c r="DJ11" s="626"/>
      <c r="DK11" s="626"/>
      <c r="DL11" s="626"/>
      <c r="DM11" s="626"/>
      <c r="DN11" s="626"/>
      <c r="DO11" s="626"/>
      <c r="DP11" s="627"/>
      <c r="DQ11" s="634">
        <v>662071</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2984356</v>
      </c>
      <c r="BH12" s="626"/>
      <c r="BI12" s="626"/>
      <c r="BJ12" s="626"/>
      <c r="BK12" s="626"/>
      <c r="BL12" s="626"/>
      <c r="BM12" s="626"/>
      <c r="BN12" s="627"/>
      <c r="BO12" s="628">
        <v>51.8</v>
      </c>
      <c r="BP12" s="628"/>
      <c r="BQ12" s="628"/>
      <c r="BR12" s="628"/>
      <c r="BS12" s="634" t="s">
        <v>114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693254</v>
      </c>
      <c r="CS12" s="626"/>
      <c r="CT12" s="626"/>
      <c r="CU12" s="626"/>
      <c r="CV12" s="626"/>
      <c r="CW12" s="626"/>
      <c r="CX12" s="626"/>
      <c r="CY12" s="627"/>
      <c r="CZ12" s="628">
        <v>2.5</v>
      </c>
      <c r="DA12" s="628"/>
      <c r="DB12" s="628"/>
      <c r="DC12" s="628"/>
      <c r="DD12" s="634">
        <v>330734</v>
      </c>
      <c r="DE12" s="626"/>
      <c r="DF12" s="626"/>
      <c r="DG12" s="626"/>
      <c r="DH12" s="626"/>
      <c r="DI12" s="626"/>
      <c r="DJ12" s="626"/>
      <c r="DK12" s="626"/>
      <c r="DL12" s="626"/>
      <c r="DM12" s="626"/>
      <c r="DN12" s="626"/>
      <c r="DO12" s="626"/>
      <c r="DP12" s="627"/>
      <c r="DQ12" s="634">
        <v>266165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83664</v>
      </c>
      <c r="S13" s="626"/>
      <c r="T13" s="626"/>
      <c r="U13" s="626"/>
      <c r="V13" s="626"/>
      <c r="W13" s="626"/>
      <c r="X13" s="626"/>
      <c r="Y13" s="627"/>
      <c r="Z13" s="628">
        <v>0.3</v>
      </c>
      <c r="AA13" s="628"/>
      <c r="AB13" s="628"/>
      <c r="AC13" s="628"/>
      <c r="AD13" s="629">
        <v>83664</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2977405</v>
      </c>
      <c r="BH13" s="626"/>
      <c r="BI13" s="626"/>
      <c r="BJ13" s="626"/>
      <c r="BK13" s="626"/>
      <c r="BL13" s="626"/>
      <c r="BM13" s="626"/>
      <c r="BN13" s="627"/>
      <c r="BO13" s="628">
        <v>51.6</v>
      </c>
      <c r="BP13" s="628"/>
      <c r="BQ13" s="628"/>
      <c r="BR13" s="628"/>
      <c r="BS13" s="634" t="s">
        <v>114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3059472</v>
      </c>
      <c r="CS13" s="626"/>
      <c r="CT13" s="626"/>
      <c r="CU13" s="626"/>
      <c r="CV13" s="626"/>
      <c r="CW13" s="626"/>
      <c r="CX13" s="626"/>
      <c r="CY13" s="627"/>
      <c r="CZ13" s="628">
        <v>10.9</v>
      </c>
      <c r="DA13" s="628"/>
      <c r="DB13" s="628"/>
      <c r="DC13" s="628"/>
      <c r="DD13" s="634">
        <v>908411</v>
      </c>
      <c r="DE13" s="626"/>
      <c r="DF13" s="626"/>
      <c r="DG13" s="626"/>
      <c r="DH13" s="626"/>
      <c r="DI13" s="626"/>
      <c r="DJ13" s="626"/>
      <c r="DK13" s="626"/>
      <c r="DL13" s="626"/>
      <c r="DM13" s="626"/>
      <c r="DN13" s="626"/>
      <c r="DO13" s="626"/>
      <c r="DP13" s="627"/>
      <c r="DQ13" s="634">
        <v>2185254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204058</v>
      </c>
      <c r="BH14" s="626"/>
      <c r="BI14" s="626"/>
      <c r="BJ14" s="626"/>
      <c r="BK14" s="626"/>
      <c r="BL14" s="626"/>
      <c r="BM14" s="626"/>
      <c r="BN14" s="627"/>
      <c r="BO14" s="628">
        <v>3.5</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1701941</v>
      </c>
      <c r="CS14" s="626"/>
      <c r="CT14" s="626"/>
      <c r="CU14" s="626"/>
      <c r="CV14" s="626"/>
      <c r="CW14" s="626"/>
      <c r="CX14" s="626"/>
      <c r="CY14" s="627"/>
      <c r="CZ14" s="628">
        <v>6.1</v>
      </c>
      <c r="DA14" s="628"/>
      <c r="DB14" s="628"/>
      <c r="DC14" s="628"/>
      <c r="DD14" s="634">
        <v>872374</v>
      </c>
      <c r="DE14" s="626"/>
      <c r="DF14" s="626"/>
      <c r="DG14" s="626"/>
      <c r="DH14" s="626"/>
      <c r="DI14" s="626"/>
      <c r="DJ14" s="626"/>
      <c r="DK14" s="626"/>
      <c r="DL14" s="626"/>
      <c r="DM14" s="626"/>
      <c r="DN14" s="626"/>
      <c r="DO14" s="626"/>
      <c r="DP14" s="627"/>
      <c r="DQ14" s="634">
        <v>803058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16361</v>
      </c>
      <c r="S15" s="626"/>
      <c r="T15" s="626"/>
      <c r="U15" s="626"/>
      <c r="V15" s="626"/>
      <c r="W15" s="626"/>
      <c r="X15" s="626"/>
      <c r="Y15" s="627"/>
      <c r="Z15" s="628">
        <v>0.1</v>
      </c>
      <c r="AA15" s="628"/>
      <c r="AB15" s="628"/>
      <c r="AC15" s="628"/>
      <c r="AD15" s="629">
        <v>16361</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346154</v>
      </c>
      <c r="BH15" s="626"/>
      <c r="BI15" s="626"/>
      <c r="BJ15" s="626"/>
      <c r="BK15" s="626"/>
      <c r="BL15" s="626"/>
      <c r="BM15" s="626"/>
      <c r="BN15" s="627"/>
      <c r="BO15" s="628">
        <v>6</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2574381</v>
      </c>
      <c r="CS15" s="626"/>
      <c r="CT15" s="626"/>
      <c r="CU15" s="626"/>
      <c r="CV15" s="626"/>
      <c r="CW15" s="626"/>
      <c r="CX15" s="626"/>
      <c r="CY15" s="627"/>
      <c r="CZ15" s="628">
        <v>9.1999999999999993</v>
      </c>
      <c r="DA15" s="628"/>
      <c r="DB15" s="628"/>
      <c r="DC15" s="628"/>
      <c r="DD15" s="634">
        <v>726241</v>
      </c>
      <c r="DE15" s="626"/>
      <c r="DF15" s="626"/>
      <c r="DG15" s="626"/>
      <c r="DH15" s="626"/>
      <c r="DI15" s="626"/>
      <c r="DJ15" s="626"/>
      <c r="DK15" s="626"/>
      <c r="DL15" s="626"/>
      <c r="DM15" s="626"/>
      <c r="DN15" s="626"/>
      <c r="DO15" s="626"/>
      <c r="DP15" s="627"/>
      <c r="DQ15" s="634">
        <v>1680309</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10034093</v>
      </c>
      <c r="S16" s="626"/>
      <c r="T16" s="626"/>
      <c r="U16" s="626"/>
      <c r="V16" s="626"/>
      <c r="W16" s="626"/>
      <c r="X16" s="626"/>
      <c r="Y16" s="627"/>
      <c r="Z16" s="628">
        <v>35.299999999999997</v>
      </c>
      <c r="AA16" s="628"/>
      <c r="AB16" s="628"/>
      <c r="AC16" s="628"/>
      <c r="AD16" s="629">
        <v>9000705</v>
      </c>
      <c r="AE16" s="629"/>
      <c r="AF16" s="629"/>
      <c r="AG16" s="629"/>
      <c r="AH16" s="629"/>
      <c r="AI16" s="629"/>
      <c r="AJ16" s="629"/>
      <c r="AK16" s="629"/>
      <c r="AL16" s="630">
        <v>56.2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175917</v>
      </c>
      <c r="CS16" s="626"/>
      <c r="CT16" s="626"/>
      <c r="CU16" s="626"/>
      <c r="CV16" s="626"/>
      <c r="CW16" s="626"/>
      <c r="CX16" s="626"/>
      <c r="CY16" s="627"/>
      <c r="CZ16" s="628">
        <v>0.6</v>
      </c>
      <c r="DA16" s="628"/>
      <c r="DB16" s="628"/>
      <c r="DC16" s="628"/>
      <c r="DD16" s="634" t="s">
        <v>114</v>
      </c>
      <c r="DE16" s="626"/>
      <c r="DF16" s="626"/>
      <c r="DG16" s="626"/>
      <c r="DH16" s="626"/>
      <c r="DI16" s="626"/>
      <c r="DJ16" s="626"/>
      <c r="DK16" s="626"/>
      <c r="DL16" s="626"/>
      <c r="DM16" s="626"/>
      <c r="DN16" s="626"/>
      <c r="DO16" s="626"/>
      <c r="DP16" s="627"/>
      <c r="DQ16" s="634">
        <v>46264</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9000705</v>
      </c>
      <c r="S17" s="626"/>
      <c r="T17" s="626"/>
      <c r="U17" s="626"/>
      <c r="V17" s="626"/>
      <c r="W17" s="626"/>
      <c r="X17" s="626"/>
      <c r="Y17" s="627"/>
      <c r="Z17" s="628">
        <v>31.7</v>
      </c>
      <c r="AA17" s="628"/>
      <c r="AB17" s="628"/>
      <c r="AC17" s="628"/>
      <c r="AD17" s="629">
        <v>9000705</v>
      </c>
      <c r="AE17" s="629"/>
      <c r="AF17" s="629"/>
      <c r="AG17" s="629"/>
      <c r="AH17" s="629"/>
      <c r="AI17" s="629"/>
      <c r="AJ17" s="629"/>
      <c r="AK17" s="629"/>
      <c r="AL17" s="630">
        <v>56.2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4306674</v>
      </c>
      <c r="CS17" s="626"/>
      <c r="CT17" s="626"/>
      <c r="CU17" s="626"/>
      <c r="CV17" s="626"/>
      <c r="CW17" s="626"/>
      <c r="CX17" s="626"/>
      <c r="CY17" s="627"/>
      <c r="CZ17" s="628">
        <v>15.4</v>
      </c>
      <c r="DA17" s="628"/>
      <c r="DB17" s="628"/>
      <c r="DC17" s="628"/>
      <c r="DD17" s="634" t="s">
        <v>114</v>
      </c>
      <c r="DE17" s="626"/>
      <c r="DF17" s="626"/>
      <c r="DG17" s="626"/>
      <c r="DH17" s="626"/>
      <c r="DI17" s="626"/>
      <c r="DJ17" s="626"/>
      <c r="DK17" s="626"/>
      <c r="DL17" s="626"/>
      <c r="DM17" s="626"/>
      <c r="DN17" s="626"/>
      <c r="DO17" s="626"/>
      <c r="DP17" s="627"/>
      <c r="DQ17" s="634">
        <v>4073099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1033388</v>
      </c>
      <c r="S18" s="626"/>
      <c r="T18" s="626"/>
      <c r="U18" s="626"/>
      <c r="V18" s="626"/>
      <c r="W18" s="626"/>
      <c r="X18" s="626"/>
      <c r="Y18" s="627"/>
      <c r="Z18" s="628">
        <v>3.6</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54542</v>
      </c>
      <c r="BH19" s="626"/>
      <c r="BI19" s="626"/>
      <c r="BJ19" s="626"/>
      <c r="BK19" s="626"/>
      <c r="BL19" s="626"/>
      <c r="BM19" s="626"/>
      <c r="BN19" s="627"/>
      <c r="BO19" s="628">
        <v>0.9</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17019089</v>
      </c>
      <c r="S20" s="626"/>
      <c r="T20" s="626"/>
      <c r="U20" s="626"/>
      <c r="V20" s="626"/>
      <c r="W20" s="626"/>
      <c r="X20" s="626"/>
      <c r="Y20" s="627"/>
      <c r="Z20" s="628">
        <v>59.9</v>
      </c>
      <c r="AA20" s="628"/>
      <c r="AB20" s="628"/>
      <c r="AC20" s="628"/>
      <c r="AD20" s="629">
        <v>15985701</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54542</v>
      </c>
      <c r="BH20" s="626"/>
      <c r="BI20" s="626"/>
      <c r="BJ20" s="626"/>
      <c r="BK20" s="626"/>
      <c r="BL20" s="626"/>
      <c r="BM20" s="626"/>
      <c r="BN20" s="627"/>
      <c r="BO20" s="628">
        <v>0.9</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27994939</v>
      </c>
      <c r="CS20" s="626"/>
      <c r="CT20" s="626"/>
      <c r="CU20" s="626"/>
      <c r="CV20" s="626"/>
      <c r="CW20" s="626"/>
      <c r="CX20" s="626"/>
      <c r="CY20" s="627"/>
      <c r="CZ20" s="628">
        <v>100</v>
      </c>
      <c r="DA20" s="628"/>
      <c r="DB20" s="628"/>
      <c r="DC20" s="628"/>
      <c r="DD20" s="634">
        <v>3834712</v>
      </c>
      <c r="DE20" s="626"/>
      <c r="DF20" s="626"/>
      <c r="DG20" s="626"/>
      <c r="DH20" s="626"/>
      <c r="DI20" s="626"/>
      <c r="DJ20" s="626"/>
      <c r="DK20" s="626"/>
      <c r="DL20" s="626"/>
      <c r="DM20" s="626"/>
      <c r="DN20" s="626"/>
      <c r="DO20" s="626"/>
      <c r="DP20" s="627"/>
      <c r="DQ20" s="634">
        <v>18771313</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10215</v>
      </c>
      <c r="S21" s="626"/>
      <c r="T21" s="626"/>
      <c r="U21" s="626"/>
      <c r="V21" s="626"/>
      <c r="W21" s="626"/>
      <c r="X21" s="626"/>
      <c r="Y21" s="627"/>
      <c r="Z21" s="628">
        <v>0</v>
      </c>
      <c r="AA21" s="628"/>
      <c r="AB21" s="628"/>
      <c r="AC21" s="628"/>
      <c r="AD21" s="629">
        <v>10215</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54542</v>
      </c>
      <c r="BH21" s="626"/>
      <c r="BI21" s="626"/>
      <c r="BJ21" s="626"/>
      <c r="BK21" s="626"/>
      <c r="BL21" s="626"/>
      <c r="BM21" s="626"/>
      <c r="BN21" s="627"/>
      <c r="BO21" s="628">
        <v>0.9</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216092</v>
      </c>
      <c r="S22" s="626"/>
      <c r="T22" s="626"/>
      <c r="U22" s="626"/>
      <c r="V22" s="626"/>
      <c r="W22" s="626"/>
      <c r="X22" s="626"/>
      <c r="Y22" s="627"/>
      <c r="Z22" s="628">
        <v>0.8</v>
      </c>
      <c r="AA22" s="628"/>
      <c r="AB22" s="628"/>
      <c r="AC22" s="628"/>
      <c r="AD22" s="629" t="s">
        <v>114</v>
      </c>
      <c r="AE22" s="629"/>
      <c r="AF22" s="629"/>
      <c r="AG22" s="629"/>
      <c r="AH22" s="629"/>
      <c r="AI22" s="629"/>
      <c r="AJ22" s="629"/>
      <c r="AK22" s="629"/>
      <c r="AL22" s="630" t="s">
        <v>114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648189</v>
      </c>
      <c r="S23" s="626"/>
      <c r="T23" s="626"/>
      <c r="U23" s="626"/>
      <c r="V23" s="626"/>
      <c r="W23" s="626"/>
      <c r="X23" s="626"/>
      <c r="Y23" s="627"/>
      <c r="Z23" s="628">
        <v>2.2999999999999998</v>
      </c>
      <c r="AA23" s="628"/>
      <c r="AB23" s="628"/>
      <c r="AC23" s="628"/>
      <c r="AD23" s="629">
        <v>22842</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177107</v>
      </c>
      <c r="S24" s="626"/>
      <c r="T24" s="626"/>
      <c r="U24" s="626"/>
      <c r="V24" s="626"/>
      <c r="W24" s="626"/>
      <c r="X24" s="626"/>
      <c r="Y24" s="627"/>
      <c r="Z24" s="628">
        <v>0.6</v>
      </c>
      <c r="AA24" s="628"/>
      <c r="AB24" s="628"/>
      <c r="AC24" s="628"/>
      <c r="AD24" s="629">
        <v>976</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11426230</v>
      </c>
      <c r="CS24" s="615"/>
      <c r="CT24" s="615"/>
      <c r="CU24" s="615"/>
      <c r="CV24" s="615"/>
      <c r="CW24" s="615"/>
      <c r="CX24" s="615"/>
      <c r="CY24" s="616"/>
      <c r="CZ24" s="652">
        <v>40.799999999999997</v>
      </c>
      <c r="DA24" s="653"/>
      <c r="DB24" s="653"/>
      <c r="DC24" s="654"/>
      <c r="DD24" s="651">
        <v>8584997</v>
      </c>
      <c r="DE24" s="615"/>
      <c r="DF24" s="615"/>
      <c r="DG24" s="615"/>
      <c r="DH24" s="615"/>
      <c r="DI24" s="615"/>
      <c r="DJ24" s="615"/>
      <c r="DK24" s="616"/>
      <c r="DL24" s="651">
        <v>7908949</v>
      </c>
      <c r="DM24" s="615"/>
      <c r="DN24" s="615"/>
      <c r="DO24" s="615"/>
      <c r="DP24" s="615"/>
      <c r="DQ24" s="615"/>
      <c r="DR24" s="615"/>
      <c r="DS24" s="615"/>
      <c r="DT24" s="615"/>
      <c r="DU24" s="615"/>
      <c r="DV24" s="616"/>
      <c r="DW24" s="619">
        <v>47.6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2234751</v>
      </c>
      <c r="S25" s="626"/>
      <c r="T25" s="626"/>
      <c r="U25" s="626"/>
      <c r="V25" s="626"/>
      <c r="W25" s="626"/>
      <c r="X25" s="626"/>
      <c r="Y25" s="627"/>
      <c r="Z25" s="628">
        <v>7.9</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3551272</v>
      </c>
      <c r="CS25" s="657"/>
      <c r="CT25" s="657"/>
      <c r="CU25" s="657"/>
      <c r="CV25" s="657"/>
      <c r="CW25" s="657"/>
      <c r="CX25" s="657"/>
      <c r="CY25" s="658"/>
      <c r="CZ25" s="659">
        <v>12.7</v>
      </c>
      <c r="DA25" s="660"/>
      <c r="DB25" s="660"/>
      <c r="DC25" s="661"/>
      <c r="DD25" s="634">
        <v>3230995</v>
      </c>
      <c r="DE25" s="657"/>
      <c r="DF25" s="657"/>
      <c r="DG25" s="657"/>
      <c r="DH25" s="657"/>
      <c r="DI25" s="657"/>
      <c r="DJ25" s="657"/>
      <c r="DK25" s="658"/>
      <c r="DL25" s="634">
        <v>3066773</v>
      </c>
      <c r="DM25" s="657"/>
      <c r="DN25" s="657"/>
      <c r="DO25" s="657"/>
      <c r="DP25" s="657"/>
      <c r="DQ25" s="657"/>
      <c r="DR25" s="657"/>
      <c r="DS25" s="657"/>
      <c r="DT25" s="657"/>
      <c r="DU25" s="657"/>
      <c r="DV25" s="658"/>
      <c r="DW25" s="630">
        <v>18.399999999999999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2234098</v>
      </c>
      <c r="CS26" s="626"/>
      <c r="CT26" s="626"/>
      <c r="CU26" s="626"/>
      <c r="CV26" s="626"/>
      <c r="CW26" s="626"/>
      <c r="CX26" s="626"/>
      <c r="CY26" s="627"/>
      <c r="CZ26" s="659">
        <v>8</v>
      </c>
      <c r="DA26" s="660"/>
      <c r="DB26" s="660"/>
      <c r="DC26" s="661"/>
      <c r="DD26" s="634">
        <v>1971281</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1808012</v>
      </c>
      <c r="S27" s="626"/>
      <c r="T27" s="626"/>
      <c r="U27" s="626"/>
      <c r="V27" s="626"/>
      <c r="W27" s="626"/>
      <c r="X27" s="626"/>
      <c r="Y27" s="627"/>
      <c r="Z27" s="628">
        <v>6.4</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5766181</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3568398</v>
      </c>
      <c r="CS27" s="657"/>
      <c r="CT27" s="657"/>
      <c r="CU27" s="657"/>
      <c r="CV27" s="657"/>
      <c r="CW27" s="657"/>
      <c r="CX27" s="657"/>
      <c r="CY27" s="658"/>
      <c r="CZ27" s="659">
        <v>12.7</v>
      </c>
      <c r="DA27" s="660"/>
      <c r="DB27" s="660"/>
      <c r="DC27" s="661"/>
      <c r="DD27" s="634">
        <v>1281017</v>
      </c>
      <c r="DE27" s="657"/>
      <c r="DF27" s="657"/>
      <c r="DG27" s="657"/>
      <c r="DH27" s="657"/>
      <c r="DI27" s="657"/>
      <c r="DJ27" s="657"/>
      <c r="DK27" s="658"/>
      <c r="DL27" s="634">
        <v>1280771</v>
      </c>
      <c r="DM27" s="657"/>
      <c r="DN27" s="657"/>
      <c r="DO27" s="657"/>
      <c r="DP27" s="657"/>
      <c r="DQ27" s="657"/>
      <c r="DR27" s="657"/>
      <c r="DS27" s="657"/>
      <c r="DT27" s="657"/>
      <c r="DU27" s="657"/>
      <c r="DV27" s="658"/>
      <c r="DW27" s="630">
        <v>7.7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85942</v>
      </c>
      <c r="S28" s="626"/>
      <c r="T28" s="626"/>
      <c r="U28" s="626"/>
      <c r="V28" s="626"/>
      <c r="W28" s="626"/>
      <c r="X28" s="626"/>
      <c r="Y28" s="627"/>
      <c r="Z28" s="628">
        <v>0.3</v>
      </c>
      <c r="AA28" s="628"/>
      <c r="AB28" s="628"/>
      <c r="AC28" s="628"/>
      <c r="AD28" s="629" t="s">
        <v>114</v>
      </c>
      <c r="AE28" s="629"/>
      <c r="AF28" s="629"/>
      <c r="AG28" s="629"/>
      <c r="AH28" s="629"/>
      <c r="AI28" s="629"/>
      <c r="AJ28" s="629"/>
      <c r="AK28" s="629"/>
      <c r="AL28" s="630" t="s">
        <v>114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4306560</v>
      </c>
      <c r="CS28" s="626"/>
      <c r="CT28" s="626"/>
      <c r="CU28" s="626"/>
      <c r="CV28" s="626"/>
      <c r="CW28" s="626"/>
      <c r="CX28" s="626"/>
      <c r="CY28" s="627"/>
      <c r="CZ28" s="659">
        <v>15.4</v>
      </c>
      <c r="DA28" s="660"/>
      <c r="DB28" s="660"/>
      <c r="DC28" s="661"/>
      <c r="DD28" s="634">
        <v>4072985</v>
      </c>
      <c r="DE28" s="626"/>
      <c r="DF28" s="626"/>
      <c r="DG28" s="626"/>
      <c r="DH28" s="626"/>
      <c r="DI28" s="626"/>
      <c r="DJ28" s="626"/>
      <c r="DK28" s="627"/>
      <c r="DL28" s="634">
        <v>3561405</v>
      </c>
      <c r="DM28" s="626"/>
      <c r="DN28" s="626"/>
      <c r="DO28" s="626"/>
      <c r="DP28" s="626"/>
      <c r="DQ28" s="626"/>
      <c r="DR28" s="626"/>
      <c r="DS28" s="626"/>
      <c r="DT28" s="626"/>
      <c r="DU28" s="626"/>
      <c r="DV28" s="627"/>
      <c r="DW28" s="630">
        <v>21.4</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448470</v>
      </c>
      <c r="S29" s="626"/>
      <c r="T29" s="626"/>
      <c r="U29" s="626"/>
      <c r="V29" s="626"/>
      <c r="W29" s="626"/>
      <c r="X29" s="626"/>
      <c r="Y29" s="627"/>
      <c r="Z29" s="628">
        <v>1.6</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4306560</v>
      </c>
      <c r="CS29" s="657"/>
      <c r="CT29" s="657"/>
      <c r="CU29" s="657"/>
      <c r="CV29" s="657"/>
      <c r="CW29" s="657"/>
      <c r="CX29" s="657"/>
      <c r="CY29" s="658"/>
      <c r="CZ29" s="659">
        <v>15.4</v>
      </c>
      <c r="DA29" s="660"/>
      <c r="DB29" s="660"/>
      <c r="DC29" s="661"/>
      <c r="DD29" s="634">
        <v>4072985</v>
      </c>
      <c r="DE29" s="657"/>
      <c r="DF29" s="657"/>
      <c r="DG29" s="657"/>
      <c r="DH29" s="657"/>
      <c r="DI29" s="657"/>
      <c r="DJ29" s="657"/>
      <c r="DK29" s="658"/>
      <c r="DL29" s="634">
        <v>3561405</v>
      </c>
      <c r="DM29" s="657"/>
      <c r="DN29" s="657"/>
      <c r="DO29" s="657"/>
      <c r="DP29" s="657"/>
      <c r="DQ29" s="657"/>
      <c r="DR29" s="657"/>
      <c r="DS29" s="657"/>
      <c r="DT29" s="657"/>
      <c r="DU29" s="657"/>
      <c r="DV29" s="658"/>
      <c r="DW29" s="630">
        <v>21.4</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988066</v>
      </c>
      <c r="S30" s="626"/>
      <c r="T30" s="626"/>
      <c r="U30" s="626"/>
      <c r="V30" s="626"/>
      <c r="W30" s="626"/>
      <c r="X30" s="626"/>
      <c r="Y30" s="627"/>
      <c r="Z30" s="628">
        <v>3.5</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98.4</v>
      </c>
      <c r="BH30" s="684"/>
      <c r="BI30" s="684"/>
      <c r="BJ30" s="684"/>
      <c r="BK30" s="684"/>
      <c r="BL30" s="684"/>
      <c r="BM30" s="620">
        <v>90.1</v>
      </c>
      <c r="BN30" s="684"/>
      <c r="BO30" s="684"/>
      <c r="BP30" s="684"/>
      <c r="BQ30" s="685"/>
      <c r="BR30" s="683">
        <v>98.2</v>
      </c>
      <c r="BS30" s="684"/>
      <c r="BT30" s="684"/>
      <c r="BU30" s="684"/>
      <c r="BV30" s="684"/>
      <c r="BW30" s="684"/>
      <c r="BX30" s="620">
        <v>89.7</v>
      </c>
      <c r="BY30" s="684"/>
      <c r="BZ30" s="684"/>
      <c r="CA30" s="684"/>
      <c r="CB30" s="685"/>
      <c r="CD30" s="688"/>
      <c r="CE30" s="689"/>
      <c r="CF30" s="639" t="s">
        <v>294</v>
      </c>
      <c r="CG30" s="640"/>
      <c r="CH30" s="640"/>
      <c r="CI30" s="640"/>
      <c r="CJ30" s="640"/>
      <c r="CK30" s="640"/>
      <c r="CL30" s="640"/>
      <c r="CM30" s="640"/>
      <c r="CN30" s="640"/>
      <c r="CO30" s="640"/>
      <c r="CP30" s="640"/>
      <c r="CQ30" s="641"/>
      <c r="CR30" s="625">
        <v>3876955</v>
      </c>
      <c r="CS30" s="626"/>
      <c r="CT30" s="626"/>
      <c r="CU30" s="626"/>
      <c r="CV30" s="626"/>
      <c r="CW30" s="626"/>
      <c r="CX30" s="626"/>
      <c r="CY30" s="627"/>
      <c r="CZ30" s="659">
        <v>13.8</v>
      </c>
      <c r="DA30" s="660"/>
      <c r="DB30" s="660"/>
      <c r="DC30" s="661"/>
      <c r="DD30" s="634">
        <v>3670281</v>
      </c>
      <c r="DE30" s="626"/>
      <c r="DF30" s="626"/>
      <c r="DG30" s="626"/>
      <c r="DH30" s="626"/>
      <c r="DI30" s="626"/>
      <c r="DJ30" s="626"/>
      <c r="DK30" s="627"/>
      <c r="DL30" s="634">
        <v>3158701</v>
      </c>
      <c r="DM30" s="626"/>
      <c r="DN30" s="626"/>
      <c r="DO30" s="626"/>
      <c r="DP30" s="626"/>
      <c r="DQ30" s="626"/>
      <c r="DR30" s="626"/>
      <c r="DS30" s="626"/>
      <c r="DT30" s="626"/>
      <c r="DU30" s="626"/>
      <c r="DV30" s="627"/>
      <c r="DW30" s="630">
        <v>19</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1153277</v>
      </c>
      <c r="S31" s="626"/>
      <c r="T31" s="626"/>
      <c r="U31" s="626"/>
      <c r="V31" s="626"/>
      <c r="W31" s="626"/>
      <c r="X31" s="626"/>
      <c r="Y31" s="627"/>
      <c r="Z31" s="628">
        <v>4.0999999999999996</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98.6</v>
      </c>
      <c r="BH31" s="657"/>
      <c r="BI31" s="657"/>
      <c r="BJ31" s="657"/>
      <c r="BK31" s="657"/>
      <c r="BL31" s="657"/>
      <c r="BM31" s="631">
        <v>92</v>
      </c>
      <c r="BN31" s="681"/>
      <c r="BO31" s="681"/>
      <c r="BP31" s="681"/>
      <c r="BQ31" s="682"/>
      <c r="BR31" s="680">
        <v>98.5</v>
      </c>
      <c r="BS31" s="657"/>
      <c r="BT31" s="657"/>
      <c r="BU31" s="657"/>
      <c r="BV31" s="657"/>
      <c r="BW31" s="657"/>
      <c r="BX31" s="631">
        <v>91.6</v>
      </c>
      <c r="BY31" s="681"/>
      <c r="BZ31" s="681"/>
      <c r="CA31" s="681"/>
      <c r="CB31" s="682"/>
      <c r="CD31" s="688"/>
      <c r="CE31" s="689"/>
      <c r="CF31" s="639" t="s">
        <v>298</v>
      </c>
      <c r="CG31" s="640"/>
      <c r="CH31" s="640"/>
      <c r="CI31" s="640"/>
      <c r="CJ31" s="640"/>
      <c r="CK31" s="640"/>
      <c r="CL31" s="640"/>
      <c r="CM31" s="640"/>
      <c r="CN31" s="640"/>
      <c r="CO31" s="640"/>
      <c r="CP31" s="640"/>
      <c r="CQ31" s="641"/>
      <c r="CR31" s="625">
        <v>429605</v>
      </c>
      <c r="CS31" s="657"/>
      <c r="CT31" s="657"/>
      <c r="CU31" s="657"/>
      <c r="CV31" s="657"/>
      <c r="CW31" s="657"/>
      <c r="CX31" s="657"/>
      <c r="CY31" s="658"/>
      <c r="CZ31" s="659">
        <v>1.5</v>
      </c>
      <c r="DA31" s="660"/>
      <c r="DB31" s="660"/>
      <c r="DC31" s="661"/>
      <c r="DD31" s="634">
        <v>402704</v>
      </c>
      <c r="DE31" s="657"/>
      <c r="DF31" s="657"/>
      <c r="DG31" s="657"/>
      <c r="DH31" s="657"/>
      <c r="DI31" s="657"/>
      <c r="DJ31" s="657"/>
      <c r="DK31" s="658"/>
      <c r="DL31" s="634">
        <v>402704</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566335</v>
      </c>
      <c r="S32" s="626"/>
      <c r="T32" s="626"/>
      <c r="U32" s="626"/>
      <c r="V32" s="626"/>
      <c r="W32" s="626"/>
      <c r="X32" s="626"/>
      <c r="Y32" s="627"/>
      <c r="Z32" s="628">
        <v>2</v>
      </c>
      <c r="AA32" s="628"/>
      <c r="AB32" s="628"/>
      <c r="AC32" s="628"/>
      <c r="AD32" s="629">
        <v>7526</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v>
      </c>
      <c r="BH32" s="693"/>
      <c r="BI32" s="693"/>
      <c r="BJ32" s="693"/>
      <c r="BK32" s="693"/>
      <c r="BL32" s="693"/>
      <c r="BM32" s="694">
        <v>87.5</v>
      </c>
      <c r="BN32" s="693"/>
      <c r="BO32" s="693"/>
      <c r="BP32" s="693"/>
      <c r="BQ32" s="695"/>
      <c r="BR32" s="692">
        <v>97.6</v>
      </c>
      <c r="BS32" s="693"/>
      <c r="BT32" s="693"/>
      <c r="BU32" s="693"/>
      <c r="BV32" s="693"/>
      <c r="BW32" s="693"/>
      <c r="BX32" s="694">
        <v>86.9</v>
      </c>
      <c r="BY32" s="693"/>
      <c r="BZ32" s="693"/>
      <c r="CA32" s="693"/>
      <c r="CB32" s="695"/>
      <c r="CD32" s="690"/>
      <c r="CE32" s="691"/>
      <c r="CF32" s="639" t="s">
        <v>301</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3040300</v>
      </c>
      <c r="S33" s="626"/>
      <c r="T33" s="626"/>
      <c r="U33" s="626"/>
      <c r="V33" s="626"/>
      <c r="W33" s="626"/>
      <c r="X33" s="626"/>
      <c r="Y33" s="627"/>
      <c r="Z33" s="628">
        <v>10.7</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12570162</v>
      </c>
      <c r="CS33" s="657"/>
      <c r="CT33" s="657"/>
      <c r="CU33" s="657"/>
      <c r="CV33" s="657"/>
      <c r="CW33" s="657"/>
      <c r="CX33" s="657"/>
      <c r="CY33" s="658"/>
      <c r="CZ33" s="659">
        <v>44.9</v>
      </c>
      <c r="DA33" s="660"/>
      <c r="DB33" s="660"/>
      <c r="DC33" s="661"/>
      <c r="DD33" s="634">
        <v>9548310</v>
      </c>
      <c r="DE33" s="657"/>
      <c r="DF33" s="657"/>
      <c r="DG33" s="657"/>
      <c r="DH33" s="657"/>
      <c r="DI33" s="657"/>
      <c r="DJ33" s="657"/>
      <c r="DK33" s="658"/>
      <c r="DL33" s="634">
        <v>7103043</v>
      </c>
      <c r="DM33" s="657"/>
      <c r="DN33" s="657"/>
      <c r="DO33" s="657"/>
      <c r="DP33" s="657"/>
      <c r="DQ33" s="657"/>
      <c r="DR33" s="657"/>
      <c r="DS33" s="657"/>
      <c r="DT33" s="657"/>
      <c r="DU33" s="657"/>
      <c r="DV33" s="658"/>
      <c r="DW33" s="630">
        <v>42.7</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3938448</v>
      </c>
      <c r="CS34" s="626"/>
      <c r="CT34" s="626"/>
      <c r="CU34" s="626"/>
      <c r="CV34" s="626"/>
      <c r="CW34" s="626"/>
      <c r="CX34" s="626"/>
      <c r="CY34" s="627"/>
      <c r="CZ34" s="659">
        <v>14.1</v>
      </c>
      <c r="DA34" s="660"/>
      <c r="DB34" s="660"/>
      <c r="DC34" s="661"/>
      <c r="DD34" s="634">
        <v>2602084</v>
      </c>
      <c r="DE34" s="626"/>
      <c r="DF34" s="626"/>
      <c r="DG34" s="626"/>
      <c r="DH34" s="626"/>
      <c r="DI34" s="626"/>
      <c r="DJ34" s="626"/>
      <c r="DK34" s="627"/>
      <c r="DL34" s="634">
        <v>2087508</v>
      </c>
      <c r="DM34" s="626"/>
      <c r="DN34" s="626"/>
      <c r="DO34" s="626"/>
      <c r="DP34" s="626"/>
      <c r="DQ34" s="626"/>
      <c r="DR34" s="626"/>
      <c r="DS34" s="626"/>
      <c r="DT34" s="626"/>
      <c r="DU34" s="626"/>
      <c r="DV34" s="627"/>
      <c r="DW34" s="630">
        <v>12.6</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599800</v>
      </c>
      <c r="S35" s="626"/>
      <c r="T35" s="626"/>
      <c r="U35" s="626"/>
      <c r="V35" s="626"/>
      <c r="W35" s="626"/>
      <c r="X35" s="626"/>
      <c r="Y35" s="627"/>
      <c r="Z35" s="628">
        <v>2.1</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4395052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196848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201391</v>
      </c>
      <c r="CS35" s="657"/>
      <c r="CT35" s="657"/>
      <c r="CU35" s="657"/>
      <c r="CV35" s="657"/>
      <c r="CW35" s="657"/>
      <c r="CX35" s="657"/>
      <c r="CY35" s="658"/>
      <c r="CZ35" s="659">
        <v>0.7</v>
      </c>
      <c r="DA35" s="660"/>
      <c r="DB35" s="660"/>
      <c r="DC35" s="661"/>
      <c r="DD35" s="634">
        <v>139095</v>
      </c>
      <c r="DE35" s="657"/>
      <c r="DF35" s="657"/>
      <c r="DG35" s="657"/>
      <c r="DH35" s="657"/>
      <c r="DI35" s="657"/>
      <c r="DJ35" s="657"/>
      <c r="DK35" s="658"/>
      <c r="DL35" s="634">
        <v>139069</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28395845</v>
      </c>
      <c r="S36" s="698"/>
      <c r="T36" s="698"/>
      <c r="U36" s="698"/>
      <c r="V36" s="698"/>
      <c r="W36" s="698"/>
      <c r="X36" s="698"/>
      <c r="Y36" s="699"/>
      <c r="Z36" s="700">
        <v>100</v>
      </c>
      <c r="AA36" s="700"/>
      <c r="AB36" s="700"/>
      <c r="AC36" s="700"/>
      <c r="AD36" s="701">
        <v>16027260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1845200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115927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4586553</v>
      </c>
      <c r="CS36" s="626"/>
      <c r="CT36" s="626"/>
      <c r="CU36" s="626"/>
      <c r="CV36" s="626"/>
      <c r="CW36" s="626"/>
      <c r="CX36" s="626"/>
      <c r="CY36" s="627"/>
      <c r="CZ36" s="659">
        <v>16.399999999999999</v>
      </c>
      <c r="DA36" s="660"/>
      <c r="DB36" s="660"/>
      <c r="DC36" s="661"/>
      <c r="DD36" s="634">
        <v>3969608</v>
      </c>
      <c r="DE36" s="626"/>
      <c r="DF36" s="626"/>
      <c r="DG36" s="626"/>
      <c r="DH36" s="626"/>
      <c r="DI36" s="626"/>
      <c r="DJ36" s="626"/>
      <c r="DK36" s="627"/>
      <c r="DL36" s="634">
        <v>3321858</v>
      </c>
      <c r="DM36" s="626"/>
      <c r="DN36" s="626"/>
      <c r="DO36" s="626"/>
      <c r="DP36" s="626"/>
      <c r="DQ36" s="626"/>
      <c r="DR36" s="626"/>
      <c r="DS36" s="626"/>
      <c r="DT36" s="626"/>
      <c r="DU36" s="626"/>
      <c r="DV36" s="627"/>
      <c r="DW36" s="630">
        <v>20</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468716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8091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883802</v>
      </c>
      <c r="CS37" s="657"/>
      <c r="CT37" s="657"/>
      <c r="CU37" s="657"/>
      <c r="CV37" s="657"/>
      <c r="CW37" s="657"/>
      <c r="CX37" s="657"/>
      <c r="CY37" s="658"/>
      <c r="CZ37" s="659">
        <v>3.2</v>
      </c>
      <c r="DA37" s="660"/>
      <c r="DB37" s="660"/>
      <c r="DC37" s="661"/>
      <c r="DD37" s="634">
        <v>850692</v>
      </c>
      <c r="DE37" s="657"/>
      <c r="DF37" s="657"/>
      <c r="DG37" s="657"/>
      <c r="DH37" s="657"/>
      <c r="DI37" s="657"/>
      <c r="DJ37" s="657"/>
      <c r="DK37" s="658"/>
      <c r="DL37" s="634">
        <v>848884</v>
      </c>
      <c r="DM37" s="657"/>
      <c r="DN37" s="657"/>
      <c r="DO37" s="657"/>
      <c r="DP37" s="657"/>
      <c r="DQ37" s="657"/>
      <c r="DR37" s="657"/>
      <c r="DS37" s="657"/>
      <c r="DT37" s="657"/>
      <c r="DU37" s="657"/>
      <c r="DV37" s="658"/>
      <c r="DW37" s="630">
        <v>5.0999999999999996</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34193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14474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2035500</v>
      </c>
      <c r="CS38" s="626"/>
      <c r="CT38" s="626"/>
      <c r="CU38" s="626"/>
      <c r="CV38" s="626"/>
      <c r="CW38" s="626"/>
      <c r="CX38" s="626"/>
      <c r="CY38" s="627"/>
      <c r="CZ38" s="659">
        <v>7.3</v>
      </c>
      <c r="DA38" s="660"/>
      <c r="DB38" s="660"/>
      <c r="DC38" s="661"/>
      <c r="DD38" s="634">
        <v>1660544</v>
      </c>
      <c r="DE38" s="626"/>
      <c r="DF38" s="626"/>
      <c r="DG38" s="626"/>
      <c r="DH38" s="626"/>
      <c r="DI38" s="626"/>
      <c r="DJ38" s="626"/>
      <c r="DK38" s="627"/>
      <c r="DL38" s="634">
        <v>1554608</v>
      </c>
      <c r="DM38" s="626"/>
      <c r="DN38" s="626"/>
      <c r="DO38" s="626"/>
      <c r="DP38" s="626"/>
      <c r="DQ38" s="626"/>
      <c r="DR38" s="626"/>
      <c r="DS38" s="626"/>
      <c r="DT38" s="626"/>
      <c r="DU38" s="626"/>
      <c r="DV38" s="627"/>
      <c r="DW38" s="630">
        <v>9.3000000000000007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25243</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1770070</v>
      </c>
      <c r="CS39" s="657"/>
      <c r="CT39" s="657"/>
      <c r="CU39" s="657"/>
      <c r="CV39" s="657"/>
      <c r="CW39" s="657"/>
      <c r="CX39" s="657"/>
      <c r="CY39" s="658"/>
      <c r="CZ39" s="659">
        <v>6.3</v>
      </c>
      <c r="DA39" s="660"/>
      <c r="DB39" s="660"/>
      <c r="DC39" s="661"/>
      <c r="DD39" s="634">
        <v>1176979</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449862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38200</v>
      </c>
      <c r="CS40" s="626"/>
      <c r="CT40" s="626"/>
      <c r="CU40" s="626"/>
      <c r="CV40" s="626"/>
      <c r="CW40" s="626"/>
      <c r="CX40" s="626"/>
      <c r="CY40" s="627"/>
      <c r="CZ40" s="659">
        <v>0.1</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1571838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3998547</v>
      </c>
      <c r="CS42" s="626"/>
      <c r="CT42" s="626"/>
      <c r="CU42" s="626"/>
      <c r="CV42" s="626"/>
      <c r="CW42" s="626"/>
      <c r="CX42" s="626"/>
      <c r="CY42" s="627"/>
      <c r="CZ42" s="659">
        <v>14.3</v>
      </c>
      <c r="DA42" s="708"/>
      <c r="DB42" s="708"/>
      <c r="DC42" s="709"/>
      <c r="DD42" s="634">
        <v>638006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113694</v>
      </c>
      <c r="CS43" s="657"/>
      <c r="CT43" s="657"/>
      <c r="CU43" s="657"/>
      <c r="CV43" s="657"/>
      <c r="CW43" s="657"/>
      <c r="CX43" s="657"/>
      <c r="CY43" s="658"/>
      <c r="CZ43" s="659">
        <v>0.4</v>
      </c>
      <c r="DA43" s="660"/>
      <c r="DB43" s="660"/>
      <c r="DC43" s="661"/>
      <c r="DD43" s="634">
        <v>89168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3834712</v>
      </c>
      <c r="CS44" s="626"/>
      <c r="CT44" s="626"/>
      <c r="CU44" s="626"/>
      <c r="CV44" s="626"/>
      <c r="CW44" s="626"/>
      <c r="CX44" s="626"/>
      <c r="CY44" s="627"/>
      <c r="CZ44" s="659">
        <v>13.7</v>
      </c>
      <c r="DA44" s="708"/>
      <c r="DB44" s="708"/>
      <c r="DC44" s="709"/>
      <c r="DD44" s="634">
        <v>603824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644822</v>
      </c>
      <c r="CS45" s="657"/>
      <c r="CT45" s="657"/>
      <c r="CU45" s="657"/>
      <c r="CV45" s="657"/>
      <c r="CW45" s="657"/>
      <c r="CX45" s="657"/>
      <c r="CY45" s="658"/>
      <c r="CZ45" s="659">
        <v>2.2999999999999998</v>
      </c>
      <c r="DA45" s="660"/>
      <c r="DB45" s="660"/>
      <c r="DC45" s="661"/>
      <c r="DD45" s="634">
        <v>42933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2800042</v>
      </c>
      <c r="CS46" s="626"/>
      <c r="CT46" s="626"/>
      <c r="CU46" s="626"/>
      <c r="CV46" s="626"/>
      <c r="CW46" s="626"/>
      <c r="CX46" s="626"/>
      <c r="CY46" s="627"/>
      <c r="CZ46" s="659">
        <v>10</v>
      </c>
      <c r="DA46" s="708"/>
      <c r="DB46" s="708"/>
      <c r="DC46" s="709"/>
      <c r="DD46" s="634">
        <v>526460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163835</v>
      </c>
      <c r="CS47" s="657"/>
      <c r="CT47" s="657"/>
      <c r="CU47" s="657"/>
      <c r="CV47" s="657"/>
      <c r="CW47" s="657"/>
      <c r="CX47" s="657"/>
      <c r="CY47" s="658"/>
      <c r="CZ47" s="659">
        <v>0.6</v>
      </c>
      <c r="DA47" s="660"/>
      <c r="DB47" s="660"/>
      <c r="DC47" s="661"/>
      <c r="DD47" s="634">
        <v>34182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27994939</v>
      </c>
      <c r="CS49" s="693"/>
      <c r="CT49" s="693"/>
      <c r="CU49" s="693"/>
      <c r="CV49" s="693"/>
      <c r="CW49" s="693"/>
      <c r="CX49" s="693"/>
      <c r="CY49" s="720"/>
      <c r="CZ49" s="721">
        <v>100</v>
      </c>
      <c r="DA49" s="722"/>
      <c r="DB49" s="722"/>
      <c r="DC49" s="723"/>
      <c r="DD49" s="724">
        <v>18771313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B1" sqref="B1:DI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26954</v>
      </c>
      <c r="R7" s="755"/>
      <c r="S7" s="755"/>
      <c r="T7" s="755"/>
      <c r="U7" s="755"/>
      <c r="V7" s="755">
        <v>26617</v>
      </c>
      <c r="W7" s="755"/>
      <c r="X7" s="755"/>
      <c r="Y7" s="755"/>
      <c r="Z7" s="755"/>
      <c r="AA7" s="755">
        <v>337</v>
      </c>
      <c r="AB7" s="755"/>
      <c r="AC7" s="755"/>
      <c r="AD7" s="755"/>
      <c r="AE7" s="756"/>
      <c r="AF7" s="757">
        <v>221</v>
      </c>
      <c r="AG7" s="758"/>
      <c r="AH7" s="758"/>
      <c r="AI7" s="758"/>
      <c r="AJ7" s="759"/>
      <c r="AK7" s="794">
        <v>77</v>
      </c>
      <c r="AL7" s="795"/>
      <c r="AM7" s="795"/>
      <c r="AN7" s="795"/>
      <c r="AO7" s="795"/>
      <c r="AP7" s="795">
        <v>34869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0</v>
      </c>
      <c r="CI7" s="792"/>
      <c r="CJ7" s="792"/>
      <c r="CK7" s="792"/>
      <c r="CL7" s="793"/>
      <c r="CM7" s="791">
        <v>144</v>
      </c>
      <c r="CN7" s="792"/>
      <c r="CO7" s="792"/>
      <c r="CP7" s="792"/>
      <c r="CQ7" s="793"/>
      <c r="CR7" s="791">
        <v>100</v>
      </c>
      <c r="CS7" s="792"/>
      <c r="CT7" s="792"/>
      <c r="CU7" s="792"/>
      <c r="CV7" s="793"/>
      <c r="CW7" s="791" t="s">
        <v>557</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74</v>
      </c>
      <c r="R8" s="779"/>
      <c r="S8" s="779"/>
      <c r="T8" s="779"/>
      <c r="U8" s="779"/>
      <c r="V8" s="779">
        <v>74</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34</v>
      </c>
      <c r="CI8" s="802"/>
      <c r="CJ8" s="802"/>
      <c r="CK8" s="802"/>
      <c r="CL8" s="803"/>
      <c r="CM8" s="801">
        <v>171</v>
      </c>
      <c r="CN8" s="802"/>
      <c r="CO8" s="802"/>
      <c r="CP8" s="802"/>
      <c r="CQ8" s="803"/>
      <c r="CR8" s="801">
        <v>5</v>
      </c>
      <c r="CS8" s="802"/>
      <c r="CT8" s="802"/>
      <c r="CU8" s="802"/>
      <c r="CV8" s="803"/>
      <c r="CW8" s="801">
        <v>3</v>
      </c>
      <c r="CX8" s="802"/>
      <c r="CY8" s="802"/>
      <c r="CZ8" s="802"/>
      <c r="DA8" s="803"/>
      <c r="DB8" s="801" t="s">
        <v>557</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1368</v>
      </c>
      <c r="R9" s="779"/>
      <c r="S9" s="779"/>
      <c r="T9" s="779"/>
      <c r="U9" s="779"/>
      <c r="V9" s="779">
        <v>1304</v>
      </c>
      <c r="W9" s="779"/>
      <c r="X9" s="779"/>
      <c r="Y9" s="779"/>
      <c r="Z9" s="779"/>
      <c r="AA9" s="779">
        <v>64</v>
      </c>
      <c r="AB9" s="779"/>
      <c r="AC9" s="779"/>
      <c r="AD9" s="779"/>
      <c r="AE9" s="780"/>
      <c r="AF9" s="781">
        <v>55</v>
      </c>
      <c r="AG9" s="782"/>
      <c r="AH9" s="782"/>
      <c r="AI9" s="782"/>
      <c r="AJ9" s="783"/>
      <c r="AK9" s="784">
        <v>29</v>
      </c>
      <c r="AL9" s="785"/>
      <c r="AM9" s="785"/>
      <c r="AN9" s="785"/>
      <c r="AO9" s="785"/>
      <c r="AP9" s="785">
        <v>952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560</v>
      </c>
      <c r="BT9" s="789"/>
      <c r="BU9" s="789"/>
      <c r="BV9" s="789"/>
      <c r="BW9" s="789"/>
      <c r="BX9" s="789"/>
      <c r="BY9" s="789"/>
      <c r="BZ9" s="789"/>
      <c r="CA9" s="789"/>
      <c r="CB9" s="789"/>
      <c r="CC9" s="789"/>
      <c r="CD9" s="789"/>
      <c r="CE9" s="789"/>
      <c r="CF9" s="789"/>
      <c r="CG9" s="790"/>
      <c r="CH9" s="801">
        <v>112</v>
      </c>
      <c r="CI9" s="802"/>
      <c r="CJ9" s="802"/>
      <c r="CK9" s="802"/>
      <c r="CL9" s="803"/>
      <c r="CM9" s="801">
        <v>-152</v>
      </c>
      <c r="CN9" s="802"/>
      <c r="CO9" s="802"/>
      <c r="CP9" s="802"/>
      <c r="CQ9" s="803"/>
      <c r="CR9" s="801">
        <v>9</v>
      </c>
      <c r="CS9" s="802"/>
      <c r="CT9" s="802"/>
      <c r="CU9" s="802"/>
      <c r="CV9" s="803"/>
      <c r="CW9" s="801" t="s">
        <v>557</v>
      </c>
      <c r="CX9" s="802"/>
      <c r="CY9" s="802"/>
      <c r="CZ9" s="802"/>
      <c r="DA9" s="803"/>
      <c r="DB9" s="801" t="s">
        <v>557</v>
      </c>
      <c r="DC9" s="802"/>
      <c r="DD9" s="802"/>
      <c r="DE9" s="802"/>
      <c r="DF9" s="803"/>
      <c r="DG9" s="801" t="s">
        <v>557</v>
      </c>
      <c r="DH9" s="802"/>
      <c r="DI9" s="802"/>
      <c r="DJ9" s="802"/>
      <c r="DK9" s="803"/>
      <c r="DL9" s="801" t="s">
        <v>557</v>
      </c>
      <c r="DM9" s="802"/>
      <c r="DN9" s="802"/>
      <c r="DO9" s="802"/>
      <c r="DP9" s="803"/>
      <c r="DQ9" s="801" t="s">
        <v>557</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561</v>
      </c>
      <c r="BT10" s="789"/>
      <c r="BU10" s="789"/>
      <c r="BV10" s="789"/>
      <c r="BW10" s="789"/>
      <c r="BX10" s="789"/>
      <c r="BY10" s="789"/>
      <c r="BZ10" s="789"/>
      <c r="CA10" s="789"/>
      <c r="CB10" s="789"/>
      <c r="CC10" s="789"/>
      <c r="CD10" s="789"/>
      <c r="CE10" s="789"/>
      <c r="CF10" s="789"/>
      <c r="CG10" s="790"/>
      <c r="CH10" s="801">
        <v>86</v>
      </c>
      <c r="CI10" s="802"/>
      <c r="CJ10" s="802"/>
      <c r="CK10" s="802"/>
      <c r="CL10" s="803"/>
      <c r="CM10" s="801">
        <v>-23</v>
      </c>
      <c r="CN10" s="802"/>
      <c r="CO10" s="802"/>
      <c r="CP10" s="802"/>
      <c r="CQ10" s="803"/>
      <c r="CR10" s="801">
        <v>8</v>
      </c>
      <c r="CS10" s="802"/>
      <c r="CT10" s="802"/>
      <c r="CU10" s="802"/>
      <c r="CV10" s="803"/>
      <c r="CW10" s="801">
        <v>43</v>
      </c>
      <c r="CX10" s="802"/>
      <c r="CY10" s="802"/>
      <c r="CZ10" s="802"/>
      <c r="DA10" s="803"/>
      <c r="DB10" s="801" t="s">
        <v>557</v>
      </c>
      <c r="DC10" s="802"/>
      <c r="DD10" s="802"/>
      <c r="DE10" s="802"/>
      <c r="DF10" s="803"/>
      <c r="DG10" s="801" t="s">
        <v>557</v>
      </c>
      <c r="DH10" s="802"/>
      <c r="DI10" s="802"/>
      <c r="DJ10" s="802"/>
      <c r="DK10" s="803"/>
      <c r="DL10" s="801" t="s">
        <v>557</v>
      </c>
      <c r="DM10" s="802"/>
      <c r="DN10" s="802"/>
      <c r="DO10" s="802"/>
      <c r="DP10" s="803"/>
      <c r="DQ10" s="801" t="s">
        <v>557</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28396</v>
      </c>
      <c r="R23" s="814"/>
      <c r="S23" s="814"/>
      <c r="T23" s="814"/>
      <c r="U23" s="814"/>
      <c r="V23" s="814">
        <v>27995</v>
      </c>
      <c r="W23" s="814"/>
      <c r="X23" s="814"/>
      <c r="Y23" s="814"/>
      <c r="Z23" s="814"/>
      <c r="AA23" s="814">
        <v>401</v>
      </c>
      <c r="AB23" s="814"/>
      <c r="AC23" s="814"/>
      <c r="AD23" s="814"/>
      <c r="AE23" s="815"/>
      <c r="AF23" s="816">
        <v>276</v>
      </c>
      <c r="AG23" s="814"/>
      <c r="AH23" s="814"/>
      <c r="AI23" s="814"/>
      <c r="AJ23" s="817"/>
      <c r="AK23" s="818"/>
      <c r="AL23" s="819"/>
      <c r="AM23" s="819"/>
      <c r="AN23" s="819"/>
      <c r="AO23" s="819"/>
      <c r="AP23" s="814">
        <v>35821</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7908</v>
      </c>
      <c r="R28" s="843"/>
      <c r="S28" s="843"/>
      <c r="T28" s="843"/>
      <c r="U28" s="843"/>
      <c r="V28" s="843">
        <v>7711</v>
      </c>
      <c r="W28" s="843"/>
      <c r="X28" s="843"/>
      <c r="Y28" s="843"/>
      <c r="Z28" s="843"/>
      <c r="AA28" s="843">
        <v>197</v>
      </c>
      <c r="AB28" s="843"/>
      <c r="AC28" s="843"/>
      <c r="AD28" s="843"/>
      <c r="AE28" s="844"/>
      <c r="AF28" s="845">
        <v>197</v>
      </c>
      <c r="AG28" s="843"/>
      <c r="AH28" s="843"/>
      <c r="AI28" s="843"/>
      <c r="AJ28" s="846"/>
      <c r="AK28" s="847">
        <v>380</v>
      </c>
      <c r="AL28" s="838"/>
      <c r="AM28" s="838"/>
      <c r="AN28" s="838"/>
      <c r="AO28" s="838"/>
      <c r="AP28" s="838" t="s">
        <v>544</v>
      </c>
      <c r="AQ28" s="838"/>
      <c r="AR28" s="838"/>
      <c r="AS28" s="838"/>
      <c r="AT28" s="838"/>
      <c r="AU28" s="838" t="s">
        <v>544</v>
      </c>
      <c r="AV28" s="838"/>
      <c r="AW28" s="838"/>
      <c r="AX28" s="838"/>
      <c r="AY28" s="838"/>
      <c r="AZ28" s="839" t="s">
        <v>543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138</v>
      </c>
      <c r="R29" s="779"/>
      <c r="S29" s="779"/>
      <c r="T29" s="779"/>
      <c r="U29" s="779"/>
      <c r="V29" s="779">
        <v>137</v>
      </c>
      <c r="W29" s="779"/>
      <c r="X29" s="779"/>
      <c r="Y29" s="779"/>
      <c r="Z29" s="779"/>
      <c r="AA29" s="779">
        <v>0</v>
      </c>
      <c r="AB29" s="779"/>
      <c r="AC29" s="779"/>
      <c r="AD29" s="779"/>
      <c r="AE29" s="780"/>
      <c r="AF29" s="781">
        <v>0</v>
      </c>
      <c r="AG29" s="782"/>
      <c r="AH29" s="782"/>
      <c r="AI29" s="782"/>
      <c r="AJ29" s="783"/>
      <c r="AK29" s="850">
        <v>48</v>
      </c>
      <c r="AL29" s="851"/>
      <c r="AM29" s="851"/>
      <c r="AN29" s="851"/>
      <c r="AO29" s="851"/>
      <c r="AP29" s="851">
        <v>14</v>
      </c>
      <c r="AQ29" s="851"/>
      <c r="AR29" s="851"/>
      <c r="AS29" s="851"/>
      <c r="AT29" s="851"/>
      <c r="AU29" s="851">
        <v>3</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663</v>
      </c>
      <c r="R30" s="779"/>
      <c r="S30" s="779"/>
      <c r="T30" s="779"/>
      <c r="U30" s="779"/>
      <c r="V30" s="779">
        <v>643</v>
      </c>
      <c r="W30" s="779"/>
      <c r="X30" s="779"/>
      <c r="Y30" s="779"/>
      <c r="Z30" s="779"/>
      <c r="AA30" s="779">
        <v>20</v>
      </c>
      <c r="AB30" s="779"/>
      <c r="AC30" s="779"/>
      <c r="AD30" s="779"/>
      <c r="AE30" s="780"/>
      <c r="AF30" s="781">
        <v>20</v>
      </c>
      <c r="AG30" s="782"/>
      <c r="AH30" s="782"/>
      <c r="AI30" s="782"/>
      <c r="AJ30" s="783"/>
      <c r="AK30" s="850">
        <v>186</v>
      </c>
      <c r="AL30" s="851"/>
      <c r="AM30" s="851"/>
      <c r="AN30" s="851"/>
      <c r="AO30" s="851"/>
      <c r="AP30" s="851" t="s">
        <v>544</v>
      </c>
      <c r="AQ30" s="851"/>
      <c r="AR30" s="851"/>
      <c r="AS30" s="851"/>
      <c r="AT30" s="851"/>
      <c r="AU30" s="851" t="s">
        <v>544</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4702</v>
      </c>
      <c r="R31" s="779"/>
      <c r="S31" s="779"/>
      <c r="T31" s="779"/>
      <c r="U31" s="779"/>
      <c r="V31" s="779">
        <v>4610</v>
      </c>
      <c r="W31" s="779"/>
      <c r="X31" s="779"/>
      <c r="Y31" s="779"/>
      <c r="Z31" s="779"/>
      <c r="AA31" s="779">
        <v>92</v>
      </c>
      <c r="AB31" s="779"/>
      <c r="AC31" s="779"/>
      <c r="AD31" s="779"/>
      <c r="AE31" s="780"/>
      <c r="AF31" s="781">
        <v>92</v>
      </c>
      <c r="AG31" s="782"/>
      <c r="AH31" s="782"/>
      <c r="AI31" s="782"/>
      <c r="AJ31" s="783"/>
      <c r="AK31" s="850">
        <v>672</v>
      </c>
      <c r="AL31" s="851"/>
      <c r="AM31" s="851"/>
      <c r="AN31" s="851"/>
      <c r="AO31" s="851"/>
      <c r="AP31" s="851" t="s">
        <v>544</v>
      </c>
      <c r="AQ31" s="851"/>
      <c r="AR31" s="851"/>
      <c r="AS31" s="851"/>
      <c r="AT31" s="851"/>
      <c r="AU31" s="851" t="s">
        <v>544</v>
      </c>
      <c r="AV31" s="851"/>
      <c r="AW31" s="851"/>
      <c r="AX31" s="851"/>
      <c r="AY31" s="851"/>
      <c r="AZ31" s="852" t="s">
        <v>544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71</v>
      </c>
      <c r="R32" s="779"/>
      <c r="S32" s="779"/>
      <c r="T32" s="779"/>
      <c r="U32" s="779"/>
      <c r="V32" s="779">
        <v>71</v>
      </c>
      <c r="W32" s="779"/>
      <c r="X32" s="779"/>
      <c r="Y32" s="779"/>
      <c r="Z32" s="779"/>
      <c r="AA32" s="779" t="s">
        <v>544</v>
      </c>
      <c r="AB32" s="779"/>
      <c r="AC32" s="779"/>
      <c r="AD32" s="779"/>
      <c r="AE32" s="780"/>
      <c r="AF32" s="781" t="s">
        <v>114</v>
      </c>
      <c r="AG32" s="782"/>
      <c r="AH32" s="782"/>
      <c r="AI32" s="782"/>
      <c r="AJ32" s="783"/>
      <c r="AK32" s="850">
        <v>23</v>
      </c>
      <c r="AL32" s="851"/>
      <c r="AM32" s="851"/>
      <c r="AN32" s="851"/>
      <c r="AO32" s="851"/>
      <c r="AP32" s="851" t="s">
        <v>544</v>
      </c>
      <c r="AQ32" s="851"/>
      <c r="AR32" s="851"/>
      <c r="AS32" s="851"/>
      <c r="AT32" s="851"/>
      <c r="AU32" s="851" t="s">
        <v>544</v>
      </c>
      <c r="AV32" s="851"/>
      <c r="AW32" s="851"/>
      <c r="AX32" s="851"/>
      <c r="AY32" s="851"/>
      <c r="AZ32" s="852" t="s">
        <v>544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32</v>
      </c>
      <c r="R33" s="779"/>
      <c r="S33" s="779"/>
      <c r="T33" s="779"/>
      <c r="U33" s="779"/>
      <c r="V33" s="779">
        <v>32</v>
      </c>
      <c r="W33" s="779"/>
      <c r="X33" s="779"/>
      <c r="Y33" s="779"/>
      <c r="Z33" s="779"/>
      <c r="AA33" s="779" t="s">
        <v>544</v>
      </c>
      <c r="AB33" s="779"/>
      <c r="AC33" s="779"/>
      <c r="AD33" s="779"/>
      <c r="AE33" s="780"/>
      <c r="AF33" s="781" t="s">
        <v>114</v>
      </c>
      <c r="AG33" s="782"/>
      <c r="AH33" s="782"/>
      <c r="AI33" s="782"/>
      <c r="AJ33" s="783"/>
      <c r="AK33" s="850">
        <v>23</v>
      </c>
      <c r="AL33" s="851"/>
      <c r="AM33" s="851"/>
      <c r="AN33" s="851"/>
      <c r="AO33" s="851"/>
      <c r="AP33" s="851" t="s">
        <v>544</v>
      </c>
      <c r="AQ33" s="851"/>
      <c r="AR33" s="851"/>
      <c r="AS33" s="851"/>
      <c r="AT33" s="851"/>
      <c r="AU33" s="851" t="s">
        <v>544</v>
      </c>
      <c r="AV33" s="851"/>
      <c r="AW33" s="851"/>
      <c r="AX33" s="851"/>
      <c r="AY33" s="851"/>
      <c r="AZ33" s="852" t="s">
        <v>544</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377</v>
      </c>
      <c r="R34" s="779"/>
      <c r="S34" s="779"/>
      <c r="T34" s="779"/>
      <c r="U34" s="779"/>
      <c r="V34" s="779">
        <v>375</v>
      </c>
      <c r="W34" s="779"/>
      <c r="X34" s="779"/>
      <c r="Y34" s="779"/>
      <c r="Z34" s="779"/>
      <c r="AA34" s="779">
        <v>2</v>
      </c>
      <c r="AB34" s="779"/>
      <c r="AC34" s="779"/>
      <c r="AD34" s="779"/>
      <c r="AE34" s="780"/>
      <c r="AF34" s="781">
        <v>2</v>
      </c>
      <c r="AG34" s="782"/>
      <c r="AH34" s="782"/>
      <c r="AI34" s="782"/>
      <c r="AJ34" s="783"/>
      <c r="AK34" s="850">
        <v>43</v>
      </c>
      <c r="AL34" s="851"/>
      <c r="AM34" s="851"/>
      <c r="AN34" s="851"/>
      <c r="AO34" s="851"/>
      <c r="AP34" s="851" t="s">
        <v>544</v>
      </c>
      <c r="AQ34" s="851"/>
      <c r="AR34" s="851"/>
      <c r="AS34" s="851"/>
      <c r="AT34" s="851"/>
      <c r="AU34" s="851" t="s">
        <v>544</v>
      </c>
      <c r="AV34" s="851"/>
      <c r="AW34" s="851"/>
      <c r="AX34" s="851"/>
      <c r="AY34" s="851"/>
      <c r="AZ34" s="852" t="s">
        <v>544</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312</v>
      </c>
      <c r="R35" s="779"/>
      <c r="S35" s="779"/>
      <c r="T35" s="779"/>
      <c r="U35" s="779"/>
      <c r="V35" s="779">
        <v>482</v>
      </c>
      <c r="W35" s="779"/>
      <c r="X35" s="779"/>
      <c r="Y35" s="779"/>
      <c r="Z35" s="779"/>
      <c r="AA35" s="779">
        <v>-170</v>
      </c>
      <c r="AB35" s="779"/>
      <c r="AC35" s="779"/>
      <c r="AD35" s="779"/>
      <c r="AE35" s="780"/>
      <c r="AF35" s="781">
        <v>170</v>
      </c>
      <c r="AG35" s="782"/>
      <c r="AH35" s="782"/>
      <c r="AI35" s="782"/>
      <c r="AJ35" s="783"/>
      <c r="AK35" s="850">
        <v>1538</v>
      </c>
      <c r="AL35" s="851"/>
      <c r="AM35" s="851"/>
      <c r="AN35" s="851"/>
      <c r="AO35" s="851"/>
      <c r="AP35" s="851">
        <v>27269</v>
      </c>
      <c r="AQ35" s="851"/>
      <c r="AR35" s="851"/>
      <c r="AS35" s="851"/>
      <c r="AT35" s="851"/>
      <c r="AU35" s="851">
        <v>23233</v>
      </c>
      <c r="AV35" s="851"/>
      <c r="AW35" s="851"/>
      <c r="AX35" s="851"/>
      <c r="AY35" s="851"/>
      <c r="AZ35" s="852" t="s">
        <v>544</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27</v>
      </c>
      <c r="R36" s="779"/>
      <c r="S36" s="779"/>
      <c r="T36" s="779"/>
      <c r="U36" s="779"/>
      <c r="V36" s="779">
        <v>242</v>
      </c>
      <c r="W36" s="779"/>
      <c r="X36" s="779"/>
      <c r="Y36" s="779"/>
      <c r="Z36" s="779"/>
      <c r="AA36" s="779">
        <v>-215</v>
      </c>
      <c r="AB36" s="779"/>
      <c r="AC36" s="779"/>
      <c r="AD36" s="779"/>
      <c r="AE36" s="780"/>
      <c r="AF36" s="781">
        <v>215</v>
      </c>
      <c r="AG36" s="782"/>
      <c r="AH36" s="782"/>
      <c r="AI36" s="782"/>
      <c r="AJ36" s="783"/>
      <c r="AK36" s="850">
        <v>3</v>
      </c>
      <c r="AL36" s="851"/>
      <c r="AM36" s="851"/>
      <c r="AN36" s="851"/>
      <c r="AO36" s="851"/>
      <c r="AP36" s="851" t="s">
        <v>544</v>
      </c>
      <c r="AQ36" s="851"/>
      <c r="AR36" s="851"/>
      <c r="AS36" s="851"/>
      <c r="AT36" s="851"/>
      <c r="AU36" s="851" t="s">
        <v>544</v>
      </c>
      <c r="AV36" s="851"/>
      <c r="AW36" s="851"/>
      <c r="AX36" s="851"/>
      <c r="AY36" s="851"/>
      <c r="AZ36" s="852" t="s">
        <v>544</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43</v>
      </c>
      <c r="R37" s="779"/>
      <c r="S37" s="779"/>
      <c r="T37" s="779"/>
      <c r="U37" s="779"/>
      <c r="V37" s="779">
        <v>9</v>
      </c>
      <c r="W37" s="779"/>
      <c r="X37" s="779"/>
      <c r="Y37" s="779"/>
      <c r="Z37" s="779"/>
      <c r="AA37" s="779">
        <v>34</v>
      </c>
      <c r="AB37" s="779"/>
      <c r="AC37" s="779"/>
      <c r="AD37" s="779"/>
      <c r="AE37" s="780"/>
      <c r="AF37" s="781">
        <v>205</v>
      </c>
      <c r="AG37" s="782"/>
      <c r="AH37" s="782"/>
      <c r="AI37" s="782"/>
      <c r="AJ37" s="783"/>
      <c r="AK37" s="850" t="s">
        <v>544</v>
      </c>
      <c r="AL37" s="851"/>
      <c r="AM37" s="851"/>
      <c r="AN37" s="851"/>
      <c r="AO37" s="851"/>
      <c r="AP37" s="851" t="s">
        <v>543</v>
      </c>
      <c r="AQ37" s="851"/>
      <c r="AR37" s="851"/>
      <c r="AS37" s="851"/>
      <c r="AT37" s="851"/>
      <c r="AU37" s="851" t="s">
        <v>544</v>
      </c>
      <c r="AV37" s="851"/>
      <c r="AW37" s="851"/>
      <c r="AX37" s="851"/>
      <c r="AY37" s="851"/>
      <c r="AZ37" s="852" t="s">
        <v>544</v>
      </c>
      <c r="BA37" s="852"/>
      <c r="BB37" s="852"/>
      <c r="BC37" s="852"/>
      <c r="BD37" s="852"/>
      <c r="BE37" s="848" t="s">
        <v>394</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896</v>
      </c>
      <c r="AG63" s="862"/>
      <c r="AH63" s="862"/>
      <c r="AI63" s="862"/>
      <c r="AJ63" s="863"/>
      <c r="AK63" s="864"/>
      <c r="AL63" s="859"/>
      <c r="AM63" s="859"/>
      <c r="AN63" s="859"/>
      <c r="AO63" s="859"/>
      <c r="AP63" s="862">
        <v>27282</v>
      </c>
      <c r="AQ63" s="862"/>
      <c r="AR63" s="862"/>
      <c r="AS63" s="862"/>
      <c r="AT63" s="862"/>
      <c r="AU63" s="862">
        <v>23236</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15052</v>
      </c>
      <c r="R68" s="886"/>
      <c r="S68" s="886"/>
      <c r="T68" s="886"/>
      <c r="U68" s="886"/>
      <c r="V68" s="886">
        <v>12500</v>
      </c>
      <c r="W68" s="886"/>
      <c r="X68" s="886"/>
      <c r="Y68" s="886"/>
      <c r="Z68" s="886"/>
      <c r="AA68" s="886">
        <v>2552</v>
      </c>
      <c r="AB68" s="886"/>
      <c r="AC68" s="886"/>
      <c r="AD68" s="886"/>
      <c r="AE68" s="886"/>
      <c r="AF68" s="886">
        <v>2552</v>
      </c>
      <c r="AG68" s="886"/>
      <c r="AH68" s="886"/>
      <c r="AI68" s="886"/>
      <c r="AJ68" s="886"/>
      <c r="AK68" s="886" t="s">
        <v>544</v>
      </c>
      <c r="AL68" s="886"/>
      <c r="AM68" s="886"/>
      <c r="AN68" s="886"/>
      <c r="AO68" s="886"/>
      <c r="AP68" s="886" t="s">
        <v>544</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131</v>
      </c>
      <c r="R69" s="851"/>
      <c r="S69" s="851"/>
      <c r="T69" s="851"/>
      <c r="U69" s="851"/>
      <c r="V69" s="851">
        <v>123</v>
      </c>
      <c r="W69" s="851"/>
      <c r="X69" s="851"/>
      <c r="Y69" s="851"/>
      <c r="Z69" s="851"/>
      <c r="AA69" s="851">
        <v>7</v>
      </c>
      <c r="AB69" s="851"/>
      <c r="AC69" s="851"/>
      <c r="AD69" s="851"/>
      <c r="AE69" s="851"/>
      <c r="AF69" s="851">
        <v>7</v>
      </c>
      <c r="AG69" s="851"/>
      <c r="AH69" s="851"/>
      <c r="AI69" s="851"/>
      <c r="AJ69" s="851"/>
      <c r="AK69" s="851" t="s">
        <v>544</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11</v>
      </c>
      <c r="R70" s="851"/>
      <c r="S70" s="851"/>
      <c r="T70" s="851"/>
      <c r="U70" s="851"/>
      <c r="V70" s="851">
        <v>10</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495</v>
      </c>
      <c r="R71" s="851"/>
      <c r="S71" s="851"/>
      <c r="T71" s="851"/>
      <c r="U71" s="851"/>
      <c r="V71" s="851">
        <v>348</v>
      </c>
      <c r="W71" s="851"/>
      <c r="X71" s="851"/>
      <c r="Y71" s="851"/>
      <c r="Z71" s="851"/>
      <c r="AA71" s="851">
        <v>148</v>
      </c>
      <c r="AB71" s="851"/>
      <c r="AC71" s="851"/>
      <c r="AD71" s="851"/>
      <c r="AE71" s="851"/>
      <c r="AF71" s="851">
        <v>148</v>
      </c>
      <c r="AG71" s="851"/>
      <c r="AH71" s="851"/>
      <c r="AI71" s="851"/>
      <c r="AJ71" s="851"/>
      <c r="AK71" s="851">
        <v>176</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707526</v>
      </c>
      <c r="R72" s="851"/>
      <c r="S72" s="851"/>
      <c r="T72" s="851"/>
      <c r="U72" s="851"/>
      <c r="V72" s="851">
        <v>687045</v>
      </c>
      <c r="W72" s="851"/>
      <c r="X72" s="851"/>
      <c r="Y72" s="851"/>
      <c r="Z72" s="851"/>
      <c r="AA72" s="851">
        <v>20481</v>
      </c>
      <c r="AB72" s="851"/>
      <c r="AC72" s="851"/>
      <c r="AD72" s="851"/>
      <c r="AE72" s="851"/>
      <c r="AF72" s="851">
        <v>20481</v>
      </c>
      <c r="AG72" s="851"/>
      <c r="AH72" s="851"/>
      <c r="AI72" s="851"/>
      <c r="AJ72" s="851"/>
      <c r="AK72" s="851">
        <v>3255</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554</v>
      </c>
      <c r="C73" s="894"/>
      <c r="D73" s="894"/>
      <c r="E73" s="894"/>
      <c r="F73" s="894"/>
      <c r="G73" s="894"/>
      <c r="H73" s="894"/>
      <c r="I73" s="894"/>
      <c r="J73" s="894"/>
      <c r="K73" s="894"/>
      <c r="L73" s="894"/>
      <c r="M73" s="894"/>
      <c r="N73" s="894"/>
      <c r="O73" s="894"/>
      <c r="P73" s="895"/>
      <c r="Q73" s="896">
        <v>296</v>
      </c>
      <c r="R73" s="851"/>
      <c r="S73" s="851"/>
      <c r="T73" s="851"/>
      <c r="U73" s="851"/>
      <c r="V73" s="851">
        <v>273</v>
      </c>
      <c r="W73" s="851"/>
      <c r="X73" s="851"/>
      <c r="Y73" s="851"/>
      <c r="Z73" s="851"/>
      <c r="AA73" s="851">
        <v>23</v>
      </c>
      <c r="AB73" s="851"/>
      <c r="AC73" s="851"/>
      <c r="AD73" s="851"/>
      <c r="AE73" s="851"/>
      <c r="AF73" s="851">
        <v>23</v>
      </c>
      <c r="AG73" s="851"/>
      <c r="AH73" s="851"/>
      <c r="AI73" s="851"/>
      <c r="AJ73" s="851"/>
      <c r="AK73" s="851" t="s">
        <v>543</v>
      </c>
      <c r="AL73" s="851"/>
      <c r="AM73" s="851"/>
      <c r="AN73" s="851"/>
      <c r="AO73" s="851"/>
      <c r="AP73" s="851">
        <v>25</v>
      </c>
      <c r="AQ73" s="851"/>
      <c r="AR73" s="851"/>
      <c r="AS73" s="851"/>
      <c r="AT73" s="851"/>
      <c r="AU73" s="851">
        <v>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555</v>
      </c>
      <c r="C74" s="894"/>
      <c r="D74" s="894"/>
      <c r="E74" s="894"/>
      <c r="F74" s="894"/>
      <c r="G74" s="894"/>
      <c r="H74" s="894"/>
      <c r="I74" s="894"/>
      <c r="J74" s="894"/>
      <c r="K74" s="894"/>
      <c r="L74" s="894"/>
      <c r="M74" s="894"/>
      <c r="N74" s="894"/>
      <c r="O74" s="894"/>
      <c r="P74" s="895"/>
      <c r="Q74" s="896">
        <v>128</v>
      </c>
      <c r="R74" s="851"/>
      <c r="S74" s="851"/>
      <c r="T74" s="851"/>
      <c r="U74" s="851"/>
      <c r="V74" s="851">
        <v>121</v>
      </c>
      <c r="W74" s="851"/>
      <c r="X74" s="851"/>
      <c r="Y74" s="851"/>
      <c r="Z74" s="851"/>
      <c r="AA74" s="851">
        <v>7</v>
      </c>
      <c r="AB74" s="851"/>
      <c r="AC74" s="851"/>
      <c r="AD74" s="851"/>
      <c r="AE74" s="851"/>
      <c r="AF74" s="851">
        <v>7</v>
      </c>
      <c r="AG74" s="851"/>
      <c r="AH74" s="851"/>
      <c r="AI74" s="851"/>
      <c r="AJ74" s="851"/>
      <c r="AK74" s="851">
        <v>15</v>
      </c>
      <c r="AL74" s="851"/>
      <c r="AM74" s="851"/>
      <c r="AN74" s="851"/>
      <c r="AO74" s="851"/>
      <c r="AP74" s="851">
        <v>107</v>
      </c>
      <c r="AQ74" s="851"/>
      <c r="AR74" s="851"/>
      <c r="AS74" s="851"/>
      <c r="AT74" s="851"/>
      <c r="AU74" s="851">
        <v>41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550</v>
      </c>
      <c r="C75" s="894"/>
      <c r="D75" s="894"/>
      <c r="E75" s="894"/>
      <c r="F75" s="894"/>
      <c r="G75" s="894"/>
      <c r="H75" s="894"/>
      <c r="I75" s="894"/>
      <c r="J75" s="894"/>
      <c r="K75" s="894"/>
      <c r="L75" s="894"/>
      <c r="M75" s="894"/>
      <c r="N75" s="894"/>
      <c r="O75" s="894"/>
      <c r="P75" s="895"/>
      <c r="Q75" s="899">
        <v>1876</v>
      </c>
      <c r="R75" s="900"/>
      <c r="S75" s="900"/>
      <c r="T75" s="900"/>
      <c r="U75" s="850"/>
      <c r="V75" s="901">
        <v>1830</v>
      </c>
      <c r="W75" s="900"/>
      <c r="X75" s="900"/>
      <c r="Y75" s="900"/>
      <c r="Z75" s="850"/>
      <c r="AA75" s="901">
        <v>47</v>
      </c>
      <c r="AB75" s="900"/>
      <c r="AC75" s="900"/>
      <c r="AD75" s="900"/>
      <c r="AE75" s="850"/>
      <c r="AF75" s="901">
        <v>47</v>
      </c>
      <c r="AG75" s="900"/>
      <c r="AH75" s="900"/>
      <c r="AI75" s="900"/>
      <c r="AJ75" s="850"/>
      <c r="AK75" s="901" t="s">
        <v>557</v>
      </c>
      <c r="AL75" s="900"/>
      <c r="AM75" s="900"/>
      <c r="AN75" s="900"/>
      <c r="AO75" s="850"/>
      <c r="AP75" s="901">
        <v>1723</v>
      </c>
      <c r="AQ75" s="900"/>
      <c r="AR75" s="900"/>
      <c r="AS75" s="900"/>
      <c r="AT75" s="850"/>
      <c r="AU75" s="901">
        <v>590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551</v>
      </c>
      <c r="C76" s="894"/>
      <c r="D76" s="894"/>
      <c r="E76" s="894"/>
      <c r="F76" s="894"/>
      <c r="G76" s="894"/>
      <c r="H76" s="894"/>
      <c r="I76" s="894"/>
      <c r="J76" s="894"/>
      <c r="K76" s="894"/>
      <c r="L76" s="894"/>
      <c r="M76" s="894"/>
      <c r="N76" s="894"/>
      <c r="O76" s="894"/>
      <c r="P76" s="895"/>
      <c r="Q76" s="899">
        <v>400</v>
      </c>
      <c r="R76" s="900"/>
      <c r="S76" s="900"/>
      <c r="T76" s="900"/>
      <c r="U76" s="850"/>
      <c r="V76" s="901">
        <v>387</v>
      </c>
      <c r="W76" s="900"/>
      <c r="X76" s="900"/>
      <c r="Y76" s="900"/>
      <c r="Z76" s="850"/>
      <c r="AA76" s="901">
        <v>13</v>
      </c>
      <c r="AB76" s="900"/>
      <c r="AC76" s="900"/>
      <c r="AD76" s="900"/>
      <c r="AE76" s="850"/>
      <c r="AF76" s="901">
        <v>13</v>
      </c>
      <c r="AG76" s="900"/>
      <c r="AH76" s="900"/>
      <c r="AI76" s="900"/>
      <c r="AJ76" s="850"/>
      <c r="AK76" s="901" t="s">
        <v>557</v>
      </c>
      <c r="AL76" s="900"/>
      <c r="AM76" s="900"/>
      <c r="AN76" s="900"/>
      <c r="AO76" s="850"/>
      <c r="AP76" s="901">
        <v>3</v>
      </c>
      <c r="AQ76" s="900"/>
      <c r="AR76" s="900"/>
      <c r="AS76" s="900"/>
      <c r="AT76" s="850"/>
      <c r="AU76" s="901">
        <v>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552</v>
      </c>
      <c r="C77" s="894"/>
      <c r="D77" s="894"/>
      <c r="E77" s="894"/>
      <c r="F77" s="894"/>
      <c r="G77" s="894"/>
      <c r="H77" s="894"/>
      <c r="I77" s="894"/>
      <c r="J77" s="894"/>
      <c r="K77" s="894"/>
      <c r="L77" s="894"/>
      <c r="M77" s="894"/>
      <c r="N77" s="894"/>
      <c r="O77" s="894"/>
      <c r="P77" s="895"/>
      <c r="Q77" s="899">
        <v>147</v>
      </c>
      <c r="R77" s="900"/>
      <c r="S77" s="900"/>
      <c r="T77" s="900"/>
      <c r="U77" s="850"/>
      <c r="V77" s="901">
        <v>141</v>
      </c>
      <c r="W77" s="900"/>
      <c r="X77" s="900"/>
      <c r="Y77" s="900"/>
      <c r="Z77" s="850"/>
      <c r="AA77" s="901">
        <v>6</v>
      </c>
      <c r="AB77" s="900"/>
      <c r="AC77" s="900"/>
      <c r="AD77" s="900"/>
      <c r="AE77" s="850"/>
      <c r="AF77" s="901">
        <v>6</v>
      </c>
      <c r="AG77" s="900"/>
      <c r="AH77" s="900"/>
      <c r="AI77" s="900"/>
      <c r="AJ77" s="850"/>
      <c r="AK77" s="901" t="s">
        <v>557</v>
      </c>
      <c r="AL77" s="900"/>
      <c r="AM77" s="900"/>
      <c r="AN77" s="900"/>
      <c r="AO77" s="850"/>
      <c r="AP77" s="901">
        <v>41</v>
      </c>
      <c r="AQ77" s="900"/>
      <c r="AR77" s="900"/>
      <c r="AS77" s="900"/>
      <c r="AT77" s="850"/>
      <c r="AU77" s="901">
        <v>34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553</v>
      </c>
      <c r="C78" s="894"/>
      <c r="D78" s="894"/>
      <c r="E78" s="894"/>
      <c r="F78" s="894"/>
      <c r="G78" s="894"/>
      <c r="H78" s="894"/>
      <c r="I78" s="894"/>
      <c r="J78" s="894"/>
      <c r="K78" s="894"/>
      <c r="L78" s="894"/>
      <c r="M78" s="894"/>
      <c r="N78" s="894"/>
      <c r="O78" s="894"/>
      <c r="P78" s="895"/>
      <c r="Q78" s="896">
        <v>7190</v>
      </c>
      <c r="R78" s="851"/>
      <c r="S78" s="851"/>
      <c r="T78" s="851"/>
      <c r="U78" s="851"/>
      <c r="V78" s="851">
        <v>6692</v>
      </c>
      <c r="W78" s="851"/>
      <c r="X78" s="851"/>
      <c r="Y78" s="851"/>
      <c r="Z78" s="851"/>
      <c r="AA78" s="851">
        <v>498</v>
      </c>
      <c r="AB78" s="851"/>
      <c r="AC78" s="851"/>
      <c r="AD78" s="851"/>
      <c r="AE78" s="851"/>
      <c r="AF78" s="851">
        <v>4651</v>
      </c>
      <c r="AG78" s="851"/>
      <c r="AH78" s="851"/>
      <c r="AI78" s="851"/>
      <c r="AJ78" s="851"/>
      <c r="AK78" s="901" t="s">
        <v>557</v>
      </c>
      <c r="AL78" s="900"/>
      <c r="AM78" s="900"/>
      <c r="AN78" s="900"/>
      <c r="AO78" s="850"/>
      <c r="AP78" s="851">
        <v>16619</v>
      </c>
      <c r="AQ78" s="851"/>
      <c r="AR78" s="851"/>
      <c r="AS78" s="851"/>
      <c r="AT78" s="851"/>
      <c r="AU78" s="851">
        <v>5761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556</v>
      </c>
      <c r="C79" s="894"/>
      <c r="D79" s="894"/>
      <c r="E79" s="894"/>
      <c r="F79" s="894"/>
      <c r="G79" s="894"/>
      <c r="H79" s="894"/>
      <c r="I79" s="894"/>
      <c r="J79" s="894"/>
      <c r="K79" s="894"/>
      <c r="L79" s="894"/>
      <c r="M79" s="894"/>
      <c r="N79" s="894"/>
      <c r="O79" s="894"/>
      <c r="P79" s="895"/>
      <c r="Q79" s="896">
        <v>2</v>
      </c>
      <c r="R79" s="851"/>
      <c r="S79" s="851"/>
      <c r="T79" s="851"/>
      <c r="U79" s="851"/>
      <c r="V79" s="851">
        <v>1</v>
      </c>
      <c r="W79" s="851"/>
      <c r="X79" s="851"/>
      <c r="Y79" s="851"/>
      <c r="Z79" s="851"/>
      <c r="AA79" s="851">
        <v>1</v>
      </c>
      <c r="AB79" s="851"/>
      <c r="AC79" s="851"/>
      <c r="AD79" s="851"/>
      <c r="AE79" s="851"/>
      <c r="AF79" s="851">
        <v>1</v>
      </c>
      <c r="AG79" s="851"/>
      <c r="AH79" s="851"/>
      <c r="AI79" s="851"/>
      <c r="AJ79" s="851"/>
      <c r="AK79" s="851">
        <v>0</v>
      </c>
      <c r="AL79" s="851"/>
      <c r="AM79" s="851"/>
      <c r="AN79" s="851"/>
      <c r="AO79" s="851"/>
      <c r="AP79" s="851" t="s">
        <v>543</v>
      </c>
      <c r="AQ79" s="851"/>
      <c r="AR79" s="851"/>
      <c r="AS79" s="851"/>
      <c r="AT79" s="851"/>
      <c r="AU79" s="851" t="s">
        <v>543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27937</v>
      </c>
      <c r="AG88" s="862"/>
      <c r="AH88" s="862"/>
      <c r="AI88" s="862"/>
      <c r="AJ88" s="862"/>
      <c r="AK88" s="859"/>
      <c r="AL88" s="859"/>
      <c r="AM88" s="859"/>
      <c r="AN88" s="859"/>
      <c r="AO88" s="859"/>
      <c r="AP88" s="862">
        <v>18518</v>
      </c>
      <c r="AQ88" s="862"/>
      <c r="AR88" s="862"/>
      <c r="AS88" s="862"/>
      <c r="AT88" s="862"/>
      <c r="AU88" s="862">
        <v>6435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122</v>
      </c>
      <c r="CS102" s="870"/>
      <c r="CT102" s="870"/>
      <c r="CU102" s="870"/>
      <c r="CV102" s="913"/>
      <c r="CW102" s="912">
        <v>46</v>
      </c>
      <c r="CX102" s="870"/>
      <c r="CY102" s="870"/>
      <c r="CZ102" s="870"/>
      <c r="DA102" s="913"/>
      <c r="DB102" s="912" t="s">
        <v>562</v>
      </c>
      <c r="DC102" s="870"/>
      <c r="DD102" s="870"/>
      <c r="DE102" s="870"/>
      <c r="DF102" s="913"/>
      <c r="DG102" s="912" t="s">
        <v>562</v>
      </c>
      <c r="DH102" s="870"/>
      <c r="DI102" s="870"/>
      <c r="DJ102" s="870"/>
      <c r="DK102" s="913"/>
      <c r="DL102" s="912" t="s">
        <v>562</v>
      </c>
      <c r="DM102" s="870"/>
      <c r="DN102" s="870"/>
      <c r="DO102" s="870"/>
      <c r="DP102" s="913"/>
      <c r="DQ102" s="912" t="s">
        <v>562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4061571</v>
      </c>
      <c r="AB110" s="922"/>
      <c r="AC110" s="922"/>
      <c r="AD110" s="922"/>
      <c r="AE110" s="923"/>
      <c r="AF110" s="924">
        <v>3990828</v>
      </c>
      <c r="AG110" s="922"/>
      <c r="AH110" s="922"/>
      <c r="AI110" s="922"/>
      <c r="AJ110" s="923"/>
      <c r="AK110" s="924">
        <v>3794980</v>
      </c>
      <c r="AL110" s="922"/>
      <c r="AM110" s="922"/>
      <c r="AN110" s="922"/>
      <c r="AO110" s="923"/>
      <c r="AP110" s="925">
        <v>29.3</v>
      </c>
      <c r="AQ110" s="926"/>
      <c r="AR110" s="926"/>
      <c r="AS110" s="926"/>
      <c r="AT110" s="927"/>
      <c r="AU110" s="928" t="s">
        <v>62</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36984503</v>
      </c>
      <c r="BR110" s="957"/>
      <c r="BS110" s="957"/>
      <c r="BT110" s="957"/>
      <c r="BU110" s="957"/>
      <c r="BV110" s="957">
        <v>36657896</v>
      </c>
      <c r="BW110" s="957"/>
      <c r="BX110" s="957"/>
      <c r="BY110" s="957"/>
      <c r="BZ110" s="957"/>
      <c r="CA110" s="957">
        <v>35821241</v>
      </c>
      <c r="CB110" s="957"/>
      <c r="CC110" s="957"/>
      <c r="CD110" s="957"/>
      <c r="CE110" s="957"/>
      <c r="CF110" s="971">
        <v>276.60000000000002</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114</v>
      </c>
      <c r="BR111" s="950"/>
      <c r="BS111" s="950"/>
      <c r="BT111" s="950"/>
      <c r="BU111" s="950"/>
      <c r="BV111" s="950" t="s">
        <v>114</v>
      </c>
      <c r="BW111" s="950"/>
      <c r="BX111" s="950"/>
      <c r="BY111" s="950"/>
      <c r="BZ111" s="950"/>
      <c r="CA111" s="950" t="s">
        <v>114</v>
      </c>
      <c r="CB111" s="950"/>
      <c r="CC111" s="950"/>
      <c r="CD111" s="950"/>
      <c r="CE111" s="950"/>
      <c r="CF111" s="944" t="s">
        <v>114</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20780571</v>
      </c>
      <c r="BR112" s="950"/>
      <c r="BS112" s="950"/>
      <c r="BT112" s="950"/>
      <c r="BU112" s="950"/>
      <c r="BV112" s="950">
        <v>20173083</v>
      </c>
      <c r="BW112" s="950"/>
      <c r="BX112" s="950"/>
      <c r="BY112" s="950"/>
      <c r="BZ112" s="950"/>
      <c r="CA112" s="950">
        <v>23235603</v>
      </c>
      <c r="CB112" s="950"/>
      <c r="CC112" s="950"/>
      <c r="CD112" s="950"/>
      <c r="CE112" s="950"/>
      <c r="CF112" s="944">
        <v>179.4</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1617647</v>
      </c>
      <c r="AB113" s="964"/>
      <c r="AC113" s="964"/>
      <c r="AD113" s="964"/>
      <c r="AE113" s="965"/>
      <c r="AF113" s="966">
        <v>1572501</v>
      </c>
      <c r="AG113" s="964"/>
      <c r="AH113" s="964"/>
      <c r="AI113" s="964"/>
      <c r="AJ113" s="965"/>
      <c r="AK113" s="966">
        <v>1510108</v>
      </c>
      <c r="AL113" s="964"/>
      <c r="AM113" s="964"/>
      <c r="AN113" s="964"/>
      <c r="AO113" s="965"/>
      <c r="AP113" s="967">
        <v>11.7</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4863099</v>
      </c>
      <c r="BR113" s="950"/>
      <c r="BS113" s="950"/>
      <c r="BT113" s="950"/>
      <c r="BU113" s="950"/>
      <c r="BV113" s="950">
        <v>5947269</v>
      </c>
      <c r="BW113" s="950"/>
      <c r="BX113" s="950"/>
      <c r="BY113" s="950"/>
      <c r="BZ113" s="950"/>
      <c r="CA113" s="950">
        <v>6435380</v>
      </c>
      <c r="CB113" s="950"/>
      <c r="CC113" s="950"/>
      <c r="CD113" s="950"/>
      <c r="CE113" s="950"/>
      <c r="CF113" s="944">
        <v>49.7</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440684</v>
      </c>
      <c r="AB114" s="989"/>
      <c r="AC114" s="989"/>
      <c r="AD114" s="989"/>
      <c r="AE114" s="990"/>
      <c r="AF114" s="991">
        <v>507706</v>
      </c>
      <c r="AG114" s="989"/>
      <c r="AH114" s="989"/>
      <c r="AI114" s="989"/>
      <c r="AJ114" s="990"/>
      <c r="AK114" s="991">
        <v>487469</v>
      </c>
      <c r="AL114" s="989"/>
      <c r="AM114" s="989"/>
      <c r="AN114" s="989"/>
      <c r="AO114" s="990"/>
      <c r="AP114" s="992">
        <v>3.8</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4450287</v>
      </c>
      <c r="BR114" s="950"/>
      <c r="BS114" s="950"/>
      <c r="BT114" s="950"/>
      <c r="BU114" s="950"/>
      <c r="BV114" s="950">
        <v>4244148</v>
      </c>
      <c r="BW114" s="950"/>
      <c r="BX114" s="950"/>
      <c r="BY114" s="950"/>
      <c r="BZ114" s="950"/>
      <c r="CA114" s="950">
        <v>4024216</v>
      </c>
      <c r="CB114" s="950"/>
      <c r="CC114" s="950"/>
      <c r="CD114" s="950"/>
      <c r="CE114" s="950"/>
      <c r="CF114" s="944">
        <v>31.1</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3121</v>
      </c>
      <c r="AB115" s="964"/>
      <c r="AC115" s="964"/>
      <c r="AD115" s="964"/>
      <c r="AE115" s="965"/>
      <c r="AF115" s="966" t="s">
        <v>114</v>
      </c>
      <c r="AG115" s="964"/>
      <c r="AH115" s="964"/>
      <c r="AI115" s="964"/>
      <c r="AJ115" s="965"/>
      <c r="AK115" s="966" t="s">
        <v>114</v>
      </c>
      <c r="AL115" s="964"/>
      <c r="AM115" s="964"/>
      <c r="AN115" s="964"/>
      <c r="AO115" s="965"/>
      <c r="AP115" s="967" t="s">
        <v>114</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115</v>
      </c>
      <c r="AB116" s="989"/>
      <c r="AC116" s="989"/>
      <c r="AD116" s="989"/>
      <c r="AE116" s="990"/>
      <c r="AF116" s="991">
        <v>18</v>
      </c>
      <c r="AG116" s="989"/>
      <c r="AH116" s="989"/>
      <c r="AI116" s="989"/>
      <c r="AJ116" s="990"/>
      <c r="AK116" s="991">
        <v>10</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6123138</v>
      </c>
      <c r="AB117" s="1007"/>
      <c r="AC117" s="1007"/>
      <c r="AD117" s="1007"/>
      <c r="AE117" s="1008"/>
      <c r="AF117" s="1009">
        <v>6071053</v>
      </c>
      <c r="AG117" s="1007"/>
      <c r="AH117" s="1007"/>
      <c r="AI117" s="1007"/>
      <c r="AJ117" s="1008"/>
      <c r="AK117" s="1009">
        <v>5792567</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440</v>
      </c>
      <c r="BP119" s="1036"/>
      <c r="BQ119" s="1027">
        <v>67078460</v>
      </c>
      <c r="BR119" s="1028"/>
      <c r="BS119" s="1028"/>
      <c r="BT119" s="1028"/>
      <c r="BU119" s="1028"/>
      <c r="BV119" s="1028">
        <v>67022396</v>
      </c>
      <c r="BW119" s="1028"/>
      <c r="BX119" s="1028"/>
      <c r="BY119" s="1028"/>
      <c r="BZ119" s="1028"/>
      <c r="CA119" s="1028">
        <v>69516440</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7242915</v>
      </c>
      <c r="BR120" s="957"/>
      <c r="BS120" s="957"/>
      <c r="BT120" s="957"/>
      <c r="BU120" s="957"/>
      <c r="BV120" s="957">
        <v>8267593</v>
      </c>
      <c r="BW120" s="957"/>
      <c r="BX120" s="957"/>
      <c r="BY120" s="957"/>
      <c r="BZ120" s="957"/>
      <c r="CA120" s="957">
        <v>9087559</v>
      </c>
      <c r="CB120" s="957"/>
      <c r="CC120" s="957"/>
      <c r="CD120" s="957"/>
      <c r="CE120" s="957"/>
      <c r="CF120" s="971">
        <v>70.2</v>
      </c>
      <c r="CG120" s="972"/>
      <c r="CH120" s="972"/>
      <c r="CI120" s="972"/>
      <c r="CJ120" s="972"/>
      <c r="CK120" s="1037" t="s">
        <v>444</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20776135</v>
      </c>
      <c r="DH120" s="957"/>
      <c r="DI120" s="957"/>
      <c r="DJ120" s="957"/>
      <c r="DK120" s="957"/>
      <c r="DL120" s="957">
        <v>20169713</v>
      </c>
      <c r="DM120" s="957"/>
      <c r="DN120" s="957"/>
      <c r="DO120" s="957"/>
      <c r="DP120" s="957"/>
      <c r="DQ120" s="957">
        <v>23232950</v>
      </c>
      <c r="DR120" s="957"/>
      <c r="DS120" s="957"/>
      <c r="DT120" s="957"/>
      <c r="DU120" s="957"/>
      <c r="DV120" s="958">
        <v>179.4</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1571537</v>
      </c>
      <c r="BR121" s="950"/>
      <c r="BS121" s="950"/>
      <c r="BT121" s="950"/>
      <c r="BU121" s="950"/>
      <c r="BV121" s="950">
        <v>1310177</v>
      </c>
      <c r="BW121" s="950"/>
      <c r="BX121" s="950"/>
      <c r="BY121" s="950"/>
      <c r="BZ121" s="950"/>
      <c r="CA121" s="950">
        <v>1407255</v>
      </c>
      <c r="CB121" s="950"/>
      <c r="CC121" s="950"/>
      <c r="CD121" s="950"/>
      <c r="CE121" s="950"/>
      <c r="CF121" s="944">
        <v>10.9</v>
      </c>
      <c r="CG121" s="945"/>
      <c r="CH121" s="945"/>
      <c r="CI121" s="945"/>
      <c r="CJ121" s="945"/>
      <c r="CK121" s="1040"/>
      <c r="CL121" s="1041"/>
      <c r="CM121" s="1041"/>
      <c r="CN121" s="1041"/>
      <c r="CO121" s="1042"/>
      <c r="CP121" s="1050" t="s">
        <v>447</v>
      </c>
      <c r="CQ121" s="1051"/>
      <c r="CR121" s="1051"/>
      <c r="CS121" s="1051"/>
      <c r="CT121" s="1051"/>
      <c r="CU121" s="1051"/>
      <c r="CV121" s="1051"/>
      <c r="CW121" s="1051"/>
      <c r="CX121" s="1051"/>
      <c r="CY121" s="1051"/>
      <c r="CZ121" s="1051"/>
      <c r="DA121" s="1051"/>
      <c r="DB121" s="1051"/>
      <c r="DC121" s="1051"/>
      <c r="DD121" s="1051"/>
      <c r="DE121" s="1051"/>
      <c r="DF121" s="1052"/>
      <c r="DG121" s="949">
        <v>4436</v>
      </c>
      <c r="DH121" s="950"/>
      <c r="DI121" s="950"/>
      <c r="DJ121" s="950"/>
      <c r="DK121" s="950"/>
      <c r="DL121" s="950">
        <v>3370</v>
      </c>
      <c r="DM121" s="950"/>
      <c r="DN121" s="950"/>
      <c r="DO121" s="950"/>
      <c r="DP121" s="950"/>
      <c r="DQ121" s="950">
        <v>2653</v>
      </c>
      <c r="DR121" s="950"/>
      <c r="DS121" s="950"/>
      <c r="DT121" s="950"/>
      <c r="DU121" s="950"/>
      <c r="DV121" s="951">
        <v>0</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41213611</v>
      </c>
      <c r="BR122" s="1028"/>
      <c r="BS122" s="1028"/>
      <c r="BT122" s="1028"/>
      <c r="BU122" s="1028"/>
      <c r="BV122" s="1028">
        <v>41262052</v>
      </c>
      <c r="BW122" s="1028"/>
      <c r="BX122" s="1028"/>
      <c r="BY122" s="1028"/>
      <c r="BZ122" s="1028"/>
      <c r="CA122" s="1028">
        <v>40735554</v>
      </c>
      <c r="CB122" s="1028"/>
      <c r="CC122" s="1028"/>
      <c r="CD122" s="1028"/>
      <c r="CE122" s="1028"/>
      <c r="CF122" s="1048">
        <v>314.60000000000002</v>
      </c>
      <c r="CG122" s="1049"/>
      <c r="CH122" s="1049"/>
      <c r="CI122" s="1049"/>
      <c r="CJ122" s="1049"/>
      <c r="CK122" s="1040"/>
      <c r="CL122" s="1041"/>
      <c r="CM122" s="1041"/>
      <c r="CN122" s="1041"/>
      <c r="CO122" s="1042"/>
      <c r="CP122" s="1050" t="s">
        <v>449</v>
      </c>
      <c r="CQ122" s="1051"/>
      <c r="CR122" s="1051"/>
      <c r="CS122" s="1051"/>
      <c r="CT122" s="1051"/>
      <c r="CU122" s="1051"/>
      <c r="CV122" s="1051"/>
      <c r="CW122" s="1051"/>
      <c r="CX122" s="1051"/>
      <c r="CY122" s="1051"/>
      <c r="CZ122" s="1051"/>
      <c r="DA122" s="1051"/>
      <c r="DB122" s="1051"/>
      <c r="DC122" s="1051"/>
      <c r="DD122" s="1051"/>
      <c r="DE122" s="1051"/>
      <c r="DF122" s="1052"/>
      <c r="DG122" s="949" t="s">
        <v>114</v>
      </c>
      <c r="DH122" s="950"/>
      <c r="DI122" s="950"/>
      <c r="DJ122" s="950"/>
      <c r="DK122" s="950"/>
      <c r="DL122" s="950" t="s">
        <v>114</v>
      </c>
      <c r="DM122" s="950"/>
      <c r="DN122" s="950"/>
      <c r="DO122" s="950"/>
      <c r="DP122" s="950"/>
      <c r="DQ122" s="950" t="s">
        <v>114</v>
      </c>
      <c r="DR122" s="950"/>
      <c r="DS122" s="950"/>
      <c r="DT122" s="950"/>
      <c r="DU122" s="950"/>
      <c r="DV122" s="951" t="s">
        <v>114</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450</v>
      </c>
      <c r="BP123" s="1036"/>
      <c r="BQ123" s="1095">
        <v>50028063</v>
      </c>
      <c r="BR123" s="1096"/>
      <c r="BS123" s="1096"/>
      <c r="BT123" s="1096"/>
      <c r="BU123" s="1096"/>
      <c r="BV123" s="1096">
        <v>50839822</v>
      </c>
      <c r="BW123" s="1096"/>
      <c r="BX123" s="1096"/>
      <c r="BY123" s="1096"/>
      <c r="BZ123" s="1096"/>
      <c r="CA123" s="1096">
        <v>51230368</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131.69999999999999</v>
      </c>
      <c r="BR124" s="1058"/>
      <c r="BS124" s="1058"/>
      <c r="BT124" s="1058"/>
      <c r="BU124" s="1058"/>
      <c r="BV124" s="1058">
        <v>122.8</v>
      </c>
      <c r="BW124" s="1058"/>
      <c r="BX124" s="1058"/>
      <c r="BY124" s="1058"/>
      <c r="BZ124" s="1058"/>
      <c r="CA124" s="1058">
        <v>141.19999999999999</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3121</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201653</v>
      </c>
      <c r="AB128" s="1078"/>
      <c r="AC128" s="1078"/>
      <c r="AD128" s="1078"/>
      <c r="AE128" s="1079"/>
      <c r="AF128" s="1080">
        <v>158795</v>
      </c>
      <c r="AG128" s="1078"/>
      <c r="AH128" s="1078"/>
      <c r="AI128" s="1078"/>
      <c r="AJ128" s="1079"/>
      <c r="AK128" s="1080">
        <v>233575</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114</v>
      </c>
      <c r="BG128" s="1085"/>
      <c r="BH128" s="1085"/>
      <c r="BI128" s="1085"/>
      <c r="BJ128" s="1085"/>
      <c r="BK128" s="1085"/>
      <c r="BL128" s="1086"/>
      <c r="BM128" s="1084">
        <v>12.66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16892441</v>
      </c>
      <c r="AB129" s="989"/>
      <c r="AC129" s="989"/>
      <c r="AD129" s="989"/>
      <c r="AE129" s="990"/>
      <c r="AF129" s="991">
        <v>17129306</v>
      </c>
      <c r="AG129" s="989"/>
      <c r="AH129" s="989"/>
      <c r="AI129" s="989"/>
      <c r="AJ129" s="990"/>
      <c r="AK129" s="991">
        <v>16792119</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114</v>
      </c>
      <c r="BG129" s="1099"/>
      <c r="BH129" s="1099"/>
      <c r="BI129" s="1099"/>
      <c r="BJ129" s="1099"/>
      <c r="BK129" s="1099"/>
      <c r="BL129" s="1100"/>
      <c r="BM129" s="1098">
        <v>17.66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3952754</v>
      </c>
      <c r="AB130" s="989"/>
      <c r="AC130" s="989"/>
      <c r="AD130" s="989"/>
      <c r="AE130" s="990"/>
      <c r="AF130" s="991">
        <v>3954553</v>
      </c>
      <c r="AG130" s="989"/>
      <c r="AH130" s="989"/>
      <c r="AI130" s="989"/>
      <c r="AJ130" s="990"/>
      <c r="AK130" s="991">
        <v>3842554</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14.4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12939687</v>
      </c>
      <c r="AB131" s="1014"/>
      <c r="AC131" s="1014"/>
      <c r="AD131" s="1014"/>
      <c r="AE131" s="1015"/>
      <c r="AF131" s="1013">
        <v>13174753</v>
      </c>
      <c r="AG131" s="1014"/>
      <c r="AH131" s="1014"/>
      <c r="AI131" s="1014"/>
      <c r="AJ131" s="1015"/>
      <c r="AK131" s="1013">
        <v>12949565</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141.19999999999999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15.214672500000001</v>
      </c>
      <c r="AB132" s="1130"/>
      <c r="AC132" s="1130"/>
      <c r="AD132" s="1130"/>
      <c r="AE132" s="1131"/>
      <c r="AF132" s="1132">
        <v>14.85951957</v>
      </c>
      <c r="AG132" s="1130"/>
      <c r="AH132" s="1130"/>
      <c r="AI132" s="1130"/>
      <c r="AJ132" s="1131"/>
      <c r="AK132" s="1132">
        <v>13.25479273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13.6</v>
      </c>
      <c r="AB133" s="1113"/>
      <c r="AC133" s="1113"/>
      <c r="AD133" s="1113"/>
      <c r="AE133" s="1114"/>
      <c r="AF133" s="1112">
        <v>13.2</v>
      </c>
      <c r="AG133" s="1113"/>
      <c r="AH133" s="1113"/>
      <c r="AI133" s="1113"/>
      <c r="AJ133" s="1114"/>
      <c r="AK133" s="1112">
        <v>14.4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75" zoomScaleNormal="85" zoomScaleSheetLayoutView="75" workbookViewId="0">
      <selection activeCell="B1" sqref="B1:DI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1" zoomScaleNormal="40" zoomScaleSheetLayoutView="55" workbookViewId="0">
      <selection activeCell="B1" sqref="B1:DI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1" sqref="B1:DI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0" t="s">
        <v>478</v>
      </c>
      <c r="L7" s="256"/>
      <c r="M7" s="257" t="s">
        <v>479</v>
      </c>
      <c r="N7" s="258"/>
    </row>
    <row r="8" spans="1:16" x14ac:dyDescent="0.15">
      <c r="A8" s="250"/>
      <c r="B8" s="246"/>
      <c r="C8" s="246"/>
      <c r="D8" s="246"/>
      <c r="E8" s="246"/>
      <c r="F8" s="246"/>
      <c r="G8" s="259"/>
      <c r="H8" s="260"/>
      <c r="I8" s="260"/>
      <c r="J8" s="261"/>
      <c r="K8" s="1151"/>
      <c r="L8" s="262" t="s">
        <v>480</v>
      </c>
      <c r="M8" s="263" t="s">
        <v>481</v>
      </c>
      <c r="N8" s="264" t="s">
        <v>482</v>
      </c>
    </row>
    <row r="9" spans="1:16" x14ac:dyDescent="0.15">
      <c r="A9" s="250"/>
      <c r="B9" s="246"/>
      <c r="C9" s="246"/>
      <c r="D9" s="246"/>
      <c r="E9" s="246"/>
      <c r="F9" s="246"/>
      <c r="G9" s="1152" t="s">
        <v>483</v>
      </c>
      <c r="H9" s="1153"/>
      <c r="I9" s="1153"/>
      <c r="J9" s="1154"/>
      <c r="K9" s="265">
        <v>3551272</v>
      </c>
      <c r="L9" s="266">
        <v>72872</v>
      </c>
      <c r="M9" s="267">
        <v>83477</v>
      </c>
      <c r="N9" s="268">
        <v>-12.7</v>
      </c>
    </row>
    <row r="10" spans="1:16" x14ac:dyDescent="0.15">
      <c r="A10" s="250"/>
      <c r="B10" s="246"/>
      <c r="C10" s="246"/>
      <c r="D10" s="246"/>
      <c r="E10" s="246"/>
      <c r="F10" s="246"/>
      <c r="G10" s="1152" t="s">
        <v>484</v>
      </c>
      <c r="H10" s="1153"/>
      <c r="I10" s="1153"/>
      <c r="J10" s="1154"/>
      <c r="K10" s="269">
        <v>501552</v>
      </c>
      <c r="L10" s="270">
        <v>10292</v>
      </c>
      <c r="M10" s="271">
        <v>6313</v>
      </c>
      <c r="N10" s="272">
        <v>63</v>
      </c>
    </row>
    <row r="11" spans="1:16" ht="13.5" customHeight="1" x14ac:dyDescent="0.15">
      <c r="A11" s="250"/>
      <c r="B11" s="246"/>
      <c r="C11" s="246"/>
      <c r="D11" s="246"/>
      <c r="E11" s="246"/>
      <c r="F11" s="246"/>
      <c r="G11" s="1152" t="s">
        <v>485</v>
      </c>
      <c r="H11" s="1153"/>
      <c r="I11" s="1153"/>
      <c r="J11" s="1154"/>
      <c r="K11" s="269">
        <v>507538</v>
      </c>
      <c r="L11" s="270">
        <v>10415</v>
      </c>
      <c r="M11" s="271">
        <v>8598</v>
      </c>
      <c r="N11" s="272">
        <v>21.1</v>
      </c>
    </row>
    <row r="12" spans="1:16" ht="13.5" customHeight="1" x14ac:dyDescent="0.15">
      <c r="A12" s="250"/>
      <c r="B12" s="246"/>
      <c r="C12" s="246"/>
      <c r="D12" s="246"/>
      <c r="E12" s="246"/>
      <c r="F12" s="246"/>
      <c r="G12" s="1152" t="s">
        <v>486</v>
      </c>
      <c r="H12" s="1153"/>
      <c r="I12" s="1153"/>
      <c r="J12" s="1154"/>
      <c r="K12" s="269" t="s">
        <v>487</v>
      </c>
      <c r="L12" s="270" t="s">
        <v>487</v>
      </c>
      <c r="M12" s="271">
        <v>1600</v>
      </c>
      <c r="N12" s="272" t="s">
        <v>487</v>
      </c>
    </row>
    <row r="13" spans="1:16" ht="13.5" customHeight="1" x14ac:dyDescent="0.15">
      <c r="A13" s="250"/>
      <c r="B13" s="246"/>
      <c r="C13" s="246"/>
      <c r="D13" s="246"/>
      <c r="E13" s="246"/>
      <c r="F13" s="246"/>
      <c r="G13" s="1152" t="s">
        <v>488</v>
      </c>
      <c r="H13" s="1153"/>
      <c r="I13" s="1153"/>
      <c r="J13" s="1154"/>
      <c r="K13" s="269" t="s">
        <v>487</v>
      </c>
      <c r="L13" s="270" t="s">
        <v>487</v>
      </c>
      <c r="M13" s="271" t="s">
        <v>487</v>
      </c>
      <c r="N13" s="272" t="s">
        <v>487</v>
      </c>
    </row>
    <row r="14" spans="1:16" ht="13.5" customHeight="1" x14ac:dyDescent="0.15">
      <c r="A14" s="250"/>
      <c r="B14" s="246"/>
      <c r="C14" s="246"/>
      <c r="D14" s="246"/>
      <c r="E14" s="246"/>
      <c r="F14" s="246"/>
      <c r="G14" s="1152" t="s">
        <v>489</v>
      </c>
      <c r="H14" s="1153"/>
      <c r="I14" s="1153"/>
      <c r="J14" s="1154"/>
      <c r="K14" s="269">
        <v>87953</v>
      </c>
      <c r="L14" s="270">
        <v>1805</v>
      </c>
      <c r="M14" s="271">
        <v>3683</v>
      </c>
      <c r="N14" s="272">
        <v>-51</v>
      </c>
    </row>
    <row r="15" spans="1:16" ht="13.5" customHeight="1" x14ac:dyDescent="0.15">
      <c r="A15" s="250"/>
      <c r="B15" s="246"/>
      <c r="C15" s="246"/>
      <c r="D15" s="246"/>
      <c r="E15" s="246"/>
      <c r="F15" s="246"/>
      <c r="G15" s="1152" t="s">
        <v>490</v>
      </c>
      <c r="H15" s="1153"/>
      <c r="I15" s="1153"/>
      <c r="J15" s="1154"/>
      <c r="K15" s="269">
        <v>113694</v>
      </c>
      <c r="L15" s="270">
        <v>2333</v>
      </c>
      <c r="M15" s="271">
        <v>1742</v>
      </c>
      <c r="N15" s="272">
        <v>33.9</v>
      </c>
    </row>
    <row r="16" spans="1:16" x14ac:dyDescent="0.15">
      <c r="A16" s="250"/>
      <c r="B16" s="246"/>
      <c r="C16" s="246"/>
      <c r="D16" s="246"/>
      <c r="E16" s="246"/>
      <c r="F16" s="246"/>
      <c r="G16" s="1155" t="s">
        <v>491</v>
      </c>
      <c r="H16" s="1156"/>
      <c r="I16" s="1156"/>
      <c r="J16" s="1157"/>
      <c r="K16" s="270">
        <v>-436969</v>
      </c>
      <c r="L16" s="270">
        <v>-8967</v>
      </c>
      <c r="M16" s="271">
        <v>-8939</v>
      </c>
      <c r="N16" s="272">
        <v>0.3</v>
      </c>
    </row>
    <row r="17" spans="1:16" x14ac:dyDescent="0.15">
      <c r="A17" s="250"/>
      <c r="B17" s="246"/>
      <c r="C17" s="246"/>
      <c r="D17" s="246"/>
      <c r="E17" s="246"/>
      <c r="F17" s="246"/>
      <c r="G17" s="1155" t="s">
        <v>172</v>
      </c>
      <c r="H17" s="1156"/>
      <c r="I17" s="1156"/>
      <c r="J17" s="1157"/>
      <c r="K17" s="270">
        <v>4325040</v>
      </c>
      <c r="L17" s="270">
        <v>88750</v>
      </c>
      <c r="M17" s="271">
        <v>96475</v>
      </c>
      <c r="N17" s="272">
        <v>-8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47" t="s">
        <v>496</v>
      </c>
      <c r="H21" s="1148"/>
      <c r="I21" s="1148"/>
      <c r="J21" s="1149"/>
      <c r="K21" s="282">
        <v>8.64</v>
      </c>
      <c r="L21" s="283">
        <v>9.61</v>
      </c>
      <c r="M21" s="284">
        <v>-0.97</v>
      </c>
      <c r="N21" s="251"/>
      <c r="O21" s="285"/>
      <c r="P21" s="281"/>
    </row>
    <row r="22" spans="1:16" s="286" customFormat="1" x14ac:dyDescent="0.15">
      <c r="A22" s="281"/>
      <c r="B22" s="251"/>
      <c r="C22" s="251"/>
      <c r="D22" s="251"/>
      <c r="E22" s="251"/>
      <c r="F22" s="251"/>
      <c r="G22" s="1147" t="s">
        <v>497</v>
      </c>
      <c r="H22" s="1148"/>
      <c r="I22" s="1148"/>
      <c r="J22" s="1149"/>
      <c r="K22" s="287">
        <v>98</v>
      </c>
      <c r="L22" s="288">
        <v>97.6</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0" t="s">
        <v>478</v>
      </c>
      <c r="L30" s="256"/>
      <c r="M30" s="257" t="s">
        <v>479</v>
      </c>
      <c r="N30" s="258"/>
    </row>
    <row r="31" spans="1:16" x14ac:dyDescent="0.15">
      <c r="A31" s="250"/>
      <c r="B31" s="246"/>
      <c r="C31" s="246"/>
      <c r="D31" s="246"/>
      <c r="E31" s="246"/>
      <c r="F31" s="246"/>
      <c r="G31" s="259"/>
      <c r="H31" s="260"/>
      <c r="I31" s="260"/>
      <c r="J31" s="261"/>
      <c r="K31" s="1151"/>
      <c r="L31" s="262" t="s">
        <v>480</v>
      </c>
      <c r="M31" s="263" t="s">
        <v>481</v>
      </c>
      <c r="N31" s="264" t="s">
        <v>482</v>
      </c>
    </row>
    <row r="32" spans="1:16" ht="27" customHeight="1" x14ac:dyDescent="0.15">
      <c r="A32" s="250"/>
      <c r="B32" s="246"/>
      <c r="C32" s="246"/>
      <c r="D32" s="246"/>
      <c r="E32" s="246"/>
      <c r="F32" s="246"/>
      <c r="G32" s="1163" t="s">
        <v>501</v>
      </c>
      <c r="H32" s="1164"/>
      <c r="I32" s="1164"/>
      <c r="J32" s="1165"/>
      <c r="K32" s="296">
        <v>3794980</v>
      </c>
      <c r="L32" s="296">
        <v>77873</v>
      </c>
      <c r="M32" s="297">
        <v>62872</v>
      </c>
      <c r="N32" s="298">
        <v>23.9</v>
      </c>
    </row>
    <row r="33" spans="1:16" ht="13.5" customHeight="1" x14ac:dyDescent="0.15">
      <c r="A33" s="250"/>
      <c r="B33" s="246"/>
      <c r="C33" s="246"/>
      <c r="D33" s="246"/>
      <c r="E33" s="246"/>
      <c r="F33" s="246"/>
      <c r="G33" s="1163" t="s">
        <v>502</v>
      </c>
      <c r="H33" s="1164"/>
      <c r="I33" s="1164"/>
      <c r="J33" s="1165"/>
      <c r="K33" s="296" t="s">
        <v>487</v>
      </c>
      <c r="L33" s="296" t="s">
        <v>487</v>
      </c>
      <c r="M33" s="297" t="s">
        <v>487</v>
      </c>
      <c r="N33" s="298" t="s">
        <v>487</v>
      </c>
    </row>
    <row r="34" spans="1:16" ht="27" customHeight="1" x14ac:dyDescent="0.15">
      <c r="A34" s="250"/>
      <c r="B34" s="246"/>
      <c r="C34" s="246"/>
      <c r="D34" s="246"/>
      <c r="E34" s="246"/>
      <c r="F34" s="246"/>
      <c r="G34" s="1163" t="s">
        <v>503</v>
      </c>
      <c r="H34" s="1164"/>
      <c r="I34" s="1164"/>
      <c r="J34" s="1165"/>
      <c r="K34" s="296" t="s">
        <v>487</v>
      </c>
      <c r="L34" s="296" t="s">
        <v>487</v>
      </c>
      <c r="M34" s="297">
        <v>20</v>
      </c>
      <c r="N34" s="298" t="s">
        <v>487</v>
      </c>
    </row>
    <row r="35" spans="1:16" ht="27" customHeight="1" x14ac:dyDescent="0.15">
      <c r="A35" s="250"/>
      <c r="B35" s="246"/>
      <c r="C35" s="246"/>
      <c r="D35" s="246"/>
      <c r="E35" s="246"/>
      <c r="F35" s="246"/>
      <c r="G35" s="1163" t="s">
        <v>504</v>
      </c>
      <c r="H35" s="1164"/>
      <c r="I35" s="1164"/>
      <c r="J35" s="1165"/>
      <c r="K35" s="296">
        <v>1510108</v>
      </c>
      <c r="L35" s="296">
        <v>30987</v>
      </c>
      <c r="M35" s="297">
        <v>17600</v>
      </c>
      <c r="N35" s="298">
        <v>76.099999999999994</v>
      </c>
    </row>
    <row r="36" spans="1:16" ht="27" customHeight="1" x14ac:dyDescent="0.15">
      <c r="A36" s="250"/>
      <c r="B36" s="246"/>
      <c r="C36" s="246"/>
      <c r="D36" s="246"/>
      <c r="E36" s="246"/>
      <c r="F36" s="246"/>
      <c r="G36" s="1163" t="s">
        <v>505</v>
      </c>
      <c r="H36" s="1164"/>
      <c r="I36" s="1164"/>
      <c r="J36" s="1165"/>
      <c r="K36" s="296">
        <v>487469</v>
      </c>
      <c r="L36" s="296">
        <v>10003</v>
      </c>
      <c r="M36" s="297">
        <v>3568</v>
      </c>
      <c r="N36" s="298">
        <v>180.4</v>
      </c>
    </row>
    <row r="37" spans="1:16" ht="13.5" customHeight="1" x14ac:dyDescent="0.15">
      <c r="A37" s="250"/>
      <c r="B37" s="246"/>
      <c r="C37" s="246"/>
      <c r="D37" s="246"/>
      <c r="E37" s="246"/>
      <c r="F37" s="246"/>
      <c r="G37" s="1163" t="s">
        <v>506</v>
      </c>
      <c r="H37" s="1164"/>
      <c r="I37" s="1164"/>
      <c r="J37" s="1165"/>
      <c r="K37" s="296" t="s">
        <v>487</v>
      </c>
      <c r="L37" s="296" t="s">
        <v>487</v>
      </c>
      <c r="M37" s="297">
        <v>1129</v>
      </c>
      <c r="N37" s="298" t="s">
        <v>487</v>
      </c>
    </row>
    <row r="38" spans="1:16" ht="27" customHeight="1" x14ac:dyDescent="0.15">
      <c r="A38" s="250"/>
      <c r="B38" s="246"/>
      <c r="C38" s="246"/>
      <c r="D38" s="246"/>
      <c r="E38" s="246"/>
      <c r="F38" s="246"/>
      <c r="G38" s="1166" t="s">
        <v>507</v>
      </c>
      <c r="H38" s="1167"/>
      <c r="I38" s="1167"/>
      <c r="J38" s="1168"/>
      <c r="K38" s="299">
        <v>10</v>
      </c>
      <c r="L38" s="299">
        <v>0</v>
      </c>
      <c r="M38" s="300">
        <v>2</v>
      </c>
      <c r="N38" s="301">
        <v>-100</v>
      </c>
      <c r="O38" s="295"/>
    </row>
    <row r="39" spans="1:16" x14ac:dyDescent="0.15">
      <c r="A39" s="250"/>
      <c r="B39" s="246"/>
      <c r="C39" s="246"/>
      <c r="D39" s="246"/>
      <c r="E39" s="246"/>
      <c r="F39" s="246"/>
      <c r="G39" s="1166" t="s">
        <v>508</v>
      </c>
      <c r="H39" s="1167"/>
      <c r="I39" s="1167"/>
      <c r="J39" s="1168"/>
      <c r="K39" s="302">
        <v>-233575</v>
      </c>
      <c r="L39" s="302">
        <v>-4793</v>
      </c>
      <c r="M39" s="303">
        <v>-3135</v>
      </c>
      <c r="N39" s="304">
        <v>52.9</v>
      </c>
      <c r="O39" s="295"/>
    </row>
    <row r="40" spans="1:16" ht="27" customHeight="1" x14ac:dyDescent="0.15">
      <c r="A40" s="250"/>
      <c r="B40" s="246"/>
      <c r="C40" s="246"/>
      <c r="D40" s="246"/>
      <c r="E40" s="246"/>
      <c r="F40" s="246"/>
      <c r="G40" s="1163" t="s">
        <v>509</v>
      </c>
      <c r="H40" s="1164"/>
      <c r="I40" s="1164"/>
      <c r="J40" s="1165"/>
      <c r="K40" s="302">
        <v>-3842554</v>
      </c>
      <c r="L40" s="302">
        <v>-78849</v>
      </c>
      <c r="M40" s="303">
        <v>-59327</v>
      </c>
      <c r="N40" s="304">
        <v>32.9</v>
      </c>
      <c r="O40" s="295"/>
    </row>
    <row r="41" spans="1:16" x14ac:dyDescent="0.15">
      <c r="A41" s="250"/>
      <c r="B41" s="246"/>
      <c r="C41" s="246"/>
      <c r="D41" s="246"/>
      <c r="E41" s="246"/>
      <c r="F41" s="246"/>
      <c r="G41" s="1169" t="s">
        <v>283</v>
      </c>
      <c r="H41" s="1170"/>
      <c r="I41" s="1170"/>
      <c r="J41" s="1171"/>
      <c r="K41" s="296">
        <v>1716438</v>
      </c>
      <c r="L41" s="302">
        <v>35221</v>
      </c>
      <c r="M41" s="303">
        <v>22729</v>
      </c>
      <c r="N41" s="304">
        <v>55</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8" t="s">
        <v>478</v>
      </c>
      <c r="J49" s="1160" t="s">
        <v>513</v>
      </c>
      <c r="K49" s="1161"/>
      <c r="L49" s="1161"/>
      <c r="M49" s="1161"/>
      <c r="N49" s="1162"/>
    </row>
    <row r="50" spans="1:14" x14ac:dyDescent="0.15">
      <c r="A50" s="250"/>
      <c r="B50" s="246"/>
      <c r="C50" s="246"/>
      <c r="D50" s="246"/>
      <c r="E50" s="246"/>
      <c r="F50" s="246"/>
      <c r="G50" s="314"/>
      <c r="H50" s="315"/>
      <c r="I50" s="1159"/>
      <c r="J50" s="316" t="s">
        <v>514</v>
      </c>
      <c r="K50" s="317" t="s">
        <v>515</v>
      </c>
      <c r="L50" s="318" t="s">
        <v>516</v>
      </c>
      <c r="M50" s="319" t="s">
        <v>517</v>
      </c>
      <c r="N50" s="320" t="s">
        <v>518</v>
      </c>
    </row>
    <row r="51" spans="1:14" x14ac:dyDescent="0.15">
      <c r="A51" s="250"/>
      <c r="B51" s="246"/>
      <c r="C51" s="246"/>
      <c r="D51" s="246"/>
      <c r="E51" s="246"/>
      <c r="F51" s="246"/>
      <c r="G51" s="312" t="s">
        <v>519</v>
      </c>
      <c r="H51" s="313"/>
      <c r="I51" s="321">
        <v>3673107</v>
      </c>
      <c r="J51" s="322">
        <v>72578</v>
      </c>
      <c r="K51" s="323">
        <v>29.4</v>
      </c>
      <c r="L51" s="324">
        <v>70489</v>
      </c>
      <c r="M51" s="325">
        <v>5.0999999999999996</v>
      </c>
      <c r="N51" s="326">
        <v>24.3</v>
      </c>
    </row>
    <row r="52" spans="1:14" x14ac:dyDescent="0.15">
      <c r="A52" s="250"/>
      <c r="B52" s="246"/>
      <c r="C52" s="246"/>
      <c r="D52" s="246"/>
      <c r="E52" s="246"/>
      <c r="F52" s="246"/>
      <c r="G52" s="327"/>
      <c r="H52" s="328" t="s">
        <v>520</v>
      </c>
      <c r="I52" s="329">
        <v>2367457</v>
      </c>
      <c r="J52" s="330">
        <v>46779</v>
      </c>
      <c r="K52" s="331">
        <v>22.8</v>
      </c>
      <c r="L52" s="332">
        <v>37817</v>
      </c>
      <c r="M52" s="333">
        <v>1.8</v>
      </c>
      <c r="N52" s="334">
        <v>21</v>
      </c>
    </row>
    <row r="53" spans="1:14" x14ac:dyDescent="0.15">
      <c r="A53" s="250"/>
      <c r="B53" s="246"/>
      <c r="C53" s="246"/>
      <c r="D53" s="246"/>
      <c r="E53" s="246"/>
      <c r="F53" s="246"/>
      <c r="G53" s="312" t="s">
        <v>521</v>
      </c>
      <c r="H53" s="313"/>
      <c r="I53" s="321">
        <v>3242799</v>
      </c>
      <c r="J53" s="322">
        <v>64413</v>
      </c>
      <c r="K53" s="323">
        <v>-11.2</v>
      </c>
      <c r="L53" s="324">
        <v>84389</v>
      </c>
      <c r="M53" s="325">
        <v>19.7</v>
      </c>
      <c r="N53" s="326">
        <v>-30.9</v>
      </c>
    </row>
    <row r="54" spans="1:14" x14ac:dyDescent="0.15">
      <c r="A54" s="250"/>
      <c r="B54" s="246"/>
      <c r="C54" s="246"/>
      <c r="D54" s="246"/>
      <c r="E54" s="246"/>
      <c r="F54" s="246"/>
      <c r="G54" s="327"/>
      <c r="H54" s="328" t="s">
        <v>520</v>
      </c>
      <c r="I54" s="329">
        <v>1799298</v>
      </c>
      <c r="J54" s="330">
        <v>35740</v>
      </c>
      <c r="K54" s="331">
        <v>-23.6</v>
      </c>
      <c r="L54" s="332">
        <v>44339</v>
      </c>
      <c r="M54" s="333">
        <v>17.2</v>
      </c>
      <c r="N54" s="334">
        <v>-40.799999999999997</v>
      </c>
    </row>
    <row r="55" spans="1:14" x14ac:dyDescent="0.15">
      <c r="A55" s="250"/>
      <c r="B55" s="246"/>
      <c r="C55" s="246"/>
      <c r="D55" s="246"/>
      <c r="E55" s="246"/>
      <c r="F55" s="246"/>
      <c r="G55" s="312" t="s">
        <v>522</v>
      </c>
      <c r="H55" s="313"/>
      <c r="I55" s="321">
        <v>6282453</v>
      </c>
      <c r="J55" s="322">
        <v>126035</v>
      </c>
      <c r="K55" s="323">
        <v>95.7</v>
      </c>
      <c r="L55" s="324">
        <v>83623</v>
      </c>
      <c r="M55" s="325">
        <v>-0.9</v>
      </c>
      <c r="N55" s="326">
        <v>96.6</v>
      </c>
    </row>
    <row r="56" spans="1:14" x14ac:dyDescent="0.15">
      <c r="A56" s="250"/>
      <c r="B56" s="246"/>
      <c r="C56" s="246"/>
      <c r="D56" s="246"/>
      <c r="E56" s="246"/>
      <c r="F56" s="246"/>
      <c r="G56" s="327"/>
      <c r="H56" s="328" t="s">
        <v>520</v>
      </c>
      <c r="I56" s="329">
        <v>4124014</v>
      </c>
      <c r="J56" s="330">
        <v>82733</v>
      </c>
      <c r="K56" s="331">
        <v>131.5</v>
      </c>
      <c r="L56" s="332">
        <v>48787</v>
      </c>
      <c r="M56" s="333">
        <v>10</v>
      </c>
      <c r="N56" s="334">
        <v>121.5</v>
      </c>
    </row>
    <row r="57" spans="1:14" x14ac:dyDescent="0.15">
      <c r="A57" s="250"/>
      <c r="B57" s="246"/>
      <c r="C57" s="246"/>
      <c r="D57" s="246"/>
      <c r="E57" s="246"/>
      <c r="F57" s="246"/>
      <c r="G57" s="312" t="s">
        <v>523</v>
      </c>
      <c r="H57" s="313"/>
      <c r="I57" s="321">
        <v>3936940</v>
      </c>
      <c r="J57" s="322">
        <v>79914</v>
      </c>
      <c r="K57" s="323">
        <v>-36.6</v>
      </c>
      <c r="L57" s="324">
        <v>87974</v>
      </c>
      <c r="M57" s="325">
        <v>5.2</v>
      </c>
      <c r="N57" s="326">
        <v>-41.8</v>
      </c>
    </row>
    <row r="58" spans="1:14" x14ac:dyDescent="0.15">
      <c r="A58" s="250"/>
      <c r="B58" s="246"/>
      <c r="C58" s="246"/>
      <c r="D58" s="246"/>
      <c r="E58" s="246"/>
      <c r="F58" s="246"/>
      <c r="G58" s="327"/>
      <c r="H58" s="328" t="s">
        <v>520</v>
      </c>
      <c r="I58" s="329">
        <v>2963380</v>
      </c>
      <c r="J58" s="330">
        <v>60152</v>
      </c>
      <c r="K58" s="331">
        <v>-27.3</v>
      </c>
      <c r="L58" s="332">
        <v>48183</v>
      </c>
      <c r="M58" s="333">
        <v>-1.2</v>
      </c>
      <c r="N58" s="334">
        <v>-26.1</v>
      </c>
    </row>
    <row r="59" spans="1:14" x14ac:dyDescent="0.15">
      <c r="A59" s="250"/>
      <c r="B59" s="246"/>
      <c r="C59" s="246"/>
      <c r="D59" s="246"/>
      <c r="E59" s="246"/>
      <c r="F59" s="246"/>
      <c r="G59" s="312" t="s">
        <v>524</v>
      </c>
      <c r="H59" s="313"/>
      <c r="I59" s="321">
        <v>3834712</v>
      </c>
      <c r="J59" s="322">
        <v>78688</v>
      </c>
      <c r="K59" s="323">
        <v>-1.5</v>
      </c>
      <c r="L59" s="324">
        <v>78864</v>
      </c>
      <c r="M59" s="325">
        <v>-10.4</v>
      </c>
      <c r="N59" s="326">
        <v>8.9</v>
      </c>
    </row>
    <row r="60" spans="1:14" x14ac:dyDescent="0.15">
      <c r="A60" s="250"/>
      <c r="B60" s="246"/>
      <c r="C60" s="246"/>
      <c r="D60" s="246"/>
      <c r="E60" s="246"/>
      <c r="F60" s="246"/>
      <c r="G60" s="327"/>
      <c r="H60" s="328" t="s">
        <v>520</v>
      </c>
      <c r="I60" s="335">
        <v>2800042</v>
      </c>
      <c r="J60" s="330">
        <v>57457</v>
      </c>
      <c r="K60" s="331">
        <v>-4.5</v>
      </c>
      <c r="L60" s="332">
        <v>46136</v>
      </c>
      <c r="M60" s="333">
        <v>-4.2</v>
      </c>
      <c r="N60" s="334">
        <v>-0.3</v>
      </c>
    </row>
    <row r="61" spans="1:14" x14ac:dyDescent="0.15">
      <c r="A61" s="250"/>
      <c r="B61" s="246"/>
      <c r="C61" s="246"/>
      <c r="D61" s="246"/>
      <c r="E61" s="246"/>
      <c r="F61" s="246"/>
      <c r="G61" s="312" t="s">
        <v>525</v>
      </c>
      <c r="H61" s="336"/>
      <c r="I61" s="337">
        <v>4194002</v>
      </c>
      <c r="J61" s="338">
        <v>84326</v>
      </c>
      <c r="K61" s="339">
        <v>15.2</v>
      </c>
      <c r="L61" s="340">
        <v>81068</v>
      </c>
      <c r="M61" s="341">
        <v>3.7</v>
      </c>
      <c r="N61" s="326">
        <v>11.5</v>
      </c>
    </row>
    <row r="62" spans="1:14" x14ac:dyDescent="0.15">
      <c r="A62" s="250"/>
      <c r="B62" s="246"/>
      <c r="C62" s="246"/>
      <c r="D62" s="246"/>
      <c r="E62" s="246"/>
      <c r="F62" s="246"/>
      <c r="G62" s="327"/>
      <c r="H62" s="328" t="s">
        <v>520</v>
      </c>
      <c r="I62" s="329">
        <v>2810838</v>
      </c>
      <c r="J62" s="330">
        <v>56572</v>
      </c>
      <c r="K62" s="331">
        <v>19.8</v>
      </c>
      <c r="L62" s="332">
        <v>45052</v>
      </c>
      <c r="M62" s="333">
        <v>4.7</v>
      </c>
      <c r="N62" s="334">
        <v>15.1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B1" sqref="B1:DI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B1" sqref="B1:DI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Normal="10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11.51</v>
      </c>
      <c r="G47" s="12">
        <v>14.31</v>
      </c>
      <c r="H47" s="12">
        <v>16.149999999999999</v>
      </c>
      <c r="I47" s="12">
        <v>16.03</v>
      </c>
      <c r="J47" s="13">
        <v>16.420000000000002</v>
      </c>
    </row>
    <row r="48" spans="2:10" ht="57.75" customHeight="1" x14ac:dyDescent="0.15">
      <c r="B48" s="14"/>
      <c r="C48" s="1174" t="s">
        <v>4</v>
      </c>
      <c r="D48" s="1174"/>
      <c r="E48" s="1175"/>
      <c r="F48" s="15">
        <v>4.57</v>
      </c>
      <c r="G48" s="16">
        <v>6.41</v>
      </c>
      <c r="H48" s="16">
        <v>4.38</v>
      </c>
      <c r="I48" s="16">
        <v>5.6</v>
      </c>
      <c r="J48" s="17">
        <v>1.64</v>
      </c>
    </row>
    <row r="49" spans="2:10" ht="57.75" customHeight="1" thickBot="1" x14ac:dyDescent="0.2">
      <c r="B49" s="18"/>
      <c r="C49" s="1176" t="s">
        <v>5</v>
      </c>
      <c r="D49" s="1176"/>
      <c r="E49" s="1177"/>
      <c r="F49" s="19">
        <v>4.8600000000000003</v>
      </c>
      <c r="G49" s="20">
        <v>8.74</v>
      </c>
      <c r="H49" s="20">
        <v>4.97</v>
      </c>
      <c r="I49" s="20">
        <v>4.79</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2018-02-27T07:56:46Z</cp:lastPrinted>
  <dcterms:created xsi:type="dcterms:W3CDTF">2018-01-24T05:37:47Z</dcterms:created>
  <dcterms:modified xsi:type="dcterms:W3CDTF">2018-11-13T01:28:28Z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678312</vt:lpwstr>
  </property>
  <property fmtid="{D5CDD505-2E9C-101B-9397-08002B2CF9AE}" pid="3" name="NXPowerLiteSettings">
    <vt:lpwstr>E800050004A000</vt:lpwstr>
  </property>
  <property fmtid="{D5CDD505-2E9C-101B-9397-08002B2CF9AE}" pid="4" name="NXPowerLiteVersion">
    <vt:lpwstr>S6.2.6</vt:lpwstr>
  </property>
</Properties>
</file>