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360" yWindow="825" windowWidth="35550" windowHeight="1069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B10" i="4" s="1"/>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B8"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<sst xmlns="http://schemas.openxmlformats.org/spreadsheetml/2006/main" count="232" uniqueCount="120">
  <si>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</si>
  <si>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</si>
  <si>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</si>
  <si>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</si>
  <si>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</si>
  <si>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</si>
  <si>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</si>
  <si>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</si>
  <si>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</si>
  <si>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</si>
  <si>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</si>
  <si>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</si>
  <si>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</si>
  <si>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</si>
  <si>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</si>
  <si>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</si>
  <si>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</si>
  <si>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</si>
  <si>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</si>
  <si>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</si>
  <si>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</si>
  <si>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</si>
  <si>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</si>
  <si>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</si>
  <si>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</si>
  <si>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</si>
  <si>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</si>
  <si>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</si>
  <si>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</si>
  <si>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</si>
  <si>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</si>
  <si>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</si>
  <si>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</si>
  <si>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</si>
  <si>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</si>
  <si>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</si>
  <si>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</si>
  <si>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</si>
  <si>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</si>
  <si>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</si>
  <si>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</si>
  <si>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</si>
  <si>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</si>
  <si>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</si>
  <si>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</si>
  <si>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</si>
  <si>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</si>
  <si>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</si>
  <si>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</si>
  <si>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</si>
  <si>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</si>
  <si>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</si>
  <si>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</si>
  <si>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</si>
  <si>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</si>
  <si>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</si>
  <si>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</si>
  <si>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</si>
  <si>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</si>
  <si>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</si>
  <si>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</si>
  <si>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</si>
  <si>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</si>
  <si>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</si>
  <si>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</si>
  <si>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</si>
  <si>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</si>
  <si>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</si>
  <si>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</si>
  <si>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</si>
  <si>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</si>
  <si>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</si>
  <si>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</si>
  <si>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</si>
  <si>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</si>
  <si>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</si>
  <si>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</si>
  <si>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</si>
  <si>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</si>
  <si>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</si>
  <si>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</si>
  <si>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</si>
  <si>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</si>
  <si>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</si>
  <si>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</si>
  <si>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</si>
  <si>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</si>
  <si>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</si>
  <si>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</si>
  <si>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</si>
  <si>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</si>
  <si>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</si>
  <si>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</si>
  <si>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</si>
  <si>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</si>
  <si>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</si>
  <si>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</si>
  <si>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</si>
  <si>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</si>
  <si>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</si>
  <si>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</si>
  <si>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</si>
  <si>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</si>
  <si>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</si>
  <si>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</si>
  <si>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豊岡市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</si>
  <si>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</si>
  <si>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</si>
  <si>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</si>
  <si>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</si>
  <si>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</si>
  <si>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</si>
  <si>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</si>
  <si>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</si>
  <si>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</si>
  <si>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</si>
  <si>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</si>
  <si>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①経常収支比率は、上昇傾向のうえ、類似団体平均を超え良好な状況である。
②累積欠損金比率は、累積欠損金が発生しない0%を続けており、問題がない状況である。
③流動比率は、平成26年度から適用した新会計基準により、１年以内に償還する企業債を流動負債としたことで大きく低下し、類似団体平均を割り込んでいるが、平成28年度は278%あり、問題がない状況である。
④企業債残高対給水収益比率は、低下傾向にはあるが、類似団体平均の2.5倍程度の高い状態が続いている。この比率を低下させることが中長期的な課題と捉えている。
⑤料金回収率は、類似団体平均と比較して低い状況である。これは、総務省の繰出基準の考え方をベースにした繰入金が類似団体よりも多いためと推察している。近年は、給水原価の低下により、料金回収率は上昇傾向にある。
⑥給水原価は、類似団体平均よりもやや高いながらも低下傾向にあり、今後も費用の削減を図っていきたい。
⑦施設利用率は、水需要の減少から低下傾向にあるが、適切な規模への施設更新を進めることで、この低下傾向に歯止めをかけていきたい。
⑧有収率は、類似団体平均よりも低いが、平成28年度は1.63ポイント上昇した。今後も、漏水箇所の調査を進め、問題のある配水管の更新を進めることで、有収率を上昇させていきたい。</t>
    <rPh sb="9" eb="11">
      <t>ジョウショウ</t>
    </rPh>
    <rPh sb="11" eb="13">
      <t>ケイコウ</t>
    </rPh>
    <rPh sb="17" eb="19">
      <t>ルイジ</t>
    </rPh>
    <rPh sb="19" eb="21">
      <t>ダンタイ</t>
    </rPh>
    <rPh sb="21" eb="23">
      <t>ヘイキン</t>
    </rPh>
    <rPh sb="24" eb="25">
      <t>コ</t>
    </rPh>
    <rPh sb="26" eb="28">
      <t>リョウコウ</t>
    </rPh>
    <rPh sb="29" eb="31">
      <t>ジョウキョウ</t>
    </rPh>
    <rPh sb="93" eb="95">
      <t>テキヨウ</t>
    </rPh>
    <rPh sb="97" eb="98">
      <t>シン</t>
    </rPh>
    <rPh sb="100" eb="102">
      <t>キジュン</t>
    </rPh>
    <rPh sb="132" eb="134">
      <t>テイカ</t>
    </rPh>
    <rPh sb="230" eb="232">
      <t>ヒリツ</t>
    </rPh>
    <rPh sb="233" eb="235">
      <t>テイカ</t>
    </rPh>
    <rPh sb="241" eb="244">
      <t>チュウチョウキ</t>
    </rPh>
    <rPh sb="244" eb="245">
      <t>テキ</t>
    </rPh>
    <rPh sb="246" eb="248">
      <t>カダイ</t>
    </rPh>
    <rPh sb="249" eb="250">
      <t>トラ</t>
    </rPh>
    <rPh sb="333" eb="335">
      <t>キュウスイ</t>
    </rPh>
    <rPh sb="335" eb="337">
      <t>ゲンカ</t>
    </rPh>
    <rPh sb="338" eb="340">
      <t>テイカ</t>
    </rPh>
    <rPh sb="492" eb="494">
      <t>ヘイセイ</t>
    </rPh>
    <rPh sb="496" eb="498">
      <t>ネンド</t>
    </rPh>
    <rPh sb="507" eb="509">
      <t>ジョウショウ</t>
    </rPh>
    <rPh sb="512" eb="514">
      <t>コンゴ</t>
    </rPh>
    <rPh sb="516" eb="518">
      <t>ロウスイ</t>
    </rPh>
    <rPh sb="518" eb="520">
      <t>カショ</t>
    </rPh>
    <rPh sb="521" eb="523">
      <t>チョウサ</t>
    </rPh>
    <rPh sb="524" eb="525">
      <t>スス</t>
    </rPh>
    <rPh sb="527" eb="529">
      <t>モンダイ</t>
    </rPh>
    <rPh sb="546" eb="548">
      <t>ユウシュウ</t>
    </rPh>
    <rPh sb="548" eb="549">
      <t>リツ</t>
    </rPh>
    <phoneticPr fontId="4"/>
  </si>
  <si>
    <r>
      <rPr>
        <sz val="11"/>
        <color theme="1"/>
        <rFont val="ＭＳ ゴシック"/>
        <family val="3"/>
        <charset val="128"/>
      </rPr>
      <t>①有形固定資産減価償却率は、類似団体平均よりも低いとはいえ上昇傾向にあり、年々老朽化が進んでいる。
②管路経年化率は、類似団体平均よりも低いが、平成28年度は上昇し、法定耐用年数を超えた管路が増えている。これは、</t>
    </r>
    <r>
      <rPr>
        <sz val="11"/>
        <rFont val="ＭＳ ゴシック"/>
        <family val="3"/>
        <charset val="128"/>
      </rPr>
      <t>老朽管更新よりも近年は漏水事故頻発箇所を重点的に更新していることが要因である。</t>
    </r>
    <r>
      <rPr>
        <sz val="11"/>
        <color theme="1"/>
        <rFont val="ＭＳ ゴシック"/>
        <family val="3"/>
        <charset val="128"/>
      </rPr>
      <t xml:space="preserve">
③管路更新率は、平成28年度は前年度よりやや低下し、類似団体平均の５割に満たない状況である。</t>
    </r>
    <r>
      <rPr>
        <sz val="11"/>
        <rFont val="ＭＳ ゴシック"/>
        <family val="3"/>
        <charset val="128"/>
      </rPr>
      <t>この数値を上昇させるのが大きな課題と捉えている。</t>
    </r>
    <rPh sb="72" eb="74">
      <t>ヘイセイ</t>
    </rPh>
    <rPh sb="76" eb="78">
      <t>ネンド</t>
    </rPh>
    <rPh sb="79" eb="81">
      <t>ジョウショウ</t>
    </rPh>
    <rPh sb="83" eb="85">
      <t>ホウテイ</t>
    </rPh>
    <rPh sb="85" eb="87">
      <t>タイヨウ</t>
    </rPh>
    <rPh sb="87" eb="89">
      <t>ネンスウ</t>
    </rPh>
    <rPh sb="90" eb="91">
      <t>コ</t>
    </rPh>
    <rPh sb="93" eb="95">
      <t>カンロ</t>
    </rPh>
    <rPh sb="96" eb="97">
      <t>フ</t>
    </rPh>
    <rPh sb="106" eb="108">
      <t>ロウキュウ</t>
    </rPh>
    <rPh sb="108" eb="109">
      <t>カン</t>
    </rPh>
    <rPh sb="109" eb="111">
      <t>コウシン</t>
    </rPh>
    <rPh sb="114" eb="116">
      <t>キンネン</t>
    </rPh>
    <rPh sb="117" eb="119">
      <t>ロウスイ</t>
    </rPh>
    <rPh sb="119" eb="121">
      <t>ジコ</t>
    </rPh>
    <rPh sb="121" eb="123">
      <t>ヒンパツ</t>
    </rPh>
    <rPh sb="123" eb="125">
      <t>カショ</t>
    </rPh>
    <rPh sb="126" eb="129">
      <t>ジュウテンテキ</t>
    </rPh>
    <rPh sb="130" eb="132">
      <t>コウシン</t>
    </rPh>
    <rPh sb="139" eb="141">
      <t>ヨウイン</t>
    </rPh>
    <rPh sb="168" eb="170">
      <t>テイカ</t>
    </rPh>
    <rPh sb="182" eb="183">
      <t>ミ</t>
    </rPh>
    <rPh sb="186" eb="188">
      <t>ジョウキョウ</t>
    </rPh>
    <rPh sb="194" eb="196">
      <t>スウチ</t>
    </rPh>
    <rPh sb="197" eb="199">
      <t>ジョウショウ</t>
    </rPh>
    <rPh sb="204" eb="205">
      <t>オオ</t>
    </rPh>
    <rPh sb="207" eb="209">
      <t>カダイ</t>
    </rPh>
    <rPh sb="210" eb="211">
      <t>トラ</t>
    </rPh>
    <phoneticPr fontId="4"/>
  </si>
  <si>
    <r>
      <rPr>
        <sz val="11"/>
        <rFont val="ＭＳ ゴシック"/>
        <family val="3"/>
        <charset val="128"/>
      </rPr>
      <t>　経営の健全性・効率性については、経常収支比率は上昇傾向にあり概ね良好な状況であるが、今後の水需要の減少により収支状況は悪化するものと考えている。また、これまでの施設整備のために発行した多くの企業債残高を減少させていくことが中長期的な課題である。
　老朽化の状況については、現在は類似団体平均よりも老朽化度合は低い状況であるが、近年は漏水事故頻発箇所を重点的に</t>
    </r>
    <r>
      <rPr>
        <sz val="11"/>
        <rFont val="ＭＳ ゴシック"/>
        <family val="3"/>
        <charset val="128"/>
      </rPr>
      <t>更新する方針で管路の更新を進めているため、今後しばらくはこれらの数値は悪化するものと考えている。
　今後、人口減による水需要の減少は避けられない状況であり、将来を見据えた適切な規模となるよう管路・施設の更新を推し進めること</t>
    </r>
    <r>
      <rPr>
        <sz val="11"/>
        <rFont val="ＭＳ ゴシック"/>
        <family val="3"/>
        <charset val="128"/>
      </rPr>
      <t>、また漏水事故を減少させることで、施設維持管理費用の削減、施設利用率の向上、有収率の向上に努めていきたい。</t>
    </r>
    <rPh sb="17" eb="19">
      <t>ケイジョウ</t>
    </rPh>
    <rPh sb="19" eb="21">
      <t>シュウシ</t>
    </rPh>
    <rPh sb="21" eb="23">
      <t>ヒリツ</t>
    </rPh>
    <rPh sb="24" eb="26">
      <t>ジョウショウ</t>
    </rPh>
    <rPh sb="26" eb="28">
      <t>ケイコウ</t>
    </rPh>
    <rPh sb="43" eb="45">
      <t>コンゴ</t>
    </rPh>
    <rPh sb="46" eb="47">
      <t>ミズ</t>
    </rPh>
    <rPh sb="47" eb="49">
      <t>ジュヨウ</t>
    </rPh>
    <rPh sb="50" eb="52">
      <t>ゲンショウ</t>
    </rPh>
    <rPh sb="55" eb="57">
      <t>シュウシ</t>
    </rPh>
    <rPh sb="57" eb="59">
      <t>ジョウキョウ</t>
    </rPh>
    <rPh sb="60" eb="62">
      <t>アッカ</t>
    </rPh>
    <rPh sb="67" eb="68">
      <t>カンガ</t>
    </rPh>
    <rPh sb="93" eb="94">
      <t>オオ</t>
    </rPh>
    <rPh sb="102" eb="104">
      <t>ゲンショウ</t>
    </rPh>
    <rPh sb="112" eb="115">
      <t>チュウチョウキ</t>
    </rPh>
    <rPh sb="115" eb="116">
      <t>テキ</t>
    </rPh>
    <rPh sb="117" eb="119">
      <t>カダイ</t>
    </rPh>
    <rPh sb="164" eb="166">
      <t>キンネン</t>
    </rPh>
    <rPh sb="167" eb="169">
      <t>ロウスイ</t>
    </rPh>
    <rPh sb="169" eb="171">
      <t>ジコ</t>
    </rPh>
    <rPh sb="171" eb="173">
      <t>ヒンパツ</t>
    </rPh>
    <rPh sb="173" eb="175">
      <t>カショ</t>
    </rPh>
    <rPh sb="176" eb="179">
      <t>ジュウテンテキ</t>
    </rPh>
    <rPh sb="187" eb="189">
      <t>カンロ</t>
    </rPh>
    <rPh sb="190" eb="192">
      <t>コウシン</t>
    </rPh>
    <rPh sb="193" eb="194">
      <t>スス</t>
    </rPh>
    <rPh sb="201" eb="203">
      <t>コンゴ</t>
    </rPh>
    <rPh sb="212" eb="214">
      <t>スウチ</t>
    </rPh>
    <rPh sb="215" eb="217">
      <t>アッカ</t>
    </rPh>
    <rPh sb="222" eb="223">
      <t>カンガ</t>
    </rPh>
    <rPh sb="230" eb="232">
      <t>コンゴ</t>
    </rPh>
    <rPh sb="294" eb="296">
      <t>ロウスイ</t>
    </rPh>
    <rPh sb="296" eb="298">
      <t>ジコ</t>
    </rPh>
    <rPh sb="299" eb="30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</si>
</sst>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16" fillId="0" borderId="9"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0.45</c:v>
                </c:pt>
                <c:pt idx="1">
                  <c:v>0.44</c:v>
                </c:pt>
                <c:pt idx="2">
                  <c:v>0.37</c:v>
                </c:pt>
                <c:pt idx="3">
                  <c:v>0.43</c:v>
                </c:pt>
                <c:pt idx="4">
                  <c:v>0.33</c:v>
                </c:pt>
              </c:numCache>
            </c:numRef>
          </c:val>
        </c:ser>
        <c:dLbls>
          <c:showLegendKey val="0"/>
          <c:showVal val="0"/>
          <c:showCatName val="0"/>
          <c:showSerName val="0"/>
          <c:showPercent val="0"/>
          <c:showBubbleSize val="0"/>
        </c:dLbls>
        <c:gapWidth val="150"/>
        <c:axId val="87929216"/>
        <c:axId val="879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87929216"/>
        <c:axId val="87931136"/>
      </c:lineChart>
      <c:dateAx>
        <c:axId val="87929216"/>
        <c:scaling>
          <c:orientation val="minMax"/>
        </c:scaling>
        <c:delete val="1"/>
        <c:axPos val="b"/>
        <c:numFmt formatCode="ge" sourceLinked="1"/>
        <c:majorTickMark val="none"/>
        <c:minorTickMark val="none"/>
        <c:tickLblPos val="none"/>
        <c:crossAx val="87931136"/>
        <c:crosses val="autoZero"/>
        <c:auto val="1"/>
        <c:lblOffset val="100"/>
        <c:baseTimeUnit val="years"/>
      </c:dateAx>
      <c:valAx>
        <c:axId val="879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55.97</c:v>
                </c:pt>
                <c:pt idx="1">
                  <c:v>55.59</c:v>
                </c:pt>
                <c:pt idx="2">
                  <c:v>54.5</c:v>
                </c:pt>
                <c:pt idx="3">
                  <c:v>54.83</c:v>
                </c:pt>
                <c:pt idx="4">
                  <c:v>54.01</c:v>
                </c:pt>
              </c:numCache>
            </c:numRef>
          </c:val>
        </c:ser>
        <c:dLbls>
          <c:showLegendKey val="0"/>
          <c:showVal val="0"/>
          <c:showCatName val="0"/>
          <c:showSerName val="0"/>
          <c:showPercent val="0"/>
          <c:showBubbleSize val="0"/>
        </c:dLbls>
        <c:gapWidth val="150"/>
        <c:axId val="82012416"/>
        <c:axId val="820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82012416"/>
        <c:axId val="82014592"/>
      </c:lineChart>
      <c:dateAx>
        <c:axId val="82012416"/>
        <c:scaling>
          <c:orientation val="minMax"/>
        </c:scaling>
        <c:delete val="1"/>
        <c:axPos val="b"/>
        <c:numFmt formatCode="ge" sourceLinked="1"/>
        <c:majorTickMark val="none"/>
        <c:minorTickMark val="none"/>
        <c:tickLblPos val="none"/>
        <c:crossAx val="82014592"/>
        <c:crosses val="autoZero"/>
        <c:auto val="1"/>
        <c:lblOffset val="100"/>
        <c:baseTimeUnit val="years"/>
      </c:dateAx>
      <c:valAx>
        <c:axId val="820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84.51</c:v>
                </c:pt>
                <c:pt idx="1">
                  <c:v>84.4</c:v>
                </c:pt>
                <c:pt idx="2">
                  <c:v>83.84</c:v>
                </c:pt>
                <c:pt idx="3">
                  <c:v>83.27</c:v>
                </c:pt>
                <c:pt idx="4">
                  <c:v>84.9</c:v>
                </c:pt>
              </c:numCache>
            </c:numRef>
          </c:val>
        </c:ser>
        <c:dLbls>
          <c:showLegendKey val="0"/>
          <c:showVal val="0"/>
          <c:showCatName val="0"/>
          <c:showSerName val="0"/>
          <c:showPercent val="0"/>
          <c:showBubbleSize val="0"/>
        </c:dLbls>
        <c:gapWidth val="150"/>
        <c:axId val="82208640"/>
        <c:axId val="8221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82208640"/>
        <c:axId val="82214912"/>
      </c:lineChart>
      <c:dateAx>
        <c:axId val="82208640"/>
        <c:scaling>
          <c:orientation val="minMax"/>
        </c:scaling>
        <c:delete val="1"/>
        <c:axPos val="b"/>
        <c:numFmt formatCode="ge" sourceLinked="1"/>
        <c:majorTickMark val="none"/>
        <c:minorTickMark val="none"/>
        <c:tickLblPos val="none"/>
        <c:crossAx val="82214912"/>
        <c:crosses val="autoZero"/>
        <c:auto val="1"/>
        <c:lblOffset val="100"/>
        <c:baseTimeUnit val="years"/>
      </c:dateAx>
      <c:valAx>
        <c:axId val="8221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104.7</c:v>
                </c:pt>
                <c:pt idx="1">
                  <c:v>108.68</c:v>
                </c:pt>
                <c:pt idx="2">
                  <c:v>108.95</c:v>
                </c:pt>
                <c:pt idx="3">
                  <c:v>110</c:v>
                </c:pt>
                <c:pt idx="4">
                  <c:v>114.25</c:v>
                </c:pt>
              </c:numCache>
            </c:numRef>
          </c:val>
        </c:ser>
        <c:dLbls>
          <c:showLegendKey val="0"/>
          <c:showVal val="0"/>
          <c:showCatName val="0"/>
          <c:showSerName val="0"/>
          <c:showPercent val="0"/>
          <c:showBubbleSize val="0"/>
        </c:dLbls>
        <c:gapWidth val="150"/>
        <c:axId val="91052288"/>
        <c:axId val="1106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91052288"/>
        <c:axId val="110682496"/>
      </c:lineChart>
      <c:dateAx>
        <c:axId val="91052288"/>
        <c:scaling>
          <c:orientation val="minMax"/>
        </c:scaling>
        <c:delete val="1"/>
        <c:axPos val="b"/>
        <c:numFmt formatCode="ge" sourceLinked="1"/>
        <c:majorTickMark val="none"/>
        <c:minorTickMark val="none"/>
        <c:tickLblPos val="none"/>
        <c:crossAx val="110682496"/>
        <c:crosses val="autoZero"/>
        <c:auto val="1"/>
        <c:lblOffset val="100"/>
        <c:baseTimeUnit val="years"/>
      </c:dateAx>
      <c:valAx>
        <c:axId val="110682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0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27.43</c:v>
                </c:pt>
                <c:pt idx="1">
                  <c:v>29.17</c:v>
                </c:pt>
                <c:pt idx="2">
                  <c:v>38.01</c:v>
                </c:pt>
                <c:pt idx="3">
                  <c:v>40.54</c:v>
                </c:pt>
                <c:pt idx="4">
                  <c:v>42.63</c:v>
                </c:pt>
              </c:numCache>
            </c:numRef>
          </c:val>
        </c:ser>
        <c:dLbls>
          <c:showLegendKey val="0"/>
          <c:showVal val="0"/>
          <c:showCatName val="0"/>
          <c:showSerName val="0"/>
          <c:showPercent val="0"/>
          <c:showBubbleSize val="0"/>
        </c:dLbls>
        <c:gapWidth val="150"/>
        <c:axId val="133861376"/>
        <c:axId val="13386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133861376"/>
        <c:axId val="133863680"/>
      </c:lineChart>
      <c:dateAx>
        <c:axId val="133861376"/>
        <c:scaling>
          <c:orientation val="minMax"/>
        </c:scaling>
        <c:delete val="1"/>
        <c:axPos val="b"/>
        <c:numFmt formatCode="ge" sourceLinked="1"/>
        <c:majorTickMark val="none"/>
        <c:minorTickMark val="none"/>
        <c:tickLblPos val="none"/>
        <c:crossAx val="133863680"/>
        <c:crosses val="autoZero"/>
        <c:auto val="1"/>
        <c:lblOffset val="100"/>
        <c:baseTimeUnit val="years"/>
      </c:dateAx>
      <c:valAx>
        <c:axId val="1338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8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2.23</c:v>
                </c:pt>
                <c:pt idx="1">
                  <c:v>2.75</c:v>
                </c:pt>
                <c:pt idx="2">
                  <c:v>2.58</c:v>
                </c:pt>
                <c:pt idx="3">
                  <c:v>2.38</c:v>
                </c:pt>
                <c:pt idx="4">
                  <c:v>3.91</c:v>
                </c:pt>
              </c:numCache>
            </c:numRef>
          </c:val>
        </c:ser>
        <c:dLbls>
          <c:showLegendKey val="0"/>
          <c:showVal val="0"/>
          <c:showCatName val="0"/>
          <c:showSerName val="0"/>
          <c:showPercent val="0"/>
          <c:showBubbleSize val="0"/>
        </c:dLbls>
        <c:gapWidth val="150"/>
        <c:axId val="144057088"/>
        <c:axId val="14886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44057088"/>
        <c:axId val="148863232"/>
      </c:lineChart>
      <c:dateAx>
        <c:axId val="144057088"/>
        <c:scaling>
          <c:orientation val="minMax"/>
        </c:scaling>
        <c:delete val="1"/>
        <c:axPos val="b"/>
        <c:numFmt formatCode="ge" sourceLinked="1"/>
        <c:majorTickMark val="none"/>
        <c:minorTickMark val="none"/>
        <c:tickLblPos val="none"/>
        <c:crossAx val="148863232"/>
        <c:crosses val="autoZero"/>
        <c:auto val="1"/>
        <c:lblOffset val="100"/>
        <c:baseTimeUnit val="years"/>
      </c:dateAx>
      <c:valAx>
        <c:axId val="14886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544320"/>
        <c:axId val="14955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149544320"/>
        <c:axId val="149555456"/>
      </c:lineChart>
      <c:dateAx>
        <c:axId val="149544320"/>
        <c:scaling>
          <c:orientation val="minMax"/>
        </c:scaling>
        <c:delete val="1"/>
        <c:axPos val="b"/>
        <c:numFmt formatCode="ge" sourceLinked="1"/>
        <c:majorTickMark val="none"/>
        <c:minorTickMark val="none"/>
        <c:tickLblPos val="none"/>
        <c:crossAx val="149555456"/>
        <c:crosses val="autoZero"/>
        <c:auto val="1"/>
        <c:lblOffset val="100"/>
        <c:baseTimeUnit val="years"/>
      </c:dateAx>
      <c:valAx>
        <c:axId val="149555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5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1286</c:v>
                </c:pt>
                <c:pt idx="1">
                  <c:v>814.31</c:v>
                </c:pt>
                <c:pt idx="2">
                  <c:v>278.26</c:v>
                </c:pt>
                <c:pt idx="3">
                  <c:v>255.97</c:v>
                </c:pt>
                <c:pt idx="4">
                  <c:v>278.08</c:v>
                </c:pt>
              </c:numCache>
            </c:numRef>
          </c:val>
        </c:ser>
        <c:dLbls>
          <c:showLegendKey val="0"/>
          <c:showVal val="0"/>
          <c:showCatName val="0"/>
          <c:showSerName val="0"/>
          <c:showPercent val="0"/>
          <c:showBubbleSize val="0"/>
        </c:dLbls>
        <c:gapWidth val="150"/>
        <c:axId val="53617408"/>
        <c:axId val="536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53617408"/>
        <c:axId val="53619328"/>
      </c:lineChart>
      <c:dateAx>
        <c:axId val="53617408"/>
        <c:scaling>
          <c:orientation val="minMax"/>
        </c:scaling>
        <c:delete val="1"/>
        <c:axPos val="b"/>
        <c:numFmt formatCode="ge" sourceLinked="1"/>
        <c:majorTickMark val="none"/>
        <c:minorTickMark val="none"/>
        <c:tickLblPos val="none"/>
        <c:crossAx val="53619328"/>
        <c:crosses val="autoZero"/>
        <c:auto val="1"/>
        <c:lblOffset val="100"/>
        <c:baseTimeUnit val="years"/>
      </c:dateAx>
      <c:valAx>
        <c:axId val="53619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6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909.8</c:v>
                </c:pt>
                <c:pt idx="1">
                  <c:v>883.59</c:v>
                </c:pt>
                <c:pt idx="2">
                  <c:v>865.23</c:v>
                </c:pt>
                <c:pt idx="3">
                  <c:v>823.13</c:v>
                </c:pt>
                <c:pt idx="4">
                  <c:v>774.96</c:v>
                </c:pt>
              </c:numCache>
            </c:numRef>
          </c:val>
        </c:ser>
        <c:dLbls>
          <c:showLegendKey val="0"/>
          <c:showVal val="0"/>
          <c:showCatName val="0"/>
          <c:showSerName val="0"/>
          <c:showPercent val="0"/>
          <c:showBubbleSize val="0"/>
        </c:dLbls>
        <c:gapWidth val="150"/>
        <c:axId val="69775744"/>
        <c:axId val="6977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69775744"/>
        <c:axId val="69777664"/>
      </c:lineChart>
      <c:dateAx>
        <c:axId val="69775744"/>
        <c:scaling>
          <c:orientation val="minMax"/>
        </c:scaling>
        <c:delete val="1"/>
        <c:axPos val="b"/>
        <c:numFmt formatCode="ge" sourceLinked="1"/>
        <c:majorTickMark val="none"/>
        <c:minorTickMark val="none"/>
        <c:tickLblPos val="none"/>
        <c:crossAx val="69777664"/>
        <c:crosses val="autoZero"/>
        <c:auto val="1"/>
        <c:lblOffset val="100"/>
        <c:baseTimeUnit val="years"/>
      </c:dateAx>
      <c:valAx>
        <c:axId val="69777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977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83.07</c:v>
                </c:pt>
                <c:pt idx="1">
                  <c:v>86.22</c:v>
                </c:pt>
                <c:pt idx="2">
                  <c:v>88.52</c:v>
                </c:pt>
                <c:pt idx="3">
                  <c:v>91.09</c:v>
                </c:pt>
                <c:pt idx="4">
                  <c:v>93.17</c:v>
                </c:pt>
              </c:numCache>
            </c:numRef>
          </c:val>
        </c:ser>
        <c:dLbls>
          <c:showLegendKey val="0"/>
          <c:showVal val="0"/>
          <c:showCatName val="0"/>
          <c:showSerName val="0"/>
          <c:showPercent val="0"/>
          <c:showBubbleSize val="0"/>
        </c:dLbls>
        <c:gapWidth val="150"/>
        <c:axId val="69791744"/>
        <c:axId val="6979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69791744"/>
        <c:axId val="69793664"/>
      </c:lineChart>
      <c:dateAx>
        <c:axId val="69791744"/>
        <c:scaling>
          <c:orientation val="minMax"/>
        </c:scaling>
        <c:delete val="1"/>
        <c:axPos val="b"/>
        <c:numFmt formatCode="ge" sourceLinked="1"/>
        <c:majorTickMark val="none"/>
        <c:minorTickMark val="none"/>
        <c:tickLblPos val="none"/>
        <c:crossAx val="69793664"/>
        <c:crosses val="autoZero"/>
        <c:auto val="1"/>
        <c:lblOffset val="100"/>
        <c:baseTimeUnit val="years"/>
      </c:dateAx>
      <c:valAx>
        <c:axId val="697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186.67</c:v>
                </c:pt>
                <c:pt idx="1">
                  <c:v>179.73</c:v>
                </c:pt>
                <c:pt idx="2">
                  <c:v>176.03</c:v>
                </c:pt>
                <c:pt idx="3">
                  <c:v>171.26</c:v>
                </c:pt>
                <c:pt idx="4">
                  <c:v>166.96</c:v>
                </c:pt>
              </c:numCache>
            </c:numRef>
          </c:val>
        </c:ser>
        <c:dLbls>
          <c:showLegendKey val="0"/>
          <c:showVal val="0"/>
          <c:showCatName val="0"/>
          <c:showSerName val="0"/>
          <c:showPercent val="0"/>
          <c:showBubbleSize val="0"/>
        </c:dLbls>
        <c:gapWidth val="150"/>
        <c:axId val="72424064"/>
        <c:axId val="819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72424064"/>
        <c:axId val="81998592"/>
      </c:lineChart>
      <c:dateAx>
        <c:axId val="72424064"/>
        <c:scaling>
          <c:orientation val="minMax"/>
        </c:scaling>
        <c:delete val="1"/>
        <c:axPos val="b"/>
        <c:numFmt formatCode="ge" sourceLinked="1"/>
        <c:majorTickMark val="none"/>
        <c:minorTickMark val="none"/>
        <c:tickLblPos val="none"/>
        <c:crossAx val="81998592"/>
        <c:crosses val="autoZero"/>
        <c:auto val="1"/>
        <c:lblOffset val="100"/>
        <c:baseTimeUnit val="years"/>
      </c:dateAx>
      <c:valAx>
        <c:axId val="819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6" zoomScaleNormal="100" workbookViewId="0">
      <selection activeCell="CD52" sqref="CD5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兵庫県　豊岡市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7" t="s">
        <v>116</v>
      </c>
      <c r="AE8" s="87"/>
      <c r="AF8" s="87"/>
      <c r="AG8" s="87"/>
      <c r="AH8" s="87"/>
      <c r="AI8" s="87"/>
      <c r="AJ8" s="87"/>
      <c r="AK8" s="5"/>
      <c r="AL8" s="74">
        <f>データ!$R$6</f>
        <v>83936</v>
      </c>
      <c r="AM8" s="74"/>
      <c r="AN8" s="74"/>
      <c r="AO8" s="74"/>
      <c r="AP8" s="74"/>
      <c r="AQ8" s="74"/>
      <c r="AR8" s="74"/>
      <c r="AS8" s="74"/>
      <c r="AT8" s="70">
        <f>データ!$S$6</f>
        <v>697.55</v>
      </c>
      <c r="AU8" s="71"/>
      <c r="AV8" s="71"/>
      <c r="AW8" s="71"/>
      <c r="AX8" s="71"/>
      <c r="AY8" s="71"/>
      <c r="AZ8" s="71"/>
      <c r="BA8" s="71"/>
      <c r="BB8" s="73">
        <f>データ!$T$6</f>
        <v>120.33</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53.49</v>
      </c>
      <c r="J10" s="71"/>
      <c r="K10" s="71"/>
      <c r="L10" s="71"/>
      <c r="M10" s="71"/>
      <c r="N10" s="71"/>
      <c r="O10" s="72"/>
      <c r="P10" s="73">
        <f>データ!$P$6</f>
        <v>99.96</v>
      </c>
      <c r="Q10" s="73"/>
      <c r="R10" s="73"/>
      <c r="S10" s="73"/>
      <c r="T10" s="73"/>
      <c r="U10" s="73"/>
      <c r="V10" s="73"/>
      <c r="W10" s="74">
        <f>データ!$Q$6</f>
        <v>2635</v>
      </c>
      <c r="X10" s="74"/>
      <c r="Y10" s="74"/>
      <c r="Z10" s="74"/>
      <c r="AA10" s="74"/>
      <c r="AB10" s="74"/>
      <c r="AC10" s="74"/>
      <c r="AD10" s="2"/>
      <c r="AE10" s="2"/>
      <c r="AF10" s="2"/>
      <c r="AG10" s="2"/>
      <c r="AH10" s="5"/>
      <c r="AI10" s="5"/>
      <c r="AJ10" s="5"/>
      <c r="AK10" s="5"/>
      <c r="AL10" s="74">
        <f>データ!$U$6</f>
        <v>83523</v>
      </c>
      <c r="AM10" s="74"/>
      <c r="AN10" s="74"/>
      <c r="AO10" s="74"/>
      <c r="AP10" s="74"/>
      <c r="AQ10" s="74"/>
      <c r="AR10" s="74"/>
      <c r="AS10" s="74"/>
      <c r="AT10" s="70">
        <f>データ!$V$6</f>
        <v>171.75</v>
      </c>
      <c r="AU10" s="71"/>
      <c r="AV10" s="71"/>
      <c r="AW10" s="71"/>
      <c r="AX10" s="71"/>
      <c r="AY10" s="71"/>
      <c r="AZ10" s="71"/>
      <c r="BA10" s="71"/>
      <c r="BB10" s="73">
        <f>データ!$W$6</f>
        <v>486.31</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117</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65"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99"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282090</v>
      </c>
      <c r="D6" s="34">
        <f t="shared" si="3"/>
        <v>46</v>
      </c>
      <c r="E6" s="34">
        <f t="shared" si="3"/>
        <v>1</v>
      </c>
      <c r="F6" s="34">
        <f t="shared" si="3"/>
        <v>0</v>
      </c>
      <c r="G6" s="34">
        <f t="shared" si="3"/>
        <v>1</v>
      </c>
      <c r="H6" s="34" t="str">
        <f t="shared" si="3"/>
        <v>兵庫県　豊岡市</v>
      </c>
      <c r="I6" s="34" t="str">
        <f t="shared" si="3"/>
        <v>法適用</v>
      </c>
      <c r="J6" s="34" t="str">
        <f t="shared" si="3"/>
        <v>水道事業</v>
      </c>
      <c r="K6" s="34" t="str">
        <f t="shared" si="3"/>
        <v>末端給水事業</v>
      </c>
      <c r="L6" s="34" t="str">
        <f t="shared" si="3"/>
        <v>A4</v>
      </c>
      <c r="M6" s="34">
        <f t="shared" si="3"/>
        <v>0</v>
      </c>
      <c r="N6" s="35" t="str">
        <f t="shared" si="3"/>
        <v>-</v>
      </c>
      <c r="O6" s="35">
        <f t="shared" si="3"/>
        <v>53.49</v>
      </c>
      <c r="P6" s="35">
        <f t="shared" si="3"/>
        <v>99.96</v>
      </c>
      <c r="Q6" s="35">
        <f t="shared" si="3"/>
        <v>2635</v>
      </c>
      <c r="R6" s="35">
        <f t="shared" si="3"/>
        <v>83936</v>
      </c>
      <c r="S6" s="35">
        <f t="shared" si="3"/>
        <v>697.55</v>
      </c>
      <c r="T6" s="35">
        <f t="shared" si="3"/>
        <v>120.33</v>
      </c>
      <c r="U6" s="35">
        <f t="shared" si="3"/>
        <v>83523</v>
      </c>
      <c r="V6" s="35">
        <f t="shared" si="3"/>
        <v>171.75</v>
      </c>
      <c r="W6" s="35">
        <f t="shared" si="3"/>
        <v>486.31</v>
      </c>
      <c r="X6" s="36">
        <f>IF(X7="",NA(),X7)</f>
        <v>104.7</v>
      </c>
      <c r="Y6" s="36">
        <f t="shared" ref="Y6:AG6" si="4">IF(Y7="",NA(),Y7)</f>
        <v>108.68</v>
      </c>
      <c r="Z6" s="36">
        <f t="shared" si="4"/>
        <v>108.95</v>
      </c>
      <c r="AA6" s="36">
        <f t="shared" si="4"/>
        <v>110</v>
      </c>
      <c r="AB6" s="36">
        <f t="shared" si="4"/>
        <v>114.25</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1286</v>
      </c>
      <c r="AU6" s="36">
        <f t="shared" ref="AU6:BC6" si="6">IF(AU7="",NA(),AU7)</f>
        <v>814.31</v>
      </c>
      <c r="AV6" s="36">
        <f t="shared" si="6"/>
        <v>278.26</v>
      </c>
      <c r="AW6" s="36">
        <f t="shared" si="6"/>
        <v>255.97</v>
      </c>
      <c r="AX6" s="36">
        <f t="shared" si="6"/>
        <v>278.08</v>
      </c>
      <c r="AY6" s="36">
        <f t="shared" si="6"/>
        <v>701</v>
      </c>
      <c r="AZ6" s="36">
        <f t="shared" si="6"/>
        <v>739.59</v>
      </c>
      <c r="BA6" s="36">
        <f t="shared" si="6"/>
        <v>335.95</v>
      </c>
      <c r="BB6" s="36">
        <f t="shared" si="6"/>
        <v>346.59</v>
      </c>
      <c r="BC6" s="36">
        <f t="shared" si="6"/>
        <v>357.82</v>
      </c>
      <c r="BD6" s="35" t="str">
        <f>IF(BD7="","",IF(BD7="-","【-】","【"&amp;SUBSTITUTE(TEXT(BD7,"#,##0.00"),"-","△")&amp;"】"))</f>
        <v>【262.87】</v>
      </c>
      <c r="BE6" s="36">
        <f>IF(BE7="",NA(),BE7)</f>
        <v>909.8</v>
      </c>
      <c r="BF6" s="36">
        <f t="shared" ref="BF6:BN6" si="7">IF(BF7="",NA(),BF7)</f>
        <v>883.59</v>
      </c>
      <c r="BG6" s="36">
        <f t="shared" si="7"/>
        <v>865.23</v>
      </c>
      <c r="BH6" s="36">
        <f t="shared" si="7"/>
        <v>823.13</v>
      </c>
      <c r="BI6" s="36">
        <f t="shared" si="7"/>
        <v>774.96</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83.07</v>
      </c>
      <c r="BQ6" s="36">
        <f t="shared" ref="BQ6:BY6" si="8">IF(BQ7="",NA(),BQ7)</f>
        <v>86.22</v>
      </c>
      <c r="BR6" s="36">
        <f t="shared" si="8"/>
        <v>88.52</v>
      </c>
      <c r="BS6" s="36">
        <f t="shared" si="8"/>
        <v>91.09</v>
      </c>
      <c r="BT6" s="36">
        <f t="shared" si="8"/>
        <v>93.17</v>
      </c>
      <c r="BU6" s="36">
        <f t="shared" si="8"/>
        <v>100.27</v>
      </c>
      <c r="BV6" s="36">
        <f t="shared" si="8"/>
        <v>99.46</v>
      </c>
      <c r="BW6" s="36">
        <f t="shared" si="8"/>
        <v>105.21</v>
      </c>
      <c r="BX6" s="36">
        <f t="shared" si="8"/>
        <v>105.71</v>
      </c>
      <c r="BY6" s="36">
        <f t="shared" si="8"/>
        <v>106.01</v>
      </c>
      <c r="BZ6" s="35" t="str">
        <f>IF(BZ7="","",IF(BZ7="-","【-】","【"&amp;SUBSTITUTE(TEXT(BZ7,"#,##0.00"),"-","△")&amp;"】"))</f>
        <v>【105.59】</v>
      </c>
      <c r="CA6" s="36">
        <f>IF(CA7="",NA(),CA7)</f>
        <v>186.67</v>
      </c>
      <c r="CB6" s="36">
        <f t="shared" ref="CB6:CJ6" si="9">IF(CB7="",NA(),CB7)</f>
        <v>179.73</v>
      </c>
      <c r="CC6" s="36">
        <f t="shared" si="9"/>
        <v>176.03</v>
      </c>
      <c r="CD6" s="36">
        <f t="shared" si="9"/>
        <v>171.26</v>
      </c>
      <c r="CE6" s="36">
        <f t="shared" si="9"/>
        <v>166.96</v>
      </c>
      <c r="CF6" s="36">
        <f t="shared" si="9"/>
        <v>169.62</v>
      </c>
      <c r="CG6" s="36">
        <f t="shared" si="9"/>
        <v>171.78</v>
      </c>
      <c r="CH6" s="36">
        <f t="shared" si="9"/>
        <v>162.59</v>
      </c>
      <c r="CI6" s="36">
        <f t="shared" si="9"/>
        <v>162.15</v>
      </c>
      <c r="CJ6" s="36">
        <f t="shared" si="9"/>
        <v>162.24</v>
      </c>
      <c r="CK6" s="35" t="str">
        <f>IF(CK7="","",IF(CK7="-","【-】","【"&amp;SUBSTITUTE(TEXT(CK7,"#,##0.00"),"-","△")&amp;"】"))</f>
        <v>【163.27】</v>
      </c>
      <c r="CL6" s="36">
        <f>IF(CL7="",NA(),CL7)</f>
        <v>55.97</v>
      </c>
      <c r="CM6" s="36">
        <f t="shared" ref="CM6:CU6" si="10">IF(CM7="",NA(),CM7)</f>
        <v>55.59</v>
      </c>
      <c r="CN6" s="36">
        <f t="shared" si="10"/>
        <v>54.5</v>
      </c>
      <c r="CO6" s="36">
        <f t="shared" si="10"/>
        <v>54.83</v>
      </c>
      <c r="CP6" s="36">
        <f t="shared" si="10"/>
        <v>54.01</v>
      </c>
      <c r="CQ6" s="36">
        <f t="shared" si="10"/>
        <v>59.88</v>
      </c>
      <c r="CR6" s="36">
        <f t="shared" si="10"/>
        <v>59.68</v>
      </c>
      <c r="CS6" s="36">
        <f t="shared" si="10"/>
        <v>59.17</v>
      </c>
      <c r="CT6" s="36">
        <f t="shared" si="10"/>
        <v>59.34</v>
      </c>
      <c r="CU6" s="36">
        <f t="shared" si="10"/>
        <v>59.11</v>
      </c>
      <c r="CV6" s="35" t="str">
        <f>IF(CV7="","",IF(CV7="-","【-】","【"&amp;SUBSTITUTE(TEXT(CV7,"#,##0.00"),"-","△")&amp;"】"))</f>
        <v>【59.94】</v>
      </c>
      <c r="CW6" s="36">
        <f>IF(CW7="",NA(),CW7)</f>
        <v>84.51</v>
      </c>
      <c r="CX6" s="36">
        <f t="shared" ref="CX6:DF6" si="11">IF(CX7="",NA(),CX7)</f>
        <v>84.4</v>
      </c>
      <c r="CY6" s="36">
        <f t="shared" si="11"/>
        <v>83.84</v>
      </c>
      <c r="CZ6" s="36">
        <f t="shared" si="11"/>
        <v>83.27</v>
      </c>
      <c r="DA6" s="36">
        <f t="shared" si="11"/>
        <v>84.9</v>
      </c>
      <c r="DB6" s="36">
        <f t="shared" si="11"/>
        <v>87.65</v>
      </c>
      <c r="DC6" s="36">
        <f t="shared" si="11"/>
        <v>87.63</v>
      </c>
      <c r="DD6" s="36">
        <f t="shared" si="11"/>
        <v>87.6</v>
      </c>
      <c r="DE6" s="36">
        <f t="shared" si="11"/>
        <v>87.74</v>
      </c>
      <c r="DF6" s="36">
        <f t="shared" si="11"/>
        <v>87.91</v>
      </c>
      <c r="DG6" s="35" t="str">
        <f>IF(DG7="","",IF(DG7="-","【-】","【"&amp;SUBSTITUTE(TEXT(DG7,"#,##0.00"),"-","△")&amp;"】"))</f>
        <v>【90.22】</v>
      </c>
      <c r="DH6" s="36">
        <f>IF(DH7="",NA(),DH7)</f>
        <v>27.43</v>
      </c>
      <c r="DI6" s="36">
        <f t="shared" ref="DI6:DQ6" si="12">IF(DI7="",NA(),DI7)</f>
        <v>29.17</v>
      </c>
      <c r="DJ6" s="36">
        <f t="shared" si="12"/>
        <v>38.01</v>
      </c>
      <c r="DK6" s="36">
        <f t="shared" si="12"/>
        <v>40.54</v>
      </c>
      <c r="DL6" s="36">
        <f t="shared" si="12"/>
        <v>42.63</v>
      </c>
      <c r="DM6" s="36">
        <f t="shared" si="12"/>
        <v>38.69</v>
      </c>
      <c r="DN6" s="36">
        <f t="shared" si="12"/>
        <v>39.65</v>
      </c>
      <c r="DO6" s="36">
        <f t="shared" si="12"/>
        <v>45.25</v>
      </c>
      <c r="DP6" s="36">
        <f t="shared" si="12"/>
        <v>46.27</v>
      </c>
      <c r="DQ6" s="36">
        <f t="shared" si="12"/>
        <v>46.88</v>
      </c>
      <c r="DR6" s="35" t="str">
        <f>IF(DR7="","",IF(DR7="-","【-】","【"&amp;SUBSTITUTE(TEXT(DR7,"#,##0.00"),"-","△")&amp;"】"))</f>
        <v>【47.91】</v>
      </c>
      <c r="DS6" s="36">
        <f>IF(DS7="",NA(),DS7)</f>
        <v>2.23</v>
      </c>
      <c r="DT6" s="36">
        <f t="shared" ref="DT6:EB6" si="13">IF(DT7="",NA(),DT7)</f>
        <v>2.75</v>
      </c>
      <c r="DU6" s="36">
        <f t="shared" si="13"/>
        <v>2.58</v>
      </c>
      <c r="DV6" s="36">
        <f t="shared" si="13"/>
        <v>2.38</v>
      </c>
      <c r="DW6" s="36">
        <f t="shared" si="13"/>
        <v>3.91</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0.45</v>
      </c>
      <c r="EE6" s="36">
        <f t="shared" ref="EE6:EM6" si="14">IF(EE7="",NA(),EE7)</f>
        <v>0.44</v>
      </c>
      <c r="EF6" s="36">
        <f t="shared" si="14"/>
        <v>0.37</v>
      </c>
      <c r="EG6" s="36">
        <f t="shared" si="14"/>
        <v>0.43</v>
      </c>
      <c r="EH6" s="36">
        <f t="shared" si="14"/>
        <v>0.33</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282090</v>
      </c>
      <c r="D7" s="38">
        <v>46</v>
      </c>
      <c r="E7" s="38">
        <v>1</v>
      </c>
      <c r="F7" s="38">
        <v>0</v>
      </c>
      <c r="G7" s="38">
        <v>1</v>
      </c>
      <c r="H7" s="38" t="s">
        <v>105</v>
      </c>
      <c r="I7" s="38" t="s">
        <v>106</v>
      </c>
      <c r="J7" s="38" t="s">
        <v>107</v>
      </c>
      <c r="K7" s="38" t="s">
        <v>108</v>
      </c>
      <c r="L7" s="38" t="s">
        <v>109</v>
      </c>
      <c r="M7" s="38"/>
      <c r="N7" s="39" t="s">
        <v>110</v>
      </c>
      <c r="O7" s="39">
        <v>53.49</v>
      </c>
      <c r="P7" s="39">
        <v>99.96</v>
      </c>
      <c r="Q7" s="39">
        <v>2635</v>
      </c>
      <c r="R7" s="39">
        <v>83936</v>
      </c>
      <c r="S7" s="39">
        <v>697.55</v>
      </c>
      <c r="T7" s="39">
        <v>120.33</v>
      </c>
      <c r="U7" s="39">
        <v>83523</v>
      </c>
      <c r="V7" s="39">
        <v>171.75</v>
      </c>
      <c r="W7" s="39">
        <v>486.31</v>
      </c>
      <c r="X7" s="39">
        <v>104.7</v>
      </c>
      <c r="Y7" s="39">
        <v>108.68</v>
      </c>
      <c r="Z7" s="39">
        <v>108.95</v>
      </c>
      <c r="AA7" s="39">
        <v>110</v>
      </c>
      <c r="AB7" s="39">
        <v>114.25</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1286</v>
      </c>
      <c r="AU7" s="39">
        <v>814.31</v>
      </c>
      <c r="AV7" s="39">
        <v>278.26</v>
      </c>
      <c r="AW7" s="39">
        <v>255.97</v>
      </c>
      <c r="AX7" s="39">
        <v>278.08</v>
      </c>
      <c r="AY7" s="39">
        <v>701</v>
      </c>
      <c r="AZ7" s="39">
        <v>739.59</v>
      </c>
      <c r="BA7" s="39">
        <v>335.95</v>
      </c>
      <c r="BB7" s="39">
        <v>346.59</v>
      </c>
      <c r="BC7" s="39">
        <v>357.82</v>
      </c>
      <c r="BD7" s="39">
        <v>262.87</v>
      </c>
      <c r="BE7" s="39">
        <v>909.8</v>
      </c>
      <c r="BF7" s="39">
        <v>883.59</v>
      </c>
      <c r="BG7" s="39">
        <v>865.23</v>
      </c>
      <c r="BH7" s="39">
        <v>823.13</v>
      </c>
      <c r="BI7" s="39">
        <v>774.96</v>
      </c>
      <c r="BJ7" s="39">
        <v>330.99</v>
      </c>
      <c r="BK7" s="39">
        <v>324.08999999999997</v>
      </c>
      <c r="BL7" s="39">
        <v>319.82</v>
      </c>
      <c r="BM7" s="39">
        <v>312.02999999999997</v>
      </c>
      <c r="BN7" s="39">
        <v>307.45999999999998</v>
      </c>
      <c r="BO7" s="39">
        <v>270.87</v>
      </c>
      <c r="BP7" s="39">
        <v>83.07</v>
      </c>
      <c r="BQ7" s="39">
        <v>86.22</v>
      </c>
      <c r="BR7" s="39">
        <v>88.52</v>
      </c>
      <c r="BS7" s="39">
        <v>91.09</v>
      </c>
      <c r="BT7" s="39">
        <v>93.17</v>
      </c>
      <c r="BU7" s="39">
        <v>100.27</v>
      </c>
      <c r="BV7" s="39">
        <v>99.46</v>
      </c>
      <c r="BW7" s="39">
        <v>105.21</v>
      </c>
      <c r="BX7" s="39">
        <v>105.71</v>
      </c>
      <c r="BY7" s="39">
        <v>106.01</v>
      </c>
      <c r="BZ7" s="39">
        <v>105.59</v>
      </c>
      <c r="CA7" s="39">
        <v>186.67</v>
      </c>
      <c r="CB7" s="39">
        <v>179.73</v>
      </c>
      <c r="CC7" s="39">
        <v>176.03</v>
      </c>
      <c r="CD7" s="39">
        <v>171.26</v>
      </c>
      <c r="CE7" s="39">
        <v>166.96</v>
      </c>
      <c r="CF7" s="39">
        <v>169.62</v>
      </c>
      <c r="CG7" s="39">
        <v>171.78</v>
      </c>
      <c r="CH7" s="39">
        <v>162.59</v>
      </c>
      <c r="CI7" s="39">
        <v>162.15</v>
      </c>
      <c r="CJ7" s="39">
        <v>162.24</v>
      </c>
      <c r="CK7" s="39">
        <v>163.27000000000001</v>
      </c>
      <c r="CL7" s="39">
        <v>55.97</v>
      </c>
      <c r="CM7" s="39">
        <v>55.59</v>
      </c>
      <c r="CN7" s="39">
        <v>54.5</v>
      </c>
      <c r="CO7" s="39">
        <v>54.83</v>
      </c>
      <c r="CP7" s="39">
        <v>54.01</v>
      </c>
      <c r="CQ7" s="39">
        <v>59.88</v>
      </c>
      <c r="CR7" s="39">
        <v>59.68</v>
      </c>
      <c r="CS7" s="39">
        <v>59.17</v>
      </c>
      <c r="CT7" s="39">
        <v>59.34</v>
      </c>
      <c r="CU7" s="39">
        <v>59.11</v>
      </c>
      <c r="CV7" s="39">
        <v>59.94</v>
      </c>
      <c r="CW7" s="39">
        <v>84.51</v>
      </c>
      <c r="CX7" s="39">
        <v>84.4</v>
      </c>
      <c r="CY7" s="39">
        <v>83.84</v>
      </c>
      <c r="CZ7" s="39">
        <v>83.27</v>
      </c>
      <c r="DA7" s="39">
        <v>84.9</v>
      </c>
      <c r="DB7" s="39">
        <v>87.65</v>
      </c>
      <c r="DC7" s="39">
        <v>87.63</v>
      </c>
      <c r="DD7" s="39">
        <v>87.6</v>
      </c>
      <c r="DE7" s="39">
        <v>87.74</v>
      </c>
      <c r="DF7" s="39">
        <v>87.91</v>
      </c>
      <c r="DG7" s="39">
        <v>90.22</v>
      </c>
      <c r="DH7" s="39">
        <v>27.43</v>
      </c>
      <c r="DI7" s="39">
        <v>29.17</v>
      </c>
      <c r="DJ7" s="39">
        <v>38.01</v>
      </c>
      <c r="DK7" s="39">
        <v>40.54</v>
      </c>
      <c r="DL7" s="39">
        <v>42.63</v>
      </c>
      <c r="DM7" s="39">
        <v>38.69</v>
      </c>
      <c r="DN7" s="39">
        <v>39.65</v>
      </c>
      <c r="DO7" s="39">
        <v>45.25</v>
      </c>
      <c r="DP7" s="39">
        <v>46.27</v>
      </c>
      <c r="DQ7" s="39">
        <v>46.88</v>
      </c>
      <c r="DR7" s="39">
        <v>47.91</v>
      </c>
      <c r="DS7" s="39">
        <v>2.23</v>
      </c>
      <c r="DT7" s="39">
        <v>2.75</v>
      </c>
      <c r="DU7" s="39">
        <v>2.58</v>
      </c>
      <c r="DV7" s="39">
        <v>2.38</v>
      </c>
      <c r="DW7" s="39">
        <v>3.91</v>
      </c>
      <c r="DX7" s="39">
        <v>8.4</v>
      </c>
      <c r="DY7" s="39">
        <v>9.7100000000000009</v>
      </c>
      <c r="DZ7" s="39">
        <v>10.71</v>
      </c>
      <c r="EA7" s="39">
        <v>10.93</v>
      </c>
      <c r="EB7" s="39">
        <v>13.39</v>
      </c>
      <c r="EC7" s="39">
        <v>15</v>
      </c>
      <c r="ED7" s="39">
        <v>0.45</v>
      </c>
      <c r="EE7" s="39">
        <v>0.44</v>
      </c>
      <c r="EF7" s="39">
        <v>0.37</v>
      </c>
      <c r="EG7" s="39">
        <v>0.43</v>
      </c>
      <c r="EH7" s="39">
        <v>0.33</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佐伯　勝巳</cp:lastModifiedBy>
  <cp:lastPrinted>2018-02-07T04:13:09Z</cp:lastPrinted>
  <dcterms:created xsi:type="dcterms:W3CDTF">2017-12-25T01:32:21Z</dcterms:created>
  <dcterms:modified xsi:type="dcterms:W3CDTF">2018-02-07T04:13:24Z</dcterms:modified>
</cp:coreProperties>
</file>