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O6" i="5"/>
  <c r="N6" i="5"/>
  <c r="F5" i="4" s="1"/>
  <c r="M6" i="5"/>
  <c r="FJ8" i="5" s="1"/>
  <c r="L6" i="5"/>
  <c r="K6" i="5"/>
  <c r="J6" i="5"/>
  <c r="F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L16" i="4"/>
  <c r="J16" i="4"/>
  <c r="H16" i="4"/>
  <c r="L15" i="4"/>
  <c r="J15" i="4"/>
  <c r="H15" i="4"/>
  <c r="F15" i="4"/>
  <c r="N14" i="4"/>
  <c r="L14" i="4"/>
  <c r="F14" i="4"/>
  <c r="N13" i="4"/>
  <c r="L13" i="4"/>
  <c r="J13" i="4"/>
  <c r="H13" i="4"/>
  <c r="F13" i="4"/>
  <c r="J12" i="4"/>
  <c r="H12" i="4"/>
  <c r="F12" i="4"/>
  <c r="F9" i="4"/>
  <c r="N7" i="4"/>
  <c r="B7" i="4"/>
  <c r="N5" i="4"/>
  <c r="J5" i="4"/>
  <c r="N3" i="4"/>
  <c r="B3" i="4"/>
  <c r="B1" i="4"/>
  <c r="B5" i="4" l="1"/>
  <c r="FK18" i="5"/>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J11" i="4"/>
  <c r="LS10" i="5"/>
  <c r="KD10" i="5"/>
  <c r="IO10" i="5"/>
  <c r="HA10" i="5"/>
  <c r="FL10" i="5"/>
  <c r="DW10" i="5"/>
  <c r="CH10" i="5"/>
  <c r="MM10" i="5"/>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N11" i="4"/>
  <c r="KP10" i="5"/>
  <c r="JB10" i="5"/>
  <c r="HM10" i="5"/>
  <c r="FX10" i="5"/>
  <c r="EI10" i="5"/>
  <c r="CT10" i="5"/>
  <c r="BC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MK10" i="5"/>
  <c r="MA10" i="5"/>
  <c r="LQ10" i="5"/>
  <c r="KB10" i="5"/>
  <c r="IM10" i="5"/>
  <c r="GY10" i="5"/>
  <c r="FJ10" i="5"/>
  <c r="DU10" i="5"/>
  <c r="CF10" i="5"/>
  <c r="F11" i="4"/>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MB10" i="5"/>
  <c r="LR10" i="5"/>
  <c r="KC10" i="5"/>
  <c r="IN10" i="5"/>
  <c r="GZ10" i="5"/>
  <c r="FK10" i="5"/>
  <c r="DV10" i="5"/>
  <c r="CG10" i="5"/>
  <c r="LH10" i="5"/>
  <c r="JS10" i="5"/>
  <c r="ID10" i="5"/>
  <c r="GO10" i="5"/>
  <c r="FA10" i="5"/>
  <c r="DL10" i="5"/>
  <c r="BV10" i="5"/>
  <c r="H11" i="4"/>
  <c r="FB18" i="5"/>
  <c r="FD12" i="5"/>
  <c r="EZ12" i="5"/>
  <c r="FA18" i="5"/>
  <c r="FC12" i="5"/>
  <c r="FD18" i="5"/>
  <c r="EZ18" i="5"/>
  <c r="FB12" i="5"/>
  <c r="FC18" i="5"/>
  <c r="FA12" i="5"/>
</calcChain>
</file>

<file path=xl/sharedStrings.xml><?xml version="1.0" encoding="utf-8"?>
<sst xmlns="http://schemas.openxmlformats.org/spreadsheetml/2006/main" count="887" uniqueCount="188">
  <si>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</si>
  <si>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</si>
  <si>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</si>
  <si>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</si>
  <si>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</si>
  <si>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</si>
  <si>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</si>
  <si>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</si>
  <si>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</si>
  <si>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</si>
  <si>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</si>
  <si>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</si>
  <si>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</si>
  <si>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</si>
  <si>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</si>
  <si>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</si>
  <si>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</si>
  <si>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</si>
  <si>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</si>
  <si>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</si>
  <si>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</si>
  <si>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</si>
  <si>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</si>
  <si>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</si>
  <si>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</si>
  <si>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</si>
  <si>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</si>
  <si>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</si>
  <si>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</si>
  <si>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</si>
  <si>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</si>
  <si>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</si>
  <si>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</si>
  <si>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</si>
  <si>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</si>
  <si>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</si>
  <si>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</si>
  <si>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</si>
  <si>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</si>
  <si>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</si>
  <si>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</si>
  <si>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</si>
  <si>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</si>
  <si>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</si>
  <si>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</si>
  <si>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</si>
  <si>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</si>
  <si>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</si>
  <si>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</si>
  <si>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</si>
  <si>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</si>
  <si>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</si>
  <si>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</si>
  <si>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</si>
  <si>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</si>
  <si>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</si>
  <si>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</si>
  <si>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</si>
  <si>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</si>
  <si>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</si>
  <si>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</si>
  <si>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</si>
  <si>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</si>
  <si>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</si>
  <si>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</si>
  <si>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</si>
  <si>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</si>
  <si>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</si>
  <si>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</si>
  <si>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</si>
  <si>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</si>
  <si>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</si>
  <si>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</si>
  <si>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</si>
  <si>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</si>
  <si>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</si>
  <si>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</si>
  <si>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</si>
  <si>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</si>
  <si>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</si>
  <si>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</si>
  <si>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</si>
  <si>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</si>
  <si>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</si>
  <si>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</si>
  <si>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</si>
  <si>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</si>
  <si>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</si>
  <si>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</si>
  <si>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</si>
  <si>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</si>
  <si>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</si>
  <si>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</si>
  <si>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</si>
  <si>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</si>
  <si>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</si>
  <si>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</si>
  <si>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</si>
  <si>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</si>
  <si>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</si>
  <si>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</si>
  <si>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</si>
  <si>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</si>
  <si>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</si>
  <si>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</si>
  <si>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</si>
  <si>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</si>
  <si>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</si>
  <si>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</si>
  <si>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</si>
  <si>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</si>
  <si>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</si>
  <si>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</si>
  <si>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</si>
  <si>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</si>
  <si>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</si>
  <si>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282090</t>
  </si>
  <si>
    <t>47</t>
  </si>
  <si>
    <t>04</t>
  </si>
  <si>
    <t>0</t>
  </si>
  <si>
    <t>000</t>
  </si>
  <si>
    <t>兵庫県　豊岡市</t>
  </si>
  <si>
    <t>法非適用</t>
  </si>
  <si>
    <t>電気事業</t>
  </si>
  <si>
    <t/>
  </si>
  <si>
    <t>該当数値なし</t>
  </si>
  <si>
    <t>-</t>
  </si>
  <si>
    <t>平成44年12月10日　山宮地場ソーラー</t>
  </si>
  <si>
    <t>無</t>
  </si>
  <si>
    <t>関西電力株式会社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</si>
  <si>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</si>
  <si>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</si>
  <si>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</si>
  <si>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</si>
  <si>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</si>
  <si>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</si>
  <si>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</si>
  <si>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</si>
  <si>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</si>
  <si>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</si>
  <si>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</si>
  <si>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</si>
  <si>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</si>
  <si>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</si>
  <si>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</si>
  <si>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</si>
  <si>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</si>
  <si>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</si>
  <si>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</si>
  <si>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</si>
  <si>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</si>
  <si>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</si>
  <si>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</si>
  <si>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</si>
  <si>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</si>
  <si>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</si>
  <si>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</si>
  <si>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</si>
  <si>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</si>
  <si>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</si>
  <si>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</si>
  <si>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</si>
  <si>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</si>
  <si>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</si>
  <si>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</si>
  <si>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</si>
  <si>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</si>
  <si>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</si>
  <si>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</si>
  <si>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</si>
  <si>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</si>
  <si>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</si>
  <si>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</si>
  <si>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</si>
  <si>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</si>
  <si>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</si>
  <si>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</si>
  <si>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</si>
  <si>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</si>
  <si>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</si>
  <si>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</si>
  <si>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</si>
  <si>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</si>
  <si>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電気事業により生じた利益は、FIT適用終了後、事業廃止を視野に入れて施設の撤去費用に充てるため積み立てている。また、積立後の残額については、一般会計に繰り出し、環境政策事業及び土地開発基金用地取得費用に活用している。今後も事業運営に必要な財源を確保しつつ、一般会計への繰り出しを通じて環境施策の推進に努める方針としている。
①基金への積立
　名称:太陽光発電事業積立金11,780千円
　目的:将来の発電施設撤去費用
②一般会計への繰出し
　目的:環境政策事業費30,804千円、土地開発基金用地取得費用38,598千円
③次年度繰越金782千円</t>
    <phoneticPr fontId="3"/>
  </si>
  <si>
    <t>非設置</t>
    <rPh sb="0" eb="1">
      <t>ヒ</t>
    </rPh>
    <rPh sb="1" eb="3">
      <t>セッチ</t>
    </rPh>
    <phoneticPr fontId="3"/>
  </si>
  <si>
    <t>【設備利用率】
・H27年度は、竹貫地場ソーラーが年度途中に稼動したため設備利用率の数値が7.6％に下がったが、H28年度は11.2％に回復した。
【修繕費比率】
・H27年度までは施設修繕がなかったため修繕比率は0％だった。H28年度は、落雷により故障した但馬空港地場ソーラーの監視カメラを修繕したため4.6％の値となった。
【企業債残高対料金収入比率】
・事業開始以降、企業債を利用していないため企業債残高対料金収入比率は毎年度0％である。
【FIT収入割合】
・FIT収入割合は、すべての発電施設が固定価格買取制度の適用を受けているため毎年度100％である。
・全収入がFITで占められているため、FIT適用期間が終了する平成44年以降は、収入が大きく変動するリスクを抱えている。</t>
    <rPh sb="1" eb="3">
      <t>セツビ</t>
    </rPh>
    <rPh sb="3" eb="6">
      <t>リヨウリツ</t>
    </rPh>
    <rPh sb="12" eb="14">
      <t>ネンド</t>
    </rPh>
    <rPh sb="16" eb="17">
      <t>タケ</t>
    </rPh>
    <rPh sb="17" eb="18">
      <t>ヌ</t>
    </rPh>
    <rPh sb="18" eb="20">
      <t>ジバ</t>
    </rPh>
    <rPh sb="25" eb="27">
      <t>ネンド</t>
    </rPh>
    <rPh sb="27" eb="29">
      <t>トチュウ</t>
    </rPh>
    <rPh sb="30" eb="32">
      <t>カドウ</t>
    </rPh>
    <rPh sb="36" eb="38">
      <t>セツビ</t>
    </rPh>
    <rPh sb="38" eb="41">
      <t>リヨウリツ</t>
    </rPh>
    <rPh sb="50" eb="51">
      <t>サ</t>
    </rPh>
    <rPh sb="59" eb="61">
      <t>ネンド</t>
    </rPh>
    <rPh sb="68" eb="70">
      <t>カイフク</t>
    </rPh>
    <rPh sb="76" eb="79">
      <t>シュウゼンヒ</t>
    </rPh>
    <rPh sb="79" eb="81">
      <t>ヒリツ</t>
    </rPh>
    <rPh sb="87" eb="89">
      <t>ネンド</t>
    </rPh>
    <rPh sb="92" eb="94">
      <t>シセツ</t>
    </rPh>
    <rPh sb="94" eb="96">
      <t>シュウゼン</t>
    </rPh>
    <rPh sb="103" eb="105">
      <t>シュウゼン</t>
    </rPh>
    <rPh sb="105" eb="107">
      <t>ヒリツ</t>
    </rPh>
    <rPh sb="117" eb="119">
      <t>ネンド</t>
    </rPh>
    <rPh sb="121" eb="123">
      <t>ラクライ</t>
    </rPh>
    <rPh sb="126" eb="128">
      <t>コショウ</t>
    </rPh>
    <rPh sb="130" eb="132">
      <t>タジマ</t>
    </rPh>
    <rPh sb="132" eb="134">
      <t>クウコウ</t>
    </rPh>
    <rPh sb="134" eb="136">
      <t>ジバ</t>
    </rPh>
    <rPh sb="141" eb="143">
      <t>カンシ</t>
    </rPh>
    <rPh sb="147" eb="149">
      <t>シュウゼン</t>
    </rPh>
    <rPh sb="158" eb="159">
      <t>アタイ</t>
    </rPh>
    <rPh sb="167" eb="169">
      <t>キギョウ</t>
    </rPh>
    <rPh sb="169" eb="170">
      <t>サイ</t>
    </rPh>
    <rPh sb="170" eb="172">
      <t>ザンダカ</t>
    </rPh>
    <rPh sb="172" eb="173">
      <t>タイ</t>
    </rPh>
    <rPh sb="173" eb="175">
      <t>リョウキン</t>
    </rPh>
    <rPh sb="175" eb="177">
      <t>シュウニュウ</t>
    </rPh>
    <rPh sb="177" eb="179">
      <t>ヒリツ</t>
    </rPh>
    <rPh sb="182" eb="184">
      <t>ジギョウ</t>
    </rPh>
    <rPh sb="184" eb="186">
      <t>カイシ</t>
    </rPh>
    <rPh sb="186" eb="188">
      <t>イコウ</t>
    </rPh>
    <rPh sb="189" eb="191">
      <t>キギョウ</t>
    </rPh>
    <rPh sb="191" eb="192">
      <t>サイ</t>
    </rPh>
    <rPh sb="193" eb="195">
      <t>リヨウ</t>
    </rPh>
    <rPh sb="230" eb="232">
      <t>シュウニュウ</t>
    </rPh>
    <rPh sb="232" eb="234">
      <t>ワリアイ</t>
    </rPh>
    <rPh sb="240" eb="242">
      <t>シュウニュウ</t>
    </rPh>
    <rPh sb="242" eb="244">
      <t>ワリアイ</t>
    </rPh>
    <rPh sb="250" eb="252">
      <t>ハツデン</t>
    </rPh>
    <rPh sb="252" eb="254">
      <t>シセツ</t>
    </rPh>
    <rPh sb="255" eb="257">
      <t>コテイ</t>
    </rPh>
    <rPh sb="257" eb="259">
      <t>カカク</t>
    </rPh>
    <rPh sb="259" eb="261">
      <t>カイトリ</t>
    </rPh>
    <rPh sb="261" eb="263">
      <t>セイド</t>
    </rPh>
    <rPh sb="264" eb="266">
      <t>テキヨウ</t>
    </rPh>
    <rPh sb="267" eb="268">
      <t>ウ</t>
    </rPh>
    <rPh sb="274" eb="275">
      <t>マイ</t>
    </rPh>
    <rPh sb="275" eb="277">
      <t>ネンド</t>
    </rPh>
    <phoneticPr fontId="3"/>
  </si>
  <si>
    <t>・営業開始以来、収益的収支比率及び営業収支比率が常に100％を超え、安定した売電収入の下で健全な事業経営が行われているといえる。
・売電収入から通常の維持管理費や基金積立金を差し引いた差額を一般会計に毎年繰出し、太陽光発電システム設置補助金や木質バイオマス機器導入補助金等の財源に充当しており、市の環境施策推進にも大きく寄与している。
・経営のリスク対応としては、固定価格買取制度調達期間終了後の事業廃止を視野に入れて、事業開始時から基金を創設し、毎年、定額を積立て、施設の撤去費用の確保に努めている。また、安定的、継続的な売電収入を確保するため、定期的にパワコンや受電設備などを取替え、施設のメンテナンスも常時行っている。
・今後についても、電気事業を取り巻く環境の変化に対応できるように、現状分析や将来見通しを踏まえた経営戦略の策定に取り組み、引き続き安定した経営が可能となるよう努めていく。</t>
    <rPh sb="24" eb="25">
      <t>ツネ</t>
    </rPh>
    <rPh sb="34" eb="36">
      <t>アンテイ</t>
    </rPh>
    <rPh sb="66" eb="68">
      <t>バイデン</t>
    </rPh>
    <rPh sb="68" eb="70">
      <t>シュウニュウ</t>
    </rPh>
    <rPh sb="72" eb="74">
      <t>ツウジョウ</t>
    </rPh>
    <rPh sb="75" eb="77">
      <t>イジ</t>
    </rPh>
    <rPh sb="77" eb="80">
      <t>カンリヒ</t>
    </rPh>
    <rPh sb="81" eb="83">
      <t>キキン</t>
    </rPh>
    <rPh sb="83" eb="85">
      <t>ツミタテ</t>
    </rPh>
    <rPh sb="85" eb="86">
      <t>キン</t>
    </rPh>
    <rPh sb="87" eb="88">
      <t>サ</t>
    </rPh>
    <rPh sb="89" eb="90">
      <t>ヒ</t>
    </rPh>
    <rPh sb="92" eb="94">
      <t>サガク</t>
    </rPh>
    <rPh sb="100" eb="102">
      <t>マイトシ</t>
    </rPh>
    <rPh sb="106" eb="108">
      <t>タイヨウ</t>
    </rPh>
    <rPh sb="108" eb="109">
      <t>ヒカリ</t>
    </rPh>
    <rPh sb="109" eb="111">
      <t>ハツデン</t>
    </rPh>
    <rPh sb="115" eb="117">
      <t>セッチ</t>
    </rPh>
    <rPh sb="117" eb="120">
      <t>ホジョキン</t>
    </rPh>
    <rPh sb="121" eb="123">
      <t>モクシツ</t>
    </rPh>
    <rPh sb="128" eb="130">
      <t>キキ</t>
    </rPh>
    <rPh sb="130" eb="132">
      <t>ドウニュウ</t>
    </rPh>
    <rPh sb="132" eb="135">
      <t>ホジョキン</t>
    </rPh>
    <rPh sb="135" eb="136">
      <t>トウ</t>
    </rPh>
    <rPh sb="137" eb="139">
      <t>ザイゲン</t>
    </rPh>
    <rPh sb="140" eb="142">
      <t>ジュウトウ</t>
    </rPh>
    <rPh sb="147" eb="148">
      <t>シ</t>
    </rPh>
    <rPh sb="149" eb="151">
      <t>カンキョウ</t>
    </rPh>
    <rPh sb="151" eb="153">
      <t>シサク</t>
    </rPh>
    <rPh sb="153" eb="155">
      <t>スイシン</t>
    </rPh>
    <rPh sb="157" eb="158">
      <t>オオ</t>
    </rPh>
    <rPh sb="160" eb="162">
      <t>キヨ</t>
    </rPh>
    <rPh sb="206" eb="207">
      <t>イ</t>
    </rPh>
    <rPh sb="210" eb="212">
      <t>ジギョウ</t>
    </rPh>
    <rPh sb="212" eb="214">
      <t>カイシ</t>
    </rPh>
    <rPh sb="214" eb="215">
      <t>ジ</t>
    </rPh>
    <rPh sb="217" eb="219">
      <t>キキン</t>
    </rPh>
    <rPh sb="220" eb="222">
      <t>ソウセツ</t>
    </rPh>
    <rPh sb="224" eb="226">
      <t>マイトシ</t>
    </rPh>
    <rPh sb="227" eb="229">
      <t>テイガク</t>
    </rPh>
    <rPh sb="230" eb="232">
      <t>ツミタテ</t>
    </rPh>
    <rPh sb="234" eb="236">
      <t>シセツ</t>
    </rPh>
    <rPh sb="237" eb="239">
      <t>テッキョ</t>
    </rPh>
    <rPh sb="239" eb="241">
      <t>ヒヨウ</t>
    </rPh>
    <rPh sb="242" eb="244">
      <t>カクホ</t>
    </rPh>
    <rPh sb="245" eb="246">
      <t>ツト</t>
    </rPh>
    <rPh sb="254" eb="257">
      <t>アンテイテキ</t>
    </rPh>
    <rPh sb="258" eb="261">
      <t>ケイゾクテキ</t>
    </rPh>
    <rPh sb="262" eb="264">
      <t>バイデン</t>
    </rPh>
    <rPh sb="264" eb="266">
      <t>シュウニュウ</t>
    </rPh>
    <rPh sb="267" eb="269">
      <t>カクホ</t>
    </rPh>
    <rPh sb="274" eb="277">
      <t>テイキテキ</t>
    </rPh>
    <rPh sb="283" eb="285">
      <t>ジュデン</t>
    </rPh>
    <rPh sb="285" eb="287">
      <t>セツビ</t>
    </rPh>
    <rPh sb="290" eb="292">
      <t>トリカ</t>
    </rPh>
    <rPh sb="294" eb="296">
      <t>シセツ</t>
    </rPh>
    <rPh sb="304" eb="306">
      <t>ジョウジ</t>
    </rPh>
    <rPh sb="306" eb="307">
      <t>オコナ</t>
    </rPh>
    <rPh sb="334" eb="336">
      <t>ヘンカ</t>
    </rPh>
    <rPh sb="337" eb="339">
      <t>タイオウ</t>
    </rPh>
    <phoneticPr fontId="3"/>
  </si>
  <si>
    <t>　本市では、山宮地場ソーラー、コウノトリ但馬空港地場ソーラー、竹貫地場ソーラーの計3か所の発電所で発電を行い、関西電力株式会社に電力を供給している。
【収益的収支比率】
・収益的収支比率は、地方債償還金の返還がないため本来ならもっと高い数値になるのだが、売電収入から営業費用を差し引いた余剰金を一般会計に繰出し、環境施策等に活用しているため、毎年、100％を少し上回る数値で推移している。
【営業収支比率】
・営業収支比率は347.1％で、前年度より51.6ポイント上昇した。これは、竹貫地場ソーラーがH28から本格稼動し、売電収益が増加したためである。H29以降は売電収益に大きな変動が生じないためポイントが上昇することはなくなるが、固定価格買取制度の適用により安定した売電収益が確保されているため、高い数値で推移する見込みである。
【供給原価】
・供給原価は全国平均値より高い数値になっているが、これは分子である総費用に通常の維持管理費以外に一般会計繰出金(営業収益分)や積立金が含まれているためである。
・平成28年度より3ヵ所の発電所全てが通年稼働となったため、年間発電電力量は増加した。しかしながら、大雪の影響により日射量が不足し、施設の維持管理費対する発電量の割合が低下したため、昨年度より数値が増加した。
【EBITDA】
・本市の電力事業特別会計では、売電収入から必要経費を差し引いた利益額を一般会計に繰り出し、環境施策事業等に活用している。収益力を表すEBITDAの数値はこの繰出金を含めた額を差し引くため本市では本来毎年度0になるはずである。しかし、毎年、差額見込額を繰り出しているため0になっていない。</t>
    <rPh sb="2" eb="3">
      <t>シ</t>
    </rPh>
    <rPh sb="6" eb="7">
      <t>ヤマ</t>
    </rPh>
    <rPh sb="7" eb="8">
      <t>ミヤ</t>
    </rPh>
    <rPh sb="8" eb="10">
      <t>ジバ</t>
    </rPh>
    <rPh sb="22" eb="24">
      <t>クウコウ</t>
    </rPh>
    <rPh sb="24" eb="26">
      <t>ジバ</t>
    </rPh>
    <rPh sb="31" eb="32">
      <t>タケ</t>
    </rPh>
    <rPh sb="32" eb="33">
      <t>ヌ</t>
    </rPh>
    <rPh sb="33" eb="35">
      <t>ジバ</t>
    </rPh>
    <rPh sb="55" eb="57">
      <t>カンサイ</t>
    </rPh>
    <rPh sb="77" eb="80">
      <t>シュウエキテキ</t>
    </rPh>
    <rPh sb="80" eb="82">
      <t>シュウシ</t>
    </rPh>
    <rPh sb="82" eb="84">
      <t>ヒリツ</t>
    </rPh>
    <rPh sb="87" eb="90">
      <t>シュウエキテキ</t>
    </rPh>
    <rPh sb="90" eb="92">
      <t>シュウシ</t>
    </rPh>
    <rPh sb="92" eb="94">
      <t>ヒリツ</t>
    </rPh>
    <rPh sb="96" eb="99">
      <t>チホウサイ</t>
    </rPh>
    <rPh sb="99" eb="102">
      <t>ショウカンキン</t>
    </rPh>
    <rPh sb="103" eb="105">
      <t>ヘンカン</t>
    </rPh>
    <rPh sb="110" eb="112">
      <t>ホンライ</t>
    </rPh>
    <rPh sb="117" eb="118">
      <t>タカ</t>
    </rPh>
    <rPh sb="119" eb="121">
      <t>スウチ</t>
    </rPh>
    <rPh sb="128" eb="130">
      <t>バイデン</t>
    </rPh>
    <rPh sb="130" eb="132">
      <t>シュウニュウ</t>
    </rPh>
    <rPh sb="134" eb="136">
      <t>エイギョウ</t>
    </rPh>
    <rPh sb="136" eb="138">
      <t>ヒヨウ</t>
    </rPh>
    <rPh sb="139" eb="140">
      <t>サ</t>
    </rPh>
    <rPh sb="141" eb="142">
      <t>ヒ</t>
    </rPh>
    <rPh sb="144" eb="146">
      <t>ヨジョウ</t>
    </rPh>
    <rPh sb="146" eb="147">
      <t>キン</t>
    </rPh>
    <rPh sb="148" eb="150">
      <t>イッパン</t>
    </rPh>
    <rPh sb="150" eb="152">
      <t>カイケイ</t>
    </rPh>
    <rPh sb="153" eb="154">
      <t>ク</t>
    </rPh>
    <rPh sb="154" eb="155">
      <t>ダ</t>
    </rPh>
    <rPh sb="157" eb="159">
      <t>カンキョウ</t>
    </rPh>
    <rPh sb="159" eb="161">
      <t>シサク</t>
    </rPh>
    <rPh sb="161" eb="162">
      <t>トウ</t>
    </rPh>
    <rPh sb="163" eb="165">
      <t>カツヨウ</t>
    </rPh>
    <rPh sb="172" eb="174">
      <t>マイトシ</t>
    </rPh>
    <rPh sb="180" eb="181">
      <t>スコ</t>
    </rPh>
    <rPh sb="182" eb="184">
      <t>ウワマワ</t>
    </rPh>
    <rPh sb="185" eb="187">
      <t>スウチ</t>
    </rPh>
    <rPh sb="188" eb="190">
      <t>スイイ</t>
    </rPh>
    <rPh sb="198" eb="200">
      <t>エイギョウ</t>
    </rPh>
    <rPh sb="200" eb="202">
      <t>シュウシ</t>
    </rPh>
    <rPh sb="202" eb="204">
      <t>ヒリツ</t>
    </rPh>
    <rPh sb="207" eb="209">
      <t>エイギョウ</t>
    </rPh>
    <rPh sb="209" eb="211">
      <t>シュウシ</t>
    </rPh>
    <rPh sb="211" eb="213">
      <t>ヒリツ</t>
    </rPh>
    <rPh sb="222" eb="225">
      <t>ゼンネンド</t>
    </rPh>
    <rPh sb="235" eb="237">
      <t>ジョウショウ</t>
    </rPh>
    <rPh sb="244" eb="245">
      <t>タケ</t>
    </rPh>
    <rPh sb="245" eb="246">
      <t>ヌ</t>
    </rPh>
    <rPh sb="246" eb="248">
      <t>ジバ</t>
    </rPh>
    <rPh sb="269" eb="271">
      <t>ゾウカ</t>
    </rPh>
    <rPh sb="282" eb="284">
      <t>イコウ</t>
    </rPh>
    <rPh sb="285" eb="287">
      <t>バイデン</t>
    </rPh>
    <rPh sb="287" eb="289">
      <t>シュウエキ</t>
    </rPh>
    <rPh sb="290" eb="291">
      <t>オオ</t>
    </rPh>
    <rPh sb="293" eb="295">
      <t>ヘンドウ</t>
    </rPh>
    <rPh sb="296" eb="297">
      <t>ショウ</t>
    </rPh>
    <rPh sb="307" eb="309">
      <t>ジョウショウ</t>
    </rPh>
    <rPh sb="320" eb="322">
      <t>コテイ</t>
    </rPh>
    <rPh sb="322" eb="324">
      <t>カカク</t>
    </rPh>
    <rPh sb="324" eb="326">
      <t>カイトリ</t>
    </rPh>
    <rPh sb="326" eb="328">
      <t>セイド</t>
    </rPh>
    <rPh sb="329" eb="331">
      <t>テキヨウ</t>
    </rPh>
    <rPh sb="343" eb="345">
      <t>カクホ</t>
    </rPh>
    <rPh sb="353" eb="354">
      <t>タカ</t>
    </rPh>
    <rPh sb="355" eb="357">
      <t>スウチ</t>
    </rPh>
    <rPh sb="358" eb="360">
      <t>スイイ</t>
    </rPh>
    <rPh sb="362" eb="364">
      <t>ミコ</t>
    </rPh>
    <rPh sb="372" eb="374">
      <t>キョウキュウ</t>
    </rPh>
    <rPh sb="374" eb="376">
      <t>ゲンカ</t>
    </rPh>
    <rPh sb="393" eb="395">
      <t>スウチ</t>
    </rPh>
    <rPh sb="415" eb="417">
      <t>ツウジョウ</t>
    </rPh>
    <rPh sb="418" eb="420">
      <t>イジ</t>
    </rPh>
    <rPh sb="420" eb="423">
      <t>カンリヒ</t>
    </rPh>
    <rPh sb="423" eb="425">
      <t>イガイ</t>
    </rPh>
    <rPh sb="574" eb="575">
      <t>ホン</t>
    </rPh>
    <rPh sb="575" eb="576">
      <t>シ</t>
    </rPh>
    <rPh sb="577" eb="579">
      <t>デンリョク</t>
    </rPh>
    <rPh sb="579" eb="581">
      <t>ジギョウ</t>
    </rPh>
    <rPh sb="581" eb="583">
      <t>トクベツ</t>
    </rPh>
    <rPh sb="583" eb="585">
      <t>カイケイ</t>
    </rPh>
    <rPh sb="588" eb="590">
      <t>バイデン</t>
    </rPh>
    <rPh sb="590" eb="592">
      <t>シュウニュウ</t>
    </rPh>
    <rPh sb="594" eb="596">
      <t>ヒツヨウ</t>
    </rPh>
    <rPh sb="596" eb="598">
      <t>ケイヒ</t>
    </rPh>
    <rPh sb="599" eb="600">
      <t>サ</t>
    </rPh>
    <rPh sb="601" eb="602">
      <t>ヒ</t>
    </rPh>
    <rPh sb="604" eb="606">
      <t>リエキ</t>
    </rPh>
    <rPh sb="606" eb="607">
      <t>ガク</t>
    </rPh>
    <rPh sb="608" eb="610">
      <t>イッパン</t>
    </rPh>
    <rPh sb="610" eb="612">
      <t>カイケイ</t>
    </rPh>
    <rPh sb="613" eb="614">
      <t>ク</t>
    </rPh>
    <rPh sb="615" eb="616">
      <t>ダ</t>
    </rPh>
    <rPh sb="618" eb="620">
      <t>カンキョウ</t>
    </rPh>
    <rPh sb="620" eb="622">
      <t>シサク</t>
    </rPh>
    <rPh sb="622" eb="624">
      <t>ジギョウ</t>
    </rPh>
    <rPh sb="624" eb="625">
      <t>トウ</t>
    </rPh>
    <rPh sb="626" eb="628">
      <t>カツヨウ</t>
    </rPh>
    <rPh sb="633" eb="636">
      <t>シュウエキリョク</t>
    </rPh>
    <rPh sb="637" eb="638">
      <t>アラワ</t>
    </rPh>
    <rPh sb="646" eb="648">
      <t>スウチ</t>
    </rPh>
    <rPh sb="651" eb="652">
      <t>ク</t>
    </rPh>
    <rPh sb="652" eb="653">
      <t>ダ</t>
    </rPh>
    <rPh sb="653" eb="654">
      <t>キン</t>
    </rPh>
    <rPh sb="655" eb="656">
      <t>フク</t>
    </rPh>
    <rPh sb="658" eb="659">
      <t>ガク</t>
    </rPh>
    <rPh sb="660" eb="661">
      <t>サ</t>
    </rPh>
    <rPh sb="662" eb="663">
      <t>ヒ</t>
    </rPh>
    <rPh sb="670" eb="672">
      <t>ホンライ</t>
    </rPh>
    <rPh sb="672" eb="675">
      <t>マイネンド</t>
    </rPh>
    <rPh sb="689" eb="691">
      <t>マイトシ</t>
    </rPh>
    <rPh sb="692" eb="694">
      <t>サガク</t>
    </rPh>
    <rPh sb="694" eb="696">
      <t>ミコ</t>
    </rPh>
    <rPh sb="696" eb="697">
      <t>ガク</t>
    </rPh>
    <rPh sb="698" eb="699">
      <t>ク</t>
    </rPh>
    <rPh sb="700" eb="701">
      <t>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</si>
</sst>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1254.5</c:v>
                </c:pt>
                <c:pt idx="1">
                  <c:v>100</c:v>
                </c:pt>
                <c:pt idx="2">
                  <c:v>119.5</c:v>
                </c:pt>
                <c:pt idx="3">
                  <c:v>122.9</c:v>
                </c:pt>
                <c:pt idx="4">
                  <c:v>106.9</c:v>
                </c:pt>
              </c:numCache>
            </c:numRef>
          </c:val>
        </c:ser>
        <c:dLbls>
          <c:showLegendKey val="0"/>
          <c:showVal val="0"/>
          <c:showCatName val="0"/>
          <c:showSerName val="0"/>
          <c:showPercent val="0"/>
          <c:showBubbleSize val="0"/>
        </c:dLbls>
        <c:gapWidth val="180"/>
        <c:overlap val="-90"/>
        <c:axId val="173486464"/>
        <c:axId val="17348800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3486464"/>
        <c:axId val="173488000"/>
      </c:lineChart>
      <c:catAx>
        <c:axId val="173486464"/>
        <c:scaling>
          <c:orientation val="minMax"/>
        </c:scaling>
        <c:delete val="0"/>
        <c:axPos val="b"/>
        <c:numFmt formatCode="ge" sourceLinked="1"/>
        <c:majorTickMark val="none"/>
        <c:minorTickMark val="none"/>
        <c:tickLblPos val="none"/>
        <c:crossAx val="173488000"/>
        <c:crosses val="autoZero"/>
        <c:auto val="0"/>
        <c:lblAlgn val="ctr"/>
        <c:lblOffset val="100"/>
        <c:noMultiLvlLbl val="1"/>
      </c:catAx>
      <c:valAx>
        <c:axId val="173488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3486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90005632"/>
        <c:axId val="19000755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90005632"/>
        <c:axId val="190007552"/>
      </c:lineChart>
      <c:catAx>
        <c:axId val="190005632"/>
        <c:scaling>
          <c:orientation val="minMax"/>
        </c:scaling>
        <c:delete val="0"/>
        <c:axPos val="b"/>
        <c:numFmt formatCode="ge" sourceLinked="1"/>
        <c:majorTickMark val="none"/>
        <c:minorTickMark val="none"/>
        <c:tickLblPos val="none"/>
        <c:crossAx val="190007552"/>
        <c:crosses val="autoZero"/>
        <c:auto val="0"/>
        <c:lblAlgn val="ctr"/>
        <c:lblOffset val="100"/>
        <c:noMultiLvlLbl val="1"/>
      </c:catAx>
      <c:valAx>
        <c:axId val="19000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05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044800"/>
        <c:axId val="19004697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044800"/>
        <c:axId val="190046976"/>
      </c:lineChart>
      <c:catAx>
        <c:axId val="190044800"/>
        <c:scaling>
          <c:orientation val="minMax"/>
        </c:scaling>
        <c:delete val="0"/>
        <c:axPos val="b"/>
        <c:numFmt formatCode="ge" sourceLinked="1"/>
        <c:majorTickMark val="none"/>
        <c:minorTickMark val="none"/>
        <c:tickLblPos val="none"/>
        <c:crossAx val="190046976"/>
        <c:crosses val="autoZero"/>
        <c:auto val="0"/>
        <c:lblAlgn val="ctr"/>
        <c:lblOffset val="100"/>
        <c:noMultiLvlLbl val="1"/>
      </c:catAx>
      <c:valAx>
        <c:axId val="190046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44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092416"/>
        <c:axId val="19009433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092416"/>
        <c:axId val="190094336"/>
      </c:lineChart>
      <c:catAx>
        <c:axId val="190092416"/>
        <c:scaling>
          <c:orientation val="minMax"/>
        </c:scaling>
        <c:delete val="0"/>
        <c:axPos val="b"/>
        <c:numFmt formatCode="ge" sourceLinked="1"/>
        <c:majorTickMark val="none"/>
        <c:minorTickMark val="none"/>
        <c:tickLblPos val="none"/>
        <c:crossAx val="190094336"/>
        <c:crosses val="autoZero"/>
        <c:auto val="0"/>
        <c:lblAlgn val="ctr"/>
        <c:lblOffset val="100"/>
        <c:noMultiLvlLbl val="1"/>
      </c:catAx>
      <c:valAx>
        <c:axId val="19009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092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731200"/>
        <c:axId val="18973235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31200"/>
        <c:axId val="189732352"/>
      </c:lineChart>
      <c:catAx>
        <c:axId val="189731200"/>
        <c:scaling>
          <c:orientation val="minMax"/>
        </c:scaling>
        <c:delete val="0"/>
        <c:axPos val="b"/>
        <c:numFmt formatCode="ge" sourceLinked="1"/>
        <c:majorTickMark val="none"/>
        <c:minorTickMark val="none"/>
        <c:tickLblPos val="none"/>
        <c:crossAx val="189732352"/>
        <c:crosses val="autoZero"/>
        <c:auto val="0"/>
        <c:lblAlgn val="ctr"/>
        <c:lblOffset val="100"/>
        <c:noMultiLvlLbl val="1"/>
      </c:catAx>
      <c:valAx>
        <c:axId val="18973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97312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769600"/>
        <c:axId val="18978406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69600"/>
        <c:axId val="189784064"/>
      </c:lineChart>
      <c:catAx>
        <c:axId val="189769600"/>
        <c:scaling>
          <c:orientation val="minMax"/>
        </c:scaling>
        <c:delete val="0"/>
        <c:axPos val="b"/>
        <c:numFmt formatCode="ge" sourceLinked="1"/>
        <c:majorTickMark val="none"/>
        <c:minorTickMark val="none"/>
        <c:tickLblPos val="none"/>
        <c:crossAx val="189784064"/>
        <c:crosses val="autoZero"/>
        <c:auto val="0"/>
        <c:lblAlgn val="ctr"/>
        <c:lblOffset val="100"/>
        <c:noMultiLvlLbl val="1"/>
      </c:catAx>
      <c:valAx>
        <c:axId val="18978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76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796736"/>
        <c:axId val="189798656"/>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796736"/>
        <c:axId val="189798656"/>
      </c:lineChart>
      <c:catAx>
        <c:axId val="189796736"/>
        <c:scaling>
          <c:orientation val="minMax"/>
        </c:scaling>
        <c:delete val="0"/>
        <c:axPos val="b"/>
        <c:numFmt formatCode="ge" sourceLinked="1"/>
        <c:majorTickMark val="none"/>
        <c:minorTickMark val="none"/>
        <c:tickLblPos val="none"/>
        <c:crossAx val="189798656"/>
        <c:crosses val="autoZero"/>
        <c:auto val="0"/>
        <c:lblAlgn val="ctr"/>
        <c:lblOffset val="100"/>
        <c:noMultiLvlLbl val="1"/>
      </c:catAx>
      <c:valAx>
        <c:axId val="189798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796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840000"/>
        <c:axId val="189842176"/>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840000"/>
        <c:axId val="189842176"/>
      </c:lineChart>
      <c:catAx>
        <c:axId val="189840000"/>
        <c:scaling>
          <c:orientation val="minMax"/>
        </c:scaling>
        <c:delete val="0"/>
        <c:axPos val="b"/>
        <c:numFmt formatCode="ge" sourceLinked="1"/>
        <c:majorTickMark val="none"/>
        <c:minorTickMark val="none"/>
        <c:tickLblPos val="none"/>
        <c:crossAx val="189842176"/>
        <c:crosses val="autoZero"/>
        <c:auto val="0"/>
        <c:lblAlgn val="ctr"/>
        <c:lblOffset val="100"/>
        <c:noMultiLvlLbl val="1"/>
      </c:catAx>
      <c:valAx>
        <c:axId val="1898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840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871232"/>
        <c:axId val="18987315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871232"/>
        <c:axId val="189873152"/>
      </c:lineChart>
      <c:catAx>
        <c:axId val="189871232"/>
        <c:scaling>
          <c:orientation val="minMax"/>
        </c:scaling>
        <c:delete val="0"/>
        <c:axPos val="b"/>
        <c:numFmt formatCode="ge" sourceLinked="1"/>
        <c:majorTickMark val="none"/>
        <c:minorTickMark val="none"/>
        <c:tickLblPos val="none"/>
        <c:crossAx val="189873152"/>
        <c:crosses val="autoZero"/>
        <c:auto val="0"/>
        <c:lblAlgn val="ctr"/>
        <c:lblOffset val="100"/>
        <c:noMultiLvlLbl val="1"/>
      </c:catAx>
      <c:valAx>
        <c:axId val="189873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871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923328"/>
        <c:axId val="18992524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23328"/>
        <c:axId val="189925248"/>
      </c:lineChart>
      <c:catAx>
        <c:axId val="189923328"/>
        <c:scaling>
          <c:orientation val="minMax"/>
        </c:scaling>
        <c:delete val="0"/>
        <c:axPos val="b"/>
        <c:numFmt formatCode="ge" sourceLinked="1"/>
        <c:majorTickMark val="none"/>
        <c:minorTickMark val="none"/>
        <c:tickLblPos val="none"/>
        <c:crossAx val="189925248"/>
        <c:crosses val="autoZero"/>
        <c:auto val="0"/>
        <c:lblAlgn val="ctr"/>
        <c:lblOffset val="100"/>
        <c:noMultiLvlLbl val="1"/>
      </c:catAx>
      <c:valAx>
        <c:axId val="18992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23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954688"/>
        <c:axId val="1899650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954688"/>
        <c:axId val="189965056"/>
      </c:lineChart>
      <c:catAx>
        <c:axId val="189954688"/>
        <c:scaling>
          <c:orientation val="minMax"/>
        </c:scaling>
        <c:delete val="0"/>
        <c:axPos val="b"/>
        <c:numFmt formatCode="ge" sourceLinked="1"/>
        <c:majorTickMark val="none"/>
        <c:minorTickMark val="none"/>
        <c:tickLblPos val="none"/>
        <c:crossAx val="189965056"/>
        <c:crosses val="autoZero"/>
        <c:auto val="0"/>
        <c:lblAlgn val="ctr"/>
        <c:lblOffset val="100"/>
        <c:noMultiLvlLbl val="1"/>
      </c:catAx>
      <c:valAx>
        <c:axId val="189965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954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1254.5</c:v>
                </c:pt>
                <c:pt idx="1">
                  <c:v>834.4</c:v>
                </c:pt>
                <c:pt idx="2">
                  <c:v>263.39999999999998</c:v>
                </c:pt>
                <c:pt idx="3">
                  <c:v>295.5</c:v>
                </c:pt>
                <c:pt idx="4">
                  <c:v>347.1</c:v>
                </c:pt>
              </c:numCache>
            </c:numRef>
          </c:val>
        </c:ser>
        <c:dLbls>
          <c:showLegendKey val="0"/>
          <c:showVal val="0"/>
          <c:showCatName val="0"/>
          <c:showSerName val="0"/>
          <c:showPercent val="0"/>
          <c:showBubbleSize val="0"/>
        </c:dLbls>
        <c:gapWidth val="180"/>
        <c:overlap val="-90"/>
        <c:axId val="178192768"/>
        <c:axId val="17819430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8192768"/>
        <c:axId val="178194304"/>
      </c:lineChart>
      <c:catAx>
        <c:axId val="178192768"/>
        <c:scaling>
          <c:orientation val="minMax"/>
        </c:scaling>
        <c:delete val="0"/>
        <c:axPos val="b"/>
        <c:numFmt formatCode="ge" sourceLinked="1"/>
        <c:majorTickMark val="none"/>
        <c:minorTickMark val="none"/>
        <c:tickLblPos val="none"/>
        <c:crossAx val="178194304"/>
        <c:crosses val="autoZero"/>
        <c:auto val="0"/>
        <c:lblAlgn val="ctr"/>
        <c:lblOffset val="100"/>
        <c:noMultiLvlLbl val="1"/>
      </c:catAx>
      <c:valAx>
        <c:axId val="17819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19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514304"/>
        <c:axId val="1905162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514304"/>
        <c:axId val="190516224"/>
      </c:lineChart>
      <c:catAx>
        <c:axId val="190514304"/>
        <c:scaling>
          <c:orientation val="minMax"/>
        </c:scaling>
        <c:delete val="0"/>
        <c:axPos val="b"/>
        <c:numFmt formatCode="ge" sourceLinked="1"/>
        <c:majorTickMark val="none"/>
        <c:minorTickMark val="none"/>
        <c:tickLblPos val="none"/>
        <c:crossAx val="190516224"/>
        <c:crosses val="autoZero"/>
        <c:auto val="0"/>
        <c:lblAlgn val="ctr"/>
        <c:lblOffset val="100"/>
        <c:noMultiLvlLbl val="1"/>
      </c:catAx>
      <c:valAx>
        <c:axId val="19051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51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562304"/>
        <c:axId val="190564224"/>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562304"/>
        <c:axId val="190564224"/>
      </c:lineChart>
      <c:catAx>
        <c:axId val="190562304"/>
        <c:scaling>
          <c:orientation val="minMax"/>
        </c:scaling>
        <c:delete val="0"/>
        <c:axPos val="b"/>
        <c:numFmt formatCode="ge" sourceLinked="1"/>
        <c:majorTickMark val="none"/>
        <c:minorTickMark val="none"/>
        <c:tickLblPos val="none"/>
        <c:crossAx val="190564224"/>
        <c:crosses val="autoZero"/>
        <c:auto val="0"/>
        <c:lblAlgn val="ctr"/>
        <c:lblOffset val="100"/>
        <c:noMultiLvlLbl val="1"/>
      </c:catAx>
      <c:valAx>
        <c:axId val="19056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562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273792"/>
        <c:axId val="19028416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273792"/>
        <c:axId val="190284160"/>
      </c:lineChart>
      <c:catAx>
        <c:axId val="190273792"/>
        <c:scaling>
          <c:orientation val="minMax"/>
        </c:scaling>
        <c:delete val="0"/>
        <c:axPos val="b"/>
        <c:numFmt formatCode="ge" sourceLinked="1"/>
        <c:majorTickMark val="none"/>
        <c:minorTickMark val="none"/>
        <c:tickLblPos val="none"/>
        <c:crossAx val="190284160"/>
        <c:crosses val="autoZero"/>
        <c:auto val="0"/>
        <c:lblAlgn val="ctr"/>
        <c:lblOffset val="100"/>
        <c:noMultiLvlLbl val="1"/>
      </c:catAx>
      <c:valAx>
        <c:axId val="1902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2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325120"/>
        <c:axId val="190327040"/>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325120"/>
        <c:axId val="190327040"/>
      </c:lineChart>
      <c:catAx>
        <c:axId val="190325120"/>
        <c:scaling>
          <c:orientation val="minMax"/>
        </c:scaling>
        <c:delete val="0"/>
        <c:axPos val="b"/>
        <c:numFmt formatCode="ge" sourceLinked="1"/>
        <c:majorTickMark val="none"/>
        <c:minorTickMark val="none"/>
        <c:tickLblPos val="none"/>
        <c:crossAx val="190327040"/>
        <c:crosses val="autoZero"/>
        <c:auto val="0"/>
        <c:lblAlgn val="ctr"/>
        <c:lblOffset val="100"/>
        <c:noMultiLvlLbl val="1"/>
      </c:catAx>
      <c:valAx>
        <c:axId val="19032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32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360192"/>
        <c:axId val="1903623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360192"/>
        <c:axId val="190362368"/>
      </c:lineChart>
      <c:catAx>
        <c:axId val="190360192"/>
        <c:scaling>
          <c:orientation val="minMax"/>
        </c:scaling>
        <c:delete val="0"/>
        <c:axPos val="b"/>
        <c:numFmt formatCode="ge" sourceLinked="1"/>
        <c:majorTickMark val="none"/>
        <c:minorTickMark val="none"/>
        <c:tickLblPos val="none"/>
        <c:crossAx val="190362368"/>
        <c:crosses val="autoZero"/>
        <c:auto val="0"/>
        <c:lblAlgn val="ctr"/>
        <c:lblOffset val="100"/>
        <c:noMultiLvlLbl val="1"/>
      </c:catAx>
      <c:valAx>
        <c:axId val="19036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3601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854272"/>
        <c:axId val="19085619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854272"/>
        <c:axId val="190856192"/>
      </c:lineChart>
      <c:catAx>
        <c:axId val="190854272"/>
        <c:scaling>
          <c:orientation val="minMax"/>
        </c:scaling>
        <c:delete val="0"/>
        <c:axPos val="b"/>
        <c:numFmt formatCode="ge" sourceLinked="1"/>
        <c:majorTickMark val="none"/>
        <c:minorTickMark val="none"/>
        <c:tickLblPos val="none"/>
        <c:crossAx val="190856192"/>
        <c:crosses val="autoZero"/>
        <c:auto val="0"/>
        <c:lblAlgn val="ctr"/>
        <c:lblOffset val="100"/>
        <c:noMultiLvlLbl val="1"/>
      </c:catAx>
      <c:valAx>
        <c:axId val="190856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854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1.7</c:v>
                </c:pt>
                <c:pt idx="1">
                  <c:v>8.6999999999999993</c:v>
                </c:pt>
                <c:pt idx="2">
                  <c:v>12.2</c:v>
                </c:pt>
                <c:pt idx="3">
                  <c:v>7.6</c:v>
                </c:pt>
                <c:pt idx="4">
                  <c:v>11.2</c:v>
                </c:pt>
              </c:numCache>
            </c:numRef>
          </c:val>
        </c:ser>
        <c:dLbls>
          <c:showLegendKey val="0"/>
          <c:showVal val="0"/>
          <c:showCatName val="0"/>
          <c:showSerName val="0"/>
          <c:showPercent val="0"/>
          <c:showBubbleSize val="0"/>
        </c:dLbls>
        <c:gapWidth val="180"/>
        <c:overlap val="-90"/>
        <c:axId val="190448000"/>
        <c:axId val="19044953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9.6</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190448000"/>
        <c:axId val="190449536"/>
      </c:lineChart>
      <c:catAx>
        <c:axId val="190448000"/>
        <c:scaling>
          <c:orientation val="minMax"/>
        </c:scaling>
        <c:delete val="0"/>
        <c:axPos val="b"/>
        <c:numFmt formatCode="ge" sourceLinked="1"/>
        <c:majorTickMark val="none"/>
        <c:minorTickMark val="none"/>
        <c:tickLblPos val="none"/>
        <c:crossAx val="190449536"/>
        <c:crosses val="autoZero"/>
        <c:auto val="0"/>
        <c:lblAlgn val="ctr"/>
        <c:lblOffset val="100"/>
        <c:noMultiLvlLbl val="1"/>
      </c:catAx>
      <c:valAx>
        <c:axId val="190449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448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0</c:v>
                </c:pt>
                <c:pt idx="1">
                  <c:v>0</c:v>
                </c:pt>
                <c:pt idx="2">
                  <c:v>0</c:v>
                </c:pt>
                <c:pt idx="3">
                  <c:v>0</c:v>
                </c:pt>
                <c:pt idx="4">
                  <c:v>4.5999999999999996</c:v>
                </c:pt>
              </c:numCache>
            </c:numRef>
          </c:val>
        </c:ser>
        <c:dLbls>
          <c:showLegendKey val="0"/>
          <c:showVal val="0"/>
          <c:showCatName val="0"/>
          <c:showSerName val="0"/>
          <c:showPercent val="0"/>
          <c:showBubbleSize val="0"/>
        </c:dLbls>
        <c:gapWidth val="180"/>
        <c:overlap val="-90"/>
        <c:axId val="190470016"/>
        <c:axId val="19047219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0</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190470016"/>
        <c:axId val="190472192"/>
      </c:lineChart>
      <c:catAx>
        <c:axId val="190470016"/>
        <c:scaling>
          <c:orientation val="minMax"/>
        </c:scaling>
        <c:delete val="0"/>
        <c:axPos val="b"/>
        <c:numFmt formatCode="ge" sourceLinked="1"/>
        <c:majorTickMark val="none"/>
        <c:minorTickMark val="none"/>
        <c:tickLblPos val="none"/>
        <c:crossAx val="190472192"/>
        <c:crosses val="autoZero"/>
        <c:auto val="0"/>
        <c:lblAlgn val="ctr"/>
        <c:lblOffset val="100"/>
        <c:noMultiLvlLbl val="1"/>
      </c:catAx>
      <c:valAx>
        <c:axId val="19047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47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90971904"/>
        <c:axId val="19097382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0</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190971904"/>
        <c:axId val="190973824"/>
      </c:lineChart>
      <c:catAx>
        <c:axId val="190971904"/>
        <c:scaling>
          <c:orientation val="minMax"/>
        </c:scaling>
        <c:delete val="0"/>
        <c:axPos val="b"/>
        <c:numFmt formatCode="ge" sourceLinked="1"/>
        <c:majorTickMark val="none"/>
        <c:minorTickMark val="none"/>
        <c:tickLblPos val="none"/>
        <c:crossAx val="190973824"/>
        <c:crosses val="autoZero"/>
        <c:auto val="0"/>
        <c:lblAlgn val="ctr"/>
        <c:lblOffset val="100"/>
        <c:noMultiLvlLbl val="1"/>
      </c:catAx>
      <c:valAx>
        <c:axId val="19097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97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90998784"/>
        <c:axId val="19101734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998784"/>
        <c:axId val="191017344"/>
      </c:lineChart>
      <c:catAx>
        <c:axId val="190998784"/>
        <c:scaling>
          <c:orientation val="minMax"/>
        </c:scaling>
        <c:delete val="0"/>
        <c:axPos val="b"/>
        <c:numFmt formatCode="ge" sourceLinked="1"/>
        <c:majorTickMark val="none"/>
        <c:minorTickMark val="none"/>
        <c:tickLblPos val="none"/>
        <c:crossAx val="191017344"/>
        <c:crosses val="autoZero"/>
        <c:auto val="0"/>
        <c:lblAlgn val="ctr"/>
        <c:lblOffset val="100"/>
        <c:noMultiLvlLbl val="1"/>
      </c:catAx>
      <c:valAx>
        <c:axId val="19101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0998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8250112"/>
        <c:axId val="1782516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8250112"/>
        <c:axId val="178251648"/>
      </c:lineChart>
      <c:catAx>
        <c:axId val="178250112"/>
        <c:scaling>
          <c:orientation val="minMax"/>
        </c:scaling>
        <c:delete val="0"/>
        <c:axPos val="b"/>
        <c:numFmt formatCode="ge" sourceLinked="1"/>
        <c:majorTickMark val="none"/>
        <c:minorTickMark val="none"/>
        <c:tickLblPos val="none"/>
        <c:crossAx val="178251648"/>
        <c:crosses val="autoZero"/>
        <c:auto val="0"/>
        <c:lblAlgn val="ctr"/>
        <c:lblOffset val="100"/>
        <c:noMultiLvlLbl val="1"/>
      </c:catAx>
      <c:valAx>
        <c:axId val="17825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82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91046400"/>
        <c:axId val="19104832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100</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191046400"/>
        <c:axId val="191048320"/>
      </c:lineChart>
      <c:catAx>
        <c:axId val="191046400"/>
        <c:scaling>
          <c:orientation val="minMax"/>
        </c:scaling>
        <c:delete val="0"/>
        <c:axPos val="b"/>
        <c:numFmt formatCode="ge" sourceLinked="1"/>
        <c:majorTickMark val="none"/>
        <c:minorTickMark val="none"/>
        <c:tickLblPos val="none"/>
        <c:crossAx val="191048320"/>
        <c:crosses val="autoZero"/>
        <c:auto val="0"/>
        <c:lblAlgn val="ctr"/>
        <c:lblOffset val="100"/>
        <c:noMultiLvlLbl val="1"/>
      </c:catAx>
      <c:valAx>
        <c:axId val="19104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1046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3360</c:v>
                </c:pt>
                <c:pt idx="1">
                  <c:v>42026.3</c:v>
                </c:pt>
                <c:pt idx="2">
                  <c:v>34605.4</c:v>
                </c:pt>
                <c:pt idx="3">
                  <c:v>33423.599999999999</c:v>
                </c:pt>
                <c:pt idx="4">
                  <c:v>36607.9</c:v>
                </c:pt>
              </c:numCache>
            </c:numRef>
          </c:val>
        </c:ser>
        <c:dLbls>
          <c:showLegendKey val="0"/>
          <c:showVal val="0"/>
          <c:showCatName val="0"/>
          <c:showSerName val="0"/>
          <c:showPercent val="0"/>
          <c:showBubbleSize val="0"/>
        </c:dLbls>
        <c:gapWidth val="180"/>
        <c:overlap val="-90"/>
        <c:axId val="189622528"/>
        <c:axId val="18962470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89622528"/>
        <c:axId val="189624704"/>
      </c:lineChart>
      <c:catAx>
        <c:axId val="189622528"/>
        <c:scaling>
          <c:orientation val="minMax"/>
        </c:scaling>
        <c:delete val="0"/>
        <c:axPos val="b"/>
        <c:numFmt formatCode="ge" sourceLinked="1"/>
        <c:majorTickMark val="none"/>
        <c:minorTickMark val="none"/>
        <c:tickLblPos val="none"/>
        <c:crossAx val="189624704"/>
        <c:crosses val="autoZero"/>
        <c:auto val="0"/>
        <c:lblAlgn val="ctr"/>
        <c:lblOffset val="100"/>
        <c:noMultiLvlLbl val="1"/>
      </c:catAx>
      <c:valAx>
        <c:axId val="189624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6225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3879</c:v>
                </c:pt>
                <c:pt idx="1">
                  <c:v>#N/A</c:v>
                </c:pt>
                <c:pt idx="2">
                  <c:v>10744</c:v>
                </c:pt>
                <c:pt idx="3">
                  <c:v>14304</c:v>
                </c:pt>
                <c:pt idx="4">
                  <c:v>6900</c:v>
                </c:pt>
              </c:numCache>
            </c:numRef>
          </c:val>
        </c:ser>
        <c:dLbls>
          <c:showLegendKey val="0"/>
          <c:showVal val="0"/>
          <c:showCatName val="0"/>
          <c:showSerName val="0"/>
          <c:showPercent val="0"/>
          <c:showBubbleSize val="0"/>
        </c:dLbls>
        <c:gapWidth val="180"/>
        <c:overlap val="-90"/>
        <c:axId val="189660544"/>
        <c:axId val="18965977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89660544"/>
        <c:axId val="189659776"/>
      </c:lineChart>
      <c:catAx>
        <c:axId val="189660544"/>
        <c:scaling>
          <c:orientation val="minMax"/>
        </c:scaling>
        <c:delete val="0"/>
        <c:axPos val="b"/>
        <c:numFmt formatCode="ge" sourceLinked="1"/>
        <c:majorTickMark val="none"/>
        <c:minorTickMark val="none"/>
        <c:tickLblPos val="none"/>
        <c:crossAx val="189659776"/>
        <c:crosses val="autoZero"/>
        <c:auto val="0"/>
        <c:lblAlgn val="ctr"/>
        <c:lblOffset val="100"/>
        <c:noMultiLvlLbl val="1"/>
      </c:catAx>
      <c:valAx>
        <c:axId val="1896597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66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1.7</c:v>
                </c:pt>
                <c:pt idx="1">
                  <c:v>8.6999999999999993</c:v>
                </c:pt>
                <c:pt idx="2">
                  <c:v>12.2</c:v>
                </c:pt>
                <c:pt idx="3">
                  <c:v>7.6</c:v>
                </c:pt>
                <c:pt idx="4">
                  <c:v>11.2</c:v>
                </c:pt>
              </c:numCache>
            </c:numRef>
          </c:val>
        </c:ser>
        <c:dLbls>
          <c:showLegendKey val="0"/>
          <c:showVal val="0"/>
          <c:showCatName val="0"/>
          <c:showSerName val="0"/>
          <c:showPercent val="0"/>
          <c:showBubbleSize val="0"/>
        </c:dLbls>
        <c:gapWidth val="180"/>
        <c:overlap val="-90"/>
        <c:axId val="189326464"/>
        <c:axId val="18932838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89326464"/>
        <c:axId val="189328384"/>
      </c:lineChart>
      <c:catAx>
        <c:axId val="189326464"/>
        <c:scaling>
          <c:orientation val="minMax"/>
        </c:scaling>
        <c:delete val="0"/>
        <c:axPos val="b"/>
        <c:numFmt formatCode="ge" sourceLinked="1"/>
        <c:majorTickMark val="none"/>
        <c:minorTickMark val="none"/>
        <c:tickLblPos val="none"/>
        <c:crossAx val="189328384"/>
        <c:crosses val="autoZero"/>
        <c:auto val="0"/>
        <c:lblAlgn val="ctr"/>
        <c:lblOffset val="100"/>
        <c:noMultiLvlLbl val="1"/>
      </c:catAx>
      <c:valAx>
        <c:axId val="18932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326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4.5999999999999996</c:v>
                </c:pt>
              </c:numCache>
            </c:numRef>
          </c:val>
        </c:ser>
        <c:dLbls>
          <c:showLegendKey val="0"/>
          <c:showVal val="0"/>
          <c:showCatName val="0"/>
          <c:showSerName val="0"/>
          <c:showPercent val="0"/>
          <c:showBubbleSize val="0"/>
        </c:dLbls>
        <c:gapWidth val="180"/>
        <c:overlap val="-90"/>
        <c:axId val="189406592"/>
        <c:axId val="18942515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189406592"/>
        <c:axId val="189425152"/>
      </c:lineChart>
      <c:catAx>
        <c:axId val="189406592"/>
        <c:scaling>
          <c:orientation val="minMax"/>
        </c:scaling>
        <c:delete val="0"/>
        <c:axPos val="b"/>
        <c:numFmt formatCode="ge" sourceLinked="1"/>
        <c:majorTickMark val="none"/>
        <c:minorTickMark val="none"/>
        <c:tickLblPos val="none"/>
        <c:crossAx val="189425152"/>
        <c:crosses val="autoZero"/>
        <c:auto val="0"/>
        <c:lblAlgn val="ctr"/>
        <c:lblOffset val="100"/>
        <c:noMultiLvlLbl val="1"/>
      </c:catAx>
      <c:valAx>
        <c:axId val="18942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40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189464960"/>
        <c:axId val="18946688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89464960"/>
        <c:axId val="189466880"/>
      </c:lineChart>
      <c:catAx>
        <c:axId val="189464960"/>
        <c:scaling>
          <c:orientation val="minMax"/>
        </c:scaling>
        <c:delete val="0"/>
        <c:axPos val="b"/>
        <c:numFmt formatCode="ge" sourceLinked="1"/>
        <c:majorTickMark val="none"/>
        <c:minorTickMark val="none"/>
        <c:tickLblPos val="none"/>
        <c:crossAx val="189466880"/>
        <c:crosses val="autoZero"/>
        <c:auto val="0"/>
        <c:lblAlgn val="ctr"/>
        <c:lblOffset val="100"/>
        <c:noMultiLvlLbl val="1"/>
      </c:catAx>
      <c:valAx>
        <c:axId val="189466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46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89482880"/>
        <c:axId val="18950963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482880"/>
        <c:axId val="189509632"/>
      </c:lineChart>
      <c:catAx>
        <c:axId val="189482880"/>
        <c:scaling>
          <c:orientation val="minMax"/>
        </c:scaling>
        <c:delete val="0"/>
        <c:axPos val="b"/>
        <c:numFmt formatCode="ge" sourceLinked="1"/>
        <c:majorTickMark val="none"/>
        <c:minorTickMark val="none"/>
        <c:tickLblPos val="none"/>
        <c:crossAx val="189509632"/>
        <c:crosses val="autoZero"/>
        <c:auto val="0"/>
        <c:lblAlgn val="ctr"/>
        <c:lblOffset val="100"/>
        <c:noMultiLvlLbl val="1"/>
      </c:catAx>
      <c:valAx>
        <c:axId val="189509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894828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（最大出力合計2,801kW）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284522"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876065"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（最大出力合計2,801kW）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68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68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68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68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68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68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68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68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68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69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69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69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69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69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69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69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69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69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69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70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70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70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70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70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70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70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70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70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70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71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711"/>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712"/>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713"/>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71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715"/>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71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71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71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71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72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72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72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72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72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72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72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72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72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K39" sqref="AK39:AQ39"/>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兵庫県　豊岡市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184</v>
      </c>
      <c r="K3" s="177"/>
      <c r="L3" s="177"/>
      <c r="M3" s="177"/>
      <c r="N3" s="178" t="str">
        <f>データ!L6</f>
        <v>該当数値なし</v>
      </c>
      <c r="O3" s="178"/>
      <c r="P3" s="178"/>
      <c r="Q3" s="179"/>
      <c r="R3" s="1"/>
      <c r="S3" s="180" t="s">
        <v>183</v>
      </c>
      <c r="T3" s="181"/>
      <c r="U3" s="181"/>
      <c r="V3" s="181"/>
      <c r="W3" s="181"/>
      <c r="X3" s="181"/>
      <c r="Y3" s="181"/>
      <c r="Z3" s="181"/>
      <c r="AA3" s="181"/>
      <c r="AB3" s="181"/>
      <c r="AC3" s="181"/>
      <c r="AD3" s="181"/>
      <c r="AE3" s="181"/>
      <c r="AF3" s="181"/>
      <c r="AG3" s="181"/>
      <c r="AH3" s="182"/>
      <c r="AI3" s="1"/>
      <c r="AJ3" s="1"/>
      <c r="AK3" s="113" t="s">
        <v>187</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t="str">
        <f>データ!M6</f>
        <v>-</v>
      </c>
      <c r="C5" s="190"/>
      <c r="D5" s="190"/>
      <c r="E5" s="190"/>
      <c r="F5" s="169" t="str">
        <f>データ!N6</f>
        <v>-</v>
      </c>
      <c r="G5" s="169"/>
      <c r="H5" s="169"/>
      <c r="I5" s="169"/>
      <c r="J5" s="169" t="str">
        <f>データ!O6</f>
        <v>-</v>
      </c>
      <c r="K5" s="169"/>
      <c r="L5" s="169"/>
      <c r="M5" s="169"/>
      <c r="N5" s="169">
        <f>データ!P6</f>
        <v>5</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127</v>
      </c>
      <c r="G7" s="171"/>
      <c r="H7" s="171"/>
      <c r="I7" s="171"/>
      <c r="J7" s="172" t="s">
        <v>127</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129</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22</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23</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24</v>
      </c>
      <c r="C15" s="142"/>
      <c r="D15" s="142"/>
      <c r="E15" s="143"/>
      <c r="F15" s="144">
        <f>データ!AL6</f>
        <v>100</v>
      </c>
      <c r="G15" s="144"/>
      <c r="H15" s="144">
        <f>データ!AM6</f>
        <v>761</v>
      </c>
      <c r="I15" s="144"/>
      <c r="J15" s="144">
        <f>データ!AN6</f>
        <v>1589</v>
      </c>
      <c r="K15" s="144"/>
      <c r="L15" s="144">
        <f>データ!AO6</f>
        <v>1865</v>
      </c>
      <c r="M15" s="144"/>
      <c r="N15" s="145">
        <f>データ!AP6</f>
        <v>2739</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25</v>
      </c>
      <c r="C16" s="135"/>
      <c r="D16" s="135"/>
      <c r="E16" s="136"/>
      <c r="F16" s="147">
        <f>データ!AQ6</f>
        <v>100</v>
      </c>
      <c r="G16" s="147"/>
      <c r="H16" s="147">
        <f>データ!AR6</f>
        <v>761</v>
      </c>
      <c r="I16" s="147"/>
      <c r="J16" s="147">
        <f>データ!AS6</f>
        <v>1589</v>
      </c>
      <c r="K16" s="147"/>
      <c r="L16" s="147">
        <f>データ!AT6</f>
        <v>1865</v>
      </c>
      <c r="M16" s="147"/>
      <c r="N16" s="139">
        <f>データ!AU6</f>
        <v>2739</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28</v>
      </c>
      <c r="C19" s="135"/>
      <c r="D19" s="135"/>
      <c r="E19" s="136"/>
      <c r="F19" s="137" t="str">
        <f>データ!AV6</f>
        <v>-</v>
      </c>
      <c r="G19" s="137"/>
      <c r="H19" s="137"/>
      <c r="I19" s="137">
        <f>データ!AW6</f>
        <v>99198</v>
      </c>
      <c r="J19" s="137"/>
      <c r="K19" s="137"/>
      <c r="L19" s="137">
        <f>データ!AX6</f>
        <v>99198</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185</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186</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282090</v>
      </c>
      <c r="D6" s="68" t="str">
        <f t="shared" si="6"/>
        <v>47</v>
      </c>
      <c r="E6" s="68" t="str">
        <f t="shared" si="6"/>
        <v>04</v>
      </c>
      <c r="F6" s="68" t="str">
        <f t="shared" si="6"/>
        <v>0</v>
      </c>
      <c r="G6" s="68" t="str">
        <f t="shared" si="6"/>
        <v>000</v>
      </c>
      <c r="H6" s="68" t="str">
        <f t="shared" si="6"/>
        <v>兵庫県　豊岡市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5</v>
      </c>
      <c r="Q6" s="70" t="str">
        <f t="shared" si="6"/>
        <v>-</v>
      </c>
      <c r="R6" s="71" t="str">
        <f>R7</f>
        <v>平成44年12月10日　山宮地場ソーラー</v>
      </c>
      <c r="S6" s="72" t="str">
        <f t="shared" si="6"/>
        <v>平成44年12月10日　山宮地場ソーラー</v>
      </c>
      <c r="T6" s="68" t="str">
        <f t="shared" si="6"/>
        <v>無</v>
      </c>
      <c r="U6" s="72" t="str">
        <f t="shared" si="6"/>
        <v>関西電力株式会社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f t="shared" si="6"/>
        <v>100</v>
      </c>
      <c r="AM6" s="70">
        <f t="shared" si="6"/>
        <v>761</v>
      </c>
      <c r="AN6" s="70">
        <f t="shared" si="6"/>
        <v>1589</v>
      </c>
      <c r="AO6" s="70">
        <f t="shared" si="6"/>
        <v>1865</v>
      </c>
      <c r="AP6" s="70">
        <f t="shared" si="6"/>
        <v>2739</v>
      </c>
      <c r="AQ6" s="70">
        <f t="shared" si="6"/>
        <v>100</v>
      </c>
      <c r="AR6" s="70">
        <f t="shared" si="6"/>
        <v>761</v>
      </c>
      <c r="AS6" s="70">
        <f t="shared" si="6"/>
        <v>1589</v>
      </c>
      <c r="AT6" s="70">
        <f t="shared" si="6"/>
        <v>1865</v>
      </c>
      <c r="AU6" s="70">
        <f t="shared" si="6"/>
        <v>2739</v>
      </c>
      <c r="AV6" s="70" t="str">
        <f t="shared" si="6"/>
        <v>-</v>
      </c>
      <c r="AW6" s="70">
        <f t="shared" si="6"/>
        <v>99198</v>
      </c>
      <c r="AX6" s="70">
        <f t="shared" si="6"/>
        <v>99198</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5</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v>100</v>
      </c>
      <c r="AM7" s="81">
        <v>761</v>
      </c>
      <c r="AN7" s="81">
        <v>1589</v>
      </c>
      <c r="AO7" s="81">
        <v>1865</v>
      </c>
      <c r="AP7" s="81">
        <v>2739</v>
      </c>
      <c r="AQ7" s="81">
        <v>100</v>
      </c>
      <c r="AR7" s="81">
        <v>761</v>
      </c>
      <c r="AS7" s="81">
        <v>1589</v>
      </c>
      <c r="AT7" s="81">
        <v>1865</v>
      </c>
      <c r="AU7" s="81">
        <v>2739</v>
      </c>
      <c r="AV7" s="81" t="s">
        <v>126</v>
      </c>
      <c r="AW7" s="81">
        <v>99198</v>
      </c>
      <c r="AX7" s="81">
        <v>99198</v>
      </c>
      <c r="AY7" s="84">
        <v>1254.5</v>
      </c>
      <c r="AZ7" s="84">
        <v>100</v>
      </c>
      <c r="BA7" s="84">
        <v>119.5</v>
      </c>
      <c r="BB7" s="84">
        <v>122.9</v>
      </c>
      <c r="BC7" s="84">
        <v>106.9</v>
      </c>
      <c r="BD7" s="84">
        <v>179.6</v>
      </c>
      <c r="BE7" s="84">
        <v>164.1</v>
      </c>
      <c r="BF7" s="84">
        <v>124.4</v>
      </c>
      <c r="BG7" s="84">
        <v>118.8</v>
      </c>
      <c r="BH7" s="84">
        <v>88.8</v>
      </c>
      <c r="BI7" s="84">
        <v>100</v>
      </c>
      <c r="BJ7" s="84">
        <v>1254.5</v>
      </c>
      <c r="BK7" s="84">
        <v>834.4</v>
      </c>
      <c r="BL7" s="84">
        <v>263.39999999999998</v>
      </c>
      <c r="BM7" s="84">
        <v>295.5</v>
      </c>
      <c r="BN7" s="84">
        <v>347.1</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3360</v>
      </c>
      <c r="CG7" s="84">
        <v>42026.3</v>
      </c>
      <c r="CH7" s="84">
        <v>34605.4</v>
      </c>
      <c r="CI7" s="84">
        <v>33423.599999999999</v>
      </c>
      <c r="CJ7" s="84">
        <v>36607.9</v>
      </c>
      <c r="CK7" s="84">
        <v>7095.7</v>
      </c>
      <c r="CL7" s="84">
        <v>11717.4</v>
      </c>
      <c r="CM7" s="84">
        <v>17642.5</v>
      </c>
      <c r="CN7" s="84">
        <v>18815.8</v>
      </c>
      <c r="CO7" s="84">
        <v>22847.9</v>
      </c>
      <c r="CP7" s="81">
        <v>3879</v>
      </c>
      <c r="CQ7" s="81" t="s">
        <v>126</v>
      </c>
      <c r="CR7" s="81">
        <v>10744</v>
      </c>
      <c r="CS7" s="81">
        <v>14304</v>
      </c>
      <c r="CT7" s="81">
        <v>6900</v>
      </c>
      <c r="CU7" s="81">
        <v>120361</v>
      </c>
      <c r="CV7" s="81">
        <v>108538</v>
      </c>
      <c r="CW7" s="81">
        <v>58539</v>
      </c>
      <c r="CX7" s="81">
        <v>37685</v>
      </c>
      <c r="CY7" s="81">
        <v>2390</v>
      </c>
      <c r="CZ7" s="81">
        <v>2801</v>
      </c>
      <c r="DA7" s="84">
        <v>1.7</v>
      </c>
      <c r="DB7" s="84">
        <v>8.6999999999999993</v>
      </c>
      <c r="DC7" s="84">
        <v>12.2</v>
      </c>
      <c r="DD7" s="84">
        <v>7.6</v>
      </c>
      <c r="DE7" s="84">
        <v>11.2</v>
      </c>
      <c r="DF7" s="84">
        <v>42.7</v>
      </c>
      <c r="DG7" s="84">
        <v>38.5</v>
      </c>
      <c r="DH7" s="84">
        <v>37.700000000000003</v>
      </c>
      <c r="DI7" s="84">
        <v>33.9</v>
      </c>
      <c r="DJ7" s="84">
        <v>37.9</v>
      </c>
      <c r="DK7" s="84">
        <v>0</v>
      </c>
      <c r="DL7" s="84">
        <v>0</v>
      </c>
      <c r="DM7" s="84">
        <v>0</v>
      </c>
      <c r="DN7" s="84">
        <v>0</v>
      </c>
      <c r="DO7" s="84">
        <v>4.5999999999999996</v>
      </c>
      <c r="DP7" s="84">
        <v>23.7</v>
      </c>
      <c r="DQ7" s="84">
        <v>21.6</v>
      </c>
      <c r="DR7" s="84">
        <v>13.7</v>
      </c>
      <c r="DS7" s="84">
        <v>16.3</v>
      </c>
      <c r="DT7" s="84">
        <v>14.2</v>
      </c>
      <c r="DU7" s="84">
        <v>0</v>
      </c>
      <c r="DV7" s="84">
        <v>0</v>
      </c>
      <c r="DW7" s="84">
        <v>0</v>
      </c>
      <c r="DX7" s="84">
        <v>0</v>
      </c>
      <c r="DY7" s="84">
        <v>0</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100</v>
      </c>
      <c r="EP7" s="84">
        <v>100</v>
      </c>
      <c r="EQ7" s="84">
        <v>100</v>
      </c>
      <c r="ER7" s="84">
        <v>100</v>
      </c>
      <c r="ES7" s="84">
        <v>100</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t="s">
        <v>126</v>
      </c>
      <c r="GY7" s="84" t="s">
        <v>126</v>
      </c>
      <c r="GZ7" s="84" t="s">
        <v>126</v>
      </c>
      <c r="HA7" s="84" t="s">
        <v>126</v>
      </c>
      <c r="HB7" s="84" t="s">
        <v>126</v>
      </c>
      <c r="HC7" s="84" t="s">
        <v>126</v>
      </c>
      <c r="HD7" s="84">
        <v>51.6</v>
      </c>
      <c r="HE7" s="84">
        <v>49.8</v>
      </c>
      <c r="HF7" s="84">
        <v>50.3</v>
      </c>
      <c r="HG7" s="84">
        <v>47.9</v>
      </c>
      <c r="HH7" s="84">
        <v>54</v>
      </c>
      <c r="HI7" s="84" t="s">
        <v>126</v>
      </c>
      <c r="HJ7" s="84" t="s">
        <v>126</v>
      </c>
      <c r="HK7" s="84" t="s">
        <v>126</v>
      </c>
      <c r="HL7" s="84" t="s">
        <v>126</v>
      </c>
      <c r="HM7" s="84" t="s">
        <v>126</v>
      </c>
      <c r="HN7" s="84">
        <v>8.5</v>
      </c>
      <c r="HO7" s="84">
        <v>11.5</v>
      </c>
      <c r="HP7" s="84">
        <v>5.2</v>
      </c>
      <c r="HQ7" s="84">
        <v>13</v>
      </c>
      <c r="HR7" s="84">
        <v>8.9</v>
      </c>
      <c r="HS7" s="84" t="s">
        <v>126</v>
      </c>
      <c r="HT7" s="84" t="s">
        <v>126</v>
      </c>
      <c r="HU7" s="84" t="s">
        <v>126</v>
      </c>
      <c r="HV7" s="84" t="s">
        <v>126</v>
      </c>
      <c r="HW7" s="84" t="s">
        <v>126</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v>7.1</v>
      </c>
      <c r="IS7" s="84">
        <v>40.700000000000003</v>
      </c>
      <c r="IT7" s="84">
        <v>52.3</v>
      </c>
      <c r="IU7" s="84">
        <v>52.8</v>
      </c>
      <c r="IV7" s="84">
        <v>51.2</v>
      </c>
      <c r="IW7" s="81" t="s">
        <v>126</v>
      </c>
      <c r="IX7" s="84" t="s">
        <v>126</v>
      </c>
      <c r="IY7" s="84" t="s">
        <v>126</v>
      </c>
      <c r="IZ7" s="84" t="s">
        <v>126</v>
      </c>
      <c r="JA7" s="84" t="s">
        <v>126</v>
      </c>
      <c r="JB7" s="84" t="s">
        <v>126</v>
      </c>
      <c r="JC7" s="84">
        <v>19.2</v>
      </c>
      <c r="JD7" s="84">
        <v>19.600000000000001</v>
      </c>
      <c r="JE7" s="84">
        <v>18.5</v>
      </c>
      <c r="JF7" s="84">
        <v>16.100000000000001</v>
      </c>
      <c r="JG7" s="84">
        <v>19.600000000000001</v>
      </c>
      <c r="JH7" s="84" t="s">
        <v>126</v>
      </c>
      <c r="JI7" s="84" t="s">
        <v>126</v>
      </c>
      <c r="JJ7" s="84" t="s">
        <v>126</v>
      </c>
      <c r="JK7" s="84" t="s">
        <v>126</v>
      </c>
      <c r="JL7" s="84" t="s">
        <v>126</v>
      </c>
      <c r="JM7" s="84">
        <v>44.6</v>
      </c>
      <c r="JN7" s="84">
        <v>42.6</v>
      </c>
      <c r="JO7" s="84">
        <v>43.7</v>
      </c>
      <c r="JP7" s="84">
        <v>45.4</v>
      </c>
      <c r="JQ7" s="84">
        <v>48.2</v>
      </c>
      <c r="JR7" s="84" t="s">
        <v>126</v>
      </c>
      <c r="JS7" s="84" t="s">
        <v>126</v>
      </c>
      <c r="JT7" s="84" t="s">
        <v>126</v>
      </c>
      <c r="JU7" s="84" t="s">
        <v>126</v>
      </c>
      <c r="JV7" s="84" t="s">
        <v>126</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v>52.7</v>
      </c>
      <c r="KR7" s="84">
        <v>86.6</v>
      </c>
      <c r="KS7" s="84">
        <v>98.4</v>
      </c>
      <c r="KT7" s="84">
        <v>98.4</v>
      </c>
      <c r="KU7" s="84">
        <v>99.1</v>
      </c>
      <c r="KV7" s="81">
        <v>2801</v>
      </c>
      <c r="KW7" s="84">
        <v>1.7</v>
      </c>
      <c r="KX7" s="84">
        <v>8.6999999999999993</v>
      </c>
      <c r="KY7" s="84">
        <v>12.2</v>
      </c>
      <c r="KZ7" s="84">
        <v>7.6</v>
      </c>
      <c r="LA7" s="84">
        <v>11.2</v>
      </c>
      <c r="LB7" s="84">
        <v>9.6</v>
      </c>
      <c r="LC7" s="84">
        <v>6.4</v>
      </c>
      <c r="LD7" s="84">
        <v>13.7</v>
      </c>
      <c r="LE7" s="84">
        <v>12</v>
      </c>
      <c r="LF7" s="84">
        <v>14.5</v>
      </c>
      <c r="LG7" s="84">
        <v>0</v>
      </c>
      <c r="LH7" s="84">
        <v>0</v>
      </c>
      <c r="LI7" s="84">
        <v>0</v>
      </c>
      <c r="LJ7" s="84">
        <v>0</v>
      </c>
      <c r="LK7" s="84">
        <v>4.5999999999999996</v>
      </c>
      <c r="LL7" s="84">
        <v>0</v>
      </c>
      <c r="LM7" s="84">
        <v>0.2</v>
      </c>
      <c r="LN7" s="84">
        <v>2.9</v>
      </c>
      <c r="LO7" s="84">
        <v>0.6</v>
      </c>
      <c r="LP7" s="84">
        <v>0.3</v>
      </c>
      <c r="LQ7" s="84">
        <v>0</v>
      </c>
      <c r="LR7" s="84">
        <v>0</v>
      </c>
      <c r="LS7" s="84">
        <v>0</v>
      </c>
      <c r="LT7" s="84">
        <v>0</v>
      </c>
      <c r="LU7" s="84">
        <v>0</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v>100</v>
      </c>
      <c r="ML7" s="84">
        <v>100</v>
      </c>
      <c r="MM7" s="84">
        <v>100</v>
      </c>
      <c r="MN7" s="84">
        <v>100</v>
      </c>
      <c r="MO7" s="84">
        <v>100</v>
      </c>
      <c r="MP7" s="84">
        <v>100</v>
      </c>
      <c r="MQ7" s="84">
        <v>100</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v>1</v>
      </c>
      <c r="NH7" s="84">
        <v>1</v>
      </c>
      <c r="NI7" s="84">
        <v>3</v>
      </c>
      <c r="NJ7" s="84">
        <v>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（最大出力合計2,801kW）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（最大出力合計2,801kW）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f>AY7</f>
        <v>1254.5</v>
      </c>
      <c r="AZ11" s="96">
        <f>AZ7</f>
        <v>100</v>
      </c>
      <c r="BA11" s="96">
        <f>BA7</f>
        <v>119.5</v>
      </c>
      <c r="BB11" s="96">
        <f>BB7</f>
        <v>122.9</v>
      </c>
      <c r="BC11" s="96">
        <f>BC7</f>
        <v>106.9</v>
      </c>
      <c r="BD11" s="85"/>
      <c r="BE11" s="85"/>
      <c r="BF11" s="85"/>
      <c r="BG11" s="85"/>
      <c r="BH11" s="85"/>
      <c r="BI11" s="95" t="s">
        <v>139</v>
      </c>
      <c r="BJ11" s="96">
        <f>BJ7</f>
        <v>1254.5</v>
      </c>
      <c r="BK11" s="96">
        <f>BK7</f>
        <v>834.4</v>
      </c>
      <c r="BL11" s="96">
        <f>BL7</f>
        <v>263.39999999999998</v>
      </c>
      <c r="BM11" s="96">
        <f>BM7</f>
        <v>295.5</v>
      </c>
      <c r="BN11" s="96">
        <f>BN7</f>
        <v>347.1</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f>CF7</f>
        <v>3360</v>
      </c>
      <c r="CG11" s="96">
        <f>CG7</f>
        <v>42026.3</v>
      </c>
      <c r="CH11" s="96">
        <f>CH7</f>
        <v>34605.4</v>
      </c>
      <c r="CI11" s="96">
        <f>CI7</f>
        <v>33423.599999999999</v>
      </c>
      <c r="CJ11" s="96">
        <f>CJ7</f>
        <v>36607.9</v>
      </c>
      <c r="CK11" s="85"/>
      <c r="CL11" s="85"/>
      <c r="CM11" s="85"/>
      <c r="CN11" s="85"/>
      <c r="CO11" s="95" t="s">
        <v>139</v>
      </c>
      <c r="CP11" s="97">
        <f>CP7</f>
        <v>3879</v>
      </c>
      <c r="CQ11" s="97" t="str">
        <f>CQ7</f>
        <v>-</v>
      </c>
      <c r="CR11" s="97">
        <f>CR7</f>
        <v>10744</v>
      </c>
      <c r="CS11" s="97">
        <f>CS7</f>
        <v>14304</v>
      </c>
      <c r="CT11" s="97">
        <f>CT7</f>
        <v>6900</v>
      </c>
      <c r="CU11" s="85"/>
      <c r="CV11" s="85"/>
      <c r="CW11" s="85"/>
      <c r="CX11" s="85"/>
      <c r="CY11" s="85"/>
      <c r="CZ11" s="95" t="s">
        <v>139</v>
      </c>
      <c r="DA11" s="96">
        <f>DA7</f>
        <v>1.7</v>
      </c>
      <c r="DB11" s="96">
        <f>DB7</f>
        <v>8.6999999999999993</v>
      </c>
      <c r="DC11" s="96">
        <f>DC7</f>
        <v>12.2</v>
      </c>
      <c r="DD11" s="96">
        <f>DD7</f>
        <v>7.6</v>
      </c>
      <c r="DE11" s="96">
        <f>DE7</f>
        <v>11.2</v>
      </c>
      <c r="DF11" s="85"/>
      <c r="DG11" s="85"/>
      <c r="DH11" s="85"/>
      <c r="DI11" s="85"/>
      <c r="DJ11" s="95" t="s">
        <v>139</v>
      </c>
      <c r="DK11" s="96">
        <f>DK7</f>
        <v>0</v>
      </c>
      <c r="DL11" s="96">
        <f>DL7</f>
        <v>0</v>
      </c>
      <c r="DM11" s="96">
        <f>DM7</f>
        <v>0</v>
      </c>
      <c r="DN11" s="96">
        <f>DN7</f>
        <v>0</v>
      </c>
      <c r="DO11" s="96">
        <f>DO7</f>
        <v>4.5999999999999996</v>
      </c>
      <c r="DP11" s="85"/>
      <c r="DQ11" s="85"/>
      <c r="DR11" s="85"/>
      <c r="DS11" s="85"/>
      <c r="DT11" s="95" t="s">
        <v>139</v>
      </c>
      <c r="DU11" s="96">
        <f>DU7</f>
        <v>0</v>
      </c>
      <c r="DV11" s="96">
        <f>DV7</f>
        <v>0</v>
      </c>
      <c r="DW11" s="96">
        <f>DW7</f>
        <v>0</v>
      </c>
      <c r="DX11" s="96">
        <f>DX7</f>
        <v>0</v>
      </c>
      <c r="DY11" s="96">
        <f>DY7</f>
        <v>0</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140</v>
      </c>
      <c r="EO11" s="96">
        <f>EO7</f>
        <v>100</v>
      </c>
      <c r="EP11" s="96">
        <f>EP7</f>
        <v>100</v>
      </c>
      <c r="EQ11" s="96">
        <f>EQ7</f>
        <v>100</v>
      </c>
      <c r="ER11" s="96">
        <f>ER7</f>
        <v>100</v>
      </c>
      <c r="ES11" s="96">
        <f>ES7</f>
        <v>100</v>
      </c>
      <c r="ET11" s="85"/>
      <c r="EU11" s="85"/>
      <c r="EV11" s="85"/>
      <c r="EW11" s="85"/>
      <c r="EX11" s="85"/>
      <c r="EY11" s="95" t="s">
        <v>139</v>
      </c>
      <c r="EZ11" s="96" t="str">
        <f>EZ7</f>
        <v>-</v>
      </c>
      <c r="FA11" s="96" t="str">
        <f>FA7</f>
        <v>-</v>
      </c>
      <c r="FB11" s="96" t="str">
        <f>FB7</f>
        <v>-</v>
      </c>
      <c r="FC11" s="96" t="str">
        <f>FC7</f>
        <v>-</v>
      </c>
      <c r="FD11" s="96" t="str">
        <f>FD7</f>
        <v>-</v>
      </c>
      <c r="FE11" s="85"/>
      <c r="FF11" s="85"/>
      <c r="FG11" s="85"/>
      <c r="FH11" s="85"/>
      <c r="FI11" s="95" t="s">
        <v>141</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142</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139</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144</v>
      </c>
      <c r="JR11" s="96" t="str">
        <f>JR7</f>
        <v>-</v>
      </c>
      <c r="JS11" s="96" t="str">
        <f>JS7</f>
        <v>-</v>
      </c>
      <c r="JT11" s="96" t="str">
        <f>JT7</f>
        <v>-</v>
      </c>
      <c r="JU11" s="96" t="str">
        <f>JU7</f>
        <v>-</v>
      </c>
      <c r="JV11" s="96" t="str">
        <f>JV7</f>
        <v>-</v>
      </c>
      <c r="JW11" s="85"/>
      <c r="JX11" s="85"/>
      <c r="JY11" s="85"/>
      <c r="JZ11" s="85"/>
      <c r="KA11" s="95" t="s">
        <v>139</v>
      </c>
      <c r="KB11" s="96" t="str">
        <f>KB7</f>
        <v>-</v>
      </c>
      <c r="KC11" s="96" t="str">
        <f>KC7</f>
        <v>-</v>
      </c>
      <c r="KD11" s="96" t="str">
        <f>KD7</f>
        <v>-</v>
      </c>
      <c r="KE11" s="96" t="str">
        <f>KE7</f>
        <v>-</v>
      </c>
      <c r="KF11" s="96" t="str">
        <f>KF7</f>
        <v>-</v>
      </c>
      <c r="KG11" s="85"/>
      <c r="KH11" s="85"/>
      <c r="KI11" s="85"/>
      <c r="KJ11" s="85"/>
      <c r="KK11" s="95" t="s">
        <v>145</v>
      </c>
      <c r="KL11" s="96" t="str">
        <f>KL7</f>
        <v>-</v>
      </c>
      <c r="KM11" s="96" t="str">
        <f>KM7</f>
        <v>-</v>
      </c>
      <c r="KN11" s="96" t="str">
        <f>KN7</f>
        <v>-</v>
      </c>
      <c r="KO11" s="96" t="str">
        <f>KO7</f>
        <v>-</v>
      </c>
      <c r="KP11" s="96" t="str">
        <f>KP7</f>
        <v>-</v>
      </c>
      <c r="KQ11" s="85"/>
      <c r="KR11" s="85"/>
      <c r="KS11" s="85"/>
      <c r="KT11" s="85"/>
      <c r="KU11" s="85"/>
      <c r="KV11" s="95" t="s">
        <v>146</v>
      </c>
      <c r="KW11" s="96">
        <f>KW7</f>
        <v>1.7</v>
      </c>
      <c r="KX11" s="96">
        <f>KX7</f>
        <v>8.6999999999999993</v>
      </c>
      <c r="KY11" s="96">
        <f>KY7</f>
        <v>12.2</v>
      </c>
      <c r="KZ11" s="96">
        <f>KZ7</f>
        <v>7.6</v>
      </c>
      <c r="LA11" s="96">
        <f>LA7</f>
        <v>11.2</v>
      </c>
      <c r="LB11" s="85"/>
      <c r="LC11" s="85"/>
      <c r="LD11" s="85"/>
      <c r="LE11" s="85"/>
      <c r="LF11" s="95" t="s">
        <v>139</v>
      </c>
      <c r="LG11" s="96">
        <f>LG7</f>
        <v>0</v>
      </c>
      <c r="LH11" s="96">
        <f>LH7</f>
        <v>0</v>
      </c>
      <c r="LI11" s="96">
        <f>LI7</f>
        <v>0</v>
      </c>
      <c r="LJ11" s="96">
        <f>LJ7</f>
        <v>0</v>
      </c>
      <c r="LK11" s="96">
        <f>LK7</f>
        <v>4.5999999999999996</v>
      </c>
      <c r="LL11" s="85"/>
      <c r="LM11" s="85"/>
      <c r="LN11" s="85"/>
      <c r="LO11" s="85"/>
      <c r="LP11" s="95" t="s">
        <v>146</v>
      </c>
      <c r="LQ11" s="96">
        <f>LQ7</f>
        <v>0</v>
      </c>
      <c r="LR11" s="96">
        <f>LR7</f>
        <v>0</v>
      </c>
      <c r="LS11" s="96">
        <f>LS7</f>
        <v>0</v>
      </c>
      <c r="LT11" s="96">
        <f>LT7</f>
        <v>0</v>
      </c>
      <c r="LU11" s="96">
        <f>LU7</f>
        <v>0</v>
      </c>
      <c r="LV11" s="85"/>
      <c r="LW11" s="85"/>
      <c r="LX11" s="85"/>
      <c r="LY11" s="85"/>
      <c r="LZ11" s="95" t="s">
        <v>139</v>
      </c>
      <c r="MA11" s="96" t="str">
        <f>MA7</f>
        <v>-</v>
      </c>
      <c r="MB11" s="96" t="str">
        <f>MB7</f>
        <v>-</v>
      </c>
      <c r="MC11" s="96" t="str">
        <f>MC7</f>
        <v>-</v>
      </c>
      <c r="MD11" s="96" t="str">
        <f>MD7</f>
        <v>-</v>
      </c>
      <c r="ME11" s="96" t="str">
        <f>ME7</f>
        <v>-</v>
      </c>
      <c r="MF11" s="85"/>
      <c r="MG11" s="85"/>
      <c r="MH11" s="85"/>
      <c r="MI11" s="85"/>
      <c r="MJ11" s="95" t="s">
        <v>139</v>
      </c>
      <c r="MK11" s="96">
        <f>MK7</f>
        <v>100</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f>BD7</f>
        <v>179.6</v>
      </c>
      <c r="AZ12" s="96">
        <f>BE7</f>
        <v>164.1</v>
      </c>
      <c r="BA12" s="96">
        <f>BF7</f>
        <v>124.4</v>
      </c>
      <c r="BB12" s="96">
        <f>BG7</f>
        <v>118.8</v>
      </c>
      <c r="BC12" s="96">
        <f>BH7</f>
        <v>88.8</v>
      </c>
      <c r="BD12" s="85"/>
      <c r="BE12" s="85"/>
      <c r="BF12" s="85"/>
      <c r="BG12" s="85"/>
      <c r="BH12" s="85"/>
      <c r="BI12" s="95" t="s">
        <v>148</v>
      </c>
      <c r="BJ12" s="96">
        <f>BO7</f>
        <v>296.2</v>
      </c>
      <c r="BK12" s="96">
        <f>BP7</f>
        <v>366.9</v>
      </c>
      <c r="BL12" s="96">
        <f>BQ7</f>
        <v>324.60000000000002</v>
      </c>
      <c r="BM12" s="96">
        <f>BR7</f>
        <v>255.4</v>
      </c>
      <c r="BN12" s="96">
        <f>BS7</f>
        <v>269.8</v>
      </c>
      <c r="BO12" s="85"/>
      <c r="BP12" s="85"/>
      <c r="BQ12" s="85"/>
      <c r="BR12" s="85"/>
      <c r="BS12" s="85"/>
      <c r="BT12" s="95" t="s">
        <v>149</v>
      </c>
      <c r="BU12" s="96" t="str">
        <f>BZ7</f>
        <v>-</v>
      </c>
      <c r="BV12" s="96" t="str">
        <f>CA7</f>
        <v>-</v>
      </c>
      <c r="BW12" s="96" t="str">
        <f>CB7</f>
        <v>-</v>
      </c>
      <c r="BX12" s="96" t="str">
        <f>CC7</f>
        <v>-</v>
      </c>
      <c r="BY12" s="96" t="str">
        <f>CD7</f>
        <v>-</v>
      </c>
      <c r="BZ12" s="85"/>
      <c r="CA12" s="85"/>
      <c r="CB12" s="85"/>
      <c r="CC12" s="85"/>
      <c r="CD12" s="85"/>
      <c r="CE12" s="95" t="s">
        <v>149</v>
      </c>
      <c r="CF12" s="96">
        <f>CK7</f>
        <v>7095.7</v>
      </c>
      <c r="CG12" s="96">
        <f>CL7</f>
        <v>11717.4</v>
      </c>
      <c r="CH12" s="96">
        <f>CM7</f>
        <v>17642.5</v>
      </c>
      <c r="CI12" s="96">
        <f>CN7</f>
        <v>18815.8</v>
      </c>
      <c r="CJ12" s="96">
        <f>CO7</f>
        <v>22847.9</v>
      </c>
      <c r="CK12" s="85"/>
      <c r="CL12" s="85"/>
      <c r="CM12" s="85"/>
      <c r="CN12" s="85"/>
      <c r="CO12" s="95" t="s">
        <v>149</v>
      </c>
      <c r="CP12" s="97">
        <f>CU7</f>
        <v>120361</v>
      </c>
      <c r="CQ12" s="97">
        <f>CV7</f>
        <v>108538</v>
      </c>
      <c r="CR12" s="97">
        <f>CW7</f>
        <v>58539</v>
      </c>
      <c r="CS12" s="97">
        <f>CX7</f>
        <v>37685</v>
      </c>
      <c r="CT12" s="97">
        <f>CY7</f>
        <v>2390</v>
      </c>
      <c r="CU12" s="85"/>
      <c r="CV12" s="85"/>
      <c r="CW12" s="85"/>
      <c r="CX12" s="85"/>
      <c r="CY12" s="85"/>
      <c r="CZ12" s="95" t="s">
        <v>149</v>
      </c>
      <c r="DA12" s="96">
        <f>DF7</f>
        <v>42.7</v>
      </c>
      <c r="DB12" s="96">
        <f>DG7</f>
        <v>38.5</v>
      </c>
      <c r="DC12" s="96">
        <f>DH7</f>
        <v>37.700000000000003</v>
      </c>
      <c r="DD12" s="96">
        <f>DI7</f>
        <v>33.9</v>
      </c>
      <c r="DE12" s="96">
        <f>DJ7</f>
        <v>37.9</v>
      </c>
      <c r="DF12" s="85"/>
      <c r="DG12" s="85"/>
      <c r="DH12" s="85"/>
      <c r="DI12" s="85"/>
      <c r="DJ12" s="95" t="s">
        <v>149</v>
      </c>
      <c r="DK12" s="96">
        <f>DP7</f>
        <v>23.7</v>
      </c>
      <c r="DL12" s="96">
        <f>DQ7</f>
        <v>21.6</v>
      </c>
      <c r="DM12" s="96">
        <f>DR7</f>
        <v>13.7</v>
      </c>
      <c r="DN12" s="96">
        <f>DS7</f>
        <v>16.3</v>
      </c>
      <c r="DO12" s="96">
        <f>DT7</f>
        <v>14.2</v>
      </c>
      <c r="DP12" s="85"/>
      <c r="DQ12" s="85"/>
      <c r="DR12" s="85"/>
      <c r="DS12" s="85"/>
      <c r="DT12" s="95" t="s">
        <v>149</v>
      </c>
      <c r="DU12" s="96">
        <f>DZ7</f>
        <v>126.1</v>
      </c>
      <c r="DV12" s="96">
        <f>EA7</f>
        <v>102.3</v>
      </c>
      <c r="DW12" s="96">
        <f>EB7</f>
        <v>98.2</v>
      </c>
      <c r="DX12" s="96">
        <f>EC7</f>
        <v>100.3</v>
      </c>
      <c r="DY12" s="96">
        <f>ED7</f>
        <v>98.3</v>
      </c>
      <c r="DZ12" s="85"/>
      <c r="EA12" s="85"/>
      <c r="EB12" s="85"/>
      <c r="EC12" s="85"/>
      <c r="ED12" s="95" t="s">
        <v>149</v>
      </c>
      <c r="EE12" s="96" t="str">
        <f>EJ7</f>
        <v>-</v>
      </c>
      <c r="EF12" s="96" t="str">
        <f>EK7</f>
        <v>-</v>
      </c>
      <c r="EG12" s="96" t="str">
        <f>EL7</f>
        <v>-</v>
      </c>
      <c r="EH12" s="96" t="str">
        <f>EM7</f>
        <v>-</v>
      </c>
      <c r="EI12" s="96" t="str">
        <f>EN7</f>
        <v>-</v>
      </c>
      <c r="EJ12" s="85"/>
      <c r="EK12" s="85"/>
      <c r="EL12" s="85"/>
      <c r="EM12" s="85"/>
      <c r="EN12" s="95" t="s">
        <v>149</v>
      </c>
      <c r="EO12" s="96">
        <f>ET7</f>
        <v>22.1</v>
      </c>
      <c r="EP12" s="96">
        <f>EU7</f>
        <v>56.1</v>
      </c>
      <c r="EQ12" s="96">
        <f>EV7</f>
        <v>70.2</v>
      </c>
      <c r="ER12" s="96">
        <f>EW7</f>
        <v>73.099999999999994</v>
      </c>
      <c r="ES12" s="96">
        <f>EX7</f>
        <v>74.8</v>
      </c>
      <c r="ET12" s="85"/>
      <c r="EU12" s="85"/>
      <c r="EV12" s="85"/>
      <c r="EW12" s="85"/>
      <c r="EX12" s="85"/>
      <c r="EY12" s="95" t="s">
        <v>149</v>
      </c>
      <c r="EZ12" s="96" t="str">
        <f>IF($EZ$8,FE7,"-")</f>
        <v>-</v>
      </c>
      <c r="FA12" s="96" t="str">
        <f>IF($EZ$8,FF7,"-")</f>
        <v>-</v>
      </c>
      <c r="FB12" s="96" t="str">
        <f>IF($EZ$8,FG7,"-")</f>
        <v>-</v>
      </c>
      <c r="FC12" s="96" t="str">
        <f>IF($EZ$8,FH7,"-")</f>
        <v>-</v>
      </c>
      <c r="FD12" s="96" t="str">
        <f>IF($EZ$8,FI7,"-")</f>
        <v>-</v>
      </c>
      <c r="FE12" s="85"/>
      <c r="FF12" s="85"/>
      <c r="FG12" s="85"/>
      <c r="FH12" s="85"/>
      <c r="FI12" s="95" t="s">
        <v>149</v>
      </c>
      <c r="FJ12" s="96" t="str">
        <f>IF($FJ$8,FO7,"-")</f>
        <v>-</v>
      </c>
      <c r="FK12" s="96" t="str">
        <f>IF($FJ$8,FP7,"-")</f>
        <v>-</v>
      </c>
      <c r="FL12" s="96" t="str">
        <f>IF($FJ$8,FQ7,"-")</f>
        <v>-</v>
      </c>
      <c r="FM12" s="96" t="str">
        <f>IF($FJ$8,FR7,"-")</f>
        <v>-</v>
      </c>
      <c r="FN12" s="96" t="str">
        <f>IF($FJ$8,FS7,"-")</f>
        <v>-</v>
      </c>
      <c r="FO12" s="85"/>
      <c r="FP12" s="85"/>
      <c r="FQ12" s="85"/>
      <c r="FR12" s="85"/>
      <c r="FS12" s="95" t="s">
        <v>149</v>
      </c>
      <c r="FT12" s="96" t="str">
        <f>IF($FT$8,FY7,"-")</f>
        <v>-</v>
      </c>
      <c r="FU12" s="96" t="str">
        <f>IF($FT$8,FZ7,"-")</f>
        <v>-</v>
      </c>
      <c r="FV12" s="96" t="str">
        <f>IF($FT$8,GA7,"-")</f>
        <v>-</v>
      </c>
      <c r="FW12" s="96" t="str">
        <f>IF($FT$8,GB7,"-")</f>
        <v>-</v>
      </c>
      <c r="FX12" s="96" t="str">
        <f>IF($FT$8,GC7,"-")</f>
        <v>-</v>
      </c>
      <c r="FY12" s="85"/>
      <c r="FZ12" s="85"/>
      <c r="GA12" s="85"/>
      <c r="GB12" s="85"/>
      <c r="GC12" s="95" t="s">
        <v>149</v>
      </c>
      <c r="GD12" s="96" t="str">
        <f>IF($GD$8,GI7,"-")</f>
        <v>-</v>
      </c>
      <c r="GE12" s="96" t="str">
        <f>IF($GD$8,GJ7,"-")</f>
        <v>-</v>
      </c>
      <c r="GF12" s="96" t="str">
        <f>IF($GD$8,GK7,"-")</f>
        <v>-</v>
      </c>
      <c r="GG12" s="96" t="str">
        <f>IF($GD$8,GL7,"-")</f>
        <v>-</v>
      </c>
      <c r="GH12" s="96" t="str">
        <f>IF($GD$8,GM7,"-")</f>
        <v>-</v>
      </c>
      <c r="GI12" s="85"/>
      <c r="GJ12" s="85"/>
      <c r="GK12" s="85"/>
      <c r="GL12" s="85"/>
      <c r="GM12" s="95" t="s">
        <v>149</v>
      </c>
      <c r="GN12" s="96" t="str">
        <f>IF($GN$8,GS7,"-")</f>
        <v>-</v>
      </c>
      <c r="GO12" s="96" t="str">
        <f>IF($GN$8,GT7,"-")</f>
        <v>-</v>
      </c>
      <c r="GP12" s="96" t="str">
        <f>IF($GN$8,GU7,"-")</f>
        <v>-</v>
      </c>
      <c r="GQ12" s="96" t="str">
        <f>IF($GN$8,GV7,"-")</f>
        <v>-</v>
      </c>
      <c r="GR12" s="96" t="str">
        <f>IF($GN$8,GW7,"-")</f>
        <v>-</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f>IF($KW$8,LB7,"-")</f>
        <v>9.6</v>
      </c>
      <c r="KX12" s="96">
        <f>IF($KW$8,LC7,"-")</f>
        <v>6.4</v>
      </c>
      <c r="KY12" s="96">
        <f>IF($KW$8,LD7,"-")</f>
        <v>13.7</v>
      </c>
      <c r="KZ12" s="96">
        <f>IF($KW$8,LE7,"-")</f>
        <v>12</v>
      </c>
      <c r="LA12" s="96">
        <f>IF($KW$8,LF7,"-")</f>
        <v>14.5</v>
      </c>
      <c r="LB12" s="85"/>
      <c r="LC12" s="85"/>
      <c r="LD12" s="85"/>
      <c r="LE12" s="85"/>
      <c r="LF12" s="95" t="s">
        <v>149</v>
      </c>
      <c r="LG12" s="96">
        <f>IF($LG$8,LL7,"-")</f>
        <v>0</v>
      </c>
      <c r="LH12" s="96">
        <f>IF($LG$8,LM7,"-")</f>
        <v>0.2</v>
      </c>
      <c r="LI12" s="96">
        <f>IF($LG$8,LN7,"-")</f>
        <v>2.9</v>
      </c>
      <c r="LJ12" s="96">
        <f>IF($LG$8,LO7,"-")</f>
        <v>0.6</v>
      </c>
      <c r="LK12" s="96">
        <f>IF($LG$8,LP7,"-")</f>
        <v>0.3</v>
      </c>
      <c r="LL12" s="85"/>
      <c r="LM12" s="85"/>
      <c r="LN12" s="85"/>
      <c r="LO12" s="85"/>
      <c r="LP12" s="95" t="s">
        <v>149</v>
      </c>
      <c r="LQ12" s="96">
        <f>IF($LQ$8,LV7,"-")</f>
        <v>0</v>
      </c>
      <c r="LR12" s="96">
        <f>IF($LQ$8,LW7,"-")</f>
        <v>448</v>
      </c>
      <c r="LS12" s="96">
        <f>IF($LQ$8,LX7,"-")</f>
        <v>259</v>
      </c>
      <c r="LT12" s="96">
        <f>IF($LQ$8,LY7,"-")</f>
        <v>197.2</v>
      </c>
      <c r="LU12" s="96">
        <f>IF($LQ$8,LZ7,"-")</f>
        <v>184.6</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f>IF($MK$8,MP7,"-")</f>
        <v>100</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08" t="s">
        <v>152</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153</v>
      </c>
      <c r="C15" s="198"/>
      <c r="D15" s="101"/>
      <c r="E15" s="98">
        <v>1</v>
      </c>
      <c r="F15" s="198" t="s">
        <v>154</v>
      </c>
      <c r="G15" s="198"/>
      <c r="H15" s="103" t="s">
        <v>155</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156</v>
      </c>
      <c r="AY15" s="104"/>
      <c r="AZ15" s="104"/>
      <c r="BA15" s="104"/>
      <c r="BB15" s="104"/>
      <c r="BC15" s="104"/>
      <c r="BD15" s="101"/>
      <c r="BE15" s="101"/>
      <c r="BF15" s="101"/>
      <c r="BG15" s="101"/>
      <c r="BH15" s="101"/>
      <c r="BI15" s="102" t="s">
        <v>156</v>
      </c>
      <c r="BJ15" s="104"/>
      <c r="BK15" s="104"/>
      <c r="BL15" s="104"/>
      <c r="BM15" s="104"/>
      <c r="BN15" s="104"/>
      <c r="BO15" s="101"/>
      <c r="BP15" s="101"/>
      <c r="BQ15" s="101"/>
      <c r="BR15" s="101"/>
      <c r="BS15" s="101"/>
      <c r="BT15" s="102" t="s">
        <v>156</v>
      </c>
      <c r="BU15" s="104"/>
      <c r="BV15" s="104"/>
      <c r="BW15" s="104"/>
      <c r="BX15" s="104"/>
      <c r="BY15" s="104"/>
      <c r="BZ15" s="101"/>
      <c r="CA15" s="101"/>
      <c r="CB15" s="101"/>
      <c r="CC15" s="101"/>
      <c r="CD15" s="101"/>
      <c r="CE15" s="102" t="s">
        <v>156</v>
      </c>
      <c r="CF15" s="104"/>
      <c r="CG15" s="104"/>
      <c r="CH15" s="104"/>
      <c r="CI15" s="104"/>
      <c r="CJ15" s="104"/>
      <c r="CK15" s="101"/>
      <c r="CL15" s="101"/>
      <c r="CM15" s="101"/>
      <c r="CN15" s="101"/>
      <c r="CO15" s="102" t="s">
        <v>156</v>
      </c>
      <c r="CP15" s="104"/>
      <c r="CQ15" s="104"/>
      <c r="CR15" s="104"/>
      <c r="CS15" s="104"/>
      <c r="CT15" s="104"/>
      <c r="CU15" s="101"/>
      <c r="CV15" s="101"/>
      <c r="CW15" s="101"/>
      <c r="CX15" s="101"/>
      <c r="CY15" s="101"/>
      <c r="CZ15" s="102" t="s">
        <v>156</v>
      </c>
      <c r="DA15" s="104"/>
      <c r="DB15" s="104"/>
      <c r="DC15" s="104"/>
      <c r="DD15" s="104"/>
      <c r="DE15" s="104"/>
      <c r="DF15" s="101"/>
      <c r="DG15" s="101"/>
      <c r="DH15" s="101"/>
      <c r="DI15" s="101"/>
      <c r="DJ15" s="102" t="s">
        <v>156</v>
      </c>
      <c r="DK15" s="104"/>
      <c r="DL15" s="104"/>
      <c r="DM15" s="104"/>
      <c r="DN15" s="104"/>
      <c r="DO15" s="104"/>
      <c r="DP15" s="101"/>
      <c r="DQ15" s="101"/>
      <c r="DR15" s="101"/>
      <c r="DS15" s="101"/>
      <c r="DT15" s="102" t="s">
        <v>156</v>
      </c>
      <c r="DU15" s="104"/>
      <c r="DV15" s="104"/>
      <c r="DW15" s="104"/>
      <c r="DX15" s="104"/>
      <c r="DY15" s="104"/>
      <c r="DZ15" s="101"/>
      <c r="EA15" s="101"/>
      <c r="EB15" s="101"/>
      <c r="EC15" s="101"/>
      <c r="ED15" s="102" t="s">
        <v>156</v>
      </c>
      <c r="EE15" s="104"/>
      <c r="EF15" s="104"/>
      <c r="EG15" s="104"/>
      <c r="EH15" s="104"/>
      <c r="EI15" s="104"/>
      <c r="EJ15" s="101"/>
      <c r="EK15" s="101"/>
      <c r="EL15" s="101"/>
      <c r="EM15" s="101"/>
      <c r="EN15" s="102" t="s">
        <v>156</v>
      </c>
      <c r="EO15" s="104"/>
      <c r="EP15" s="104"/>
      <c r="EQ15" s="104"/>
      <c r="ER15" s="104"/>
      <c r="ES15" s="104"/>
      <c r="ET15" s="101"/>
      <c r="EU15" s="101"/>
      <c r="EV15" s="101"/>
      <c r="EW15" s="101"/>
      <c r="EX15" s="101"/>
      <c r="EY15" s="102" t="s">
        <v>156</v>
      </c>
      <c r="EZ15" s="104"/>
      <c r="FA15" s="104"/>
      <c r="FB15" s="104"/>
      <c r="FC15" s="104"/>
      <c r="FD15" s="104"/>
      <c r="FE15" s="101"/>
      <c r="FF15" s="101"/>
      <c r="FG15" s="101"/>
      <c r="FH15" s="101"/>
      <c r="FI15" s="102" t="s">
        <v>156</v>
      </c>
      <c r="FJ15" s="104"/>
      <c r="FK15" s="104"/>
      <c r="FL15" s="104"/>
      <c r="FM15" s="104"/>
      <c r="FN15" s="104"/>
      <c r="FO15" s="101"/>
      <c r="FP15" s="101"/>
      <c r="FQ15" s="101"/>
      <c r="FR15" s="101"/>
      <c r="FS15" s="102" t="s">
        <v>156</v>
      </c>
      <c r="FT15" s="104"/>
      <c r="FU15" s="104"/>
      <c r="FV15" s="104"/>
      <c r="FW15" s="104"/>
      <c r="FX15" s="104"/>
      <c r="FY15" s="101"/>
      <c r="FZ15" s="101"/>
      <c r="GA15" s="101"/>
      <c r="GB15" s="101"/>
      <c r="GC15" s="102" t="s">
        <v>156</v>
      </c>
      <c r="GD15" s="104"/>
      <c r="GE15" s="104"/>
      <c r="GF15" s="104"/>
      <c r="GG15" s="104"/>
      <c r="GH15" s="104"/>
      <c r="GI15" s="101"/>
      <c r="GJ15" s="101"/>
      <c r="GK15" s="101"/>
      <c r="GL15" s="101"/>
      <c r="GM15" s="102" t="s">
        <v>156</v>
      </c>
      <c r="GN15" s="104"/>
      <c r="GO15" s="104"/>
      <c r="GP15" s="104"/>
      <c r="GQ15" s="104"/>
      <c r="GR15" s="104"/>
      <c r="GS15" s="101"/>
      <c r="GT15" s="101"/>
      <c r="GU15" s="101"/>
      <c r="GV15" s="101"/>
      <c r="GW15" s="101"/>
      <c r="GX15" s="102" t="s">
        <v>156</v>
      </c>
      <c r="GY15" s="104"/>
      <c r="GZ15" s="104"/>
      <c r="HA15" s="104"/>
      <c r="HB15" s="104"/>
      <c r="HC15" s="104"/>
      <c r="HD15" s="101"/>
      <c r="HE15" s="101"/>
      <c r="HF15" s="101"/>
      <c r="HG15" s="101"/>
      <c r="HH15" s="102" t="s">
        <v>156</v>
      </c>
      <c r="HI15" s="104"/>
      <c r="HJ15" s="104"/>
      <c r="HK15" s="104"/>
      <c r="HL15" s="104"/>
      <c r="HM15" s="104"/>
      <c r="HN15" s="101"/>
      <c r="HO15" s="101"/>
      <c r="HP15" s="101"/>
      <c r="HQ15" s="101"/>
      <c r="HR15" s="102" t="s">
        <v>156</v>
      </c>
      <c r="HS15" s="104"/>
      <c r="HT15" s="104"/>
      <c r="HU15" s="104"/>
      <c r="HV15" s="104"/>
      <c r="HW15" s="104"/>
      <c r="HX15" s="101"/>
      <c r="HY15" s="101"/>
      <c r="HZ15" s="101"/>
      <c r="IA15" s="101"/>
      <c r="IB15" s="102" t="s">
        <v>156</v>
      </c>
      <c r="IC15" s="104"/>
      <c r="ID15" s="104"/>
      <c r="IE15" s="104"/>
      <c r="IF15" s="104"/>
      <c r="IG15" s="104"/>
      <c r="IH15" s="101"/>
      <c r="II15" s="101"/>
      <c r="IJ15" s="101"/>
      <c r="IK15" s="101"/>
      <c r="IL15" s="102" t="s">
        <v>156</v>
      </c>
      <c r="IM15" s="104"/>
      <c r="IN15" s="104"/>
      <c r="IO15" s="104"/>
      <c r="IP15" s="104"/>
      <c r="IQ15" s="104"/>
      <c r="IR15" s="101"/>
      <c r="IS15" s="101"/>
      <c r="IT15" s="101"/>
      <c r="IU15" s="101"/>
      <c r="IV15" s="101"/>
      <c r="IW15" s="102" t="s">
        <v>156</v>
      </c>
      <c r="IX15" s="104"/>
      <c r="IY15" s="104"/>
      <c r="IZ15" s="104"/>
      <c r="JA15" s="104"/>
      <c r="JB15" s="104"/>
      <c r="JC15" s="101"/>
      <c r="JD15" s="101"/>
      <c r="JE15" s="101"/>
      <c r="JF15" s="101"/>
      <c r="JG15" s="102" t="s">
        <v>156</v>
      </c>
      <c r="JH15" s="104"/>
      <c r="JI15" s="104"/>
      <c r="JJ15" s="104"/>
      <c r="JK15" s="104"/>
      <c r="JL15" s="104"/>
      <c r="JM15" s="101"/>
      <c r="JN15" s="101"/>
      <c r="JO15" s="101"/>
      <c r="JP15" s="101"/>
      <c r="JQ15" s="102" t="s">
        <v>156</v>
      </c>
      <c r="JR15" s="104"/>
      <c r="JS15" s="104"/>
      <c r="JT15" s="104"/>
      <c r="JU15" s="104"/>
      <c r="JV15" s="104"/>
      <c r="JW15" s="101"/>
      <c r="JX15" s="101"/>
      <c r="JY15" s="101"/>
      <c r="JZ15" s="101"/>
      <c r="KA15" s="102" t="s">
        <v>156</v>
      </c>
      <c r="KB15" s="104"/>
      <c r="KC15" s="104"/>
      <c r="KD15" s="104"/>
      <c r="KE15" s="104"/>
      <c r="KF15" s="104"/>
      <c r="KG15" s="101"/>
      <c r="KH15" s="101"/>
      <c r="KI15" s="101"/>
      <c r="KJ15" s="101"/>
      <c r="KK15" s="102" t="s">
        <v>156</v>
      </c>
      <c r="KL15" s="104"/>
      <c r="KM15" s="104"/>
      <c r="KN15" s="104"/>
      <c r="KO15" s="104"/>
      <c r="KP15" s="104"/>
      <c r="KQ15" s="101"/>
      <c r="KR15" s="101"/>
      <c r="KS15" s="101"/>
      <c r="KT15" s="101"/>
      <c r="KU15" s="101"/>
      <c r="KV15" s="102" t="s">
        <v>156</v>
      </c>
      <c r="KW15" s="104"/>
      <c r="KX15" s="104"/>
      <c r="KY15" s="104"/>
      <c r="KZ15" s="104"/>
      <c r="LA15" s="104"/>
      <c r="LB15" s="101"/>
      <c r="LC15" s="101"/>
      <c r="LD15" s="101"/>
      <c r="LE15" s="101"/>
      <c r="LF15" s="102" t="s">
        <v>156</v>
      </c>
      <c r="LG15" s="104"/>
      <c r="LH15" s="104"/>
      <c r="LI15" s="104"/>
      <c r="LJ15" s="104"/>
      <c r="LK15" s="104"/>
      <c r="LL15" s="101"/>
      <c r="LM15" s="101"/>
      <c r="LN15" s="101"/>
      <c r="LO15" s="101"/>
      <c r="LP15" s="102" t="s">
        <v>156</v>
      </c>
      <c r="LQ15" s="104"/>
      <c r="LR15" s="104"/>
      <c r="LS15" s="104"/>
      <c r="LT15" s="104"/>
      <c r="LU15" s="104"/>
      <c r="LV15" s="101"/>
      <c r="LW15" s="101"/>
      <c r="LX15" s="101"/>
      <c r="LY15" s="101"/>
      <c r="LZ15" s="102" t="s">
        <v>156</v>
      </c>
      <c r="MA15" s="104"/>
      <c r="MB15" s="104"/>
      <c r="MC15" s="104"/>
      <c r="MD15" s="104"/>
      <c r="ME15" s="104"/>
      <c r="MF15" s="101"/>
      <c r="MG15" s="101"/>
      <c r="MH15" s="101"/>
      <c r="MI15" s="101"/>
      <c r="MJ15" s="102" t="s">
        <v>156</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157</v>
      </c>
      <c r="C16" s="198"/>
      <c r="D16" s="101"/>
      <c r="E16" s="98">
        <f>E15+1</f>
        <v>2</v>
      </c>
      <c r="F16" s="198" t="s">
        <v>158</v>
      </c>
      <c r="G16" s="198"/>
      <c r="H16" s="103" t="s">
        <v>159</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160</v>
      </c>
      <c r="C17" s="198"/>
      <c r="D17" s="101"/>
      <c r="E17" s="98">
        <f t="shared" ref="E17" si="8">E16+1</f>
        <v>3</v>
      </c>
      <c r="F17" s="198" t="s">
        <v>161</v>
      </c>
      <c r="G17" s="198"/>
      <c r="H17" s="103" t="s">
        <v>162</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163</v>
      </c>
      <c r="AY17" s="107">
        <f>IF(AY7="-",NA(),AY7)</f>
        <v>1254.5</v>
      </c>
      <c r="AZ17" s="107">
        <f t="shared" ref="AZ17:BC17" si="9">IF(AZ7="-",NA(),AZ7)</f>
        <v>100</v>
      </c>
      <c r="BA17" s="107">
        <f t="shared" si="9"/>
        <v>119.5</v>
      </c>
      <c r="BB17" s="107">
        <f t="shared" si="9"/>
        <v>122.9</v>
      </c>
      <c r="BC17" s="107">
        <f t="shared" si="9"/>
        <v>106.9</v>
      </c>
      <c r="BD17" s="101"/>
      <c r="BE17" s="101"/>
      <c r="BF17" s="101"/>
      <c r="BG17" s="101"/>
      <c r="BH17" s="101"/>
      <c r="BI17" s="106" t="s">
        <v>163</v>
      </c>
      <c r="BJ17" s="107">
        <f>IF(BJ7="-",NA(),BJ7)</f>
        <v>1254.5</v>
      </c>
      <c r="BK17" s="107">
        <f t="shared" ref="BK17:BN17" si="10">IF(BK7="-",NA(),BK7)</f>
        <v>834.4</v>
      </c>
      <c r="BL17" s="107">
        <f t="shared" si="10"/>
        <v>263.39999999999998</v>
      </c>
      <c r="BM17" s="107">
        <f t="shared" si="10"/>
        <v>295.5</v>
      </c>
      <c r="BN17" s="107">
        <f t="shared" si="10"/>
        <v>347.1</v>
      </c>
      <c r="BO17" s="101"/>
      <c r="BP17" s="101"/>
      <c r="BQ17" s="101"/>
      <c r="BR17" s="101"/>
      <c r="BS17" s="101"/>
      <c r="BT17" s="106" t="s">
        <v>163</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163</v>
      </c>
      <c r="CF17" s="107">
        <f>IF(CF7="-",NA(),CF7)</f>
        <v>3360</v>
      </c>
      <c r="CG17" s="107">
        <f t="shared" ref="CG17:CJ17" si="12">IF(CG7="-",NA(),CG7)</f>
        <v>42026.3</v>
      </c>
      <c r="CH17" s="107">
        <f t="shared" si="12"/>
        <v>34605.4</v>
      </c>
      <c r="CI17" s="107">
        <f t="shared" si="12"/>
        <v>33423.599999999999</v>
      </c>
      <c r="CJ17" s="107">
        <f t="shared" si="12"/>
        <v>36607.9</v>
      </c>
      <c r="CK17" s="101"/>
      <c r="CL17" s="101"/>
      <c r="CM17" s="101"/>
      <c r="CN17" s="101"/>
      <c r="CO17" s="106" t="s">
        <v>163</v>
      </c>
      <c r="CP17" s="108">
        <f>IF(CP7="-",NA(),CP7)</f>
        <v>3879</v>
      </c>
      <c r="CQ17" s="108" t="e">
        <f t="shared" ref="CQ17:CT17" si="13">IF(CQ7="-",NA(),CQ7)</f>
        <v>#N/A</v>
      </c>
      <c r="CR17" s="108">
        <f t="shared" si="13"/>
        <v>10744</v>
      </c>
      <c r="CS17" s="108">
        <f t="shared" si="13"/>
        <v>14304</v>
      </c>
      <c r="CT17" s="108">
        <f t="shared" si="13"/>
        <v>6900</v>
      </c>
      <c r="CU17" s="101"/>
      <c r="CV17" s="101"/>
      <c r="CW17" s="101"/>
      <c r="CX17" s="101"/>
      <c r="CY17" s="101"/>
      <c r="CZ17" s="106" t="s">
        <v>163</v>
      </c>
      <c r="DA17" s="107">
        <f>IF(DA7="-",NA(),DA7)</f>
        <v>1.7</v>
      </c>
      <c r="DB17" s="107">
        <f t="shared" ref="DB17:DE17" si="14">IF(DB7="-",NA(),DB7)</f>
        <v>8.6999999999999993</v>
      </c>
      <c r="DC17" s="107">
        <f t="shared" si="14"/>
        <v>12.2</v>
      </c>
      <c r="DD17" s="107">
        <f t="shared" si="14"/>
        <v>7.6</v>
      </c>
      <c r="DE17" s="107">
        <f t="shared" si="14"/>
        <v>11.2</v>
      </c>
      <c r="DF17" s="101"/>
      <c r="DG17" s="101"/>
      <c r="DH17" s="101"/>
      <c r="DI17" s="101"/>
      <c r="DJ17" s="106" t="s">
        <v>163</v>
      </c>
      <c r="DK17" s="107">
        <f>IF(DK7="-",NA(),DK7)</f>
        <v>0</v>
      </c>
      <c r="DL17" s="107">
        <f t="shared" ref="DL17:DO17" si="15">IF(DL7="-",NA(),DL7)</f>
        <v>0</v>
      </c>
      <c r="DM17" s="107">
        <f t="shared" si="15"/>
        <v>0</v>
      </c>
      <c r="DN17" s="107">
        <f t="shared" si="15"/>
        <v>0</v>
      </c>
      <c r="DO17" s="107">
        <f t="shared" si="15"/>
        <v>4.5999999999999996</v>
      </c>
      <c r="DP17" s="101"/>
      <c r="DQ17" s="101"/>
      <c r="DR17" s="101"/>
      <c r="DS17" s="101"/>
      <c r="DT17" s="106" t="s">
        <v>163</v>
      </c>
      <c r="DU17" s="107">
        <f>IF(DU7="-",NA(),DU7)</f>
        <v>0</v>
      </c>
      <c r="DV17" s="107">
        <f t="shared" ref="DV17:DY17" si="16">IF(DV7="-",NA(),DV7)</f>
        <v>0</v>
      </c>
      <c r="DW17" s="107">
        <f t="shared" si="16"/>
        <v>0</v>
      </c>
      <c r="DX17" s="107">
        <f t="shared" si="16"/>
        <v>0</v>
      </c>
      <c r="DY17" s="107">
        <f t="shared" si="16"/>
        <v>0</v>
      </c>
      <c r="DZ17" s="101"/>
      <c r="EA17" s="101"/>
      <c r="EB17" s="101"/>
      <c r="EC17" s="101"/>
      <c r="ED17" s="106" t="s">
        <v>163</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163</v>
      </c>
      <c r="EO17" s="107">
        <f>IF(EO7="-",NA(),EO7)</f>
        <v>100</v>
      </c>
      <c r="EP17" s="107">
        <f t="shared" ref="EP17:ES17" si="18">IF(EP7="-",NA(),EP7)</f>
        <v>100</v>
      </c>
      <c r="EQ17" s="107">
        <f t="shared" si="18"/>
        <v>100</v>
      </c>
      <c r="ER17" s="107">
        <f t="shared" si="18"/>
        <v>100</v>
      </c>
      <c r="ES17" s="107">
        <f t="shared" si="18"/>
        <v>100</v>
      </c>
      <c r="ET17" s="101"/>
      <c r="EU17" s="101"/>
      <c r="EV17" s="101"/>
      <c r="EW17" s="101"/>
      <c r="EX17" s="101"/>
      <c r="EY17" s="106" t="s">
        <v>163</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163</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163</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163</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163</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163</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163</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163</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163</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163</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163</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163</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163</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163</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163</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163</v>
      </c>
      <c r="KW17" s="107">
        <f>IF(KW7="-",NA(),KW7)</f>
        <v>1.7</v>
      </c>
      <c r="KX17" s="107">
        <f t="shared" ref="KX17:LA17" si="34">IF(KX7="-",NA(),KX7)</f>
        <v>8.6999999999999993</v>
      </c>
      <c r="KY17" s="107">
        <f t="shared" si="34"/>
        <v>12.2</v>
      </c>
      <c r="KZ17" s="107">
        <f t="shared" si="34"/>
        <v>7.6</v>
      </c>
      <c r="LA17" s="107">
        <f t="shared" si="34"/>
        <v>11.2</v>
      </c>
      <c r="LB17" s="101"/>
      <c r="LC17" s="101"/>
      <c r="LD17" s="101"/>
      <c r="LE17" s="101"/>
      <c r="LF17" s="106" t="s">
        <v>163</v>
      </c>
      <c r="LG17" s="107">
        <f>IF(LG7="-",NA(),LG7)</f>
        <v>0</v>
      </c>
      <c r="LH17" s="107">
        <f t="shared" ref="LH17:LK17" si="35">IF(LH7="-",NA(),LH7)</f>
        <v>0</v>
      </c>
      <c r="LI17" s="107">
        <f t="shared" si="35"/>
        <v>0</v>
      </c>
      <c r="LJ17" s="107">
        <f t="shared" si="35"/>
        <v>0</v>
      </c>
      <c r="LK17" s="107">
        <f t="shared" si="35"/>
        <v>4.5999999999999996</v>
      </c>
      <c r="LL17" s="101"/>
      <c r="LM17" s="101"/>
      <c r="LN17" s="101"/>
      <c r="LO17" s="101"/>
      <c r="LP17" s="106" t="s">
        <v>163</v>
      </c>
      <c r="LQ17" s="107">
        <f>IF(LQ7="-",NA(),LQ7)</f>
        <v>0</v>
      </c>
      <c r="LR17" s="107">
        <f t="shared" ref="LR17:LU17" si="36">IF(LR7="-",NA(),LR7)</f>
        <v>0</v>
      </c>
      <c r="LS17" s="107">
        <f t="shared" si="36"/>
        <v>0</v>
      </c>
      <c r="LT17" s="107">
        <f t="shared" si="36"/>
        <v>0</v>
      </c>
      <c r="LU17" s="107">
        <f t="shared" si="36"/>
        <v>0</v>
      </c>
      <c r="LV17" s="101"/>
      <c r="LW17" s="101"/>
      <c r="LX17" s="101"/>
      <c r="LY17" s="101"/>
      <c r="LZ17" s="106" t="s">
        <v>163</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163</v>
      </c>
      <c r="MK17" s="107">
        <f>IF(MK7="-",NA(),MK7)</f>
        <v>100</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164</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165</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165</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165</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165</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165</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165</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165</v>
      </c>
      <c r="DK18" s="107">
        <f>IF(DP7="-",NA(),DP7)</f>
        <v>23.7</v>
      </c>
      <c r="DL18" s="107">
        <f t="shared" ref="DL18:DO18" si="45">IF(DQ7="-",NA(),DQ7)</f>
        <v>21.6</v>
      </c>
      <c r="DM18" s="107">
        <f t="shared" si="45"/>
        <v>13.7</v>
      </c>
      <c r="DN18" s="107">
        <f t="shared" si="45"/>
        <v>16.3</v>
      </c>
      <c r="DO18" s="107">
        <f t="shared" si="45"/>
        <v>14.2</v>
      </c>
      <c r="DP18" s="101"/>
      <c r="DQ18" s="101"/>
      <c r="DR18" s="101"/>
      <c r="DS18" s="101"/>
      <c r="DT18" s="106" t="s">
        <v>165</v>
      </c>
      <c r="DU18" s="107">
        <f>IF(DZ7="-",NA(),DZ7)</f>
        <v>126.1</v>
      </c>
      <c r="DV18" s="107">
        <f t="shared" ref="DV18:DY18" si="46">IF(EA7="-",NA(),EA7)</f>
        <v>102.3</v>
      </c>
      <c r="DW18" s="107">
        <f t="shared" si="46"/>
        <v>98.2</v>
      </c>
      <c r="DX18" s="107">
        <f t="shared" si="46"/>
        <v>100.3</v>
      </c>
      <c r="DY18" s="107">
        <f t="shared" si="46"/>
        <v>98.3</v>
      </c>
      <c r="DZ18" s="101"/>
      <c r="EA18" s="101"/>
      <c r="EB18" s="101"/>
      <c r="EC18" s="101"/>
      <c r="ED18" s="106" t="s">
        <v>165</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165</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165</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165</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165</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165</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165</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165</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165</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165</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165</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165</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165</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165</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165</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165</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165</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165</v>
      </c>
      <c r="KW18" s="107">
        <f>IF(OR(NOT($KW$8),LB7="-"),NA(),LB7)</f>
        <v>9.6</v>
      </c>
      <c r="KX18" s="107">
        <f>IF(OR(NOT($KW$8),LC7="-"),NA(),LC7)</f>
        <v>6.4</v>
      </c>
      <c r="KY18" s="107">
        <f>IF(OR(NOT($KW$8),LD7="-"),NA(),LD7)</f>
        <v>13.7</v>
      </c>
      <c r="KZ18" s="107">
        <f>IF(OR(NOT($KW$8),LE7="-"),NA(),LE7)</f>
        <v>12</v>
      </c>
      <c r="LA18" s="107">
        <f>IF(OR(NOT($KW$8),LF7="-"),NA(),LF7)</f>
        <v>14.5</v>
      </c>
      <c r="LB18" s="101"/>
      <c r="LC18" s="101"/>
      <c r="LD18" s="101"/>
      <c r="LE18" s="101"/>
      <c r="LF18" s="106" t="s">
        <v>165</v>
      </c>
      <c r="LG18" s="107">
        <f>IF(OR(NOT($LG$8),LL7="-"),NA(),LL7)</f>
        <v>0</v>
      </c>
      <c r="LH18" s="107">
        <f>IF(OR(NOT($LG$8),LM7="-"),NA(),LM7)</f>
        <v>0.2</v>
      </c>
      <c r="LI18" s="107">
        <f>IF(OR(NOT($LG$8),LN7="-"),NA(),LN7)</f>
        <v>2.9</v>
      </c>
      <c r="LJ18" s="107">
        <f>IF(OR(NOT($LG$8),LO7="-"),NA(),LO7)</f>
        <v>0.6</v>
      </c>
      <c r="LK18" s="107">
        <f>IF(OR(NOT($LG$8),LP7="-"),NA(),LP7)</f>
        <v>0.3</v>
      </c>
      <c r="LL18" s="101"/>
      <c r="LM18" s="101"/>
      <c r="LN18" s="101"/>
      <c r="LO18" s="101"/>
      <c r="LP18" s="106" t="s">
        <v>165</v>
      </c>
      <c r="LQ18" s="107">
        <f>IF(OR(NOT($LQ$8),LV7="-"),NA(),LV7)</f>
        <v>0</v>
      </c>
      <c r="LR18" s="107">
        <f>IF(OR(NOT($LQ$8),LW7="-"),NA(),LW7)</f>
        <v>448</v>
      </c>
      <c r="LS18" s="107">
        <f>IF(OR(NOT($LQ$8),LX7="-"),NA(),LX7)</f>
        <v>259</v>
      </c>
      <c r="LT18" s="107">
        <f>IF(OR(NOT($LQ$8),LY7="-"),NA(),LY7)</f>
        <v>197.2</v>
      </c>
      <c r="LU18" s="107">
        <f>IF(OR(NOT($LQ$8),LZ7="-"),NA(),LZ7)</f>
        <v>184.6</v>
      </c>
      <c r="LV18" s="101"/>
      <c r="LW18" s="101"/>
      <c r="LX18" s="101"/>
      <c r="LY18" s="101"/>
      <c r="LZ18" s="106" t="s">
        <v>165</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165</v>
      </c>
      <c r="MK18" s="107">
        <f>IF(OR(NOT($MK$8),MP7="-"),NA(),MP7)</f>
        <v>100</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166</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167</v>
      </c>
      <c r="C20" s="198"/>
      <c r="D20" s="101"/>
    </row>
    <row r="21" spans="1:374">
      <c r="A21" s="98">
        <f t="shared" si="7"/>
        <v>7</v>
      </c>
      <c r="B21" s="198" t="s">
        <v>168</v>
      </c>
      <c r="C21" s="198"/>
      <c r="D21" s="101"/>
    </row>
    <row r="22" spans="1:374">
      <c r="A22" s="98">
        <f t="shared" si="7"/>
        <v>8</v>
      </c>
      <c r="B22" s="198" t="s">
        <v>169</v>
      </c>
      <c r="C22" s="198"/>
      <c r="D22" s="101"/>
      <c r="E22" s="199" t="s">
        <v>170</v>
      </c>
      <c r="F22" s="200"/>
      <c r="G22" s="200"/>
      <c r="H22" s="200"/>
      <c r="I22" s="201"/>
    </row>
    <row r="23" spans="1:374">
      <c r="A23" s="98">
        <f t="shared" si="7"/>
        <v>9</v>
      </c>
      <c r="B23" s="198" t="s">
        <v>171</v>
      </c>
      <c r="C23" s="198"/>
      <c r="D23" s="101"/>
      <c r="E23" s="202"/>
      <c r="F23" s="203"/>
      <c r="G23" s="203"/>
      <c r="H23" s="203"/>
      <c r="I23" s="204"/>
    </row>
    <row r="24" spans="1:374">
      <c r="A24" s="98">
        <f t="shared" si="7"/>
        <v>10</v>
      </c>
      <c r="B24" s="198" t="s">
        <v>172</v>
      </c>
      <c r="C24" s="198"/>
      <c r="D24" s="101"/>
      <c r="E24" s="202"/>
      <c r="F24" s="203"/>
      <c r="G24" s="203"/>
      <c r="H24" s="203"/>
      <c r="I24" s="204"/>
    </row>
    <row r="25" spans="1:374">
      <c r="A25" s="98">
        <f t="shared" si="7"/>
        <v>11</v>
      </c>
      <c r="B25" s="198" t="s">
        <v>173</v>
      </c>
      <c r="C25" s="198"/>
      <c r="D25" s="101"/>
      <c r="E25" s="202"/>
      <c r="F25" s="203"/>
      <c r="G25" s="203"/>
      <c r="H25" s="203"/>
      <c r="I25" s="204"/>
    </row>
    <row r="26" spans="1:374">
      <c r="A26" s="98">
        <f t="shared" si="7"/>
        <v>12</v>
      </c>
      <c r="B26" s="198" t="s">
        <v>174</v>
      </c>
      <c r="C26" s="198"/>
      <c r="D26" s="101"/>
      <c r="E26" s="202"/>
      <c r="F26" s="203"/>
      <c r="G26" s="203"/>
      <c r="H26" s="203"/>
      <c r="I26" s="204"/>
    </row>
    <row r="27" spans="1:374">
      <c r="A27" s="98">
        <f t="shared" si="7"/>
        <v>13</v>
      </c>
      <c r="B27" s="198" t="s">
        <v>175</v>
      </c>
      <c r="C27" s="198"/>
      <c r="D27" s="101"/>
      <c r="E27" s="202"/>
      <c r="F27" s="203"/>
      <c r="G27" s="203"/>
      <c r="H27" s="203"/>
      <c r="I27" s="204"/>
    </row>
    <row r="28" spans="1:374">
      <c r="A28" s="98">
        <f t="shared" si="7"/>
        <v>14</v>
      </c>
      <c r="B28" s="198" t="s">
        <v>176</v>
      </c>
      <c r="C28" s="198"/>
      <c r="D28" s="101"/>
      <c r="E28" s="202"/>
      <c r="F28" s="203"/>
      <c r="G28" s="203"/>
      <c r="H28" s="203"/>
      <c r="I28" s="204"/>
    </row>
    <row r="29" spans="1:374">
      <c r="A29" s="98">
        <f t="shared" si="7"/>
        <v>15</v>
      </c>
      <c r="B29" s="198" t="s">
        <v>177</v>
      </c>
      <c r="C29" s="198"/>
      <c r="D29" s="101"/>
      <c r="E29" s="202"/>
      <c r="F29" s="203"/>
      <c r="G29" s="203"/>
      <c r="H29" s="203"/>
      <c r="I29" s="204"/>
    </row>
    <row r="30" spans="1:374">
      <c r="A30" s="98">
        <f t="shared" si="7"/>
        <v>16</v>
      </c>
      <c r="B30" s="198" t="s">
        <v>178</v>
      </c>
      <c r="C30" s="198"/>
      <c r="D30" s="101"/>
      <c r="E30" s="202"/>
      <c r="F30" s="203"/>
      <c r="G30" s="203"/>
      <c r="H30" s="203"/>
      <c r="I30" s="204"/>
    </row>
    <row r="31" spans="1:374">
      <c r="A31" s="98">
        <f t="shared" si="7"/>
        <v>17</v>
      </c>
      <c r="B31" s="198" t="s">
        <v>179</v>
      </c>
      <c r="C31" s="198"/>
      <c r="D31" s="101"/>
      <c r="E31" s="202"/>
      <c r="F31" s="203"/>
      <c r="G31" s="203"/>
      <c r="H31" s="203"/>
      <c r="I31" s="204"/>
    </row>
    <row r="32" spans="1:374">
      <c r="A32" s="98">
        <f t="shared" si="7"/>
        <v>18</v>
      </c>
      <c r="B32" s="198" t="s">
        <v>180</v>
      </c>
      <c r="C32" s="198"/>
      <c r="D32" s="101"/>
      <c r="E32" s="202"/>
      <c r="F32" s="203"/>
      <c r="G32" s="203"/>
      <c r="H32" s="203"/>
      <c r="I32" s="204"/>
    </row>
    <row r="33" spans="1:16">
      <c r="A33" s="98">
        <f t="shared" si="7"/>
        <v>19</v>
      </c>
      <c r="B33" s="198" t="s">
        <v>181</v>
      </c>
      <c r="C33" s="198"/>
      <c r="D33" s="101"/>
      <c r="E33" s="202"/>
      <c r="F33" s="203"/>
      <c r="G33" s="203"/>
      <c r="H33" s="203"/>
      <c r="I33" s="204"/>
    </row>
    <row r="34" spans="1:16">
      <c r="A34" s="98">
        <f t="shared" si="7"/>
        <v>20</v>
      </c>
      <c r="B34" s="198" t="s">
        <v>182</v>
      </c>
      <c r="C34" s="198"/>
      <c r="D34" s="101"/>
      <c r="E34" s="202"/>
      <c r="F34" s="203"/>
      <c r="G34" s="203"/>
      <c r="H34" s="203"/>
      <c r="I34" s="204"/>
    </row>
    <row r="35" spans="1:16" ht="25.5" customHeight="1">
      <c r="E35" s="205"/>
      <c r="F35" s="206"/>
      <c r="G35" s="206"/>
      <c r="H35" s="206"/>
      <c r="I35" s="207"/>
    </row>
    <row r="37" spans="1:16">
      <c r="L37" s="199" t="s">
        <v>170</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2018-02-19T06:06:36Z</cp:lastPrinted>
  <dcterms:created xsi:type="dcterms:W3CDTF">2017-12-18T06:03:50Z</dcterms:created>
  <dcterms:modified xsi:type="dcterms:W3CDTF">2018-02-21T01:11:37Z</dcterms:modified>
  <cp:category/>
</cp:coreProperties>
</file>