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roup\財政課\03.予算\03.財務報告\30年度\4301030 財政状況資料集追加分再修正（HP再公表）\"/>
    </mc:Choice>
  </mc:AlternateContent>
  <bookViews>
    <workbookView xWindow="0" yWindow="0" windowWidth="20490" windowHeight="8355" tabRatio="78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O34" i="9"/>
  <c r="BW34" i="9"/>
  <c r="BW35" i="9" s="1"/>
  <c r="BW36" i="9" s="1"/>
  <c r="BW37" i="9" s="1"/>
  <c r="BW38" i="9" s="1"/>
  <c r="BW39" i="9" s="1"/>
  <c r="BW40" i="9" s="1"/>
  <c r="BW41" i="9" s="1"/>
  <c r="BW42" i="9" s="1"/>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<sst xmlns="http://schemas.openxmlformats.org/spreadsheetml/2006/main" count="1065" uniqueCount="568">
  <si>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</si>
  <si>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</si>
  <si>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</si>
  <si>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</si>
  <si>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</si>
  <si>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</si>
  <si>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</si>
  <si>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</si>
  <si>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</si>
  <si>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</si>
  <si>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</si>
  <si>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</si>
  <si>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</si>
  <si>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</si>
  <si>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</si>
  <si>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</si>
  <si>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</si>
  <si>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</si>
  <si>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</si>
  <si>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</si>
  <si>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</si>
  <si>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</si>
  <si>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</si>
  <si>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</si>
  <si>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</si>
  <si>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</si>
  <si>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</si>
  <si>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</si>
  <si>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</si>
  <si>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</si>
  <si>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</si>
  <si>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</si>
  <si>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</si>
  <si>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</si>
  <si>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</si>
  <si>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</si>
  <si>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</si>
  <si>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</si>
  <si>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</si>
  <si>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</si>
  <si>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</si>
  <si>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</si>
  <si>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</si>
  <si>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</si>
  <si>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</si>
  <si>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</si>
  <si>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</si>
  <si>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</si>
  <si>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</si>
  <si>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</si>
  <si>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</si>
  <si>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</si>
  <si>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</si>
  <si>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</si>
  <si>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</si>
  <si>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</si>
  <si>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</si>
  <si>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</si>
  <si>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</si>
  <si>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</si>
  <si>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</si>
  <si>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</si>
  <si>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</si>
  <si>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</si>
  <si>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</si>
  <si>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</si>
  <si>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</si>
  <si>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</si>
  <si>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</si>
  <si>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</si>
  <si>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</si>
  <si>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</si>
  <si>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</si>
  <si>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</si>
  <si>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</si>
  <si>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</si>
  <si>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</si>
  <si>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</si>
  <si>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</si>
  <si>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</si>
  <si>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</si>
  <si>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</si>
  <si>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太子町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</si>
  <si>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</si>
  <si>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</si>
  <si>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</si>
  <si>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</si>
  <si>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</si>
  <si>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</si>
  <si>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</si>
  <si>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</si>
  <si>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</si>
  <si>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</si>
  <si>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</si>
  <si>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</si>
  <si>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</si>
  <si>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</si>
  <si>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</si>
  <si>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</si>
  <si>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</si>
  <si>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</si>
  <si>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</si>
  <si>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</si>
  <si>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</si>
  <si>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</si>
  <si>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</si>
  <si>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</si>
  <si>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</si>
  <si>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</si>
  <si>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</si>
  <si>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</si>
  <si>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</si>
  <si>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</si>
  <si>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</si>
  <si>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</si>
  <si>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</si>
  <si>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</si>
  <si>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</si>
  <si>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</si>
  <si>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</si>
  <si>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</si>
  <si>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</si>
  <si>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</si>
  <si>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</si>
  <si>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</si>
  <si>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</si>
  <si>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</si>
  <si>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</si>
  <si>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</si>
  <si>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</si>
  <si>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</si>
  <si>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</si>
  <si>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</si>
  <si>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</si>
  <si>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</si>
  <si>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</si>
  <si>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</si>
  <si>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</si>
  <si>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</si>
  <si>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</si>
  <si>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</si>
  <si>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</si>
  <si>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</si>
  <si>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</si>
  <si>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</si>
  <si>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</si>
  <si>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</si>
  <si>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</si>
  <si>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</si>
  <si>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</si>
  <si>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</si>
  <si>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</si>
  <si>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</si>
  <si>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</si>
  <si>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</si>
  <si>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</si>
  <si>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</si>
  <si>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</si>
  <si>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</si>
  <si>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</si>
  <si>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</si>
  <si>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</si>
  <si>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</si>
  <si>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</si>
  <si>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</si>
  <si>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</si>
  <si>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</si>
  <si>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</si>
  <si>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</si>
  <si>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</si>
  <si>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</si>
  <si>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</si>
  <si>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</si>
  <si>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</si>
  <si>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</si>
  <si>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</si>
  <si>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</si>
  <si>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</si>
  <si>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</si>
  <si>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</si>
  <si>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</si>
  <si>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</si>
  <si>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</si>
  <si>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</si>
  <si>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</si>
  <si>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</si>
  <si>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</si>
  <si>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</si>
  <si>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</si>
  <si>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</si>
  <si>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</si>
  <si>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</si>
  <si>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</si>
  <si>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</si>
  <si>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</si>
  <si>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</si>
  <si>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</si>
  <si>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兵庫県太子町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</si>
  <si>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</si>
  <si>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</si>
  <si>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</si>
  <si>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</si>
  <si>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</si>
  <si>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</si>
  <si>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</si>
  <si>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</si>
  <si>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</si>
  <si>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</si>
  <si>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</si>
  <si>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</si>
  <si>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</si>
  <si>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</si>
  <si>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</si>
  <si>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</si>
  <si>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</si>
  <si>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</si>
  <si>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</si>
  <si>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</si>
  <si>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</si>
  <si>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</si>
  <si>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</si>
  <si>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</si>
  <si>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</si>
  <si>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</si>
  <si>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</si>
  <si>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</si>
  <si>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</si>
  <si>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</si>
  <si>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</si>
  <si>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</si>
  <si>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</si>
  <si>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</si>
  <si>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</si>
  <si>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</si>
  <si>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</si>
  <si>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</si>
  <si>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</si>
  <si>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</si>
  <si>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</si>
  <si>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</si>
  <si>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</si>
  <si>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</si>
  <si>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</si>
  <si>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</si>
  <si>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</si>
  <si>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</si>
  <si>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</si>
  <si>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</si>
  <si>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</si>
  <si>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</si>
  <si>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</si>
  <si>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</si>
  <si>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</si>
  <si>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</si>
  <si>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</si>
  <si>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</si>
  <si>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</si>
  <si>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</si>
  <si>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</si>
  <si>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</si>
  <si>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</si>
  <si>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</si>
  <si>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</si>
  <si>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</si>
  <si>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</si>
  <si>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</si>
  <si>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</si>
  <si>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</si>
  <si>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</si>
  <si>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</si>
  <si>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</si>
  <si>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</si>
  <si>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</si>
  <si>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</si>
  <si>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</si>
  <si>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</si>
  <si>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</si>
  <si>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</si>
  <si>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</si>
  <si>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</si>
  <si>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</si>
  <si>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</si>
  <si>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</si>
  <si>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</si>
  <si>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</si>
  <si>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</si>
  <si>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</si>
  <si>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</si>
  <si>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</si>
  <si>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</si>
  <si>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</si>
  <si>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</si>
  <si>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</si>
  <si>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</si>
  <si>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</si>
  <si>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</si>
  <si>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</si>
  <si>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</si>
  <si>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</si>
  <si>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</si>
  <si>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</si>
  <si>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</si>
  <si>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</si>
  <si>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</si>
  <si>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</si>
  <si>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</si>
  <si>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</si>
  <si>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</si>
  <si>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</si>
  <si>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</si>
  <si>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</si>
  <si>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</si>
  <si>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</si>
  <si>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</si>
  <si>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</si>
  <si>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</si>
  <si>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</si>
  <si>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</si>
  <si>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</si>
  <si>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</si>
  <si>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</si>
  <si>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</si>
  <si>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</si>
  <si>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</si>
  <si>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</si>
  <si>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</si>
  <si>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</si>
  <si>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</si>
  <si>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</si>
  <si>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</si>
  <si>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</si>
  <si>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</si>
  <si>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</si>
  <si>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</si>
  <si>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</si>
  <si>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</si>
  <si>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</si>
  <si>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</si>
  <si>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</si>
  <si>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</si>
  <si>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</si>
  <si>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</si>
  <si>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</si>
  <si>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</si>
  <si>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</si>
  <si>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</si>
  <si>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</si>
  <si>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兵庫県太子町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</si>
  <si>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</si>
  <si>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</si>
  <si>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</si>
  <si>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</si>
  <si>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</si>
  <si>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</si>
  <si>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</si>
  <si>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</si>
  <si>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</si>
  <si>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</si>
  <si>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</si>
  <si>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</si>
  <si>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</si>
  <si>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</si>
  <si>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</si>
  <si>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</si>
  <si>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</si>
  <si>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</si>
  <si>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</si>
  <si>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</si>
  <si>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</si>
  <si>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</si>
  <si>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</si>
  <si>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</si>
  <si>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</si>
  <si>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</si>
  <si>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</si>
  <si>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</si>
  <si>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</si>
  <si>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</si>
  <si>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</si>
  <si>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</si>
  <si>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</si>
  <si>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</si>
  <si>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</si>
  <si>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</si>
  <si>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</si>
  <si>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</si>
  <si>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</si>
  <si>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</si>
  <si>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</si>
  <si>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</si>
  <si>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</si>
  <si>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</si>
  <si>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</si>
  <si>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</si>
  <si>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</si>
  <si>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</si>
  <si>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</si>
  <si>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</si>
  <si>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</si>
  <si>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</si>
  <si>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</si>
  <si>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</si>
  <si>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</si>
  <si>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</si>
  <si>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</si>
  <si>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</si>
  <si>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</si>
  <si>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</si>
  <si>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</si>
  <si>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</si>
  <si>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</si>
  <si>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</si>
  <si>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</si>
  <si>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</si>
  <si>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</si>
  <si>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</si>
  <si>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</si>
  <si>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</si>
  <si>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</si>
  <si>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</si>
  <si>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</si>
  <si>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</si>
  <si>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</si>
  <si>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</si>
  <si>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</si>
  <si>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</si>
  <si>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</si>
  <si>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</si>
  <si>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</si>
  <si>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</si>
  <si>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</si>
  <si>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</si>
  <si>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</si>
  <si>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</si>
  <si>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</si>
  <si>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</si>
  <si>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</si>
  <si>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</si>
  <si>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</si>
  <si>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</si>
  <si>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</si>
  <si>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</si>
  <si>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</si>
  <si>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</si>
  <si>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</si>
  <si>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</si>
  <si>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</si>
  <si>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</si>
  <si>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</si>
  <si>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</si>
  <si>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介護保険特別会計（介護サービス）</t>
    <phoneticPr fontId="5"/>
  </si>
  <si>
    <t>(Ｆ)</t>
    <phoneticPr fontId="5"/>
  </si>
  <si>
    <t>介護保険特別会計（保険）</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</si>
  <si>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</si>
  <si>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</si>
  <si>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</si>
  <si>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</si>
  <si>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</si>
  <si>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</si>
  <si>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</si>
  <si>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</si>
  <si>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</si>
  <si>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</si>
  <si>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</si>
  <si>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</si>
  <si>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</si>
  <si>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</si>
  <si>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</si>
  <si>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</si>
  <si>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</si>
  <si>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</si>
  <si>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</si>
  <si>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</si>
  <si>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</si>
  <si>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</si>
  <si>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</si>
  <si>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</si>
  <si>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</si>
  <si>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</si>
  <si>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</si>
  <si>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</si>
  <si>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</si>
  <si>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</si>
  <si>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</si>
  <si>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</si>
  <si>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</si>
  <si>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</si>
  <si>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</si>
  <si>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</si>
  <si>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</si>
  <si>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</si>
  <si>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</si>
  <si>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</si>
  <si>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</si>
  <si>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</si>
  <si>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</si>
  <si>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</si>
  <si>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</si>
  <si>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</si>
  <si>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</si>
  <si>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</si>
  <si>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</si>
  <si>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</si>
  <si>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</si>
  <si>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</si>
  <si>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</si>
  <si>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</si>
  <si>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</si>
  <si>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</si>
  <si>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</si>
  <si>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</si>
  <si>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</si>
  <si>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</si>
  <si>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</si>
  <si>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</si>
  <si>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</si>
  <si>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</si>
  <si>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</si>
  <si>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</si>
  <si>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</si>
  <si>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</si>
  <si>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</si>
  <si>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</si>
  <si>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</si>
  <si>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</si>
  <si>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</si>
  <si>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</si>
  <si>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</si>
  <si>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</si>
  <si>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</si>
  <si>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</si>
  <si>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</si>
  <si>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</si>
  <si>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</si>
  <si>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2.56</t>
  </si>
  <si>
    <t>▲ 1.19</t>
  </si>
  <si>
    <t>水道事業会計</t>
  </si>
  <si>
    <t>一般会計</t>
  </si>
  <si>
    <t>国民健康保険特別会計</t>
  </si>
  <si>
    <t>下水道事業特別会計</t>
  </si>
  <si>
    <t>介護保険特別会計（保険事業勘定）</t>
  </si>
  <si>
    <t>後期高齢者医療特別会計</t>
  </si>
  <si>
    <t>介護保険特別会計（介護サービス事業勘定）</t>
  </si>
  <si>
    <t>▲ 0.00</t>
  </si>
  <si>
    <t>墓園事業特別会計</t>
  </si>
  <si>
    <t>その他会計（赤字）</t>
  </si>
  <si>
    <t>その他会計（黒字）</t>
  </si>
  <si>
    <t>兵庫県市町村職員退職手当組合</t>
  </si>
  <si>
    <t>兵庫県市町交通災害共済組合</t>
  </si>
  <si>
    <t>兵庫県町議会議員公務災害補償組合</t>
  </si>
  <si>
    <t>兵庫県後期高齢者医療広域連合（一般会計）</t>
  </si>
  <si>
    <t>兵庫県後期高齢者医療広域連合（特別会計）</t>
  </si>
  <si>
    <t>揖龍保健衛生施設事務組合</t>
    <rPh sb="2" eb="4">
      <t>ホケン</t>
    </rPh>
    <rPh sb="10" eb="12">
      <t>クミアイ</t>
    </rPh>
    <phoneticPr fontId="2"/>
  </si>
  <si>
    <t>揖龍保険衛生施設事務組合（休日夜間急病センター特別会計）</t>
  </si>
  <si>
    <t>西はりま消防組合</t>
    <rPh sb="0" eb="1">
      <t>ニシ</t>
    </rPh>
    <rPh sb="4" eb="6">
      <t>ショウボウ</t>
    </rPh>
    <rPh sb="6" eb="8">
      <t>クミアイ</t>
    </rPh>
    <phoneticPr fontId="2"/>
  </si>
  <si>
    <t>揖龍地区農業共済事務組合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</si>
  <si>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</si>
  <si>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</si>
  <si>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</si>
  <si>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</si>
  <si>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</si>
  <si>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</si>
  <si>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</si>
  <si>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</si>
  <si>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</si>
  <si>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</si>
  <si>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</si>
  <si>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は、ともに下水道事業整備を集中的に推進したことにより類似団体よりも高い傾向にある。平成26年度までは両数値とも減少傾向にあったが、平成27年度の庁舎建設により多額の起債を発行したため、将来負担比率は大幅に上昇した。今後も大型事業や公共施設の修繕を控え、両数値ともさらに上昇することが見込まれるが、長期的な視点から安定的な行財政運営を進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</si>
</sst>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30771</c:v>
                </c:pt>
                <c:pt idx="1">
                  <c:v>16878</c:v>
                </c:pt>
                <c:pt idx="2">
                  <c:v>22341</c:v>
                </c:pt>
                <c:pt idx="3">
                  <c:v>110532</c:v>
                </c:pt>
                <c:pt idx="4">
                  <c:v>34443</c:v>
                </c:pt>
              </c:numCache>
            </c:numRef>
          </c:val>
          <c:smooth val="0"/>
        </c:ser>
        <c:dLbls>
          <c:showLegendKey val="0"/>
          <c:showVal val="0"/>
          <c:showCatName val="0"/>
          <c:showSerName val="0"/>
          <c:showPercent val="0"/>
          <c:showBubbleSize val="0"/>
        </c:dLbls>
        <c:marker val="1"/>
        <c:smooth val="0"/>
        <c:axId val="422557280"/>
        <c:axId val="418420584"/>
      </c:lineChart>
      <c:catAx>
        <c:axId val="422557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8420584"/>
        <c:crosses val="autoZero"/>
        <c:auto val="1"/>
        <c:lblAlgn val="ctr"/>
        <c:lblOffset val="100"/>
        <c:tickLblSkip val="1"/>
        <c:tickMarkSkip val="1"/>
        <c:noMultiLvlLbl val="0"/>
      </c:catAx>
      <c:valAx>
        <c:axId val="4184205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2557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4.71</c:v>
                </c:pt>
                <c:pt idx="1">
                  <c:v>4.18</c:v>
                </c:pt>
                <c:pt idx="2">
                  <c:v>5.25</c:v>
                </c:pt>
                <c:pt idx="3">
                  <c:v>2.98</c:v>
                </c:pt>
                <c:pt idx="4">
                  <c:v>2.4300000000000002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27.12</c:v>
                </c:pt>
                <c:pt idx="1">
                  <c:v>29.96</c:v>
                </c:pt>
                <c:pt idx="2">
                  <c:v>33.159999999999997</c:v>
                </c:pt>
                <c:pt idx="3">
                  <c:v>32.79</c:v>
                </c:pt>
                <c:pt idx="4">
                  <c:v>31.69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18151112"/>
        <c:axId val="424094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7.54</c:v>
                </c:pt>
                <c:pt idx="1">
                  <c:v>2.5299999999999998</c:v>
                </c:pt>
                <c:pt idx="2">
                  <c:v>4.18</c:v>
                </c:pt>
                <c:pt idx="3">
                  <c:v>-2.56</c:v>
                </c:pt>
                <c:pt idx="4">
                  <c:v>-1.19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18151112"/>
        <c:axId val="424094800"/>
      </c:lineChart>
      <c:catAx>
        <c:axId val="418151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4094800"/>
        <c:crosses val="autoZero"/>
        <c:auto val="1"/>
        <c:lblAlgn val="ctr"/>
        <c:lblOffset val="100"/>
        <c:tickLblSkip val="1"/>
        <c:tickMarkSkip val="1"/>
        <c:noMultiLvlLbl val="0"/>
      </c:catAx>
      <c:valAx>
        <c:axId val="42409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151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c:v>
                </c:pt>
                <c:pt idx="2">
                  <c:v>#N/A</c:v>
                </c:pt>
                <c:pt idx="3">
                  <c:v>0.08</c:v>
                </c:pt>
                <c:pt idx="4">
                  <c:v>#N/A</c:v>
                </c:pt>
                <c:pt idx="5">
                  <c:v>0.04</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0.03</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0.09</c:v>
                </c:pt>
                <c:pt idx="4">
                  <c:v>#N/A</c:v>
                </c:pt>
                <c:pt idx="5">
                  <c:v>0.1</c:v>
                </c:pt>
                <c:pt idx="6">
                  <c:v>#N/A</c:v>
                </c:pt>
                <c:pt idx="7">
                  <c:v>0.1</c:v>
                </c:pt>
                <c:pt idx="8">
                  <c:v>#N/A</c:v>
                </c:pt>
                <c:pt idx="9">
                  <c:v>0.12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c:v>
                </c:pt>
                <c:pt idx="2">
                  <c:v>#N/A</c:v>
                </c:pt>
                <c:pt idx="3">
                  <c:v>1.17</c:v>
                </c:pt>
                <c:pt idx="4">
                  <c:v>#N/A</c:v>
                </c:pt>
                <c:pt idx="5">
                  <c:v>0.48</c:v>
                </c:pt>
                <c:pt idx="6">
                  <c:v>#N/A</c:v>
                </c:pt>
                <c:pt idx="7">
                  <c:v>1.41</c:v>
                </c:pt>
                <c:pt idx="8">
                  <c:v>#N/A</c:v>
                </c:pt>
                <c:pt idx="9">
                  <c:v>1.24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0.43</c:v>
                </c:pt>
                <c:pt idx="2">
                  <c:v>#N/A</c:v>
                </c:pt>
                <c:pt idx="3">
                  <c:v>0.55000000000000004</c:v>
                </c:pt>
                <c:pt idx="4">
                  <c:v>#N/A</c:v>
                </c:pt>
                <c:pt idx="5">
                  <c:v>0</c:v>
                </c:pt>
                <c:pt idx="6">
                  <c:v>#N/A</c:v>
                </c:pt>
                <c:pt idx="7">
                  <c:v>0.98</c:v>
                </c:pt>
                <c:pt idx="8">
                  <c:v>#N/A</c:v>
                </c:pt>
                <c:pt idx="9">
                  <c:v>1.3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2.2400000000000002</c:v>
                </c:pt>
                <c:pt idx="2">
                  <c:v>#N/A</c:v>
                </c:pt>
                <c:pt idx="3">
                  <c:v>2.4300000000000002</c:v>
                </c:pt>
                <c:pt idx="4">
                  <c:v>#N/A</c:v>
                </c:pt>
                <c:pt idx="5">
                  <c:v>2.96</c:v>
                </c:pt>
                <c:pt idx="6">
                  <c:v>#N/A</c:v>
                </c:pt>
                <c:pt idx="7">
                  <c:v>1.84</c:v>
                </c:pt>
                <c:pt idx="8">
                  <c:v>#N/A</c:v>
                </c:pt>
                <c:pt idx="9">
                  <c:v>2.13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4.6100000000000003</c:v>
                </c:pt>
                <c:pt idx="2">
                  <c:v>#N/A</c:v>
                </c:pt>
                <c:pt idx="3">
                  <c:v>4.0999999999999996</c:v>
                </c:pt>
                <c:pt idx="4">
                  <c:v>#N/A</c:v>
                </c:pt>
                <c:pt idx="5">
                  <c:v>5.2</c:v>
                </c:pt>
                <c:pt idx="6">
                  <c:v>#N/A</c:v>
                </c:pt>
                <c:pt idx="7">
                  <c:v>2.95</c:v>
                </c:pt>
                <c:pt idx="8">
                  <c:v>#N/A</c:v>
                </c:pt>
                <c:pt idx="9">
                  <c:v>2.41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10.220000000000001</c:v>
                </c:pt>
                <c:pt idx="2">
                  <c:v>#N/A</c:v>
                </c:pt>
                <c:pt idx="3">
                  <c:v>11.84</c:v>
                </c:pt>
                <c:pt idx="4">
                  <c:v>#N/A</c:v>
                </c:pt>
                <c:pt idx="5">
                  <c:v>12.7</c:v>
                </c:pt>
                <c:pt idx="6">
                  <c:v>#N/A</c:v>
                </c:pt>
                <c:pt idx="7">
                  <c:v>13.57</c:v>
                </c:pt>
                <c:pt idx="8">
                  <c:v>#N/A</c:v>
                </c:pt>
                <c:pt idx="9">
                  <c:v>12.04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25780808"/>
        <c:axId val="425781192"/>
      </c:barChart>
      <c:catAx>
        <c:axId val="425780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781192"/>
        <c:crosses val="autoZero"/>
        <c:auto val="1"/>
        <c:lblAlgn val="ctr"/>
        <c:lblOffset val="100"/>
        <c:tickLblSkip val="1"/>
        <c:tickMarkSkip val="1"/>
        <c:noMultiLvlLbl val="0"/>
      </c:catAx>
      <c:valAx>
        <c:axId val="425781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780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1119</c:v>
                </c:pt>
                <c:pt idx="5">
                  <c:v>1161</c:v>
                </c:pt>
                <c:pt idx="8">
                  <c:v>1228</c:v>
                </c:pt>
                <c:pt idx="11">
                  <c:v>1115</c:v>
                </c:pt>
                <c:pt idx="14">
                  <c:v>1144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68</c:v>
                </c:pt>
                <c:pt idx="3">
                  <c:v>66</c:v>
                </c:pt>
                <c:pt idx="6">
                  <c:v>66</c:v>
                </c:pt>
                <c:pt idx="9">
                  <c:v>66</c:v>
                </c:pt>
                <c:pt idx="12">
                  <c:v>61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793</c:v>
                </c:pt>
                <c:pt idx="3">
                  <c:v>808</c:v>
                </c:pt>
                <c:pt idx="6">
                  <c:v>829</c:v>
                </c:pt>
                <c:pt idx="9">
                  <c:v>812</c:v>
                </c:pt>
                <c:pt idx="12">
                  <c:v>818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994</c:v>
                </c:pt>
                <c:pt idx="3">
                  <c:v>942</c:v>
                </c:pt>
                <c:pt idx="6">
                  <c:v>867</c:v>
                </c:pt>
                <c:pt idx="9">
                  <c:v>820</c:v>
                </c:pt>
                <c:pt idx="12">
                  <c:v>846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30416632"/>
        <c:axId val="430489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738</c:v>
                </c:pt>
                <c:pt idx="2">
                  <c:v>#N/A</c:v>
                </c:pt>
                <c:pt idx="3">
                  <c:v>#N/A</c:v>
                </c:pt>
                <c:pt idx="4">
                  <c:v>656</c:v>
                </c:pt>
                <c:pt idx="5">
                  <c:v>#N/A</c:v>
                </c:pt>
                <c:pt idx="6">
                  <c:v>#N/A</c:v>
                </c:pt>
                <c:pt idx="7">
                  <c:v>535</c:v>
                </c:pt>
                <c:pt idx="8">
                  <c:v>#N/A</c:v>
                </c:pt>
                <c:pt idx="9">
                  <c:v>#N/A</c:v>
                </c:pt>
                <c:pt idx="10">
                  <c:v>584</c:v>
                </c:pt>
                <c:pt idx="11">
                  <c:v>#N/A</c:v>
                </c:pt>
                <c:pt idx="12">
                  <c:v>#N/A</c:v>
                </c:pt>
                <c:pt idx="13">
                  <c:v>582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30416632"/>
        <c:axId val="430489984"/>
      </c:lineChart>
      <c:catAx>
        <c:axId val="430416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0489984"/>
        <c:crosses val="autoZero"/>
        <c:auto val="1"/>
        <c:lblAlgn val="ctr"/>
        <c:lblOffset val="100"/>
        <c:tickLblSkip val="1"/>
        <c:tickMarkSkip val="1"/>
        <c:noMultiLvlLbl val="0"/>
      </c:catAx>
      <c:valAx>
        <c:axId val="430489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416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14800</c:v>
                </c:pt>
                <c:pt idx="5">
                  <c:v>14596</c:v>
                </c:pt>
                <c:pt idx="8">
                  <c:v>14270</c:v>
                </c:pt>
                <c:pt idx="11">
                  <c:v>14799</c:v>
                </c:pt>
                <c:pt idx="14">
                  <c:v>14181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3186</c:v>
                </c:pt>
                <c:pt idx="5">
                  <c:v>3686</c:v>
                </c:pt>
                <c:pt idx="8">
                  <c:v>3717</c:v>
                </c:pt>
                <c:pt idx="11">
                  <c:v>3131</c:v>
                </c:pt>
                <c:pt idx="14">
                  <c:v>3263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1541</c:v>
                </c:pt>
                <c:pt idx="3">
                  <c:v>1560</c:v>
                </c:pt>
                <c:pt idx="6">
                  <c:v>1425</c:v>
                </c:pt>
                <c:pt idx="9">
                  <c:v>1301</c:v>
                </c:pt>
                <c:pt idx="12">
                  <c:v>1276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314</c:v>
                </c:pt>
                <c:pt idx="3">
                  <c:v>251</c:v>
                </c:pt>
                <c:pt idx="6">
                  <c:v>187</c:v>
                </c:pt>
                <c:pt idx="9">
                  <c:v>252</c:v>
                </c:pt>
                <c:pt idx="12">
                  <c:v>192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10790</c:v>
                </c:pt>
                <c:pt idx="3">
                  <c:v>10199</c:v>
                </c:pt>
                <c:pt idx="6">
                  <c:v>9986</c:v>
                </c:pt>
                <c:pt idx="9">
                  <c:v>10010</c:v>
                </c:pt>
                <c:pt idx="12">
                  <c:v>10187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c:v>
                </c:pt>
                <c:pt idx="3">
                  <c:v>4</c:v>
                </c:pt>
                <c:pt idx="6">
                  <c:v>3</c:v>
                </c:pt>
                <c:pt idx="9">
                  <c:v>2</c:v>
                </c:pt>
                <c:pt idx="12">
                  <c:v>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8807</c:v>
                </c:pt>
                <c:pt idx="3">
                  <c:v>8730</c:v>
                </c:pt>
                <c:pt idx="6">
                  <c:v>8941</c:v>
                </c:pt>
                <c:pt idx="9">
                  <c:v>10896</c:v>
                </c:pt>
                <c:pt idx="12">
                  <c:v>11164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30191560"/>
        <c:axId val="430191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3472</c:v>
                </c:pt>
                <c:pt idx="2">
                  <c:v>#N/A</c:v>
                </c:pt>
                <c:pt idx="3">
                  <c:v>#N/A</c:v>
                </c:pt>
                <c:pt idx="4">
                  <c:v>2461</c:v>
                </c:pt>
                <c:pt idx="5">
                  <c:v>#N/A</c:v>
                </c:pt>
                <c:pt idx="6">
                  <c:v>#N/A</c:v>
                </c:pt>
                <c:pt idx="7">
                  <c:v>2555</c:v>
                </c:pt>
                <c:pt idx="8">
                  <c:v>#N/A</c:v>
                </c:pt>
                <c:pt idx="9">
                  <c:v>#N/A</c:v>
                </c:pt>
                <c:pt idx="10">
                  <c:v>4530</c:v>
                </c:pt>
                <c:pt idx="11">
                  <c:v>#N/A</c:v>
                </c:pt>
                <c:pt idx="12">
                  <c:v>#N/A</c:v>
                </c:pt>
                <c:pt idx="13">
                  <c:v>5375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30191560"/>
        <c:axId val="430191952"/>
      </c:lineChart>
      <c:catAx>
        <c:axId val="43019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0191952"/>
        <c:crosses val="autoZero"/>
        <c:auto val="1"/>
        <c:lblAlgn val="ctr"/>
        <c:lblOffset val="100"/>
        <c:tickLblSkip val="1"/>
        <c:tickMarkSkip val="1"/>
        <c:noMultiLvlLbl val="0"/>
      </c:catAx>
      <c:valAx>
        <c:axId val="43019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191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{B3D1F3A5-9D08-458A-8773-9813F6AA79E8}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{83B79BCF-FE66-41CC-A0F8-9F9FC17760A6}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{72F9E364-3BBD-4D6D-B3B7-B66743C42576}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{F39323EB-9EBF-4FF6-A35B-0A7FCF269269}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{21A2A0A0-E706-4E07-8383-ADDF688B1B16}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{CBACAB74-813D-4678-9B63-28858CFBCC2F}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{B1F88F65-7904-444C-A014-04CC45635197}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{7C893E48-7EC9-4750-B298-DC3C9A48929E}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{A38CFF8A-6775-4246-8591-8FF499CC7B99}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{0B975AC7-C7A5-4992-B3F8-BBB7A46E3132}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35767136"/>
        <c:axId val="435767528"/>
      </c:scatterChart>
      <c:valAx>
        <c:axId val="4357671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5767528"/>
        <c:crosses val="autoZero"/>
        <c:crossBetween val="midCat"/>
      </c:valAx>
      <c:valAx>
        <c:axId val="4357675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5767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{3678CAB4-0B04-43D5-9289-6375E5D8D343}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{48784578-A811-4005-97A1-8A6D757C0227}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{F299232B-3788-48EB-94A9-CB974D9E3E6A}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{D4B1AB51-1437-4C1B-894A-B43B91CDDF71}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{07786B06-26DC-48D6-A2AB-11EE78BE1029}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c:v>
                </c:pt>
                <c:pt idx="1">
                  <c:v>12.6</c:v>
                </c:pt>
                <c:pt idx="2">
                  <c:v>11.4</c:v>
                </c:pt>
                <c:pt idx="3">
                  <c:v>10.4</c:v>
                </c:pt>
                <c:pt idx="4">
                  <c:v>9.9</c:v>
                </c:pt>
              </c:numCache>
            </c:numRef>
          </c:xVal>
          <c:yVal>
            <c:numRef>
              <c:f>公会計指標分析・財政指標組合せ分析表!$K$73:$O$73</c:f>
              <c:numCache>
                <c:formatCode>#,##0.0;"▲ "#,##0.0</c:formatCode>
                <c:ptCount val="5"/>
                <c:pt idx="0">
                  <c:v>61.4</c:v>
                </c:pt>
                <c:pt idx="1">
                  <c:v>43.5</c:v>
                </c:pt>
                <c:pt idx="2">
                  <c:v>45.8</c:v>
                </c:pt>
                <c:pt idx="3">
                  <c:v>79.400000000000006</c:v>
                </c:pt>
                <c:pt idx="4">
                  <c:v>93.3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{ED4CB685-6F20-40A6-9F24-DBDC342B82A0}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{5F3308FB-3185-4742-9580-586D5C3CDD63}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{C2143488-4051-43D9-89DF-2EC42166E4A1}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{A2FC63BA-1FDA-4BF0-B627-54BD48D8E2C8}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{B1A8F7D8-4BB5-4134-9EDD-FC35CA887984}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35768312"/>
        <c:axId val="435768704"/>
      </c:scatterChart>
      <c:valAx>
        <c:axId val="435768312"/>
        <c:scaling>
          <c:orientation val="minMax"/>
          <c:max val="13.6"/>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5768704"/>
        <c:crosses val="autoZero"/>
        <c:crossBetween val="midCat"/>
      </c:valAx>
      <c:valAx>
        <c:axId val="435768704"/>
        <c:scaling>
          <c:orientation val="minMax"/>
          <c:max val="10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57683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庁舎建設にかかる</a:t>
          </a:r>
          <a:r>
            <a:rPr lang="ja-JP" altLang="ja-JP" sz="1400" b="0" i="0" baseline="0">
              <a:solidFill>
                <a:schemeClr val="dk1"/>
              </a:solidFill>
              <a:effectLst/>
              <a:latin typeface="+mn-lt"/>
              <a:ea typeface="+mn-ea"/>
              <a:cs typeface="+mn-cs"/>
            </a:rPr>
            <a:t>起債償還</a:t>
          </a:r>
          <a:r>
            <a:rPr lang="ja-JP" altLang="en-US" sz="1400" b="0" i="0" baseline="0">
              <a:solidFill>
                <a:schemeClr val="dk1"/>
              </a:solidFill>
              <a:effectLst/>
              <a:latin typeface="+mn-lt"/>
              <a:ea typeface="+mn-ea"/>
              <a:cs typeface="+mn-cs"/>
            </a:rPr>
            <a:t>が開始したことにより、</a:t>
          </a:r>
          <a:r>
            <a:rPr lang="ja-JP" altLang="ja-JP" sz="1400" b="0" i="0" baseline="0">
              <a:solidFill>
                <a:schemeClr val="dk1"/>
              </a:solidFill>
              <a:effectLst/>
              <a:latin typeface="+mn-lt"/>
              <a:ea typeface="+mn-ea"/>
              <a:cs typeface="+mn-cs"/>
            </a:rPr>
            <a:t>元利償還金は</a:t>
          </a:r>
          <a:r>
            <a:rPr lang="ja-JP" altLang="en-US" sz="1400" b="0" i="0" baseline="0">
              <a:solidFill>
                <a:schemeClr val="dk1"/>
              </a:solidFill>
              <a:effectLst/>
              <a:latin typeface="+mn-lt"/>
              <a:ea typeface="+mn-ea"/>
              <a:cs typeface="+mn-cs"/>
            </a:rPr>
            <a:t>増加に転じた</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今後も大型事業を控え、償還金は増加する見込みであるが</a:t>
          </a:r>
          <a:r>
            <a:rPr lang="ja-JP" altLang="ja-JP" sz="1400" b="0" i="0" baseline="0">
              <a:solidFill>
                <a:schemeClr val="dk1"/>
              </a:solidFill>
              <a:effectLst/>
              <a:latin typeface="+mn-lt"/>
              <a:ea typeface="+mn-ea"/>
              <a:cs typeface="+mn-cs"/>
            </a:rPr>
            <a:t>、町財政の硬直化を招かないよう、投資的事業の取捨選択</a:t>
          </a:r>
          <a:r>
            <a:rPr lang="ja-JP" altLang="en-US" sz="1400" b="0" i="0" baseline="0">
              <a:solidFill>
                <a:schemeClr val="dk1"/>
              </a:solidFill>
              <a:effectLst/>
              <a:latin typeface="+mn-lt"/>
              <a:ea typeface="+mn-ea"/>
              <a:cs typeface="+mn-cs"/>
            </a:rPr>
            <a:t>はもとより、有利な起債メニューを常に考慮し</a:t>
          </a:r>
          <a:r>
            <a:rPr lang="ja-JP" altLang="ja-JP" sz="1400" b="0" i="0" baseline="0">
              <a:solidFill>
                <a:schemeClr val="dk1"/>
              </a:solidFill>
              <a:effectLst/>
              <a:latin typeface="+mn-lt"/>
              <a:ea typeface="+mn-ea"/>
              <a:cs typeface="+mn-cs"/>
            </a:rPr>
            <a:t>、財政健全化に取り組む。</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昨年度に引き続き、一般会計に占める地方債現在高が公営企業債等繰入見込額を上回る結果となった。平成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一部事務組合の施設改修等の借り入れ等を新たに行ったが、今後も施設の老朽化に伴う新発債を予定しているため、起債残高の増加は避けられず、充当可能基金も減少するため比率に大きく影響を及ぼす予定である。今後も投資的事業は精査を重ね、基金の積み立て及び地方債の発行抑制を図るなど、将来にわたり計画性のある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兵庫県太子町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34,344
34,112
22.61
11,757,997
11,499,752
167,629
6,903,846
11,164,106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93.3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兵庫県太子町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34,344
34,112
22.61
11,757,997
11,499,752
167,629
6,903,846
11,164,106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兵庫県太子町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34,344
34,112
22.61
11,757,997
11,499,752
167,629
6,903,846
11,164,106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兵庫県太子町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34,344
34,112
22.61
11,757,997
11,499,752
167,629
6,903,846
11,164,106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j-ea"/>
              <a:ea typeface="+mj-ea"/>
              <a:cs typeface="+mn-cs"/>
            </a:rPr>
            <a:t>社会保障経費を含む民生費の伸びに加え、老朽化施設の維持管理経費等が増加して</a:t>
          </a:r>
          <a:r>
            <a:rPr lang="ja-JP" altLang="en-US" sz="1200" b="0" i="0" baseline="0">
              <a:solidFill>
                <a:schemeClr val="dk1"/>
              </a:solidFill>
              <a:effectLst/>
              <a:latin typeface="+mj-ea"/>
              <a:ea typeface="+mj-ea"/>
              <a:cs typeface="+mn-cs"/>
            </a:rPr>
            <a:t>いる中で、徴収率の向上が功を奏し、</a:t>
          </a:r>
          <a:r>
            <a:rPr lang="ja-JP" altLang="ja-JP" sz="1200" b="0" i="0" baseline="0">
              <a:solidFill>
                <a:schemeClr val="dk1"/>
              </a:solidFill>
              <a:effectLst/>
              <a:latin typeface="+mj-ea"/>
              <a:ea typeface="+mj-ea"/>
              <a:cs typeface="+mn-cs"/>
            </a:rPr>
            <a:t>町税</a:t>
          </a:r>
          <a:r>
            <a:rPr lang="ja-JP" altLang="en-US" sz="1200" b="0" i="0" baseline="0">
              <a:solidFill>
                <a:schemeClr val="dk1"/>
              </a:solidFill>
              <a:effectLst/>
              <a:latin typeface="+mj-ea"/>
              <a:ea typeface="+mj-ea"/>
              <a:cs typeface="+mn-cs"/>
            </a:rPr>
            <a:t>収入が</a:t>
          </a:r>
          <a:r>
            <a:rPr lang="ja-JP" altLang="ja-JP" sz="1200" b="0" i="0" baseline="0">
              <a:solidFill>
                <a:schemeClr val="dk1"/>
              </a:solidFill>
              <a:effectLst/>
              <a:latin typeface="+mj-ea"/>
              <a:ea typeface="+mj-ea"/>
              <a:cs typeface="+mn-cs"/>
            </a:rPr>
            <a:t>前年度比</a:t>
          </a:r>
          <a:r>
            <a:rPr lang="ja-JP" altLang="en-US" sz="1200" b="0" i="0" baseline="0">
              <a:solidFill>
                <a:schemeClr val="dk1"/>
              </a:solidFill>
              <a:effectLst/>
              <a:latin typeface="+mj-ea"/>
              <a:ea typeface="+mj-ea"/>
              <a:cs typeface="+mn-cs"/>
            </a:rPr>
            <a:t>から</a:t>
          </a:r>
          <a:r>
            <a:rPr lang="en-US" altLang="ja-JP" sz="1200" b="0" i="0" baseline="0">
              <a:solidFill>
                <a:schemeClr val="dk1"/>
              </a:solidFill>
              <a:effectLst/>
              <a:latin typeface="+mj-ea"/>
              <a:ea typeface="+mj-ea"/>
              <a:cs typeface="+mn-cs"/>
            </a:rPr>
            <a:t>1.0</a:t>
          </a:r>
          <a:r>
            <a:rPr lang="ja-JP" altLang="ja-JP" sz="1200" b="0" i="0" baseline="0">
              <a:solidFill>
                <a:schemeClr val="dk1"/>
              </a:solidFill>
              <a:effectLst/>
              <a:latin typeface="+mj-ea"/>
              <a:ea typeface="+mj-ea"/>
              <a:cs typeface="+mn-cs"/>
            </a:rPr>
            <a:t>ポイント</a:t>
          </a:r>
          <a:r>
            <a:rPr lang="ja-JP" altLang="en-US" sz="1200" b="0" i="0" baseline="0">
              <a:solidFill>
                <a:schemeClr val="dk1"/>
              </a:solidFill>
              <a:effectLst/>
              <a:latin typeface="+mj-ea"/>
              <a:ea typeface="+mj-ea"/>
              <a:cs typeface="+mn-cs"/>
            </a:rPr>
            <a:t>増加したこと等から、財政力指数は前年度数値を維持した。</a:t>
          </a:r>
          <a:r>
            <a:rPr lang="ja-JP" altLang="ja-JP" sz="1200" b="0" i="0" baseline="0">
              <a:solidFill>
                <a:schemeClr val="dk1"/>
              </a:solidFill>
              <a:effectLst/>
              <a:latin typeface="+mj-ea"/>
              <a:ea typeface="+mj-ea"/>
              <a:cs typeface="+mn-cs"/>
            </a:rPr>
            <a:t>今後は、</a:t>
          </a:r>
          <a:r>
            <a:rPr lang="ja-JP" altLang="en-US" sz="1200" b="0" i="0" baseline="0">
              <a:solidFill>
                <a:schemeClr val="dk1"/>
              </a:solidFill>
              <a:effectLst/>
              <a:latin typeface="+mj-ea"/>
              <a:ea typeface="+mj-ea"/>
              <a:cs typeface="+mn-cs"/>
            </a:rPr>
            <a:t>さらなる事業の精査、</a:t>
          </a:r>
          <a:r>
            <a:rPr lang="ja-JP" altLang="ja-JP" sz="1200" b="0" i="0" baseline="0">
              <a:solidFill>
                <a:schemeClr val="dk1"/>
              </a:solidFill>
              <a:effectLst/>
              <a:latin typeface="+mj-ea"/>
              <a:ea typeface="+mj-ea"/>
              <a:cs typeface="+mn-cs"/>
            </a:rPr>
            <a:t>投資的経費</a:t>
          </a:r>
          <a:r>
            <a:rPr lang="ja-JP" altLang="en-US" sz="1200" b="0" i="0" baseline="0">
              <a:solidFill>
                <a:schemeClr val="dk1"/>
              </a:solidFill>
              <a:effectLst/>
              <a:latin typeface="+mj-ea"/>
              <a:ea typeface="+mj-ea"/>
              <a:cs typeface="+mn-cs"/>
            </a:rPr>
            <a:t>の</a:t>
          </a:r>
          <a:r>
            <a:rPr lang="ja-JP" altLang="ja-JP" sz="1200" b="0" i="0" baseline="0">
              <a:solidFill>
                <a:schemeClr val="dk1"/>
              </a:solidFill>
              <a:effectLst/>
              <a:latin typeface="+mj-ea"/>
              <a:ea typeface="+mj-ea"/>
              <a:cs typeface="+mn-cs"/>
            </a:rPr>
            <a:t>抑制等、歳出の見直しを実施</a:t>
          </a:r>
          <a:r>
            <a:rPr lang="ja-JP" altLang="en-US" sz="1200" b="0" i="0" baseline="0">
              <a:solidFill>
                <a:schemeClr val="dk1"/>
              </a:solidFill>
              <a:effectLst/>
              <a:latin typeface="+mj-ea"/>
              <a:ea typeface="+mj-ea"/>
              <a:cs typeface="+mn-cs"/>
            </a:rPr>
            <a:t>するとともに、</a:t>
          </a:r>
          <a:r>
            <a:rPr lang="ja-JP" altLang="ja-JP" sz="1200" b="0" i="0" baseline="0">
              <a:solidFill>
                <a:schemeClr val="dk1"/>
              </a:solidFill>
              <a:effectLst/>
              <a:latin typeface="+mj-ea"/>
              <a:ea typeface="+mj-ea"/>
              <a:cs typeface="+mn-cs"/>
            </a:rPr>
            <a:t>景気回復に伴う税収の向上対策を中心と</a:t>
          </a:r>
          <a:r>
            <a:rPr lang="ja-JP" altLang="en-US" sz="1200" b="0" i="0" baseline="0">
              <a:solidFill>
                <a:schemeClr val="dk1"/>
              </a:solidFill>
              <a:effectLst/>
              <a:latin typeface="+mj-ea"/>
              <a:ea typeface="+mj-ea"/>
              <a:cs typeface="+mn-cs"/>
            </a:rPr>
            <a:t>した</a:t>
          </a:r>
          <a:r>
            <a:rPr lang="ja-JP" altLang="ja-JP" sz="1200" b="0" i="0" baseline="0">
              <a:solidFill>
                <a:schemeClr val="dk1"/>
              </a:solidFill>
              <a:effectLst/>
              <a:latin typeface="+mj-ea"/>
              <a:ea typeface="+mj-ea"/>
              <a:cs typeface="+mn-cs"/>
            </a:rPr>
            <a:t>歳入確保に努める。</a:t>
          </a:r>
          <a:endParaRPr lang="ja-JP" altLang="ja-JP" sz="16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65617</xdr:rowOff>
    </xdr:to>
    <xdr:cxnSp macro="">
      <xdr:nvCxnSpPr>
        <xdr:cNvPr id="68" name="直線コネクタ 67"/>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79022</xdr:rowOff>
    </xdr:to>
    <xdr:cxnSp macro="">
      <xdr:nvCxnSpPr>
        <xdr:cNvPr id="71" name="直線コネクタ 70"/>
        <xdr:cNvCxnSpPr/>
      </xdr:nvCxnSpPr>
      <xdr:spPr>
        <a:xfrm flipV="1">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79022</xdr:rowOff>
    </xdr:from>
    <xdr:to>
      <xdr:col>4</xdr:col>
      <xdr:colOff>482600</xdr:colOff>
      <xdr:row>42</xdr:row>
      <xdr:rowOff>92428</xdr:rowOff>
    </xdr:to>
    <xdr:cxnSp macro="">
      <xdr:nvCxnSpPr>
        <xdr:cNvPr id="74" name="直線コネクタ 73"/>
        <xdr:cNvCxnSpPr/>
      </xdr:nvCxnSpPr>
      <xdr:spPr>
        <a:xfrm flipV="1">
          <a:off x="2336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92428</xdr:rowOff>
    </xdr:from>
    <xdr:to>
      <xdr:col>3</xdr:col>
      <xdr:colOff>279400</xdr:colOff>
      <xdr:row>42</xdr:row>
      <xdr:rowOff>92428</xdr:rowOff>
    </xdr:to>
    <xdr:cxnSp macro="">
      <xdr:nvCxnSpPr>
        <xdr:cNvPr id="77" name="直線コネクタ 76"/>
        <xdr:cNvCxnSpPr/>
      </xdr:nvCxnSpPr>
      <xdr:spPr>
        <a:xfrm>
          <a:off x="1447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8"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28222</xdr:rowOff>
    </xdr:from>
    <xdr:to>
      <xdr:col>4</xdr:col>
      <xdr:colOff>533400</xdr:colOff>
      <xdr:row>42</xdr:row>
      <xdr:rowOff>129822</xdr:rowOff>
    </xdr:to>
    <xdr:sp macro="" textlink="">
      <xdr:nvSpPr>
        <xdr:cNvPr id="91" name="円/楕円 90"/>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139999</xdr:rowOff>
    </xdr:from>
    <xdr:ext cx="762000" cy="259045"/>
    <xdr:sp macro="" textlink="">
      <xdr:nvSpPr>
        <xdr:cNvPr id="92" name="テキスト ボックス 91"/>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41628</xdr:rowOff>
    </xdr:from>
    <xdr:to>
      <xdr:col>3</xdr:col>
      <xdr:colOff>330200</xdr:colOff>
      <xdr:row>42</xdr:row>
      <xdr:rowOff>143228</xdr:rowOff>
    </xdr:to>
    <xdr:sp macro="" textlink="">
      <xdr:nvSpPr>
        <xdr:cNvPr id="93" name="円/楕円 92"/>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94" name="テキスト ボックス 93"/>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95" name="円/楕円 94"/>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96" name="テキスト ボックス 95"/>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認定こども園開園に伴う児童福祉にかかる扶助費の増加に加え、平成</a:t>
          </a:r>
          <a:r>
            <a:rPr kumimoji="1" lang="en-US" altLang="ja-JP" sz="1200">
              <a:latin typeface="ＭＳ Ｐゴシック"/>
            </a:rPr>
            <a:t>27</a:t>
          </a:r>
          <a:r>
            <a:rPr kumimoji="1" lang="ja-JP" altLang="en-US" sz="1200">
              <a:latin typeface="ＭＳ Ｐゴシック"/>
            </a:rPr>
            <a:t>年度に開庁した町庁舎の経常経費等が増加し、前年度より</a:t>
          </a:r>
          <a:r>
            <a:rPr kumimoji="1" lang="en-US" altLang="ja-JP" sz="1200">
              <a:latin typeface="ＭＳ Ｐゴシック"/>
            </a:rPr>
            <a:t>3.0</a:t>
          </a:r>
          <a:r>
            <a:rPr kumimoji="1" lang="ja-JP" altLang="en-US" sz="1200">
              <a:latin typeface="ＭＳ Ｐゴシック"/>
            </a:rPr>
            <a:t>ポイント悪化した。今後も扶助費の高止まりが予測される中、効率的な組織運営を常に考え</a:t>
          </a:r>
          <a:r>
            <a:rPr kumimoji="1" lang="en-US" altLang="ja-JP" sz="1200">
              <a:latin typeface="ＭＳ Ｐゴシック"/>
            </a:rPr>
            <a:t>､</a:t>
          </a:r>
          <a:r>
            <a:rPr kumimoji="1" lang="ja-JP" altLang="en-US" sz="1200">
              <a:latin typeface="ＭＳ Ｐゴシック"/>
            </a:rPr>
            <a:t>経常的な施設管理経費の削減や補助金制度の見直しを行うとともに、義務的経費の削減など行財政改革への取組を進めていく。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155448</xdr:rowOff>
    </xdr:from>
    <xdr:to>
      <xdr:col>7</xdr:col>
      <xdr:colOff>152400</xdr:colOff>
      <xdr:row>63</xdr:row>
      <xdr:rowOff>128778</xdr:rowOff>
    </xdr:to>
    <xdr:cxnSp macro="">
      <xdr:nvCxnSpPr>
        <xdr:cNvPr id="129" name="直線コネクタ 128"/>
        <xdr:cNvCxnSpPr/>
      </xdr:nvCxnSpPr>
      <xdr:spPr>
        <a:xfrm>
          <a:off x="4114800" y="1078534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155448</xdr:rowOff>
    </xdr:from>
    <xdr:to>
      <xdr:col>6</xdr:col>
      <xdr:colOff>0</xdr:colOff>
      <xdr:row>63</xdr:row>
      <xdr:rowOff>56388</xdr:rowOff>
    </xdr:to>
    <xdr:cxnSp macro="">
      <xdr:nvCxnSpPr>
        <xdr:cNvPr id="132" name="直線コネクタ 131"/>
        <xdr:cNvCxnSpPr/>
      </xdr:nvCxnSpPr>
      <xdr:spPr>
        <a:xfrm flipV="1">
          <a:off x="3225800" y="1078534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56388</xdr:rowOff>
    </xdr:from>
    <xdr:to>
      <xdr:col>4</xdr:col>
      <xdr:colOff>482600</xdr:colOff>
      <xdr:row>63</xdr:row>
      <xdr:rowOff>66040</xdr:rowOff>
    </xdr:to>
    <xdr:cxnSp macro="">
      <xdr:nvCxnSpPr>
        <xdr:cNvPr id="135" name="直線コネクタ 134"/>
        <xdr:cNvCxnSpPr/>
      </xdr:nvCxnSpPr>
      <xdr:spPr>
        <a:xfrm flipV="1">
          <a:off x="2336800" y="1085773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169926</xdr:rowOff>
    </xdr:from>
    <xdr:to>
      <xdr:col>3</xdr:col>
      <xdr:colOff>279400</xdr:colOff>
      <xdr:row>63</xdr:row>
      <xdr:rowOff>66040</xdr:rowOff>
    </xdr:to>
    <xdr:cxnSp macro="">
      <xdr:nvCxnSpPr>
        <xdr:cNvPr id="138" name="直線コネクタ 137"/>
        <xdr:cNvCxnSpPr/>
      </xdr:nvCxnSpPr>
      <xdr:spPr>
        <a:xfrm>
          <a:off x="1447800" y="1079982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77978</xdr:rowOff>
    </xdr:from>
    <xdr:to>
      <xdr:col>7</xdr:col>
      <xdr:colOff>203200</xdr:colOff>
      <xdr:row>64</xdr:row>
      <xdr:rowOff>8128</xdr:rowOff>
    </xdr:to>
    <xdr:sp macro="" textlink="">
      <xdr:nvSpPr>
        <xdr:cNvPr id="148" name="円/楕円 147"/>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94505</xdr:rowOff>
    </xdr:from>
    <xdr:ext cx="762000" cy="259045"/>
    <xdr:sp macro="" textlink="">
      <xdr:nvSpPr>
        <xdr:cNvPr id="149" name="財政構造の弾力性該当値テキスト"/>
        <xdr:cNvSpPr txBox="1"/>
      </xdr:nvSpPr>
      <xdr:spPr>
        <a:xfrm>
          <a:off x="50419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104648</xdr:rowOff>
    </xdr:from>
    <xdr:to>
      <xdr:col>6</xdr:col>
      <xdr:colOff>50800</xdr:colOff>
      <xdr:row>63</xdr:row>
      <xdr:rowOff>34798</xdr:rowOff>
    </xdr:to>
    <xdr:sp macro="" textlink="">
      <xdr:nvSpPr>
        <xdr:cNvPr id="150" name="円/楕円 149"/>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44975</xdr:rowOff>
    </xdr:from>
    <xdr:ext cx="736600" cy="259045"/>
    <xdr:sp macro="" textlink="">
      <xdr:nvSpPr>
        <xdr:cNvPr id="151" name="テキスト ボックス 150"/>
        <xdr:cNvSpPr txBox="1"/>
      </xdr:nvSpPr>
      <xdr:spPr>
        <a:xfrm>
          <a:off x="3733800" y="1050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5588</xdr:rowOff>
    </xdr:from>
    <xdr:to>
      <xdr:col>4</xdr:col>
      <xdr:colOff>533400</xdr:colOff>
      <xdr:row>63</xdr:row>
      <xdr:rowOff>107188</xdr:rowOff>
    </xdr:to>
    <xdr:sp macro="" textlink="">
      <xdr:nvSpPr>
        <xdr:cNvPr id="152" name="円/楕円 151"/>
        <xdr:cNvSpPr/>
      </xdr:nvSpPr>
      <xdr:spPr>
        <a:xfrm>
          <a:off x="3175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117365</xdr:rowOff>
    </xdr:from>
    <xdr:ext cx="762000" cy="259045"/>
    <xdr:sp macro="" textlink="">
      <xdr:nvSpPr>
        <xdr:cNvPr id="153" name="テキスト ボックス 152"/>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4" name="円/楕円 153"/>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127017</xdr:rowOff>
    </xdr:from>
    <xdr:ext cx="762000" cy="259045"/>
    <xdr:sp macro="" textlink="">
      <xdr:nvSpPr>
        <xdr:cNvPr id="155" name="テキスト ボックス 154"/>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119126</xdr:rowOff>
    </xdr:from>
    <xdr:to>
      <xdr:col>2</xdr:col>
      <xdr:colOff>127000</xdr:colOff>
      <xdr:row>63</xdr:row>
      <xdr:rowOff>49276</xdr:rowOff>
    </xdr:to>
    <xdr:sp macro="" textlink="">
      <xdr:nvSpPr>
        <xdr:cNvPr id="156" name="円/楕円 155"/>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59453</xdr:rowOff>
    </xdr:from>
    <xdr:ext cx="762000" cy="259045"/>
    <xdr:sp macro="" textlink="">
      <xdr:nvSpPr>
        <xdr:cNvPr id="157" name="テキスト ボックス 156"/>
        <xdr:cNvSpPr txBox="1"/>
      </xdr:nvSpPr>
      <xdr:spPr>
        <a:xfrm>
          <a:off x="1066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[78,158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類似団体内順位は昨年度</a:t>
          </a:r>
          <a:r>
            <a:rPr kumimoji="1" lang="en-US" altLang="ja-JP" sz="1200">
              <a:latin typeface="ＭＳ Ｐゴシック"/>
            </a:rPr>
            <a:t>1</a:t>
          </a:r>
          <a:r>
            <a:rPr kumimoji="1" lang="ja-JP" altLang="en-US" sz="1200">
              <a:latin typeface="ＭＳ Ｐゴシック"/>
            </a:rPr>
            <a:t>位から陥落したものの、人口</a:t>
          </a:r>
          <a:r>
            <a:rPr kumimoji="1" lang="en-US" altLang="ja-JP" sz="1200">
              <a:latin typeface="ＭＳ Ｐゴシック"/>
            </a:rPr>
            <a:t>1</a:t>
          </a:r>
          <a:r>
            <a:rPr kumimoji="1" lang="ja-JP" altLang="en-US" sz="1200">
              <a:latin typeface="ＭＳ Ｐゴシック"/>
            </a:rPr>
            <a:t>人あたりの行政経費は全国平均、県平均に比べても安価である。今後も職員のなお一層の資質向上に努め、この状態を維持していきたい。</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44039</xdr:rowOff>
    </xdr:from>
    <xdr:to>
      <xdr:col>7</xdr:col>
      <xdr:colOff>152400</xdr:colOff>
      <xdr:row>80</xdr:row>
      <xdr:rowOff>59691</xdr:rowOff>
    </xdr:to>
    <xdr:cxnSp macro="">
      <xdr:nvCxnSpPr>
        <xdr:cNvPr id="190" name="直線コネクタ 189"/>
        <xdr:cNvCxnSpPr/>
      </xdr:nvCxnSpPr>
      <xdr:spPr>
        <a:xfrm>
          <a:off x="4114800" y="13760039"/>
          <a:ext cx="838200" cy="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28567</xdr:rowOff>
    </xdr:from>
    <xdr:to>
      <xdr:col>6</xdr:col>
      <xdr:colOff>0</xdr:colOff>
      <xdr:row>80</xdr:row>
      <xdr:rowOff>44039</xdr:rowOff>
    </xdr:to>
    <xdr:cxnSp macro="">
      <xdr:nvCxnSpPr>
        <xdr:cNvPr id="193" name="直線コネクタ 192"/>
        <xdr:cNvCxnSpPr/>
      </xdr:nvCxnSpPr>
      <xdr:spPr>
        <a:xfrm>
          <a:off x="3225800" y="13744567"/>
          <a:ext cx="889000" cy="1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24529</xdr:rowOff>
    </xdr:from>
    <xdr:to>
      <xdr:col>4</xdr:col>
      <xdr:colOff>482600</xdr:colOff>
      <xdr:row>80</xdr:row>
      <xdr:rowOff>28567</xdr:rowOff>
    </xdr:to>
    <xdr:cxnSp macro="">
      <xdr:nvCxnSpPr>
        <xdr:cNvPr id="196" name="直線コネクタ 195"/>
        <xdr:cNvCxnSpPr/>
      </xdr:nvCxnSpPr>
      <xdr:spPr>
        <a:xfrm>
          <a:off x="2336800" y="13740529"/>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24529</xdr:rowOff>
    </xdr:from>
    <xdr:to>
      <xdr:col>3</xdr:col>
      <xdr:colOff>279400</xdr:colOff>
      <xdr:row>80</xdr:row>
      <xdr:rowOff>34682</xdr:rowOff>
    </xdr:to>
    <xdr:cxnSp macro="">
      <xdr:nvCxnSpPr>
        <xdr:cNvPr id="199" name="直線コネクタ 198"/>
        <xdr:cNvCxnSpPr/>
      </xdr:nvCxnSpPr>
      <xdr:spPr>
        <a:xfrm flipV="1">
          <a:off x="1447800" y="13740529"/>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8891</xdr:rowOff>
    </xdr:from>
    <xdr:to>
      <xdr:col>7</xdr:col>
      <xdr:colOff>203200</xdr:colOff>
      <xdr:row>80</xdr:row>
      <xdr:rowOff>110491</xdr:rowOff>
    </xdr:to>
    <xdr:sp macro="" textlink="">
      <xdr:nvSpPr>
        <xdr:cNvPr id="209" name="円/楕円 208"/>
        <xdr:cNvSpPr/>
      </xdr:nvSpPr>
      <xdr:spPr>
        <a:xfrm>
          <a:off x="4902200" y="1372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101618</xdr:rowOff>
    </xdr:from>
    <xdr:ext cx="762000" cy="259045"/>
    <xdr:sp macro="" textlink="">
      <xdr:nvSpPr>
        <xdr:cNvPr id="210" name="人件費・物件費等の状況該当値テキスト"/>
        <xdr:cNvSpPr txBox="1"/>
      </xdr:nvSpPr>
      <xdr:spPr>
        <a:xfrm>
          <a:off x="5041900" y="1364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78,158</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164689</xdr:rowOff>
    </xdr:from>
    <xdr:to>
      <xdr:col>6</xdr:col>
      <xdr:colOff>50800</xdr:colOff>
      <xdr:row>80</xdr:row>
      <xdr:rowOff>94839</xdr:rowOff>
    </xdr:to>
    <xdr:sp macro="" textlink="">
      <xdr:nvSpPr>
        <xdr:cNvPr id="211" name="円/楕円 210"/>
        <xdr:cNvSpPr/>
      </xdr:nvSpPr>
      <xdr:spPr>
        <a:xfrm>
          <a:off x="4064000" y="1370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105016</xdr:rowOff>
    </xdr:from>
    <xdr:ext cx="736600" cy="259045"/>
    <xdr:sp macro="" textlink="">
      <xdr:nvSpPr>
        <xdr:cNvPr id="212" name="テキスト ボックス 211"/>
        <xdr:cNvSpPr txBox="1"/>
      </xdr:nvSpPr>
      <xdr:spPr>
        <a:xfrm>
          <a:off x="3733800" y="13478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74,915</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149217</xdr:rowOff>
    </xdr:from>
    <xdr:to>
      <xdr:col>4</xdr:col>
      <xdr:colOff>533400</xdr:colOff>
      <xdr:row>80</xdr:row>
      <xdr:rowOff>79367</xdr:rowOff>
    </xdr:to>
    <xdr:sp macro="" textlink="">
      <xdr:nvSpPr>
        <xdr:cNvPr id="213" name="円/楕円 212"/>
        <xdr:cNvSpPr/>
      </xdr:nvSpPr>
      <xdr:spPr>
        <a:xfrm>
          <a:off x="3175000" y="1369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89544</xdr:rowOff>
    </xdr:from>
    <xdr:ext cx="762000" cy="259045"/>
    <xdr:sp macro="" textlink="">
      <xdr:nvSpPr>
        <xdr:cNvPr id="214" name="テキスト ボックス 213"/>
        <xdr:cNvSpPr txBox="1"/>
      </xdr:nvSpPr>
      <xdr:spPr>
        <a:xfrm>
          <a:off x="2844800" y="1346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71,709</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145179</xdr:rowOff>
    </xdr:from>
    <xdr:to>
      <xdr:col>3</xdr:col>
      <xdr:colOff>330200</xdr:colOff>
      <xdr:row>80</xdr:row>
      <xdr:rowOff>75329</xdr:rowOff>
    </xdr:to>
    <xdr:sp macro="" textlink="">
      <xdr:nvSpPr>
        <xdr:cNvPr id="215" name="円/楕円 214"/>
        <xdr:cNvSpPr/>
      </xdr:nvSpPr>
      <xdr:spPr>
        <a:xfrm>
          <a:off x="2286000" y="1368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85506</xdr:rowOff>
    </xdr:from>
    <xdr:ext cx="762000" cy="259045"/>
    <xdr:sp macro="" textlink="">
      <xdr:nvSpPr>
        <xdr:cNvPr id="216" name="テキスト ボックス 215"/>
        <xdr:cNvSpPr txBox="1"/>
      </xdr:nvSpPr>
      <xdr:spPr>
        <a:xfrm>
          <a:off x="1955800" y="1345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70,872</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155332</xdr:rowOff>
    </xdr:from>
    <xdr:to>
      <xdr:col>2</xdr:col>
      <xdr:colOff>127000</xdr:colOff>
      <xdr:row>80</xdr:row>
      <xdr:rowOff>85482</xdr:rowOff>
    </xdr:to>
    <xdr:sp macro="" textlink="">
      <xdr:nvSpPr>
        <xdr:cNvPr id="217" name="円/楕円 216"/>
        <xdr:cNvSpPr/>
      </xdr:nvSpPr>
      <xdr:spPr>
        <a:xfrm>
          <a:off x="1397000" y="1369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95659</xdr:rowOff>
    </xdr:from>
    <xdr:ext cx="762000" cy="259045"/>
    <xdr:sp macro="" textlink="">
      <xdr:nvSpPr>
        <xdr:cNvPr id="218" name="テキスト ボックス 217"/>
        <xdr:cNvSpPr txBox="1"/>
      </xdr:nvSpPr>
      <xdr:spPr>
        <a:xfrm>
          <a:off x="1066800" y="1346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j-ea"/>
              <a:ea typeface="+mj-ea"/>
              <a:cs typeface="+mn-cs"/>
            </a:rPr>
            <a:t>職員の若年化により、昨年度より</a:t>
          </a:r>
          <a:r>
            <a:rPr lang="en-US" altLang="ja-JP" sz="1200" b="0" i="0" baseline="0">
              <a:solidFill>
                <a:schemeClr val="dk1"/>
              </a:solidFill>
              <a:effectLst/>
              <a:latin typeface="+mj-ea"/>
              <a:ea typeface="+mj-ea"/>
              <a:cs typeface="+mn-cs"/>
            </a:rPr>
            <a:t>0.2</a:t>
          </a:r>
          <a:r>
            <a:rPr lang="ja-JP" altLang="en-US" sz="1200" b="0" i="0" baseline="0">
              <a:solidFill>
                <a:schemeClr val="dk1"/>
              </a:solidFill>
              <a:effectLst/>
              <a:latin typeface="+mj-ea"/>
              <a:ea typeface="+mj-ea"/>
              <a:cs typeface="+mn-cs"/>
            </a:rPr>
            <a:t>ポイント減少したが、</a:t>
          </a:r>
          <a:r>
            <a:rPr lang="ja-JP" altLang="ja-JP" sz="1200" b="0" i="0" baseline="0">
              <a:solidFill>
                <a:schemeClr val="dk1"/>
              </a:solidFill>
              <a:effectLst/>
              <a:latin typeface="+mj-ea"/>
              <a:ea typeface="+mj-ea"/>
              <a:cs typeface="+mn-cs"/>
            </a:rPr>
            <a:t>類似団体平均と比較すると</a:t>
          </a:r>
          <a:r>
            <a:rPr lang="en-US" altLang="ja-JP" sz="1200" b="0" i="0" baseline="0">
              <a:solidFill>
                <a:schemeClr val="dk1"/>
              </a:solidFill>
              <a:effectLst/>
              <a:latin typeface="+mj-ea"/>
              <a:ea typeface="+mj-ea"/>
              <a:cs typeface="+mn-cs"/>
            </a:rPr>
            <a:t>0.7</a:t>
          </a:r>
          <a:r>
            <a:rPr lang="ja-JP" altLang="ja-JP" sz="1200" b="0" i="0" baseline="0">
              <a:solidFill>
                <a:schemeClr val="dk1"/>
              </a:solidFill>
              <a:effectLst/>
              <a:latin typeface="+mj-ea"/>
              <a:ea typeface="+mj-ea"/>
              <a:cs typeface="+mn-cs"/>
            </a:rPr>
            <a:t>ポイント上回っている</a:t>
          </a:r>
          <a:r>
            <a:rPr lang="ja-JP" altLang="en-US" sz="1200" b="0" i="0" baseline="0">
              <a:solidFill>
                <a:schemeClr val="dk1"/>
              </a:solidFill>
              <a:effectLst/>
              <a:latin typeface="+mj-ea"/>
              <a:ea typeface="+mj-ea"/>
              <a:cs typeface="+mn-cs"/>
            </a:rPr>
            <a:t>。</a:t>
          </a:r>
          <a:r>
            <a:rPr lang="ja-JP" altLang="ja-JP" sz="1200" b="0" i="0" baseline="0">
              <a:solidFill>
                <a:schemeClr val="dk1"/>
              </a:solidFill>
              <a:effectLst/>
              <a:latin typeface="+mj-ea"/>
              <a:ea typeface="+mj-ea"/>
              <a:cs typeface="+mn-cs"/>
            </a:rPr>
            <a:t>類似団体との差は、各団体の給与制度や年齢構成の差と分析しており、本町の給与制度は、基本的に国の制度に準拠している</a:t>
          </a:r>
          <a:r>
            <a:rPr lang="ja-JP" altLang="en-US" sz="1200" b="0" i="0" baseline="0">
              <a:solidFill>
                <a:schemeClr val="dk1"/>
              </a:solidFill>
              <a:effectLst/>
              <a:latin typeface="+mj-ea"/>
              <a:ea typeface="+mj-ea"/>
              <a:cs typeface="+mn-cs"/>
            </a:rPr>
            <a:t>ため、適切に進めていく。</a:t>
          </a:r>
          <a:endParaRPr lang="ja-JP" altLang="ja-JP" sz="16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3302</xdr:rowOff>
    </xdr:from>
    <xdr:to>
      <xdr:col>24</xdr:col>
      <xdr:colOff>558800</xdr:colOff>
      <xdr:row>88</xdr:row>
      <xdr:rowOff>19304</xdr:rowOff>
    </xdr:to>
    <xdr:cxnSp macro="">
      <xdr:nvCxnSpPr>
        <xdr:cNvPr id="245" name="直線コネクタ 244"/>
        <xdr:cNvCxnSpPr/>
      </xdr:nvCxnSpPr>
      <xdr:spPr>
        <a:xfrm flipV="1">
          <a:off x="17018000" y="13890752"/>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162831</xdr:rowOff>
    </xdr:from>
    <xdr:ext cx="762000" cy="259045"/>
    <xdr:sp macro="" textlink="">
      <xdr:nvSpPr>
        <xdr:cNvPr id="246" name="給与水準   （国との比較）最小値テキスト"/>
        <xdr:cNvSpPr txBox="1"/>
      </xdr:nvSpPr>
      <xdr:spPr>
        <a:xfrm>
          <a:off x="17106900" y="1507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19304</xdr:rowOff>
    </xdr:from>
    <xdr:to>
      <xdr:col>24</xdr:col>
      <xdr:colOff>647700</xdr:colOff>
      <xdr:row>88</xdr:row>
      <xdr:rowOff>19304</xdr:rowOff>
    </xdr:to>
    <xdr:cxnSp macro="">
      <xdr:nvCxnSpPr>
        <xdr:cNvPr id="247" name="直線コネクタ 246"/>
        <xdr:cNvCxnSpPr/>
      </xdr:nvCxnSpPr>
      <xdr:spPr>
        <a:xfrm>
          <a:off x="16929100" y="1510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89679</xdr:rowOff>
    </xdr:from>
    <xdr:ext cx="762000" cy="259045"/>
    <xdr:sp macro="" textlink="">
      <xdr:nvSpPr>
        <xdr:cNvPr id="248" name="給与水準   （国との比較）最大値テキスト"/>
        <xdr:cNvSpPr txBox="1"/>
      </xdr:nvSpPr>
      <xdr:spPr>
        <a:xfrm>
          <a:off x="17106900" y="1363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81</xdr:row>
      <xdr:rowOff>3302</xdr:rowOff>
    </xdr:from>
    <xdr:to>
      <xdr:col>24</xdr:col>
      <xdr:colOff>647700</xdr:colOff>
      <xdr:row>81</xdr:row>
      <xdr:rowOff>3302</xdr:rowOff>
    </xdr:to>
    <xdr:cxnSp macro="">
      <xdr:nvCxnSpPr>
        <xdr:cNvPr id="249" name="直線コネクタ 248"/>
        <xdr:cNvCxnSpPr/>
      </xdr:nvCxnSpPr>
      <xdr:spPr>
        <a:xfrm>
          <a:off x="16929100" y="1389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99313</xdr:rowOff>
    </xdr:to>
    <xdr:cxnSp macro="">
      <xdr:nvCxnSpPr>
        <xdr:cNvPr id="250" name="直線コネクタ 249"/>
        <xdr:cNvCxnSpPr/>
      </xdr:nvCxnSpPr>
      <xdr:spPr>
        <a:xfrm flipV="1">
          <a:off x="16179800" y="14653261"/>
          <a:ext cx="8382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149623</xdr:rowOff>
    </xdr:from>
    <xdr:ext cx="762000" cy="259045"/>
    <xdr:sp macro="" textlink="">
      <xdr:nvSpPr>
        <xdr:cNvPr id="251" name="給与水準   （国との比較）平均値テキスト"/>
        <xdr:cNvSpPr txBox="1"/>
      </xdr:nvSpPr>
      <xdr:spPr>
        <a:xfrm>
          <a:off x="17106900" y="1437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2" name="フローチャート : 判断 251"/>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51054</xdr:rowOff>
    </xdr:from>
    <xdr:to>
      <xdr:col>23</xdr:col>
      <xdr:colOff>406400</xdr:colOff>
      <xdr:row>85</xdr:row>
      <xdr:rowOff>99313</xdr:rowOff>
    </xdr:to>
    <xdr:cxnSp macro="">
      <xdr:nvCxnSpPr>
        <xdr:cNvPr id="253" name="直線コネクタ 252"/>
        <xdr:cNvCxnSpPr/>
      </xdr:nvCxnSpPr>
      <xdr:spPr>
        <a:xfrm>
          <a:off x="15290800" y="146243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123444</xdr:rowOff>
    </xdr:from>
    <xdr:to>
      <xdr:col>23</xdr:col>
      <xdr:colOff>457200</xdr:colOff>
      <xdr:row>85</xdr:row>
      <xdr:rowOff>53594</xdr:rowOff>
    </xdr:to>
    <xdr:sp macro="" textlink="">
      <xdr:nvSpPr>
        <xdr:cNvPr id="254" name="フローチャート : 判断 253"/>
        <xdr:cNvSpPr/>
      </xdr:nvSpPr>
      <xdr:spPr>
        <a:xfrm>
          <a:off x="16129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63771</xdr:rowOff>
    </xdr:from>
    <xdr:ext cx="736600" cy="259045"/>
    <xdr:sp macro="" textlink="">
      <xdr:nvSpPr>
        <xdr:cNvPr id="255" name="テキスト ボックス 254"/>
        <xdr:cNvSpPr txBox="1"/>
      </xdr:nvSpPr>
      <xdr:spPr>
        <a:xfrm>
          <a:off x="15798800" y="1429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51054</xdr:rowOff>
    </xdr:from>
    <xdr:to>
      <xdr:col>22</xdr:col>
      <xdr:colOff>203200</xdr:colOff>
      <xdr:row>85</xdr:row>
      <xdr:rowOff>89663</xdr:rowOff>
    </xdr:to>
    <xdr:cxnSp macro="">
      <xdr:nvCxnSpPr>
        <xdr:cNvPr id="256" name="直線コネクタ 255"/>
        <xdr:cNvCxnSpPr/>
      </xdr:nvCxnSpPr>
      <xdr:spPr>
        <a:xfrm flipV="1">
          <a:off x="14401800" y="14624304"/>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84837</xdr:rowOff>
    </xdr:from>
    <xdr:to>
      <xdr:col>22</xdr:col>
      <xdr:colOff>254000</xdr:colOff>
      <xdr:row>85</xdr:row>
      <xdr:rowOff>14987</xdr:rowOff>
    </xdr:to>
    <xdr:sp macro="" textlink="">
      <xdr:nvSpPr>
        <xdr:cNvPr id="257" name="フローチャート : 判断 256"/>
        <xdr:cNvSpPr/>
      </xdr:nvSpPr>
      <xdr:spPr>
        <a:xfrm>
          <a:off x="15240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25164</xdr:rowOff>
    </xdr:from>
    <xdr:ext cx="762000" cy="259045"/>
    <xdr:sp macro="" textlink="">
      <xdr:nvSpPr>
        <xdr:cNvPr id="258" name="テキスト ボックス 257"/>
        <xdr:cNvSpPr txBox="1"/>
      </xdr:nvSpPr>
      <xdr:spPr>
        <a:xfrm>
          <a:off x="14909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89663</xdr:rowOff>
    </xdr:from>
    <xdr:to>
      <xdr:col>21</xdr:col>
      <xdr:colOff>0</xdr:colOff>
      <xdr:row>89</xdr:row>
      <xdr:rowOff>156718</xdr:rowOff>
    </xdr:to>
    <xdr:cxnSp macro="">
      <xdr:nvCxnSpPr>
        <xdr:cNvPr id="259" name="直線コネクタ 258"/>
        <xdr:cNvCxnSpPr/>
      </xdr:nvCxnSpPr>
      <xdr:spPr>
        <a:xfrm flipV="1">
          <a:off x="13512800" y="14662913"/>
          <a:ext cx="889000" cy="75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60" name="フローチャート : 判断 259"/>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61" name="テキスト ボックス 260"/>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2" name="フローチャート : 判断 261"/>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63" name="テキスト ボックス 262"/>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69" name="円/楕円 268"/>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70" name="給与水準   （国との比較）該当値テキスト"/>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48513</xdr:rowOff>
    </xdr:from>
    <xdr:to>
      <xdr:col>23</xdr:col>
      <xdr:colOff>457200</xdr:colOff>
      <xdr:row>85</xdr:row>
      <xdr:rowOff>150113</xdr:rowOff>
    </xdr:to>
    <xdr:sp macro="" textlink="">
      <xdr:nvSpPr>
        <xdr:cNvPr id="271" name="円/楕円 270"/>
        <xdr:cNvSpPr/>
      </xdr:nvSpPr>
      <xdr:spPr>
        <a:xfrm>
          <a:off x="16129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134890</xdr:rowOff>
    </xdr:from>
    <xdr:ext cx="736600" cy="259045"/>
    <xdr:sp macro="" textlink="">
      <xdr:nvSpPr>
        <xdr:cNvPr id="272" name="テキスト ボックス 271"/>
        <xdr:cNvSpPr txBox="1"/>
      </xdr:nvSpPr>
      <xdr:spPr>
        <a:xfrm>
          <a:off x="15798800" y="1470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254</xdr:rowOff>
    </xdr:from>
    <xdr:to>
      <xdr:col>22</xdr:col>
      <xdr:colOff>254000</xdr:colOff>
      <xdr:row>85</xdr:row>
      <xdr:rowOff>101854</xdr:rowOff>
    </xdr:to>
    <xdr:sp macro="" textlink="">
      <xdr:nvSpPr>
        <xdr:cNvPr id="273" name="円/楕円 272"/>
        <xdr:cNvSpPr/>
      </xdr:nvSpPr>
      <xdr:spPr>
        <a:xfrm>
          <a:off x="15240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86631</xdr:rowOff>
    </xdr:from>
    <xdr:ext cx="762000" cy="259045"/>
    <xdr:sp macro="" textlink="">
      <xdr:nvSpPr>
        <xdr:cNvPr id="274" name="テキスト ボックス 273"/>
        <xdr:cNvSpPr txBox="1"/>
      </xdr:nvSpPr>
      <xdr:spPr>
        <a:xfrm>
          <a:off x="149098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38863</xdr:rowOff>
    </xdr:from>
    <xdr:to>
      <xdr:col>21</xdr:col>
      <xdr:colOff>50800</xdr:colOff>
      <xdr:row>85</xdr:row>
      <xdr:rowOff>140463</xdr:rowOff>
    </xdr:to>
    <xdr:sp macro="" textlink="">
      <xdr:nvSpPr>
        <xdr:cNvPr id="275" name="円/楕円 274"/>
        <xdr:cNvSpPr/>
      </xdr:nvSpPr>
      <xdr:spPr>
        <a:xfrm>
          <a:off x="14351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125240</xdr:rowOff>
    </xdr:from>
    <xdr:ext cx="762000" cy="259045"/>
    <xdr:sp macro="" textlink="">
      <xdr:nvSpPr>
        <xdr:cNvPr id="276" name="テキスト ボックス 275"/>
        <xdr:cNvSpPr txBox="1"/>
      </xdr:nvSpPr>
      <xdr:spPr>
        <a:xfrm>
          <a:off x="14020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105918</xdr:rowOff>
    </xdr:from>
    <xdr:to>
      <xdr:col>19</xdr:col>
      <xdr:colOff>533400</xdr:colOff>
      <xdr:row>90</xdr:row>
      <xdr:rowOff>36068</xdr:rowOff>
    </xdr:to>
    <xdr:sp macro="" textlink="">
      <xdr:nvSpPr>
        <xdr:cNvPr id="277" name="円/楕円 276"/>
        <xdr:cNvSpPr/>
      </xdr:nvSpPr>
      <xdr:spPr>
        <a:xfrm>
          <a:off x="13462000" y="153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20845</xdr:rowOff>
    </xdr:from>
    <xdr:ext cx="762000" cy="259045"/>
    <xdr:sp macro="" textlink="">
      <xdr:nvSpPr>
        <xdr:cNvPr id="278" name="テキスト ボックス 277"/>
        <xdr:cNvSpPr txBox="1"/>
      </xdr:nvSpPr>
      <xdr:spPr>
        <a:xfrm>
          <a:off x="13131800" y="154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j-ea"/>
              <a:ea typeface="+mj-ea"/>
            </a:rPr>
            <a:t>町の人口は</a:t>
          </a:r>
          <a:r>
            <a:rPr kumimoji="1" lang="en-US" altLang="ja-JP" sz="1200">
              <a:latin typeface="+mj-ea"/>
              <a:ea typeface="+mj-ea"/>
            </a:rPr>
            <a:t>3</a:t>
          </a:r>
          <a:r>
            <a:rPr kumimoji="1" lang="ja-JP" altLang="en-US" sz="1200">
              <a:latin typeface="+mj-ea"/>
              <a:ea typeface="+mj-ea"/>
            </a:rPr>
            <a:t>万</a:t>
          </a:r>
          <a:r>
            <a:rPr kumimoji="1" lang="en-US" altLang="ja-JP" sz="1200">
              <a:latin typeface="+mj-ea"/>
              <a:ea typeface="+mj-ea"/>
            </a:rPr>
            <a:t>3</a:t>
          </a:r>
          <a:r>
            <a:rPr kumimoji="1" lang="ja-JP" altLang="en-US" sz="1200">
              <a:latin typeface="+mj-ea"/>
              <a:ea typeface="+mj-ea"/>
            </a:rPr>
            <a:t>千人～</a:t>
          </a:r>
          <a:r>
            <a:rPr kumimoji="1" lang="en-US" altLang="ja-JP" sz="1200">
              <a:latin typeface="+mj-ea"/>
              <a:ea typeface="+mj-ea"/>
            </a:rPr>
            <a:t>4</a:t>
          </a:r>
          <a:r>
            <a:rPr kumimoji="1" lang="ja-JP" altLang="en-US" sz="1200">
              <a:latin typeface="+mj-ea"/>
              <a:ea typeface="+mj-ea"/>
            </a:rPr>
            <a:t>千人を維持し、近隣市町の人口は減少する中で本町は大きくは減少していない状況である。その反面、職員数は定員適正化管理計画に基づき減らした結果、近年は概ね横ばいとなっている。「職員数が少ないから行政サービスが悪い」と言われないよう、平成</a:t>
          </a:r>
          <a:r>
            <a:rPr kumimoji="1" lang="en-US" altLang="ja-JP" sz="1200">
              <a:latin typeface="+mj-ea"/>
              <a:ea typeface="+mj-ea"/>
            </a:rPr>
            <a:t>30</a:t>
          </a:r>
          <a:r>
            <a:rPr kumimoji="1" lang="ja-JP" altLang="en-US" sz="1200">
              <a:latin typeface="+mj-ea"/>
              <a:ea typeface="+mj-ea"/>
            </a:rPr>
            <a:t>年以降も効率的な行政運営と職員の資質向上による現状維持に努める。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0" name="直線コネクタ 309"/>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1"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2" name="直線コネクタ 311"/>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3"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4" name="直線コネクタ 313"/>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130447</xdr:rowOff>
    </xdr:from>
    <xdr:to>
      <xdr:col>24</xdr:col>
      <xdr:colOff>558800</xdr:colOff>
      <xdr:row>58</xdr:row>
      <xdr:rowOff>137341</xdr:rowOff>
    </xdr:to>
    <xdr:cxnSp macro="">
      <xdr:nvCxnSpPr>
        <xdr:cNvPr id="315" name="直線コネクタ 314"/>
        <xdr:cNvCxnSpPr/>
      </xdr:nvCxnSpPr>
      <xdr:spPr>
        <a:xfrm>
          <a:off x="16179800" y="1007454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6"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7" name="フローチャート : 判断 316"/>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128724</xdr:rowOff>
    </xdr:from>
    <xdr:to>
      <xdr:col>23</xdr:col>
      <xdr:colOff>406400</xdr:colOff>
      <xdr:row>58</xdr:row>
      <xdr:rowOff>130447</xdr:rowOff>
    </xdr:to>
    <xdr:cxnSp macro="">
      <xdr:nvCxnSpPr>
        <xdr:cNvPr id="318" name="直線コネクタ 317"/>
        <xdr:cNvCxnSpPr/>
      </xdr:nvCxnSpPr>
      <xdr:spPr>
        <a:xfrm>
          <a:off x="15290800" y="10072824"/>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19" name="フローチャート : 判断 318"/>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0" name="テキスト ボックス 319"/>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111488</xdr:rowOff>
    </xdr:from>
    <xdr:to>
      <xdr:col>22</xdr:col>
      <xdr:colOff>203200</xdr:colOff>
      <xdr:row>58</xdr:row>
      <xdr:rowOff>128724</xdr:rowOff>
    </xdr:to>
    <xdr:cxnSp macro="">
      <xdr:nvCxnSpPr>
        <xdr:cNvPr id="321" name="直線コネクタ 320"/>
        <xdr:cNvCxnSpPr/>
      </xdr:nvCxnSpPr>
      <xdr:spPr>
        <a:xfrm>
          <a:off x="14401800" y="1005558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2" name="フローチャート : 判断 321"/>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3" name="テキスト ボックス 322"/>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111488</xdr:rowOff>
    </xdr:from>
    <xdr:to>
      <xdr:col>21</xdr:col>
      <xdr:colOff>0</xdr:colOff>
      <xdr:row>58</xdr:row>
      <xdr:rowOff>130447</xdr:rowOff>
    </xdr:to>
    <xdr:cxnSp macro="">
      <xdr:nvCxnSpPr>
        <xdr:cNvPr id="324" name="直線コネクタ 323"/>
        <xdr:cNvCxnSpPr/>
      </xdr:nvCxnSpPr>
      <xdr:spPr>
        <a:xfrm flipV="1">
          <a:off x="13512800" y="1005558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5" name="フローチャート : 判断 324"/>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6" name="テキスト ボックス 325"/>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7" name="フローチャート : 判断 326"/>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28" name="テキスト ボックス 327"/>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86541</xdr:rowOff>
    </xdr:from>
    <xdr:to>
      <xdr:col>24</xdr:col>
      <xdr:colOff>609600</xdr:colOff>
      <xdr:row>59</xdr:row>
      <xdr:rowOff>16691</xdr:rowOff>
    </xdr:to>
    <xdr:sp macro="" textlink="">
      <xdr:nvSpPr>
        <xdr:cNvPr id="334" name="円/楕円 333"/>
        <xdr:cNvSpPr/>
      </xdr:nvSpPr>
      <xdr:spPr>
        <a:xfrm>
          <a:off x="169672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103068</xdr:rowOff>
    </xdr:from>
    <xdr:ext cx="762000" cy="259045"/>
    <xdr:sp macro="" textlink="">
      <xdr:nvSpPr>
        <xdr:cNvPr id="335" name="定員管理の状況該当値テキスト"/>
        <xdr:cNvSpPr txBox="1"/>
      </xdr:nvSpPr>
      <xdr:spPr>
        <a:xfrm>
          <a:off x="17106900" y="987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79647</xdr:rowOff>
    </xdr:from>
    <xdr:to>
      <xdr:col>23</xdr:col>
      <xdr:colOff>457200</xdr:colOff>
      <xdr:row>59</xdr:row>
      <xdr:rowOff>9797</xdr:rowOff>
    </xdr:to>
    <xdr:sp macro="" textlink="">
      <xdr:nvSpPr>
        <xdr:cNvPr id="336" name="円/楕円 335"/>
        <xdr:cNvSpPr/>
      </xdr:nvSpPr>
      <xdr:spPr>
        <a:xfrm>
          <a:off x="16129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19974</xdr:rowOff>
    </xdr:from>
    <xdr:ext cx="736600" cy="259045"/>
    <xdr:sp macro="" textlink="">
      <xdr:nvSpPr>
        <xdr:cNvPr id="337" name="テキスト ボックス 336"/>
        <xdr:cNvSpPr txBox="1"/>
      </xdr:nvSpPr>
      <xdr:spPr>
        <a:xfrm>
          <a:off x="15798800" y="9792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77924</xdr:rowOff>
    </xdr:from>
    <xdr:to>
      <xdr:col>22</xdr:col>
      <xdr:colOff>254000</xdr:colOff>
      <xdr:row>59</xdr:row>
      <xdr:rowOff>8074</xdr:rowOff>
    </xdr:to>
    <xdr:sp macro="" textlink="">
      <xdr:nvSpPr>
        <xdr:cNvPr id="338" name="円/楕円 337"/>
        <xdr:cNvSpPr/>
      </xdr:nvSpPr>
      <xdr:spPr>
        <a:xfrm>
          <a:off x="15240000" y="100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18251</xdr:rowOff>
    </xdr:from>
    <xdr:ext cx="762000" cy="259045"/>
    <xdr:sp macro="" textlink="">
      <xdr:nvSpPr>
        <xdr:cNvPr id="339" name="テキスト ボックス 338"/>
        <xdr:cNvSpPr txBox="1"/>
      </xdr:nvSpPr>
      <xdr:spPr>
        <a:xfrm>
          <a:off x="14909800" y="979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60688</xdr:rowOff>
    </xdr:from>
    <xdr:to>
      <xdr:col>21</xdr:col>
      <xdr:colOff>50800</xdr:colOff>
      <xdr:row>58</xdr:row>
      <xdr:rowOff>162288</xdr:rowOff>
    </xdr:to>
    <xdr:sp macro="" textlink="">
      <xdr:nvSpPr>
        <xdr:cNvPr id="340" name="円/楕円 339"/>
        <xdr:cNvSpPr/>
      </xdr:nvSpPr>
      <xdr:spPr>
        <a:xfrm>
          <a:off x="14351000" y="100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1015</xdr:rowOff>
    </xdr:from>
    <xdr:ext cx="762000" cy="259045"/>
    <xdr:sp macro="" textlink="">
      <xdr:nvSpPr>
        <xdr:cNvPr id="341" name="テキスト ボックス 340"/>
        <xdr:cNvSpPr txBox="1"/>
      </xdr:nvSpPr>
      <xdr:spPr>
        <a:xfrm>
          <a:off x="14020800" y="977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79647</xdr:rowOff>
    </xdr:from>
    <xdr:to>
      <xdr:col>19</xdr:col>
      <xdr:colOff>533400</xdr:colOff>
      <xdr:row>59</xdr:row>
      <xdr:rowOff>9797</xdr:rowOff>
    </xdr:to>
    <xdr:sp macro="" textlink="">
      <xdr:nvSpPr>
        <xdr:cNvPr id="342" name="円/楕円 341"/>
        <xdr:cNvSpPr/>
      </xdr:nvSpPr>
      <xdr:spPr>
        <a:xfrm>
          <a:off x="13462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19974</xdr:rowOff>
    </xdr:from>
    <xdr:ext cx="762000" cy="259045"/>
    <xdr:sp macro="" textlink="">
      <xdr:nvSpPr>
        <xdr:cNvPr id="343" name="テキスト ボックス 342"/>
        <xdr:cNvSpPr txBox="1"/>
      </xdr:nvSpPr>
      <xdr:spPr>
        <a:xfrm>
          <a:off x="13131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j-ea"/>
              <a:ea typeface="+mj-ea"/>
            </a:rPr>
            <a:t>前年度より</a:t>
          </a:r>
          <a:r>
            <a:rPr kumimoji="1" lang="en-US" altLang="ja-JP" sz="1200">
              <a:latin typeface="+mj-ea"/>
              <a:ea typeface="+mj-ea"/>
            </a:rPr>
            <a:t>0.5</a:t>
          </a:r>
          <a:r>
            <a:rPr kumimoji="1" lang="ja-JP" altLang="en-US" sz="1200">
              <a:latin typeface="+mj-ea"/>
              <a:ea typeface="+mj-ea"/>
            </a:rPr>
            <a:t>ポイント改善したが、類似団体平均と比べると</a:t>
          </a:r>
          <a:r>
            <a:rPr kumimoji="1" lang="en-US" altLang="ja-JP" sz="1200">
              <a:latin typeface="+mj-ea"/>
              <a:ea typeface="+mj-ea"/>
            </a:rPr>
            <a:t>3.1</a:t>
          </a:r>
          <a:r>
            <a:rPr kumimoji="1" lang="ja-JP" altLang="en-US" sz="1200">
              <a:latin typeface="+mj-ea"/>
              <a:ea typeface="+mj-ea"/>
            </a:rPr>
            <a:t>ポイント高い数値となっている。</a:t>
          </a:r>
          <a:r>
            <a:rPr kumimoji="1" lang="en-US" altLang="ja-JP" sz="1200">
              <a:latin typeface="+mj-ea"/>
              <a:ea typeface="+mj-ea"/>
            </a:rPr>
            <a:t>30</a:t>
          </a:r>
          <a:r>
            <a:rPr kumimoji="1" lang="ja-JP" altLang="en-US" sz="1200">
              <a:latin typeface="+mj-ea"/>
              <a:ea typeface="+mj-ea"/>
            </a:rPr>
            <a:t>年償還としている公共下水道事業債については当面減少する予定はないが、新規発行等については計画的に実施し、さらなる悪化を招かないように努める。一般会計においては、保健福祉会館の償還が平成</a:t>
          </a:r>
          <a:r>
            <a:rPr kumimoji="1" lang="en-US" altLang="ja-JP" sz="1200">
              <a:latin typeface="+mj-ea"/>
              <a:ea typeface="+mj-ea"/>
            </a:rPr>
            <a:t>28</a:t>
          </a:r>
          <a:r>
            <a:rPr kumimoji="1" lang="ja-JP" altLang="en-US" sz="1200">
              <a:latin typeface="+mj-ea"/>
              <a:ea typeface="+mj-ea"/>
            </a:rPr>
            <a:t>年度末で終了したが、平成</a:t>
          </a:r>
          <a:r>
            <a:rPr kumimoji="1" lang="en-US" altLang="ja-JP" sz="1200">
              <a:latin typeface="+mj-ea"/>
              <a:ea typeface="+mj-ea"/>
            </a:rPr>
            <a:t>27</a:t>
          </a:r>
          <a:r>
            <a:rPr kumimoji="1" lang="ja-JP" altLang="en-US" sz="1200">
              <a:latin typeface="+mj-ea"/>
              <a:ea typeface="+mj-ea"/>
            </a:rPr>
            <a:t>年度発行の新庁舎の起債償還が今後本格化していく中で、財政比率等の予測を行い、事業の精査、発行抑制に努める必要がある。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0" name="直線コネクタ 369"/>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1"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2" name="直線コネクタ 371"/>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3"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4" name="直線コネクタ 373"/>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15748</xdr:rowOff>
    </xdr:from>
    <xdr:to>
      <xdr:col>24</xdr:col>
      <xdr:colOff>558800</xdr:colOff>
      <xdr:row>42</xdr:row>
      <xdr:rowOff>64008</xdr:rowOff>
    </xdr:to>
    <xdr:cxnSp macro="">
      <xdr:nvCxnSpPr>
        <xdr:cNvPr id="375" name="直線コネクタ 374"/>
        <xdr:cNvCxnSpPr/>
      </xdr:nvCxnSpPr>
      <xdr:spPr>
        <a:xfrm flipV="1">
          <a:off x="16179800" y="721664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76"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7" name="フローチャート : 判断 376"/>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64008</xdr:rowOff>
    </xdr:from>
    <xdr:to>
      <xdr:col>23</xdr:col>
      <xdr:colOff>406400</xdr:colOff>
      <xdr:row>42</xdr:row>
      <xdr:rowOff>160528</xdr:rowOff>
    </xdr:to>
    <xdr:cxnSp macro="">
      <xdr:nvCxnSpPr>
        <xdr:cNvPr id="378" name="直線コネクタ 377"/>
        <xdr:cNvCxnSpPr/>
      </xdr:nvCxnSpPr>
      <xdr:spPr>
        <a:xfrm flipV="1">
          <a:off x="15290800" y="72649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79" name="フローチャート : 判断 378"/>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0" name="テキスト ボックス 379"/>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160528</xdr:rowOff>
    </xdr:from>
    <xdr:to>
      <xdr:col>22</xdr:col>
      <xdr:colOff>203200</xdr:colOff>
      <xdr:row>43</xdr:row>
      <xdr:rowOff>104902</xdr:rowOff>
    </xdr:to>
    <xdr:cxnSp macro="">
      <xdr:nvCxnSpPr>
        <xdr:cNvPr id="381" name="直線コネクタ 380"/>
        <xdr:cNvCxnSpPr/>
      </xdr:nvCxnSpPr>
      <xdr:spPr>
        <a:xfrm flipV="1">
          <a:off x="14401800" y="736142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2" name="フローチャート : 判断 381"/>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3" name="テキスト ボックス 382"/>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104902</xdr:rowOff>
    </xdr:from>
    <xdr:to>
      <xdr:col>21</xdr:col>
      <xdr:colOff>0</xdr:colOff>
      <xdr:row>43</xdr:row>
      <xdr:rowOff>143510</xdr:rowOff>
    </xdr:to>
    <xdr:cxnSp macro="">
      <xdr:nvCxnSpPr>
        <xdr:cNvPr id="384" name="直線コネクタ 383"/>
        <xdr:cNvCxnSpPr/>
      </xdr:nvCxnSpPr>
      <xdr:spPr>
        <a:xfrm flipV="1">
          <a:off x="13512800" y="74772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5" name="フローチャート : 判断 38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6" name="テキスト ボックス 385"/>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7" name="フローチャート : 判断 386"/>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88" name="テキスト ボックス 387"/>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136398</xdr:rowOff>
    </xdr:from>
    <xdr:to>
      <xdr:col>24</xdr:col>
      <xdr:colOff>609600</xdr:colOff>
      <xdr:row>42</xdr:row>
      <xdr:rowOff>66548</xdr:rowOff>
    </xdr:to>
    <xdr:sp macro="" textlink="">
      <xdr:nvSpPr>
        <xdr:cNvPr id="394" name="円/楕円 393"/>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108475</xdr:rowOff>
    </xdr:from>
    <xdr:ext cx="762000" cy="259045"/>
    <xdr:sp macro="" textlink="">
      <xdr:nvSpPr>
        <xdr:cNvPr id="395"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13208</xdr:rowOff>
    </xdr:from>
    <xdr:to>
      <xdr:col>23</xdr:col>
      <xdr:colOff>457200</xdr:colOff>
      <xdr:row>42</xdr:row>
      <xdr:rowOff>114808</xdr:rowOff>
    </xdr:to>
    <xdr:sp macro="" textlink="">
      <xdr:nvSpPr>
        <xdr:cNvPr id="396" name="円/楕円 395"/>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99585</xdr:rowOff>
    </xdr:from>
    <xdr:ext cx="736600" cy="259045"/>
    <xdr:sp macro="" textlink="">
      <xdr:nvSpPr>
        <xdr:cNvPr id="397" name="テキスト ボックス 396"/>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109728</xdr:rowOff>
    </xdr:from>
    <xdr:to>
      <xdr:col>22</xdr:col>
      <xdr:colOff>254000</xdr:colOff>
      <xdr:row>43</xdr:row>
      <xdr:rowOff>39878</xdr:rowOff>
    </xdr:to>
    <xdr:sp macro="" textlink="">
      <xdr:nvSpPr>
        <xdr:cNvPr id="398" name="円/楕円 397"/>
        <xdr:cNvSpPr/>
      </xdr:nvSpPr>
      <xdr:spPr>
        <a:xfrm>
          <a:off x="15240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24655</xdr:rowOff>
    </xdr:from>
    <xdr:ext cx="762000" cy="259045"/>
    <xdr:sp macro="" textlink="">
      <xdr:nvSpPr>
        <xdr:cNvPr id="399" name="テキスト ボックス 398"/>
        <xdr:cNvSpPr txBox="1"/>
      </xdr:nvSpPr>
      <xdr:spPr>
        <a:xfrm>
          <a:off x="14909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54102</xdr:rowOff>
    </xdr:from>
    <xdr:to>
      <xdr:col>21</xdr:col>
      <xdr:colOff>50800</xdr:colOff>
      <xdr:row>43</xdr:row>
      <xdr:rowOff>155702</xdr:rowOff>
    </xdr:to>
    <xdr:sp macro="" textlink="">
      <xdr:nvSpPr>
        <xdr:cNvPr id="400" name="円/楕円 399"/>
        <xdr:cNvSpPr/>
      </xdr:nvSpPr>
      <xdr:spPr>
        <a:xfrm>
          <a:off x="14351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140479</xdr:rowOff>
    </xdr:from>
    <xdr:ext cx="762000" cy="259045"/>
    <xdr:sp macro="" textlink="">
      <xdr:nvSpPr>
        <xdr:cNvPr id="401" name="テキスト ボックス 400"/>
        <xdr:cNvSpPr txBox="1"/>
      </xdr:nvSpPr>
      <xdr:spPr>
        <a:xfrm>
          <a:off x="14020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2" name="円/楕円 401"/>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03" name="テキスト ボックス 402"/>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j-ea"/>
              <a:ea typeface="+mj-ea"/>
            </a:rPr>
            <a:t>平成</a:t>
          </a:r>
          <a:r>
            <a:rPr kumimoji="1" lang="en-US" altLang="ja-JP" sz="1200">
              <a:latin typeface="+mj-ea"/>
              <a:ea typeface="+mj-ea"/>
            </a:rPr>
            <a:t>28</a:t>
          </a:r>
          <a:r>
            <a:rPr kumimoji="1" lang="ja-JP" altLang="en-US" sz="1200">
              <a:latin typeface="+mj-ea"/>
              <a:ea typeface="+mj-ea"/>
            </a:rPr>
            <a:t>年度については、一般廃棄物処理事業債約</a:t>
          </a:r>
          <a:r>
            <a:rPr kumimoji="1" lang="en-US" altLang="ja-JP" sz="1200">
              <a:latin typeface="+mj-ea"/>
              <a:ea typeface="+mj-ea"/>
            </a:rPr>
            <a:t>2</a:t>
          </a:r>
          <a:r>
            <a:rPr kumimoji="1" lang="ja-JP" altLang="en-US" sz="1200">
              <a:latin typeface="+mj-ea"/>
              <a:ea typeface="+mj-ea"/>
            </a:rPr>
            <a:t>億円を含む約</a:t>
          </a:r>
          <a:r>
            <a:rPr kumimoji="1" lang="en-US" altLang="ja-JP" sz="1200">
              <a:latin typeface="+mj-ea"/>
              <a:ea typeface="+mj-ea"/>
            </a:rPr>
            <a:t>8</a:t>
          </a:r>
          <a:r>
            <a:rPr kumimoji="1" lang="ja-JP" altLang="en-US" sz="1200">
              <a:latin typeface="+mj-ea"/>
              <a:ea typeface="+mj-ea"/>
            </a:rPr>
            <a:t>億</a:t>
          </a:r>
          <a:r>
            <a:rPr kumimoji="1" lang="en-US" altLang="ja-JP" sz="1200">
              <a:latin typeface="+mj-ea"/>
              <a:ea typeface="+mj-ea"/>
            </a:rPr>
            <a:t>7</a:t>
          </a:r>
          <a:r>
            <a:rPr kumimoji="1" lang="ja-JP" altLang="en-US" sz="1200">
              <a:latin typeface="+mj-ea"/>
              <a:ea typeface="+mj-ea"/>
            </a:rPr>
            <a:t>千万円を新たに発行しているため、将来負担比率は</a:t>
          </a:r>
          <a:r>
            <a:rPr kumimoji="1" lang="en-US" altLang="ja-JP" sz="1200">
              <a:latin typeface="+mj-ea"/>
              <a:ea typeface="+mj-ea"/>
            </a:rPr>
            <a:t>13.9</a:t>
          </a:r>
          <a:r>
            <a:rPr kumimoji="1" lang="ja-JP" altLang="en-US" sz="1200">
              <a:latin typeface="+mj-ea"/>
              <a:ea typeface="+mj-ea"/>
            </a:rPr>
            <a:t>ポイント悪化している。水道事業債、下水道債については、新規整備が終了していることから、新規発行債は少額であり残高は減少しているが、昭和</a:t>
          </a:r>
          <a:r>
            <a:rPr kumimoji="1" lang="en-US" altLang="ja-JP" sz="1200">
              <a:latin typeface="+mj-ea"/>
              <a:ea typeface="+mj-ea"/>
            </a:rPr>
            <a:t>60</a:t>
          </a:r>
          <a:r>
            <a:rPr kumimoji="1" lang="ja-JP" altLang="en-US" sz="1200">
              <a:latin typeface="+mj-ea"/>
              <a:ea typeface="+mj-ea"/>
            </a:rPr>
            <a:t>年代～平成</a:t>
          </a:r>
          <a:r>
            <a:rPr kumimoji="1" lang="en-US" altLang="ja-JP" sz="1200">
              <a:latin typeface="+mj-ea"/>
              <a:ea typeface="+mj-ea"/>
            </a:rPr>
            <a:t>17</a:t>
          </a:r>
          <a:r>
            <a:rPr kumimoji="1" lang="ja-JP" altLang="en-US" sz="1200">
              <a:latin typeface="+mj-ea"/>
              <a:ea typeface="+mj-ea"/>
            </a:rPr>
            <a:t>年度に集中して実施した下水道面整備の償還が課題であり、加えて水道設備の経年劣化による起債の新規発行も予定されているため、将来負担比率の悪化は避けられない状況にある。今後も年度償還額の平準化を計画的に行いながら、規模縮小、廃止を含め事業内容を再検討し、将来負担比率の低減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0" name="直線コネクタ 429"/>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1"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2" name="直線コネクタ 431"/>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131369</xdr:rowOff>
    </xdr:from>
    <xdr:to>
      <xdr:col>24</xdr:col>
      <xdr:colOff>558800</xdr:colOff>
      <xdr:row>19</xdr:row>
      <xdr:rowOff>94081</xdr:rowOff>
    </xdr:to>
    <xdr:cxnSp macro="">
      <xdr:nvCxnSpPr>
        <xdr:cNvPr id="435" name="直線コネクタ 434"/>
        <xdr:cNvCxnSpPr/>
      </xdr:nvCxnSpPr>
      <xdr:spPr>
        <a:xfrm>
          <a:off x="16179800" y="3217469"/>
          <a:ext cx="838200" cy="13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36"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7" name="フローチャート : 判断 436"/>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149962</xdr:rowOff>
    </xdr:from>
    <xdr:to>
      <xdr:col>23</xdr:col>
      <xdr:colOff>406400</xdr:colOff>
      <xdr:row>18</xdr:row>
      <xdr:rowOff>131369</xdr:rowOff>
    </xdr:to>
    <xdr:cxnSp macro="">
      <xdr:nvCxnSpPr>
        <xdr:cNvPr id="438" name="直線コネクタ 437"/>
        <xdr:cNvCxnSpPr/>
      </xdr:nvCxnSpPr>
      <xdr:spPr>
        <a:xfrm>
          <a:off x="15290800" y="2893162"/>
          <a:ext cx="889000" cy="3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9" name="フローチャート : 判断 438"/>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0" name="テキスト ボックス 439"/>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127762</xdr:rowOff>
    </xdr:from>
    <xdr:to>
      <xdr:col>22</xdr:col>
      <xdr:colOff>203200</xdr:colOff>
      <xdr:row>16</xdr:row>
      <xdr:rowOff>149962</xdr:rowOff>
    </xdr:to>
    <xdr:cxnSp macro="">
      <xdr:nvCxnSpPr>
        <xdr:cNvPr id="441" name="直線コネクタ 440"/>
        <xdr:cNvCxnSpPr/>
      </xdr:nvCxnSpPr>
      <xdr:spPr>
        <a:xfrm>
          <a:off x="14401800" y="2870962"/>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2" name="フローチャート : 判断 441"/>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3" name="テキスト ボックス 442"/>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127762</xdr:rowOff>
    </xdr:from>
    <xdr:to>
      <xdr:col>21</xdr:col>
      <xdr:colOff>0</xdr:colOff>
      <xdr:row>17</xdr:row>
      <xdr:rowOff>129083</xdr:rowOff>
    </xdr:to>
    <xdr:cxnSp macro="">
      <xdr:nvCxnSpPr>
        <xdr:cNvPr id="444" name="直線コネクタ 443"/>
        <xdr:cNvCxnSpPr/>
      </xdr:nvCxnSpPr>
      <xdr:spPr>
        <a:xfrm flipV="1">
          <a:off x="13512800" y="2870962"/>
          <a:ext cx="889000" cy="1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5" name="フローチャート : 判断 444"/>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6" name="テキスト ボックス 445"/>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7" name="フローチャート : 判断 446"/>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8" name="テキスト ボックス 447"/>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43281</xdr:rowOff>
    </xdr:from>
    <xdr:to>
      <xdr:col>24</xdr:col>
      <xdr:colOff>609600</xdr:colOff>
      <xdr:row>19</xdr:row>
      <xdr:rowOff>144881</xdr:rowOff>
    </xdr:to>
    <xdr:sp macro="" textlink="">
      <xdr:nvSpPr>
        <xdr:cNvPr id="454" name="円/楕円 453"/>
        <xdr:cNvSpPr/>
      </xdr:nvSpPr>
      <xdr:spPr>
        <a:xfrm>
          <a:off x="16967200" y="33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15358</xdr:rowOff>
    </xdr:from>
    <xdr:ext cx="762000" cy="259045"/>
    <xdr:sp macro="" textlink="">
      <xdr:nvSpPr>
        <xdr:cNvPr id="455" name="将来負担の状況該当値テキスト"/>
        <xdr:cNvSpPr txBox="1"/>
      </xdr:nvSpPr>
      <xdr:spPr>
        <a:xfrm>
          <a:off x="17106900" y="327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80569</xdr:rowOff>
    </xdr:from>
    <xdr:to>
      <xdr:col>23</xdr:col>
      <xdr:colOff>457200</xdr:colOff>
      <xdr:row>19</xdr:row>
      <xdr:rowOff>10719</xdr:rowOff>
    </xdr:to>
    <xdr:sp macro="" textlink="">
      <xdr:nvSpPr>
        <xdr:cNvPr id="456" name="円/楕円 455"/>
        <xdr:cNvSpPr/>
      </xdr:nvSpPr>
      <xdr:spPr>
        <a:xfrm>
          <a:off x="16129000" y="316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166946</xdr:rowOff>
    </xdr:from>
    <xdr:ext cx="736600" cy="259045"/>
    <xdr:sp macro="" textlink="">
      <xdr:nvSpPr>
        <xdr:cNvPr id="457" name="テキスト ボックス 456"/>
        <xdr:cNvSpPr txBox="1"/>
      </xdr:nvSpPr>
      <xdr:spPr>
        <a:xfrm>
          <a:off x="15798800" y="3253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99162</xdr:rowOff>
    </xdr:from>
    <xdr:to>
      <xdr:col>22</xdr:col>
      <xdr:colOff>254000</xdr:colOff>
      <xdr:row>17</xdr:row>
      <xdr:rowOff>29312</xdr:rowOff>
    </xdr:to>
    <xdr:sp macro="" textlink="">
      <xdr:nvSpPr>
        <xdr:cNvPr id="458" name="円/楕円 457"/>
        <xdr:cNvSpPr/>
      </xdr:nvSpPr>
      <xdr:spPr>
        <a:xfrm>
          <a:off x="15240000" y="284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14089</xdr:rowOff>
    </xdr:from>
    <xdr:ext cx="762000" cy="259045"/>
    <xdr:sp macro="" textlink="">
      <xdr:nvSpPr>
        <xdr:cNvPr id="459" name="テキスト ボックス 458"/>
        <xdr:cNvSpPr txBox="1"/>
      </xdr:nvSpPr>
      <xdr:spPr>
        <a:xfrm>
          <a:off x="14909800" y="292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76962</xdr:rowOff>
    </xdr:from>
    <xdr:to>
      <xdr:col>21</xdr:col>
      <xdr:colOff>50800</xdr:colOff>
      <xdr:row>17</xdr:row>
      <xdr:rowOff>7112</xdr:rowOff>
    </xdr:to>
    <xdr:sp macro="" textlink="">
      <xdr:nvSpPr>
        <xdr:cNvPr id="460" name="円/楕円 459"/>
        <xdr:cNvSpPr/>
      </xdr:nvSpPr>
      <xdr:spPr>
        <a:xfrm>
          <a:off x="14351000" y="28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163339</xdr:rowOff>
    </xdr:from>
    <xdr:ext cx="762000" cy="259045"/>
    <xdr:sp macro="" textlink="">
      <xdr:nvSpPr>
        <xdr:cNvPr id="461" name="テキスト ボックス 460"/>
        <xdr:cNvSpPr txBox="1"/>
      </xdr:nvSpPr>
      <xdr:spPr>
        <a:xfrm>
          <a:off x="14020800" y="290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78283</xdr:rowOff>
    </xdr:from>
    <xdr:to>
      <xdr:col>19</xdr:col>
      <xdr:colOff>533400</xdr:colOff>
      <xdr:row>18</xdr:row>
      <xdr:rowOff>8433</xdr:rowOff>
    </xdr:to>
    <xdr:sp macro="" textlink="">
      <xdr:nvSpPr>
        <xdr:cNvPr id="462" name="円/楕円 461"/>
        <xdr:cNvSpPr/>
      </xdr:nvSpPr>
      <xdr:spPr>
        <a:xfrm>
          <a:off x="13462000" y="299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164660</xdr:rowOff>
    </xdr:from>
    <xdr:ext cx="762000" cy="259045"/>
    <xdr:sp macro="" textlink="">
      <xdr:nvSpPr>
        <xdr:cNvPr id="463" name="テキスト ボックス 462"/>
        <xdr:cNvSpPr txBox="1"/>
      </xdr:nvSpPr>
      <xdr:spPr>
        <a:xfrm>
          <a:off x="13131800" y="307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兵庫県太子町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34,344
34,112
22.61
11,757,997
11,499,752
167,629
6,903,846
11,164,106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類似団体平均と比較すると、人件費に係る経常収支比率は</a:t>
          </a:r>
          <a:r>
            <a:rPr kumimoji="1" lang="en-US" altLang="ja-JP" sz="1200">
              <a:latin typeface="ＭＳ Ｐゴシック"/>
            </a:rPr>
            <a:t>3.8</a:t>
          </a:r>
          <a:r>
            <a:rPr kumimoji="1" lang="ja-JP" altLang="en-US" sz="1200">
              <a:latin typeface="ＭＳ Ｐゴシック"/>
            </a:rPr>
            <a:t>ポイント下回っている。引き続き、定員適正化管理計画を基本に行財政改革への取り組みを通じて、人件費が高騰しないよう注視していく。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147574</xdr:rowOff>
    </xdr:from>
    <xdr:to>
      <xdr:col>7</xdr:col>
      <xdr:colOff>15875</xdr:colOff>
      <xdr:row>36</xdr:row>
      <xdr:rowOff>3556</xdr:rowOff>
    </xdr:to>
    <xdr:cxnSp macro="">
      <xdr:nvCxnSpPr>
        <xdr:cNvPr id="64" name="直線コネクタ 63"/>
        <xdr:cNvCxnSpPr/>
      </xdr:nvCxnSpPr>
      <xdr:spPr>
        <a:xfrm flipV="1">
          <a:off x="3987800" y="61483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170434</xdr:rowOff>
    </xdr:from>
    <xdr:to>
      <xdr:col>5</xdr:col>
      <xdr:colOff>549275</xdr:colOff>
      <xdr:row>36</xdr:row>
      <xdr:rowOff>3556</xdr:rowOff>
    </xdr:to>
    <xdr:cxnSp macro="">
      <xdr:nvCxnSpPr>
        <xdr:cNvPr id="67" name="直線コネクタ 66"/>
        <xdr:cNvCxnSpPr/>
      </xdr:nvCxnSpPr>
      <xdr:spPr>
        <a:xfrm>
          <a:off x="3098800" y="6171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170434</xdr:rowOff>
    </xdr:from>
    <xdr:to>
      <xdr:col>4</xdr:col>
      <xdr:colOff>346075</xdr:colOff>
      <xdr:row>36</xdr:row>
      <xdr:rowOff>17272</xdr:rowOff>
    </xdr:to>
    <xdr:cxnSp macro="">
      <xdr:nvCxnSpPr>
        <xdr:cNvPr id="70" name="直線コネクタ 69"/>
        <xdr:cNvCxnSpPr/>
      </xdr:nvCxnSpPr>
      <xdr:spPr>
        <a:xfrm flipV="1">
          <a:off x="2209800" y="6171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xdr:rowOff>
    </xdr:from>
    <xdr:to>
      <xdr:col>3</xdr:col>
      <xdr:colOff>142875</xdr:colOff>
      <xdr:row>36</xdr:row>
      <xdr:rowOff>17272</xdr:rowOff>
    </xdr:to>
    <xdr:cxnSp macro="">
      <xdr:nvCxnSpPr>
        <xdr:cNvPr id="73" name="直線コネクタ 72"/>
        <xdr:cNvCxnSpPr/>
      </xdr:nvCxnSpPr>
      <xdr:spPr>
        <a:xfrm>
          <a:off x="1320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96774</xdr:rowOff>
    </xdr:from>
    <xdr:to>
      <xdr:col>7</xdr:col>
      <xdr:colOff>66675</xdr:colOff>
      <xdr:row>36</xdr:row>
      <xdr:rowOff>26924</xdr:rowOff>
    </xdr:to>
    <xdr:sp macro="" textlink="">
      <xdr:nvSpPr>
        <xdr:cNvPr id="83" name="円/楕円 82"/>
        <xdr:cNvSpPr/>
      </xdr:nvSpPr>
      <xdr:spPr>
        <a:xfrm>
          <a:off x="4775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113301</xdr:rowOff>
    </xdr:from>
    <xdr:ext cx="762000" cy="259045"/>
    <xdr:sp macro="" textlink="">
      <xdr:nvSpPr>
        <xdr:cNvPr id="84" name="人件費該当値テキスト"/>
        <xdr:cNvSpPr txBox="1"/>
      </xdr:nvSpPr>
      <xdr:spPr>
        <a:xfrm>
          <a:off x="4914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124206</xdr:rowOff>
    </xdr:from>
    <xdr:to>
      <xdr:col>5</xdr:col>
      <xdr:colOff>600075</xdr:colOff>
      <xdr:row>36</xdr:row>
      <xdr:rowOff>54356</xdr:rowOff>
    </xdr:to>
    <xdr:sp macro="" textlink="">
      <xdr:nvSpPr>
        <xdr:cNvPr id="85" name="円/楕円 84"/>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64533</xdr:rowOff>
    </xdr:from>
    <xdr:ext cx="736600" cy="259045"/>
    <xdr:sp macro="" textlink="">
      <xdr:nvSpPr>
        <xdr:cNvPr id="86" name="テキスト ボックス 85"/>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119634</xdr:rowOff>
    </xdr:from>
    <xdr:to>
      <xdr:col>4</xdr:col>
      <xdr:colOff>396875</xdr:colOff>
      <xdr:row>36</xdr:row>
      <xdr:rowOff>49784</xdr:rowOff>
    </xdr:to>
    <xdr:sp macro="" textlink="">
      <xdr:nvSpPr>
        <xdr:cNvPr id="87" name="円/楕円 86"/>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59961</xdr:rowOff>
    </xdr:from>
    <xdr:ext cx="762000" cy="259045"/>
    <xdr:sp macro="" textlink="">
      <xdr:nvSpPr>
        <xdr:cNvPr id="88" name="テキスト ボックス 87"/>
        <xdr:cNvSpPr txBox="1"/>
      </xdr:nvSpPr>
      <xdr:spPr>
        <a:xfrm>
          <a:off x="2717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137922</xdr:rowOff>
    </xdr:from>
    <xdr:to>
      <xdr:col>3</xdr:col>
      <xdr:colOff>193675</xdr:colOff>
      <xdr:row>36</xdr:row>
      <xdr:rowOff>68072</xdr:rowOff>
    </xdr:to>
    <xdr:sp macro="" textlink="">
      <xdr:nvSpPr>
        <xdr:cNvPr id="89" name="円/楕円 88"/>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78249</xdr:rowOff>
    </xdr:from>
    <xdr:ext cx="762000" cy="259045"/>
    <xdr:sp macro="" textlink="">
      <xdr:nvSpPr>
        <xdr:cNvPr id="90" name="テキスト ボックス 89"/>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124206</xdr:rowOff>
    </xdr:from>
    <xdr:to>
      <xdr:col>1</xdr:col>
      <xdr:colOff>676275</xdr:colOff>
      <xdr:row>36</xdr:row>
      <xdr:rowOff>54356</xdr:rowOff>
    </xdr:to>
    <xdr:sp macro="" textlink="">
      <xdr:nvSpPr>
        <xdr:cNvPr id="91" name="円/楕円 90"/>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64533</xdr:rowOff>
    </xdr:from>
    <xdr:ext cx="762000" cy="259045"/>
    <xdr:sp macro="" textlink="">
      <xdr:nvSpPr>
        <xdr:cNvPr id="92" name="テキスト ボックス 91"/>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j-ea"/>
              <a:ea typeface="+mj-ea"/>
            </a:rPr>
            <a:t>物件費に係る経常収支比率は</a:t>
          </a:r>
          <a:r>
            <a:rPr kumimoji="1" lang="en-US" altLang="ja-JP" sz="1200">
              <a:latin typeface="+mj-ea"/>
              <a:ea typeface="+mj-ea"/>
            </a:rPr>
            <a:t>0.6</a:t>
          </a:r>
          <a:r>
            <a:rPr kumimoji="1" lang="ja-JP" altLang="en-US" sz="1200">
              <a:latin typeface="+mj-ea"/>
              <a:ea typeface="+mj-ea"/>
            </a:rPr>
            <a:t>ポイント悪化したが、類似団体比較の中でも効率が良く、引き続きムダの削減を実施していく。また、予算編成時において、需用費や役務費等、物件費に係る費目に対しては緊縮的措置を講じていく。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130810</xdr:rowOff>
    </xdr:from>
    <xdr:to>
      <xdr:col>24</xdr:col>
      <xdr:colOff>31750</xdr:colOff>
      <xdr:row>14</xdr:row>
      <xdr:rowOff>5080</xdr:rowOff>
    </xdr:to>
    <xdr:cxnSp macro="">
      <xdr:nvCxnSpPr>
        <xdr:cNvPr id="125" name="直線コネクタ 124"/>
        <xdr:cNvCxnSpPr/>
      </xdr:nvCxnSpPr>
      <xdr:spPr>
        <a:xfrm>
          <a:off x="15671800" y="2359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85090</xdr:rowOff>
    </xdr:from>
    <xdr:to>
      <xdr:col>22</xdr:col>
      <xdr:colOff>565150</xdr:colOff>
      <xdr:row>13</xdr:row>
      <xdr:rowOff>130810</xdr:rowOff>
    </xdr:to>
    <xdr:cxnSp macro="">
      <xdr:nvCxnSpPr>
        <xdr:cNvPr id="128" name="直線コネクタ 127"/>
        <xdr:cNvCxnSpPr/>
      </xdr:nvCxnSpPr>
      <xdr:spPr>
        <a:xfrm>
          <a:off x="14782800" y="231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62230</xdr:rowOff>
    </xdr:from>
    <xdr:to>
      <xdr:col>21</xdr:col>
      <xdr:colOff>361950</xdr:colOff>
      <xdr:row>13</xdr:row>
      <xdr:rowOff>85090</xdr:rowOff>
    </xdr:to>
    <xdr:cxnSp macro="">
      <xdr:nvCxnSpPr>
        <xdr:cNvPr id="131" name="直線コネクタ 130"/>
        <xdr:cNvCxnSpPr/>
      </xdr:nvCxnSpPr>
      <xdr:spPr>
        <a:xfrm>
          <a:off x="13893800" y="229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62230</xdr:rowOff>
    </xdr:from>
    <xdr:to>
      <xdr:col>20</xdr:col>
      <xdr:colOff>158750</xdr:colOff>
      <xdr:row>13</xdr:row>
      <xdr:rowOff>123190</xdr:rowOff>
    </xdr:to>
    <xdr:cxnSp macro="">
      <xdr:nvCxnSpPr>
        <xdr:cNvPr id="134" name="直線コネクタ 133"/>
        <xdr:cNvCxnSpPr/>
      </xdr:nvCxnSpPr>
      <xdr:spPr>
        <a:xfrm flipV="1">
          <a:off x="13004800" y="229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125730</xdr:rowOff>
    </xdr:from>
    <xdr:to>
      <xdr:col>24</xdr:col>
      <xdr:colOff>82550</xdr:colOff>
      <xdr:row>14</xdr:row>
      <xdr:rowOff>55880</xdr:rowOff>
    </xdr:to>
    <xdr:sp macro="" textlink="">
      <xdr:nvSpPr>
        <xdr:cNvPr id="144" name="円/楕円 143"/>
        <xdr:cNvSpPr/>
      </xdr:nvSpPr>
      <xdr:spPr>
        <a:xfrm>
          <a:off x="164592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142257</xdr:rowOff>
    </xdr:from>
    <xdr:ext cx="762000" cy="259045"/>
    <xdr:sp macro="" textlink="">
      <xdr:nvSpPr>
        <xdr:cNvPr id="145" name="物件費該当値テキスト"/>
        <xdr:cNvSpPr txBox="1"/>
      </xdr:nvSpPr>
      <xdr:spPr>
        <a:xfrm>
          <a:off x="165989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80010</xdr:rowOff>
    </xdr:from>
    <xdr:to>
      <xdr:col>22</xdr:col>
      <xdr:colOff>615950</xdr:colOff>
      <xdr:row>14</xdr:row>
      <xdr:rowOff>10160</xdr:rowOff>
    </xdr:to>
    <xdr:sp macro="" textlink="">
      <xdr:nvSpPr>
        <xdr:cNvPr id="146" name="円/楕円 145"/>
        <xdr:cNvSpPr/>
      </xdr:nvSpPr>
      <xdr:spPr>
        <a:xfrm>
          <a:off x="15621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20337</xdr:rowOff>
    </xdr:from>
    <xdr:ext cx="736600" cy="259045"/>
    <xdr:sp macro="" textlink="">
      <xdr:nvSpPr>
        <xdr:cNvPr id="147" name="テキスト ボックス 146"/>
        <xdr:cNvSpPr txBox="1"/>
      </xdr:nvSpPr>
      <xdr:spPr>
        <a:xfrm>
          <a:off x="15290800" y="207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34290</xdr:rowOff>
    </xdr:from>
    <xdr:to>
      <xdr:col>21</xdr:col>
      <xdr:colOff>412750</xdr:colOff>
      <xdr:row>13</xdr:row>
      <xdr:rowOff>135890</xdr:rowOff>
    </xdr:to>
    <xdr:sp macro="" textlink="">
      <xdr:nvSpPr>
        <xdr:cNvPr id="148" name="円/楕円 147"/>
        <xdr:cNvSpPr/>
      </xdr:nvSpPr>
      <xdr:spPr>
        <a:xfrm>
          <a:off x="14732000" y="22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146067</xdr:rowOff>
    </xdr:from>
    <xdr:ext cx="762000" cy="259045"/>
    <xdr:sp macro="" textlink="">
      <xdr:nvSpPr>
        <xdr:cNvPr id="149" name="テキスト ボックス 148"/>
        <xdr:cNvSpPr txBox="1"/>
      </xdr:nvSpPr>
      <xdr:spPr>
        <a:xfrm>
          <a:off x="14401800" y="203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11430</xdr:rowOff>
    </xdr:from>
    <xdr:to>
      <xdr:col>20</xdr:col>
      <xdr:colOff>209550</xdr:colOff>
      <xdr:row>13</xdr:row>
      <xdr:rowOff>113030</xdr:rowOff>
    </xdr:to>
    <xdr:sp macro="" textlink="">
      <xdr:nvSpPr>
        <xdr:cNvPr id="150" name="円/楕円 149"/>
        <xdr:cNvSpPr/>
      </xdr:nvSpPr>
      <xdr:spPr>
        <a:xfrm>
          <a:off x="13843000" y="2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123207</xdr:rowOff>
    </xdr:from>
    <xdr:ext cx="762000" cy="259045"/>
    <xdr:sp macro="" textlink="">
      <xdr:nvSpPr>
        <xdr:cNvPr id="151" name="テキスト ボックス 150"/>
        <xdr:cNvSpPr txBox="1"/>
      </xdr:nvSpPr>
      <xdr:spPr>
        <a:xfrm>
          <a:off x="13512800" y="20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72390</xdr:rowOff>
    </xdr:from>
    <xdr:to>
      <xdr:col>19</xdr:col>
      <xdr:colOff>6350</xdr:colOff>
      <xdr:row>14</xdr:row>
      <xdr:rowOff>2540</xdr:rowOff>
    </xdr:to>
    <xdr:sp macro="" textlink="">
      <xdr:nvSpPr>
        <xdr:cNvPr id="152" name="円/楕円 151"/>
        <xdr:cNvSpPr/>
      </xdr:nvSpPr>
      <xdr:spPr>
        <a:xfrm>
          <a:off x="12954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12717</xdr:rowOff>
    </xdr:from>
    <xdr:ext cx="762000" cy="259045"/>
    <xdr:sp macro="" textlink="">
      <xdr:nvSpPr>
        <xdr:cNvPr id="153" name="テキスト ボックス 152"/>
        <xdr:cNvSpPr txBox="1"/>
      </xdr:nvSpPr>
      <xdr:spPr>
        <a:xfrm>
          <a:off x="12623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扶助費に係る経常収支比率は、昨年度比で</a:t>
          </a:r>
          <a:r>
            <a:rPr kumimoji="1" lang="en-US" altLang="ja-JP" sz="1200">
              <a:latin typeface="ＭＳ Ｐゴシック"/>
            </a:rPr>
            <a:t>0.9</a:t>
          </a:r>
          <a:r>
            <a:rPr kumimoji="1" lang="ja-JP" altLang="en-US" sz="1200">
              <a:latin typeface="ＭＳ Ｐゴシック"/>
            </a:rPr>
            <a:t>ポイント悪化している。医療費及び介護給付費が増加傾向にある上、子育て給付費も減少の目途はなく、扶助費の伸びに歯止めがかからない状況である。削減可能な単独給付型サービス、各種保険料の見直しは当然であるが、類似団体の平均値も年々悪化しており、国の抜本的な補助制度に期待したい。</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44450</xdr:rowOff>
    </xdr:from>
    <xdr:to>
      <xdr:col>7</xdr:col>
      <xdr:colOff>15875</xdr:colOff>
      <xdr:row>57</xdr:row>
      <xdr:rowOff>158750</xdr:rowOff>
    </xdr:to>
    <xdr:cxnSp macro="">
      <xdr:nvCxnSpPr>
        <xdr:cNvPr id="186" name="直線コネクタ 185"/>
        <xdr:cNvCxnSpPr/>
      </xdr:nvCxnSpPr>
      <xdr:spPr>
        <a:xfrm>
          <a:off x="3987800" y="9817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44450</xdr:rowOff>
    </xdr:from>
    <xdr:to>
      <xdr:col>5</xdr:col>
      <xdr:colOff>549275</xdr:colOff>
      <xdr:row>57</xdr:row>
      <xdr:rowOff>57150</xdr:rowOff>
    </xdr:to>
    <xdr:cxnSp macro="">
      <xdr:nvCxnSpPr>
        <xdr:cNvPr id="189" name="直線コネクタ 188"/>
        <xdr:cNvCxnSpPr/>
      </xdr:nvCxnSpPr>
      <xdr:spPr>
        <a:xfrm flipV="1">
          <a:off x="3098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139700</xdr:rowOff>
    </xdr:from>
    <xdr:to>
      <xdr:col>4</xdr:col>
      <xdr:colOff>346075</xdr:colOff>
      <xdr:row>57</xdr:row>
      <xdr:rowOff>57150</xdr:rowOff>
    </xdr:to>
    <xdr:cxnSp macro="">
      <xdr:nvCxnSpPr>
        <xdr:cNvPr id="192" name="直線コネクタ 191"/>
        <xdr:cNvCxnSpPr/>
      </xdr:nvCxnSpPr>
      <xdr:spPr>
        <a:xfrm>
          <a:off x="2209800" y="9740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139700</xdr:rowOff>
    </xdr:to>
    <xdr:cxnSp macro="">
      <xdr:nvCxnSpPr>
        <xdr:cNvPr id="195" name="直線コネクタ 194"/>
        <xdr:cNvCxnSpPr/>
      </xdr:nvCxnSpPr>
      <xdr:spPr>
        <a:xfrm>
          <a:off x="1320800" y="9652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107950</xdr:rowOff>
    </xdr:from>
    <xdr:to>
      <xdr:col>7</xdr:col>
      <xdr:colOff>66675</xdr:colOff>
      <xdr:row>58</xdr:row>
      <xdr:rowOff>38100</xdr:rowOff>
    </xdr:to>
    <xdr:sp macro="" textlink="">
      <xdr:nvSpPr>
        <xdr:cNvPr id="205" name="円/楕円 204"/>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80027</xdr:rowOff>
    </xdr:from>
    <xdr:ext cx="762000" cy="259045"/>
    <xdr:sp macro="" textlink="">
      <xdr:nvSpPr>
        <xdr:cNvPr id="206" name="扶助費該当値テキスト"/>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165100</xdr:rowOff>
    </xdr:from>
    <xdr:to>
      <xdr:col>5</xdr:col>
      <xdr:colOff>600075</xdr:colOff>
      <xdr:row>57</xdr:row>
      <xdr:rowOff>95250</xdr:rowOff>
    </xdr:to>
    <xdr:sp macro="" textlink="">
      <xdr:nvSpPr>
        <xdr:cNvPr id="207" name="円/楕円 206"/>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208" name="テキスト ボックス 207"/>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6350</xdr:rowOff>
    </xdr:from>
    <xdr:to>
      <xdr:col>4</xdr:col>
      <xdr:colOff>396875</xdr:colOff>
      <xdr:row>57</xdr:row>
      <xdr:rowOff>107950</xdr:rowOff>
    </xdr:to>
    <xdr:sp macro="" textlink="">
      <xdr:nvSpPr>
        <xdr:cNvPr id="209" name="円/楕円 208"/>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92727</xdr:rowOff>
    </xdr:from>
    <xdr:ext cx="762000" cy="259045"/>
    <xdr:sp macro="" textlink="">
      <xdr:nvSpPr>
        <xdr:cNvPr id="210" name="テキスト ボックス 209"/>
        <xdr:cNvSpPr txBox="1"/>
      </xdr:nvSpPr>
      <xdr:spPr>
        <a:xfrm>
          <a:off x="2717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88900</xdr:rowOff>
    </xdr:from>
    <xdr:to>
      <xdr:col>3</xdr:col>
      <xdr:colOff>193675</xdr:colOff>
      <xdr:row>57</xdr:row>
      <xdr:rowOff>19050</xdr:rowOff>
    </xdr:to>
    <xdr:sp macro="" textlink="">
      <xdr:nvSpPr>
        <xdr:cNvPr id="211" name="円/楕円 210"/>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212" name="テキスト ボックス 211"/>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3" name="円/楕円 212"/>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4" name="テキスト ボックス 213"/>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j-ea"/>
              <a:ea typeface="+mj-ea"/>
            </a:rPr>
            <a:t>その他に係る経常収支比率は類似団体に比べ高い比率で推移し、主に、下水道事業特別会計への赤字補填としての繰出金が大きな要因となっている。平成</a:t>
          </a:r>
          <a:r>
            <a:rPr kumimoji="1" lang="en-US" altLang="ja-JP" sz="1200">
              <a:latin typeface="+mj-ea"/>
              <a:ea typeface="+mj-ea"/>
            </a:rPr>
            <a:t>30</a:t>
          </a:r>
          <a:r>
            <a:rPr kumimoji="1" lang="ja-JP" altLang="en-US" sz="1200">
              <a:latin typeface="+mj-ea"/>
              <a:ea typeface="+mj-ea"/>
            </a:rPr>
            <a:t>年度には下水道事業の法の適用及び国民健康保険特別会計の制度変更が予定され、繰出金の抜本的な低減が見込めないところではあるが、その他の特別事業会計においても経費削減を進めるとともに、各保険料及び使用料の見直しも視野に入れ、財政の健全化を図っ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66040</xdr:rowOff>
    </xdr:from>
    <xdr:to>
      <xdr:col>24</xdr:col>
      <xdr:colOff>31750</xdr:colOff>
      <xdr:row>58</xdr:row>
      <xdr:rowOff>119380</xdr:rowOff>
    </xdr:to>
    <xdr:cxnSp macro="">
      <xdr:nvCxnSpPr>
        <xdr:cNvPr id="247" name="直線コネクタ 246"/>
        <xdr:cNvCxnSpPr/>
      </xdr:nvCxnSpPr>
      <xdr:spPr>
        <a:xfrm>
          <a:off x="15671800" y="10010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66040</xdr:rowOff>
    </xdr:from>
    <xdr:to>
      <xdr:col>22</xdr:col>
      <xdr:colOff>565150</xdr:colOff>
      <xdr:row>58</xdr:row>
      <xdr:rowOff>157480</xdr:rowOff>
    </xdr:to>
    <xdr:cxnSp macro="">
      <xdr:nvCxnSpPr>
        <xdr:cNvPr id="250" name="直線コネクタ 249"/>
        <xdr:cNvCxnSpPr/>
      </xdr:nvCxnSpPr>
      <xdr:spPr>
        <a:xfrm flipV="1">
          <a:off x="14782800" y="10010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58</xdr:row>
      <xdr:rowOff>157480</xdr:rowOff>
    </xdr:to>
    <xdr:cxnSp macro="">
      <xdr:nvCxnSpPr>
        <xdr:cNvPr id="253" name="直線コネクタ 252"/>
        <xdr:cNvCxnSpPr/>
      </xdr:nvCxnSpPr>
      <xdr:spPr>
        <a:xfrm>
          <a:off x="13893800" y="1007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127000</xdr:rowOff>
    </xdr:to>
    <xdr:cxnSp macro="">
      <xdr:nvCxnSpPr>
        <xdr:cNvPr id="256" name="直線コネクタ 255"/>
        <xdr:cNvCxnSpPr/>
      </xdr:nvCxnSpPr>
      <xdr:spPr>
        <a:xfrm>
          <a:off x="13004800" y="9933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68580</xdr:rowOff>
    </xdr:from>
    <xdr:to>
      <xdr:col>24</xdr:col>
      <xdr:colOff>82550</xdr:colOff>
      <xdr:row>58</xdr:row>
      <xdr:rowOff>170180</xdr:rowOff>
    </xdr:to>
    <xdr:sp macro="" textlink="">
      <xdr:nvSpPr>
        <xdr:cNvPr id="266" name="円/楕円 265"/>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40657</xdr:rowOff>
    </xdr:from>
    <xdr:ext cx="762000" cy="259045"/>
    <xdr:sp macro="" textlink="">
      <xdr:nvSpPr>
        <xdr:cNvPr id="267" name="その他該当値テキスト"/>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xdr:rowOff>
    </xdr:from>
    <xdr:to>
      <xdr:col>22</xdr:col>
      <xdr:colOff>615950</xdr:colOff>
      <xdr:row>58</xdr:row>
      <xdr:rowOff>116840</xdr:rowOff>
    </xdr:to>
    <xdr:sp macro="" textlink="">
      <xdr:nvSpPr>
        <xdr:cNvPr id="268" name="円/楕円 267"/>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101617</xdr:rowOff>
    </xdr:from>
    <xdr:ext cx="736600" cy="259045"/>
    <xdr:sp macro="" textlink="">
      <xdr:nvSpPr>
        <xdr:cNvPr id="269" name="テキスト ボックス 268"/>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106680</xdr:rowOff>
    </xdr:from>
    <xdr:to>
      <xdr:col>21</xdr:col>
      <xdr:colOff>412750</xdr:colOff>
      <xdr:row>59</xdr:row>
      <xdr:rowOff>36830</xdr:rowOff>
    </xdr:to>
    <xdr:sp macro="" textlink="">
      <xdr:nvSpPr>
        <xdr:cNvPr id="270" name="円/楕円 269"/>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21607</xdr:rowOff>
    </xdr:from>
    <xdr:ext cx="762000" cy="259045"/>
    <xdr:sp macro="" textlink="">
      <xdr:nvSpPr>
        <xdr:cNvPr id="271" name="テキスト ボックス 270"/>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72" name="円/楕円 271"/>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162577</xdr:rowOff>
    </xdr:from>
    <xdr:ext cx="762000" cy="259045"/>
    <xdr:sp macro="" textlink="">
      <xdr:nvSpPr>
        <xdr:cNvPr id="273" name="テキスト ボックス 272"/>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4" name="円/楕円 273"/>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75" name="テキスト ボックス 274"/>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補助費等に係る経常収支比率は類似団体に比べ高い比率で推移し、昨年度数値と比較しても</a:t>
          </a:r>
          <a:r>
            <a:rPr kumimoji="1" lang="en-US" altLang="ja-JP" sz="1200">
              <a:latin typeface="ＭＳ Ｐゴシック"/>
            </a:rPr>
            <a:t>0.9</a:t>
          </a:r>
          <a:r>
            <a:rPr kumimoji="1" lang="ja-JP" altLang="en-US" sz="1200">
              <a:latin typeface="ＭＳ Ｐゴシック"/>
            </a:rPr>
            <a:t>ポイント悪化した。要因は、主に一部事務組合の負担金によるもので、増加要因であった西はりま消防組合結成に伴う普通建設事業は概ね終了したが、代わって揖龍保健衛生施設事務組合施設の大規模改修が実施されることには留意が必要となっている。経常的経費の抑制に加え、本町独自の補助金制度の見直しを考えていく必要がある。</a:t>
          </a:r>
        </a:p>
        <a:p>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133858</xdr:rowOff>
    </xdr:to>
    <xdr:cxnSp macro="">
      <xdr:nvCxnSpPr>
        <xdr:cNvPr id="305" name="直線コネクタ 304"/>
        <xdr:cNvCxnSpPr/>
      </xdr:nvCxnSpPr>
      <xdr:spPr>
        <a:xfrm>
          <a:off x="15671800" y="64363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88138</xdr:rowOff>
    </xdr:from>
    <xdr:to>
      <xdr:col>22</xdr:col>
      <xdr:colOff>565150</xdr:colOff>
      <xdr:row>37</xdr:row>
      <xdr:rowOff>92710</xdr:rowOff>
    </xdr:to>
    <xdr:cxnSp macro="">
      <xdr:nvCxnSpPr>
        <xdr:cNvPr id="308" name="直線コネクタ 307"/>
        <xdr:cNvCxnSpPr/>
      </xdr:nvCxnSpPr>
      <xdr:spPr>
        <a:xfrm>
          <a:off x="14782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88138</xdr:rowOff>
    </xdr:from>
    <xdr:to>
      <xdr:col>21</xdr:col>
      <xdr:colOff>361950</xdr:colOff>
      <xdr:row>37</xdr:row>
      <xdr:rowOff>92710</xdr:rowOff>
    </xdr:to>
    <xdr:cxnSp macro="">
      <xdr:nvCxnSpPr>
        <xdr:cNvPr id="311" name="直線コネクタ 310"/>
        <xdr:cNvCxnSpPr/>
      </xdr:nvCxnSpPr>
      <xdr:spPr>
        <a:xfrm flipV="1">
          <a:off x="13893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88138</xdr:rowOff>
    </xdr:from>
    <xdr:to>
      <xdr:col>20</xdr:col>
      <xdr:colOff>158750</xdr:colOff>
      <xdr:row>37</xdr:row>
      <xdr:rowOff>92710</xdr:rowOff>
    </xdr:to>
    <xdr:cxnSp macro="">
      <xdr:nvCxnSpPr>
        <xdr:cNvPr id="314" name="直線コネクタ 313"/>
        <xdr:cNvCxnSpPr/>
      </xdr:nvCxnSpPr>
      <xdr:spPr>
        <a:xfrm>
          <a:off x="13004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83058</xdr:rowOff>
    </xdr:from>
    <xdr:to>
      <xdr:col>24</xdr:col>
      <xdr:colOff>82550</xdr:colOff>
      <xdr:row>38</xdr:row>
      <xdr:rowOff>13208</xdr:rowOff>
    </xdr:to>
    <xdr:sp macro="" textlink="">
      <xdr:nvSpPr>
        <xdr:cNvPr id="324" name="円/楕円 323"/>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55135</xdr:rowOff>
    </xdr:from>
    <xdr:ext cx="762000" cy="259045"/>
    <xdr:sp macro="" textlink="">
      <xdr:nvSpPr>
        <xdr:cNvPr id="325"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26" name="円/楕円 325"/>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27" name="テキスト ボックス 326"/>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37338</xdr:rowOff>
    </xdr:from>
    <xdr:to>
      <xdr:col>21</xdr:col>
      <xdr:colOff>412750</xdr:colOff>
      <xdr:row>37</xdr:row>
      <xdr:rowOff>138938</xdr:rowOff>
    </xdr:to>
    <xdr:sp macro="" textlink="">
      <xdr:nvSpPr>
        <xdr:cNvPr id="328" name="円/楕円 327"/>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123715</xdr:rowOff>
    </xdr:from>
    <xdr:ext cx="762000" cy="259045"/>
    <xdr:sp macro="" textlink="">
      <xdr:nvSpPr>
        <xdr:cNvPr id="329" name="テキスト ボックス 328"/>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30" name="円/楕円 329"/>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31" name="テキスト ボックス 330"/>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32" name="円/楕円 331"/>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33" name="テキスト ボックス 332"/>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j-ea"/>
              <a:ea typeface="+mj-ea"/>
              <a:cs typeface="+mn-cs"/>
            </a:rPr>
            <a:t>公債費に係る経常収支比率は前年度より</a:t>
          </a:r>
          <a:r>
            <a:rPr lang="en-US" altLang="ja-JP" sz="1200" b="0" i="0" baseline="0">
              <a:solidFill>
                <a:schemeClr val="dk1"/>
              </a:solidFill>
              <a:effectLst/>
              <a:latin typeface="+mj-ea"/>
              <a:ea typeface="+mj-ea"/>
              <a:cs typeface="+mn-cs"/>
            </a:rPr>
            <a:t>0.5</a:t>
          </a:r>
          <a:r>
            <a:rPr lang="ja-JP" altLang="ja-JP" sz="1200" b="0" i="0" baseline="0">
              <a:solidFill>
                <a:schemeClr val="dk1"/>
              </a:solidFill>
              <a:effectLst/>
              <a:latin typeface="+mj-ea"/>
              <a:ea typeface="+mj-ea"/>
              <a:cs typeface="+mn-cs"/>
            </a:rPr>
            <a:t>ポイント</a:t>
          </a:r>
          <a:r>
            <a:rPr lang="ja-JP" altLang="en-US" sz="1200" b="0" i="0" baseline="0">
              <a:solidFill>
                <a:schemeClr val="dk1"/>
              </a:solidFill>
              <a:effectLst/>
              <a:latin typeface="+mj-ea"/>
              <a:ea typeface="+mj-ea"/>
              <a:cs typeface="+mn-cs"/>
            </a:rPr>
            <a:t>悪化</a:t>
          </a:r>
          <a:r>
            <a:rPr lang="ja-JP" altLang="ja-JP" sz="1200" b="0" i="0" baseline="0">
              <a:solidFill>
                <a:schemeClr val="dk1"/>
              </a:solidFill>
              <a:effectLst/>
              <a:latin typeface="+mj-ea"/>
              <a:ea typeface="+mj-ea"/>
              <a:cs typeface="+mn-cs"/>
            </a:rPr>
            <a:t>している</a:t>
          </a:r>
          <a:r>
            <a:rPr lang="ja-JP" altLang="en-US" sz="1200" b="0" i="0" baseline="0">
              <a:solidFill>
                <a:schemeClr val="dk1"/>
              </a:solidFill>
              <a:effectLst/>
              <a:latin typeface="+mj-ea"/>
              <a:ea typeface="+mj-ea"/>
              <a:cs typeface="+mn-cs"/>
            </a:rPr>
            <a:t>が類似団体に比べると</a:t>
          </a:r>
          <a:r>
            <a:rPr lang="en-US" altLang="ja-JP" sz="1200" b="0" i="0" baseline="0">
              <a:solidFill>
                <a:schemeClr val="dk1"/>
              </a:solidFill>
              <a:effectLst/>
              <a:latin typeface="+mj-ea"/>
              <a:ea typeface="+mj-ea"/>
              <a:cs typeface="+mn-cs"/>
            </a:rPr>
            <a:t>1.6</a:t>
          </a:r>
          <a:r>
            <a:rPr lang="ja-JP" altLang="en-US" sz="1200" b="0" i="0" baseline="0">
              <a:solidFill>
                <a:schemeClr val="dk1"/>
              </a:solidFill>
              <a:effectLst/>
              <a:latin typeface="+mj-ea"/>
              <a:ea typeface="+mj-ea"/>
              <a:cs typeface="+mn-cs"/>
            </a:rPr>
            <a:t>ポイント低い水準にある</a:t>
          </a:r>
          <a:r>
            <a:rPr lang="ja-JP" altLang="ja-JP" sz="1200" b="0" i="0" baseline="0">
              <a:solidFill>
                <a:schemeClr val="dk1"/>
              </a:solidFill>
              <a:effectLst/>
              <a:latin typeface="+mj-ea"/>
              <a:ea typeface="+mj-ea"/>
              <a:cs typeface="+mn-cs"/>
            </a:rPr>
            <a:t>。これまでは普通建設事業を抑制していたが、平成2</a:t>
          </a:r>
          <a:r>
            <a:rPr lang="en-US" altLang="ja-JP" sz="1200" b="0" i="0" baseline="0">
              <a:solidFill>
                <a:schemeClr val="dk1"/>
              </a:solidFill>
              <a:effectLst/>
              <a:latin typeface="+mj-ea"/>
              <a:ea typeface="+mj-ea"/>
              <a:cs typeface="+mn-cs"/>
            </a:rPr>
            <a:t>8</a:t>
          </a:r>
          <a:r>
            <a:rPr lang="ja-JP" altLang="ja-JP" sz="1200" b="0" i="0" baseline="0">
              <a:solidFill>
                <a:schemeClr val="dk1"/>
              </a:solidFill>
              <a:effectLst/>
              <a:latin typeface="+mj-ea"/>
              <a:ea typeface="+mj-ea"/>
              <a:cs typeface="+mn-cs"/>
            </a:rPr>
            <a:t>年度</a:t>
          </a:r>
          <a:r>
            <a:rPr lang="ja-JP" altLang="en-US" sz="1200" b="0" i="0" baseline="0">
              <a:solidFill>
                <a:schemeClr val="dk1"/>
              </a:solidFill>
              <a:effectLst/>
              <a:latin typeface="+mj-ea"/>
              <a:ea typeface="+mj-ea"/>
              <a:cs typeface="+mn-cs"/>
            </a:rPr>
            <a:t>は消防車庫の整備、南総合センターの整備等を実施し、新たな起債発行額が増加した</a:t>
          </a:r>
          <a:r>
            <a:rPr lang="ja-JP" altLang="ja-JP" sz="1200" b="0" i="0" baseline="0">
              <a:solidFill>
                <a:schemeClr val="dk1"/>
              </a:solidFill>
              <a:effectLst/>
              <a:latin typeface="+mj-ea"/>
              <a:ea typeface="+mj-ea"/>
              <a:cs typeface="+mn-cs"/>
            </a:rPr>
            <a:t>。今後も、</a:t>
          </a:r>
          <a:r>
            <a:rPr lang="ja-JP" altLang="en-US" sz="1200" b="0" i="0" baseline="0">
              <a:solidFill>
                <a:schemeClr val="dk1"/>
              </a:solidFill>
              <a:effectLst/>
              <a:latin typeface="+mj-ea"/>
              <a:ea typeface="+mj-ea"/>
              <a:cs typeface="+mn-cs"/>
            </a:rPr>
            <a:t>大型事業が控えており、加えて</a:t>
          </a:r>
          <a:r>
            <a:rPr lang="ja-JP" altLang="ja-JP" sz="1200" b="0" i="0" baseline="0">
              <a:solidFill>
                <a:schemeClr val="dk1"/>
              </a:solidFill>
              <a:effectLst/>
              <a:latin typeface="+mj-ea"/>
              <a:ea typeface="+mj-ea"/>
              <a:cs typeface="+mn-cs"/>
            </a:rPr>
            <a:t>施設の老朽化対策により一時的に起債が増加する</a:t>
          </a:r>
          <a:r>
            <a:rPr lang="ja-JP" altLang="en-US" sz="1200" b="0" i="0" baseline="0">
              <a:solidFill>
                <a:schemeClr val="dk1"/>
              </a:solidFill>
              <a:effectLst/>
              <a:latin typeface="+mj-ea"/>
              <a:ea typeface="+mj-ea"/>
              <a:cs typeface="+mn-cs"/>
            </a:rPr>
            <a:t>ことが予測される</a:t>
          </a:r>
          <a:r>
            <a:rPr lang="ja-JP" altLang="ja-JP" sz="1200" b="0" i="0" baseline="0">
              <a:solidFill>
                <a:schemeClr val="dk1"/>
              </a:solidFill>
              <a:effectLst/>
              <a:latin typeface="+mj-ea"/>
              <a:ea typeface="+mj-ea"/>
              <a:cs typeface="+mn-cs"/>
            </a:rPr>
            <a:t>が、計画的な地方債発行により公債費の平準化に努める。</a:t>
          </a:r>
          <a:endParaRPr lang="ja-JP" altLang="ja-JP" sz="16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161289</xdr:rowOff>
    </xdr:from>
    <xdr:to>
      <xdr:col>7</xdr:col>
      <xdr:colOff>15875</xdr:colOff>
      <xdr:row>76</xdr:row>
      <xdr:rowOff>27939</xdr:rowOff>
    </xdr:to>
    <xdr:cxnSp macro="">
      <xdr:nvCxnSpPr>
        <xdr:cNvPr id="366" name="直線コネクタ 365"/>
        <xdr:cNvCxnSpPr/>
      </xdr:nvCxnSpPr>
      <xdr:spPr>
        <a:xfrm>
          <a:off x="3987800" y="130200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161289</xdr:rowOff>
    </xdr:from>
    <xdr:to>
      <xdr:col>5</xdr:col>
      <xdr:colOff>549275</xdr:colOff>
      <xdr:row>76</xdr:row>
      <xdr:rowOff>66039</xdr:rowOff>
    </xdr:to>
    <xdr:cxnSp macro="">
      <xdr:nvCxnSpPr>
        <xdr:cNvPr id="369" name="直線コネクタ 368"/>
        <xdr:cNvCxnSpPr/>
      </xdr:nvCxnSpPr>
      <xdr:spPr>
        <a:xfrm flipV="1">
          <a:off x="3098800" y="130200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66039</xdr:rowOff>
    </xdr:from>
    <xdr:to>
      <xdr:col>4</xdr:col>
      <xdr:colOff>346075</xdr:colOff>
      <xdr:row>76</xdr:row>
      <xdr:rowOff>149861</xdr:rowOff>
    </xdr:to>
    <xdr:cxnSp macro="">
      <xdr:nvCxnSpPr>
        <xdr:cNvPr id="372" name="直線コネクタ 371"/>
        <xdr:cNvCxnSpPr/>
      </xdr:nvCxnSpPr>
      <xdr:spPr>
        <a:xfrm flipV="1">
          <a:off x="2209800" y="130962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77</xdr:row>
      <xdr:rowOff>31750</xdr:rowOff>
    </xdr:to>
    <xdr:cxnSp macro="">
      <xdr:nvCxnSpPr>
        <xdr:cNvPr id="375" name="直線コネクタ 374"/>
        <xdr:cNvCxnSpPr/>
      </xdr:nvCxnSpPr>
      <xdr:spPr>
        <a:xfrm flipV="1">
          <a:off x="1320800" y="131800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148589</xdr:rowOff>
    </xdr:from>
    <xdr:to>
      <xdr:col>7</xdr:col>
      <xdr:colOff>66675</xdr:colOff>
      <xdr:row>76</xdr:row>
      <xdr:rowOff>78739</xdr:rowOff>
    </xdr:to>
    <xdr:sp macro="" textlink="">
      <xdr:nvSpPr>
        <xdr:cNvPr id="385" name="円/楕円 384"/>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165117</xdr:rowOff>
    </xdr:from>
    <xdr:ext cx="762000" cy="259045"/>
    <xdr:sp macro="" textlink="">
      <xdr:nvSpPr>
        <xdr:cNvPr id="386"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110490</xdr:rowOff>
    </xdr:from>
    <xdr:to>
      <xdr:col>5</xdr:col>
      <xdr:colOff>600075</xdr:colOff>
      <xdr:row>76</xdr:row>
      <xdr:rowOff>40639</xdr:rowOff>
    </xdr:to>
    <xdr:sp macro="" textlink="">
      <xdr:nvSpPr>
        <xdr:cNvPr id="387" name="円/楕円 386"/>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50817</xdr:rowOff>
    </xdr:from>
    <xdr:ext cx="736600" cy="259045"/>
    <xdr:sp macro="" textlink="">
      <xdr:nvSpPr>
        <xdr:cNvPr id="388" name="テキスト ボックス 387"/>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15239</xdr:rowOff>
    </xdr:from>
    <xdr:to>
      <xdr:col>4</xdr:col>
      <xdr:colOff>396875</xdr:colOff>
      <xdr:row>76</xdr:row>
      <xdr:rowOff>116839</xdr:rowOff>
    </xdr:to>
    <xdr:sp macro="" textlink="">
      <xdr:nvSpPr>
        <xdr:cNvPr id="389" name="円/楕円 388"/>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127017</xdr:rowOff>
    </xdr:from>
    <xdr:ext cx="762000" cy="259045"/>
    <xdr:sp macro="" textlink="">
      <xdr:nvSpPr>
        <xdr:cNvPr id="390" name="テキスト ボックス 389"/>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91" name="円/楕円 390"/>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92" name="テキスト ボックス 391"/>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93" name="円/楕円 392"/>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394" name="テキスト ボックス 393"/>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と比較しても遜色ない数値であるが、既存事業の改廃、整理、縮小を図り、今後に控えている施設の老朽化対策等に向けて歳出の抑制を実施し、住民サービスを低下させることなく適正な水準を維持するよう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154432</xdr:rowOff>
    </xdr:from>
    <xdr:to>
      <xdr:col>24</xdr:col>
      <xdr:colOff>31750</xdr:colOff>
      <xdr:row>77</xdr:row>
      <xdr:rowOff>97282</xdr:rowOff>
    </xdr:to>
    <xdr:cxnSp macro="">
      <xdr:nvCxnSpPr>
        <xdr:cNvPr id="425" name="直線コネクタ 424"/>
        <xdr:cNvCxnSpPr/>
      </xdr:nvCxnSpPr>
      <xdr:spPr>
        <a:xfrm>
          <a:off x="15671800" y="1318463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154432</xdr:rowOff>
    </xdr:from>
    <xdr:to>
      <xdr:col>22</xdr:col>
      <xdr:colOff>565150</xdr:colOff>
      <xdr:row>77</xdr:row>
      <xdr:rowOff>5842</xdr:rowOff>
    </xdr:to>
    <xdr:cxnSp macro="">
      <xdr:nvCxnSpPr>
        <xdr:cNvPr id="428" name="直線コネクタ 427"/>
        <xdr:cNvCxnSpPr/>
      </xdr:nvCxnSpPr>
      <xdr:spPr>
        <a:xfrm flipV="1">
          <a:off x="14782800" y="13184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136144</xdr:rowOff>
    </xdr:from>
    <xdr:to>
      <xdr:col>21</xdr:col>
      <xdr:colOff>361950</xdr:colOff>
      <xdr:row>77</xdr:row>
      <xdr:rowOff>5842</xdr:rowOff>
    </xdr:to>
    <xdr:cxnSp macro="">
      <xdr:nvCxnSpPr>
        <xdr:cNvPr id="431" name="直線コネクタ 430"/>
        <xdr:cNvCxnSpPr/>
      </xdr:nvCxnSpPr>
      <xdr:spPr>
        <a:xfrm>
          <a:off x="13893800" y="13166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40132</xdr:rowOff>
    </xdr:from>
    <xdr:to>
      <xdr:col>20</xdr:col>
      <xdr:colOff>158750</xdr:colOff>
      <xdr:row>76</xdr:row>
      <xdr:rowOff>136144</xdr:rowOff>
    </xdr:to>
    <xdr:cxnSp macro="">
      <xdr:nvCxnSpPr>
        <xdr:cNvPr id="434" name="直線コネクタ 433"/>
        <xdr:cNvCxnSpPr/>
      </xdr:nvCxnSpPr>
      <xdr:spPr>
        <a:xfrm>
          <a:off x="13004800" y="130703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46482</xdr:rowOff>
    </xdr:from>
    <xdr:to>
      <xdr:col>24</xdr:col>
      <xdr:colOff>82550</xdr:colOff>
      <xdr:row>77</xdr:row>
      <xdr:rowOff>148082</xdr:rowOff>
    </xdr:to>
    <xdr:sp macro="" textlink="">
      <xdr:nvSpPr>
        <xdr:cNvPr id="444" name="円/楕円 443"/>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63009</xdr:rowOff>
    </xdr:from>
    <xdr:ext cx="762000" cy="259045"/>
    <xdr:sp macro="" textlink="">
      <xdr:nvSpPr>
        <xdr:cNvPr id="445" name="公債費以外該当値テキスト"/>
        <xdr:cNvSpPr txBox="1"/>
      </xdr:nvSpPr>
      <xdr:spPr>
        <a:xfrm>
          <a:off x="16598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103632</xdr:rowOff>
    </xdr:from>
    <xdr:to>
      <xdr:col>22</xdr:col>
      <xdr:colOff>615950</xdr:colOff>
      <xdr:row>77</xdr:row>
      <xdr:rowOff>33782</xdr:rowOff>
    </xdr:to>
    <xdr:sp macro="" textlink="">
      <xdr:nvSpPr>
        <xdr:cNvPr id="446" name="円/楕円 445"/>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43959</xdr:rowOff>
    </xdr:from>
    <xdr:ext cx="736600" cy="259045"/>
    <xdr:sp macro="" textlink="">
      <xdr:nvSpPr>
        <xdr:cNvPr id="447" name="テキスト ボックス 446"/>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126492</xdr:rowOff>
    </xdr:from>
    <xdr:to>
      <xdr:col>21</xdr:col>
      <xdr:colOff>412750</xdr:colOff>
      <xdr:row>77</xdr:row>
      <xdr:rowOff>56642</xdr:rowOff>
    </xdr:to>
    <xdr:sp macro="" textlink="">
      <xdr:nvSpPr>
        <xdr:cNvPr id="448" name="円/楕円 447"/>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49" name="テキスト ボックス 448"/>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85344</xdr:rowOff>
    </xdr:from>
    <xdr:to>
      <xdr:col>20</xdr:col>
      <xdr:colOff>209550</xdr:colOff>
      <xdr:row>77</xdr:row>
      <xdr:rowOff>15494</xdr:rowOff>
    </xdr:to>
    <xdr:sp macro="" textlink="">
      <xdr:nvSpPr>
        <xdr:cNvPr id="450" name="円/楕円 449"/>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51" name="テキスト ボックス 450"/>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160782</xdr:rowOff>
    </xdr:from>
    <xdr:to>
      <xdr:col>19</xdr:col>
      <xdr:colOff>6350</xdr:colOff>
      <xdr:row>76</xdr:row>
      <xdr:rowOff>90932</xdr:rowOff>
    </xdr:to>
    <xdr:sp macro="" textlink="">
      <xdr:nvSpPr>
        <xdr:cNvPr id="452" name="円/楕円 451"/>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101109</xdr:rowOff>
    </xdr:from>
    <xdr:ext cx="762000" cy="259045"/>
    <xdr:sp macro="" textlink="">
      <xdr:nvSpPr>
        <xdr:cNvPr id="453" name="テキスト ボックス 452"/>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兵庫県太子町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154688</xdr:rowOff>
    </xdr:from>
    <xdr:to>
      <xdr:col>4</xdr:col>
      <xdr:colOff>1117600</xdr:colOff>
      <xdr:row>18</xdr:row>
      <xdr:rowOff>160517</xdr:rowOff>
    </xdr:to>
    <xdr:cxnSp macro="">
      <xdr:nvCxnSpPr>
        <xdr:cNvPr id="52" name="直線コネクタ 51"/>
        <xdr:cNvCxnSpPr/>
      </xdr:nvCxnSpPr>
      <xdr:spPr bwMode="auto">
        <a:xfrm>
          <a:off x="5003800" y="3288413"/>
          <a:ext cx="647700" cy="5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154688</xdr:rowOff>
    </xdr:from>
    <xdr:to>
      <xdr:col>4</xdr:col>
      <xdr:colOff>469900</xdr:colOff>
      <xdr:row>19</xdr:row>
      <xdr:rowOff>1134</xdr:rowOff>
    </xdr:to>
    <xdr:cxnSp macro="">
      <xdr:nvCxnSpPr>
        <xdr:cNvPr id="55" name="直線コネクタ 54"/>
        <xdr:cNvCxnSpPr/>
      </xdr:nvCxnSpPr>
      <xdr:spPr bwMode="auto">
        <a:xfrm flipV="1">
          <a:off x="4305300" y="3288413"/>
          <a:ext cx="698500" cy="17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1134</xdr:rowOff>
    </xdr:from>
    <xdr:to>
      <xdr:col>3</xdr:col>
      <xdr:colOff>904875</xdr:colOff>
      <xdr:row>19</xdr:row>
      <xdr:rowOff>4383</xdr:rowOff>
    </xdr:to>
    <xdr:cxnSp macro="">
      <xdr:nvCxnSpPr>
        <xdr:cNvPr id="58" name="直線コネクタ 57"/>
        <xdr:cNvCxnSpPr/>
      </xdr:nvCxnSpPr>
      <xdr:spPr bwMode="auto">
        <a:xfrm flipV="1">
          <a:off x="3606800" y="3306309"/>
          <a:ext cx="698500" cy="3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4383</xdr:rowOff>
    </xdr:from>
    <xdr:to>
      <xdr:col>3</xdr:col>
      <xdr:colOff>206375</xdr:colOff>
      <xdr:row>20</xdr:row>
      <xdr:rowOff>1134</xdr:rowOff>
    </xdr:to>
    <xdr:cxnSp macro="">
      <xdr:nvCxnSpPr>
        <xdr:cNvPr id="61" name="直線コネクタ 60"/>
        <xdr:cNvCxnSpPr/>
      </xdr:nvCxnSpPr>
      <xdr:spPr bwMode="auto">
        <a:xfrm flipV="1">
          <a:off x="2908300" y="3309558"/>
          <a:ext cx="698500" cy="168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109717</xdr:rowOff>
    </xdr:from>
    <xdr:to>
      <xdr:col>5</xdr:col>
      <xdr:colOff>34925</xdr:colOff>
      <xdr:row>19</xdr:row>
      <xdr:rowOff>39867</xdr:rowOff>
    </xdr:to>
    <xdr:sp macro="" textlink="">
      <xdr:nvSpPr>
        <xdr:cNvPr id="71" name="円/楕円 70"/>
        <xdr:cNvSpPr/>
      </xdr:nvSpPr>
      <xdr:spPr bwMode="auto">
        <a:xfrm>
          <a:off x="5600700" y="3243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81794</xdr:rowOff>
    </xdr:from>
    <xdr:ext cx="762000" cy="259045"/>
    <xdr:sp macro="" textlink="">
      <xdr:nvSpPr>
        <xdr:cNvPr id="72" name="人口1人当たり決算額の推移該当値テキスト130"/>
        <xdr:cNvSpPr txBox="1"/>
      </xdr:nvSpPr>
      <xdr:spPr>
        <a:xfrm>
          <a:off x="5740400" y="321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59,364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103888</xdr:rowOff>
    </xdr:from>
    <xdr:to>
      <xdr:col>4</xdr:col>
      <xdr:colOff>520700</xdr:colOff>
      <xdr:row>19</xdr:row>
      <xdr:rowOff>34038</xdr:rowOff>
    </xdr:to>
    <xdr:sp macro="" textlink="">
      <xdr:nvSpPr>
        <xdr:cNvPr id="73" name="円/楕円 72"/>
        <xdr:cNvSpPr/>
      </xdr:nvSpPr>
      <xdr:spPr bwMode="auto">
        <a:xfrm>
          <a:off x="4953000" y="3237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18815</xdr:rowOff>
    </xdr:from>
    <xdr:ext cx="736600" cy="259045"/>
    <xdr:sp macro="" textlink="">
      <xdr:nvSpPr>
        <xdr:cNvPr id="74" name="テキスト ボックス 73"/>
        <xdr:cNvSpPr txBox="1"/>
      </xdr:nvSpPr>
      <xdr:spPr>
        <a:xfrm>
          <a:off x="4622800" y="332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59,721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121784</xdr:rowOff>
    </xdr:from>
    <xdr:to>
      <xdr:col>3</xdr:col>
      <xdr:colOff>955675</xdr:colOff>
      <xdr:row>19</xdr:row>
      <xdr:rowOff>51934</xdr:rowOff>
    </xdr:to>
    <xdr:sp macro="" textlink="">
      <xdr:nvSpPr>
        <xdr:cNvPr id="75" name="円/楕円 74"/>
        <xdr:cNvSpPr/>
      </xdr:nvSpPr>
      <xdr:spPr bwMode="auto">
        <a:xfrm>
          <a:off x="4254500" y="3255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36711</xdr:rowOff>
    </xdr:from>
    <xdr:ext cx="762000" cy="259045"/>
    <xdr:sp macro="" textlink="">
      <xdr:nvSpPr>
        <xdr:cNvPr id="76" name="テキスト ボックス 75"/>
        <xdr:cNvSpPr txBox="1"/>
      </xdr:nvSpPr>
      <xdr:spPr>
        <a:xfrm>
          <a:off x="3924300" y="33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58,625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125033</xdr:rowOff>
    </xdr:from>
    <xdr:to>
      <xdr:col>3</xdr:col>
      <xdr:colOff>257175</xdr:colOff>
      <xdr:row>19</xdr:row>
      <xdr:rowOff>55183</xdr:rowOff>
    </xdr:to>
    <xdr:sp macro="" textlink="">
      <xdr:nvSpPr>
        <xdr:cNvPr id="77" name="円/楕円 76"/>
        <xdr:cNvSpPr/>
      </xdr:nvSpPr>
      <xdr:spPr bwMode="auto">
        <a:xfrm>
          <a:off x="3556000" y="3258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39960</xdr:rowOff>
    </xdr:from>
    <xdr:ext cx="762000" cy="259045"/>
    <xdr:sp macro="" textlink="">
      <xdr:nvSpPr>
        <xdr:cNvPr id="78" name="テキスト ボックス 77"/>
        <xdr:cNvSpPr txBox="1"/>
      </xdr:nvSpPr>
      <xdr:spPr>
        <a:xfrm>
          <a:off x="3225800" y="334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58,426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121784</xdr:rowOff>
    </xdr:from>
    <xdr:to>
      <xdr:col>2</xdr:col>
      <xdr:colOff>692150</xdr:colOff>
      <xdr:row>20</xdr:row>
      <xdr:rowOff>51934</xdr:rowOff>
    </xdr:to>
    <xdr:sp macro="" textlink="">
      <xdr:nvSpPr>
        <xdr:cNvPr id="79" name="円/楕円 78"/>
        <xdr:cNvSpPr/>
      </xdr:nvSpPr>
      <xdr:spPr bwMode="auto">
        <a:xfrm>
          <a:off x="2857500" y="3426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36711</xdr:rowOff>
    </xdr:from>
    <xdr:ext cx="762000" cy="259045"/>
    <xdr:sp macro="" textlink="">
      <xdr:nvSpPr>
        <xdr:cNvPr id="80" name="テキスト ボックス 79"/>
        <xdr:cNvSpPr txBox="1"/>
      </xdr:nvSpPr>
      <xdr:spPr>
        <a:xfrm>
          <a:off x="2527300" y="351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299098</xdr:rowOff>
    </xdr:from>
    <xdr:to>
      <xdr:col>4</xdr:col>
      <xdr:colOff>1117600</xdr:colOff>
      <xdr:row>35</xdr:row>
      <xdr:rowOff>299707</xdr:rowOff>
    </xdr:to>
    <xdr:cxnSp macro="">
      <xdr:nvCxnSpPr>
        <xdr:cNvPr id="114" name="直線コネクタ 113"/>
        <xdr:cNvCxnSpPr/>
      </xdr:nvCxnSpPr>
      <xdr:spPr bwMode="auto">
        <a:xfrm>
          <a:off x="5003800" y="6909448"/>
          <a:ext cx="647700" cy="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299098</xdr:rowOff>
    </xdr:from>
    <xdr:to>
      <xdr:col>4</xdr:col>
      <xdr:colOff>469900</xdr:colOff>
      <xdr:row>36</xdr:row>
      <xdr:rowOff>12167</xdr:rowOff>
    </xdr:to>
    <xdr:cxnSp macro="">
      <xdr:nvCxnSpPr>
        <xdr:cNvPr id="117" name="直線コネクタ 116"/>
        <xdr:cNvCxnSpPr/>
      </xdr:nvCxnSpPr>
      <xdr:spPr bwMode="auto">
        <a:xfrm flipV="1">
          <a:off x="4305300" y="6909448"/>
          <a:ext cx="698500" cy="55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223774</xdr:rowOff>
    </xdr:from>
    <xdr:to>
      <xdr:col>3</xdr:col>
      <xdr:colOff>904875</xdr:colOff>
      <xdr:row>36</xdr:row>
      <xdr:rowOff>12167</xdr:rowOff>
    </xdr:to>
    <xdr:cxnSp macro="">
      <xdr:nvCxnSpPr>
        <xdr:cNvPr id="120" name="直線コネクタ 119"/>
        <xdr:cNvCxnSpPr/>
      </xdr:nvCxnSpPr>
      <xdr:spPr bwMode="auto">
        <a:xfrm>
          <a:off x="3606800" y="6834124"/>
          <a:ext cx="698500" cy="131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133972</xdr:rowOff>
    </xdr:from>
    <xdr:to>
      <xdr:col>3</xdr:col>
      <xdr:colOff>206375</xdr:colOff>
      <xdr:row>35</xdr:row>
      <xdr:rowOff>223774</xdr:rowOff>
    </xdr:to>
    <xdr:cxnSp macro="">
      <xdr:nvCxnSpPr>
        <xdr:cNvPr id="123" name="直線コネクタ 122"/>
        <xdr:cNvCxnSpPr/>
      </xdr:nvCxnSpPr>
      <xdr:spPr bwMode="auto">
        <a:xfrm>
          <a:off x="2908300" y="6744322"/>
          <a:ext cx="698500" cy="89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248907</xdr:rowOff>
    </xdr:from>
    <xdr:to>
      <xdr:col>5</xdr:col>
      <xdr:colOff>34925</xdr:colOff>
      <xdr:row>36</xdr:row>
      <xdr:rowOff>7607</xdr:rowOff>
    </xdr:to>
    <xdr:sp macro="" textlink="">
      <xdr:nvSpPr>
        <xdr:cNvPr id="133" name="円/楕円 132"/>
        <xdr:cNvSpPr/>
      </xdr:nvSpPr>
      <xdr:spPr bwMode="auto">
        <a:xfrm>
          <a:off x="5600700" y="6859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93984</xdr:rowOff>
    </xdr:from>
    <xdr:ext cx="762000" cy="259045"/>
    <xdr:sp macro="" textlink="">
      <xdr:nvSpPr>
        <xdr:cNvPr id="134" name="人口1人当たり決算額の推移該当値テキスト445"/>
        <xdr:cNvSpPr txBox="1"/>
      </xdr:nvSpPr>
      <xdr:spPr>
        <a:xfrm>
          <a:off x="5740400" y="670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248298</xdr:rowOff>
    </xdr:from>
    <xdr:to>
      <xdr:col>4</xdr:col>
      <xdr:colOff>520700</xdr:colOff>
      <xdr:row>36</xdr:row>
      <xdr:rowOff>6998</xdr:rowOff>
    </xdr:to>
    <xdr:sp macro="" textlink="">
      <xdr:nvSpPr>
        <xdr:cNvPr id="135" name="円/楕円 134"/>
        <xdr:cNvSpPr/>
      </xdr:nvSpPr>
      <xdr:spPr bwMode="auto">
        <a:xfrm>
          <a:off x="4953000" y="6858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17175</xdr:rowOff>
    </xdr:from>
    <xdr:ext cx="736600" cy="259045"/>
    <xdr:sp macro="" textlink="">
      <xdr:nvSpPr>
        <xdr:cNvPr id="136" name="テキスト ボックス 135"/>
        <xdr:cNvSpPr txBox="1"/>
      </xdr:nvSpPr>
      <xdr:spPr>
        <a:xfrm>
          <a:off x="4622800" y="6627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304267</xdr:rowOff>
    </xdr:from>
    <xdr:to>
      <xdr:col>3</xdr:col>
      <xdr:colOff>955675</xdr:colOff>
      <xdr:row>36</xdr:row>
      <xdr:rowOff>62967</xdr:rowOff>
    </xdr:to>
    <xdr:sp macro="" textlink="">
      <xdr:nvSpPr>
        <xdr:cNvPr id="137" name="円/楕円 136"/>
        <xdr:cNvSpPr/>
      </xdr:nvSpPr>
      <xdr:spPr bwMode="auto">
        <a:xfrm>
          <a:off x="4254500" y="6914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73144</xdr:rowOff>
    </xdr:from>
    <xdr:ext cx="762000" cy="259045"/>
    <xdr:sp macro="" textlink="">
      <xdr:nvSpPr>
        <xdr:cNvPr id="138" name="テキスト ボックス 137"/>
        <xdr:cNvSpPr txBox="1"/>
      </xdr:nvSpPr>
      <xdr:spPr>
        <a:xfrm>
          <a:off x="3924300" y="668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172974</xdr:rowOff>
    </xdr:from>
    <xdr:to>
      <xdr:col>3</xdr:col>
      <xdr:colOff>257175</xdr:colOff>
      <xdr:row>35</xdr:row>
      <xdr:rowOff>274574</xdr:rowOff>
    </xdr:to>
    <xdr:sp macro="" textlink="">
      <xdr:nvSpPr>
        <xdr:cNvPr id="139" name="円/楕円 138"/>
        <xdr:cNvSpPr/>
      </xdr:nvSpPr>
      <xdr:spPr bwMode="auto">
        <a:xfrm>
          <a:off x="3556000" y="6783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284751</xdr:rowOff>
    </xdr:from>
    <xdr:ext cx="762000" cy="259045"/>
    <xdr:sp macro="" textlink="">
      <xdr:nvSpPr>
        <xdr:cNvPr id="140" name="テキスト ボックス 139"/>
        <xdr:cNvSpPr txBox="1"/>
      </xdr:nvSpPr>
      <xdr:spPr>
        <a:xfrm>
          <a:off x="3225800" y="655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83172</xdr:rowOff>
    </xdr:from>
    <xdr:to>
      <xdr:col>2</xdr:col>
      <xdr:colOff>692150</xdr:colOff>
      <xdr:row>35</xdr:row>
      <xdr:rowOff>184772</xdr:rowOff>
    </xdr:to>
    <xdr:sp macro="" textlink="">
      <xdr:nvSpPr>
        <xdr:cNvPr id="141" name="円/楕円 140"/>
        <xdr:cNvSpPr/>
      </xdr:nvSpPr>
      <xdr:spPr bwMode="auto">
        <a:xfrm>
          <a:off x="2857500" y="6693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194949</xdr:rowOff>
    </xdr:from>
    <xdr:ext cx="762000" cy="259045"/>
    <xdr:sp macro="" textlink="">
      <xdr:nvSpPr>
        <xdr:cNvPr id="142" name="テキスト ボックス 141"/>
        <xdr:cNvSpPr txBox="1"/>
      </xdr:nvSpPr>
      <xdr:spPr>
        <a:xfrm>
          <a:off x="2527300" y="646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兵庫県太子町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34,344
34,112
22.61
11,757,997
11,499,752
167,629
6,903,846
11,164,106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125737</xdr:rowOff>
    </xdr:from>
    <xdr:to>
      <xdr:col>6</xdr:col>
      <xdr:colOff>511175</xdr:colOff>
      <xdr:row>38</xdr:row>
      <xdr:rowOff>160312</xdr:rowOff>
    </xdr:to>
    <xdr:cxnSp macro="">
      <xdr:nvCxnSpPr>
        <xdr:cNvPr id="61" name="直線コネクタ 60"/>
        <xdr:cNvCxnSpPr/>
      </xdr:nvCxnSpPr>
      <xdr:spPr>
        <a:xfrm>
          <a:off x="3797300" y="6640837"/>
          <a:ext cx="838200" cy="3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125737</xdr:rowOff>
    </xdr:from>
    <xdr:to>
      <xdr:col>5</xdr:col>
      <xdr:colOff>358775</xdr:colOff>
      <xdr:row>38</xdr:row>
      <xdr:rowOff>151225</xdr:rowOff>
    </xdr:to>
    <xdr:cxnSp macro="">
      <xdr:nvCxnSpPr>
        <xdr:cNvPr id="64" name="直線コネクタ 63"/>
        <xdr:cNvCxnSpPr/>
      </xdr:nvCxnSpPr>
      <xdr:spPr>
        <a:xfrm flipV="1">
          <a:off x="2908300" y="6640837"/>
          <a:ext cx="8890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133032</xdr:rowOff>
    </xdr:from>
    <xdr:to>
      <xdr:col>4</xdr:col>
      <xdr:colOff>155575</xdr:colOff>
      <xdr:row>38</xdr:row>
      <xdr:rowOff>151225</xdr:rowOff>
    </xdr:to>
    <xdr:cxnSp macro="">
      <xdr:nvCxnSpPr>
        <xdr:cNvPr id="67" name="直線コネクタ 66"/>
        <xdr:cNvCxnSpPr/>
      </xdr:nvCxnSpPr>
      <xdr:spPr>
        <a:xfrm>
          <a:off x="2019300" y="6648132"/>
          <a:ext cx="889000" cy="1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133032</xdr:rowOff>
    </xdr:from>
    <xdr:to>
      <xdr:col>2</xdr:col>
      <xdr:colOff>638175</xdr:colOff>
      <xdr:row>38</xdr:row>
      <xdr:rowOff>155264</xdr:rowOff>
    </xdr:to>
    <xdr:cxnSp macro="">
      <xdr:nvCxnSpPr>
        <xdr:cNvPr id="70" name="直線コネクタ 69"/>
        <xdr:cNvCxnSpPr/>
      </xdr:nvCxnSpPr>
      <xdr:spPr>
        <a:xfrm flipV="1">
          <a:off x="1130300" y="6648132"/>
          <a:ext cx="889000" cy="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109512</xdr:rowOff>
    </xdr:from>
    <xdr:to>
      <xdr:col>6</xdr:col>
      <xdr:colOff>561975</xdr:colOff>
      <xdr:row>39</xdr:row>
      <xdr:rowOff>39662</xdr:rowOff>
    </xdr:to>
    <xdr:sp macro="" textlink="">
      <xdr:nvSpPr>
        <xdr:cNvPr id="80" name="円/楕円 79"/>
        <xdr:cNvSpPr/>
      </xdr:nvSpPr>
      <xdr:spPr>
        <a:xfrm>
          <a:off x="4584700" y="66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87939</xdr:rowOff>
    </xdr:from>
    <xdr:ext cx="534377" cy="259045"/>
    <xdr:sp macro="" textlink="">
      <xdr:nvSpPr>
        <xdr:cNvPr id="81" name="人件費該当値テキスト"/>
        <xdr:cNvSpPr txBox="1"/>
      </xdr:nvSpPr>
      <xdr:spPr>
        <a:xfrm>
          <a:off x="4686300" y="660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42,918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74937</xdr:rowOff>
    </xdr:from>
    <xdr:to>
      <xdr:col>5</xdr:col>
      <xdr:colOff>409575</xdr:colOff>
      <xdr:row>39</xdr:row>
      <xdr:rowOff>5087</xdr:rowOff>
    </xdr:to>
    <xdr:sp macro="" textlink="">
      <xdr:nvSpPr>
        <xdr:cNvPr id="82" name="円/楕円 81"/>
        <xdr:cNvSpPr/>
      </xdr:nvSpPr>
      <xdr:spPr>
        <a:xfrm>
          <a:off x="3746500" y="65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167664</xdr:rowOff>
    </xdr:from>
    <xdr:ext cx="534377" cy="259045"/>
    <xdr:sp macro="" textlink="">
      <xdr:nvSpPr>
        <xdr:cNvPr id="83" name="テキスト ボックス 82"/>
        <xdr:cNvSpPr txBox="1"/>
      </xdr:nvSpPr>
      <xdr:spPr>
        <a:xfrm>
          <a:off x="3530111" y="668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100425</xdr:rowOff>
    </xdr:from>
    <xdr:to>
      <xdr:col>4</xdr:col>
      <xdr:colOff>206375</xdr:colOff>
      <xdr:row>39</xdr:row>
      <xdr:rowOff>30575</xdr:rowOff>
    </xdr:to>
    <xdr:sp macro="" textlink="">
      <xdr:nvSpPr>
        <xdr:cNvPr id="84" name="円/楕円 83"/>
        <xdr:cNvSpPr/>
      </xdr:nvSpPr>
      <xdr:spPr>
        <a:xfrm>
          <a:off x="2857500" y="66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21702</xdr:rowOff>
    </xdr:from>
    <xdr:ext cx="534377" cy="259045"/>
    <xdr:sp macro="" textlink="">
      <xdr:nvSpPr>
        <xdr:cNvPr id="85" name="テキスト ボックス 84"/>
        <xdr:cNvSpPr txBox="1"/>
      </xdr:nvSpPr>
      <xdr:spPr>
        <a:xfrm>
          <a:off x="2641111" y="670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82232</xdr:rowOff>
    </xdr:from>
    <xdr:to>
      <xdr:col>3</xdr:col>
      <xdr:colOff>3175</xdr:colOff>
      <xdr:row>39</xdr:row>
      <xdr:rowOff>12382</xdr:rowOff>
    </xdr:to>
    <xdr:sp macro="" textlink="">
      <xdr:nvSpPr>
        <xdr:cNvPr id="86" name="円/楕円 85"/>
        <xdr:cNvSpPr/>
      </xdr:nvSpPr>
      <xdr:spPr>
        <a:xfrm>
          <a:off x="1968500" y="65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3509</xdr:rowOff>
    </xdr:from>
    <xdr:ext cx="534377" cy="259045"/>
    <xdr:sp macro="" textlink="">
      <xdr:nvSpPr>
        <xdr:cNvPr id="87" name="テキスト ボックス 86"/>
        <xdr:cNvSpPr txBox="1"/>
      </xdr:nvSpPr>
      <xdr:spPr>
        <a:xfrm>
          <a:off x="1752111" y="669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104464</xdr:rowOff>
    </xdr:from>
    <xdr:to>
      <xdr:col>1</xdr:col>
      <xdr:colOff>485775</xdr:colOff>
      <xdr:row>39</xdr:row>
      <xdr:rowOff>34614</xdr:rowOff>
    </xdr:to>
    <xdr:sp macro="" textlink="">
      <xdr:nvSpPr>
        <xdr:cNvPr id="88" name="円/楕円 87"/>
        <xdr:cNvSpPr/>
      </xdr:nvSpPr>
      <xdr:spPr>
        <a:xfrm>
          <a:off x="1079500" y="66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25741</xdr:rowOff>
    </xdr:from>
    <xdr:ext cx="534377" cy="259045"/>
    <xdr:sp macro="" textlink="">
      <xdr:nvSpPr>
        <xdr:cNvPr id="89" name="テキスト ボックス 88"/>
        <xdr:cNvSpPr txBox="1"/>
      </xdr:nvSpPr>
      <xdr:spPr>
        <a:xfrm>
          <a:off x="863111" y="671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137985</xdr:rowOff>
    </xdr:from>
    <xdr:to>
      <xdr:col>6</xdr:col>
      <xdr:colOff>511175</xdr:colOff>
      <xdr:row>57</xdr:row>
      <xdr:rowOff>158372</xdr:rowOff>
    </xdr:to>
    <xdr:cxnSp macro="">
      <xdr:nvCxnSpPr>
        <xdr:cNvPr id="116" name="直線コネクタ 115"/>
        <xdr:cNvCxnSpPr/>
      </xdr:nvCxnSpPr>
      <xdr:spPr>
        <a:xfrm flipV="1">
          <a:off x="3797300" y="9910635"/>
          <a:ext cx="838200" cy="2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158372</xdr:rowOff>
    </xdr:from>
    <xdr:to>
      <xdr:col>5</xdr:col>
      <xdr:colOff>358775</xdr:colOff>
      <xdr:row>57</xdr:row>
      <xdr:rowOff>167694</xdr:rowOff>
    </xdr:to>
    <xdr:cxnSp macro="">
      <xdr:nvCxnSpPr>
        <xdr:cNvPr id="119" name="直線コネクタ 118"/>
        <xdr:cNvCxnSpPr/>
      </xdr:nvCxnSpPr>
      <xdr:spPr>
        <a:xfrm flipV="1">
          <a:off x="2908300" y="9931022"/>
          <a:ext cx="8890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167694</xdr:rowOff>
    </xdr:from>
    <xdr:to>
      <xdr:col>4</xdr:col>
      <xdr:colOff>155575</xdr:colOff>
      <xdr:row>58</xdr:row>
      <xdr:rowOff>533</xdr:rowOff>
    </xdr:to>
    <xdr:cxnSp macro="">
      <xdr:nvCxnSpPr>
        <xdr:cNvPr id="122" name="直線コネクタ 121"/>
        <xdr:cNvCxnSpPr/>
      </xdr:nvCxnSpPr>
      <xdr:spPr>
        <a:xfrm flipV="1">
          <a:off x="2019300" y="9940344"/>
          <a:ext cx="8890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157938</xdr:rowOff>
    </xdr:from>
    <xdr:to>
      <xdr:col>2</xdr:col>
      <xdr:colOff>638175</xdr:colOff>
      <xdr:row>58</xdr:row>
      <xdr:rowOff>533</xdr:rowOff>
    </xdr:to>
    <xdr:cxnSp macro="">
      <xdr:nvCxnSpPr>
        <xdr:cNvPr id="125" name="直線コネクタ 124"/>
        <xdr:cNvCxnSpPr/>
      </xdr:nvCxnSpPr>
      <xdr:spPr>
        <a:xfrm>
          <a:off x="1130300" y="9930588"/>
          <a:ext cx="889000" cy="1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87185</xdr:rowOff>
    </xdr:from>
    <xdr:to>
      <xdr:col>6</xdr:col>
      <xdr:colOff>561975</xdr:colOff>
      <xdr:row>58</xdr:row>
      <xdr:rowOff>17335</xdr:rowOff>
    </xdr:to>
    <xdr:sp macro="" textlink="">
      <xdr:nvSpPr>
        <xdr:cNvPr id="135" name="円/楕円 134"/>
        <xdr:cNvSpPr/>
      </xdr:nvSpPr>
      <xdr:spPr>
        <a:xfrm>
          <a:off x="4584700" y="98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2112</xdr:rowOff>
    </xdr:from>
    <xdr:ext cx="534377" cy="259045"/>
    <xdr:sp macro="" textlink="">
      <xdr:nvSpPr>
        <xdr:cNvPr id="136" name="物件費該当値テキスト"/>
        <xdr:cNvSpPr txBox="1"/>
      </xdr:nvSpPr>
      <xdr:spPr>
        <a:xfrm>
          <a:off x="4686300" y="977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37,875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107572</xdr:rowOff>
    </xdr:from>
    <xdr:to>
      <xdr:col>5</xdr:col>
      <xdr:colOff>409575</xdr:colOff>
      <xdr:row>58</xdr:row>
      <xdr:rowOff>37722</xdr:rowOff>
    </xdr:to>
    <xdr:sp macro="" textlink="">
      <xdr:nvSpPr>
        <xdr:cNvPr id="137" name="円/楕円 136"/>
        <xdr:cNvSpPr/>
      </xdr:nvSpPr>
      <xdr:spPr>
        <a:xfrm>
          <a:off x="3746500" y="988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28849</xdr:rowOff>
    </xdr:from>
    <xdr:ext cx="534377" cy="259045"/>
    <xdr:sp macro="" textlink="">
      <xdr:nvSpPr>
        <xdr:cNvPr id="138" name="テキスト ボックス 137"/>
        <xdr:cNvSpPr txBox="1"/>
      </xdr:nvSpPr>
      <xdr:spPr>
        <a:xfrm>
          <a:off x="3530111" y="997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116894</xdr:rowOff>
    </xdr:from>
    <xdr:to>
      <xdr:col>4</xdr:col>
      <xdr:colOff>206375</xdr:colOff>
      <xdr:row>58</xdr:row>
      <xdr:rowOff>47044</xdr:rowOff>
    </xdr:to>
    <xdr:sp macro="" textlink="">
      <xdr:nvSpPr>
        <xdr:cNvPr id="139" name="円/楕円 138"/>
        <xdr:cNvSpPr/>
      </xdr:nvSpPr>
      <xdr:spPr>
        <a:xfrm>
          <a:off x="2857500" y="988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38171</xdr:rowOff>
    </xdr:from>
    <xdr:ext cx="534377" cy="259045"/>
    <xdr:sp macro="" textlink="">
      <xdr:nvSpPr>
        <xdr:cNvPr id="140" name="テキスト ボックス 139"/>
        <xdr:cNvSpPr txBox="1"/>
      </xdr:nvSpPr>
      <xdr:spPr>
        <a:xfrm>
          <a:off x="2641111" y="998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121183</xdr:rowOff>
    </xdr:from>
    <xdr:to>
      <xdr:col>3</xdr:col>
      <xdr:colOff>3175</xdr:colOff>
      <xdr:row>58</xdr:row>
      <xdr:rowOff>51333</xdr:rowOff>
    </xdr:to>
    <xdr:sp macro="" textlink="">
      <xdr:nvSpPr>
        <xdr:cNvPr id="141" name="円/楕円 140"/>
        <xdr:cNvSpPr/>
      </xdr:nvSpPr>
      <xdr:spPr>
        <a:xfrm>
          <a:off x="1968500" y="98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42460</xdr:rowOff>
    </xdr:from>
    <xdr:ext cx="534377" cy="259045"/>
    <xdr:sp macro="" textlink="">
      <xdr:nvSpPr>
        <xdr:cNvPr id="142" name="テキスト ボックス 141"/>
        <xdr:cNvSpPr txBox="1"/>
      </xdr:nvSpPr>
      <xdr:spPr>
        <a:xfrm>
          <a:off x="1752111" y="998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107138</xdr:rowOff>
    </xdr:from>
    <xdr:to>
      <xdr:col>1</xdr:col>
      <xdr:colOff>485775</xdr:colOff>
      <xdr:row>58</xdr:row>
      <xdr:rowOff>37288</xdr:rowOff>
    </xdr:to>
    <xdr:sp macro="" textlink="">
      <xdr:nvSpPr>
        <xdr:cNvPr id="143" name="円/楕円 142"/>
        <xdr:cNvSpPr/>
      </xdr:nvSpPr>
      <xdr:spPr>
        <a:xfrm>
          <a:off x="1079500" y="987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28415</xdr:rowOff>
    </xdr:from>
    <xdr:ext cx="534377" cy="259045"/>
    <xdr:sp macro="" textlink="">
      <xdr:nvSpPr>
        <xdr:cNvPr id="144" name="テキスト ボックス 143"/>
        <xdr:cNvSpPr txBox="1"/>
      </xdr:nvSpPr>
      <xdr:spPr>
        <a:xfrm>
          <a:off x="863111" y="99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111810</xdr:rowOff>
    </xdr:from>
    <xdr:to>
      <xdr:col>6</xdr:col>
      <xdr:colOff>511175</xdr:colOff>
      <xdr:row>78</xdr:row>
      <xdr:rowOff>137491</xdr:rowOff>
    </xdr:to>
    <xdr:cxnSp macro="">
      <xdr:nvCxnSpPr>
        <xdr:cNvPr id="173" name="直線コネクタ 172"/>
        <xdr:cNvCxnSpPr/>
      </xdr:nvCxnSpPr>
      <xdr:spPr>
        <a:xfrm flipV="1">
          <a:off x="3797300" y="13484910"/>
          <a:ext cx="838200" cy="2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110440</xdr:rowOff>
    </xdr:from>
    <xdr:to>
      <xdr:col>5</xdr:col>
      <xdr:colOff>358775</xdr:colOff>
      <xdr:row>78</xdr:row>
      <xdr:rowOff>137491</xdr:rowOff>
    </xdr:to>
    <xdr:cxnSp macro="">
      <xdr:nvCxnSpPr>
        <xdr:cNvPr id="176" name="直線コネクタ 175"/>
        <xdr:cNvCxnSpPr/>
      </xdr:nvCxnSpPr>
      <xdr:spPr>
        <a:xfrm>
          <a:off x="2908300" y="13483540"/>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105639</xdr:rowOff>
    </xdr:from>
    <xdr:to>
      <xdr:col>4</xdr:col>
      <xdr:colOff>155575</xdr:colOff>
      <xdr:row>78</xdr:row>
      <xdr:rowOff>110440</xdr:rowOff>
    </xdr:to>
    <xdr:cxnSp macro="">
      <xdr:nvCxnSpPr>
        <xdr:cNvPr id="179" name="直線コネクタ 178"/>
        <xdr:cNvCxnSpPr/>
      </xdr:nvCxnSpPr>
      <xdr:spPr>
        <a:xfrm>
          <a:off x="2019300" y="1347873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105639</xdr:rowOff>
    </xdr:from>
    <xdr:to>
      <xdr:col>2</xdr:col>
      <xdr:colOff>638175</xdr:colOff>
      <xdr:row>78</xdr:row>
      <xdr:rowOff>134519</xdr:rowOff>
    </xdr:to>
    <xdr:cxnSp macro="">
      <xdr:nvCxnSpPr>
        <xdr:cNvPr id="182" name="直線コネクタ 181"/>
        <xdr:cNvCxnSpPr/>
      </xdr:nvCxnSpPr>
      <xdr:spPr>
        <a:xfrm flipV="1">
          <a:off x="1130300" y="13478739"/>
          <a:ext cx="8890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61010</xdr:rowOff>
    </xdr:from>
    <xdr:to>
      <xdr:col>6</xdr:col>
      <xdr:colOff>561975</xdr:colOff>
      <xdr:row>78</xdr:row>
      <xdr:rowOff>162610</xdr:rowOff>
    </xdr:to>
    <xdr:sp macro="" textlink="">
      <xdr:nvSpPr>
        <xdr:cNvPr id="192" name="円/楕円 191"/>
        <xdr:cNvSpPr/>
      </xdr:nvSpPr>
      <xdr:spPr>
        <a:xfrm>
          <a:off x="4584700" y="134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147387</xdr:rowOff>
    </xdr:from>
    <xdr:ext cx="469744" cy="259045"/>
    <xdr:sp macro="" textlink="">
      <xdr:nvSpPr>
        <xdr:cNvPr id="193" name="維持補修費該当値テキスト"/>
        <xdr:cNvSpPr txBox="1"/>
      </xdr:nvSpPr>
      <xdr:spPr>
        <a:xfrm>
          <a:off x="4686300" y="133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86691</xdr:rowOff>
    </xdr:from>
    <xdr:to>
      <xdr:col>5</xdr:col>
      <xdr:colOff>409575</xdr:colOff>
      <xdr:row>79</xdr:row>
      <xdr:rowOff>16841</xdr:rowOff>
    </xdr:to>
    <xdr:sp macro="" textlink="">
      <xdr:nvSpPr>
        <xdr:cNvPr id="194" name="円/楕円 193"/>
        <xdr:cNvSpPr/>
      </xdr:nvSpPr>
      <xdr:spPr>
        <a:xfrm>
          <a:off x="3746500" y="134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7968</xdr:rowOff>
    </xdr:from>
    <xdr:ext cx="469744" cy="259045"/>
    <xdr:sp macro="" textlink="">
      <xdr:nvSpPr>
        <xdr:cNvPr id="195" name="テキスト ボックス 194"/>
        <xdr:cNvSpPr txBox="1"/>
      </xdr:nvSpPr>
      <xdr:spPr>
        <a:xfrm>
          <a:off x="3562427" y="1355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59640</xdr:rowOff>
    </xdr:from>
    <xdr:to>
      <xdr:col>4</xdr:col>
      <xdr:colOff>206375</xdr:colOff>
      <xdr:row>78</xdr:row>
      <xdr:rowOff>161240</xdr:rowOff>
    </xdr:to>
    <xdr:sp macro="" textlink="">
      <xdr:nvSpPr>
        <xdr:cNvPr id="196" name="円/楕円 195"/>
        <xdr:cNvSpPr/>
      </xdr:nvSpPr>
      <xdr:spPr>
        <a:xfrm>
          <a:off x="2857500" y="134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152367</xdr:rowOff>
    </xdr:from>
    <xdr:ext cx="469744" cy="259045"/>
    <xdr:sp macro="" textlink="">
      <xdr:nvSpPr>
        <xdr:cNvPr id="197" name="テキスト ボックス 196"/>
        <xdr:cNvSpPr txBox="1"/>
      </xdr:nvSpPr>
      <xdr:spPr>
        <a:xfrm>
          <a:off x="2673427" y="1352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54839</xdr:rowOff>
    </xdr:from>
    <xdr:to>
      <xdr:col>3</xdr:col>
      <xdr:colOff>3175</xdr:colOff>
      <xdr:row>78</xdr:row>
      <xdr:rowOff>156439</xdr:rowOff>
    </xdr:to>
    <xdr:sp macro="" textlink="">
      <xdr:nvSpPr>
        <xdr:cNvPr id="198" name="円/楕円 197"/>
        <xdr:cNvSpPr/>
      </xdr:nvSpPr>
      <xdr:spPr>
        <a:xfrm>
          <a:off x="1968500" y="1342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147566</xdr:rowOff>
    </xdr:from>
    <xdr:ext cx="469744" cy="259045"/>
    <xdr:sp macro="" textlink="">
      <xdr:nvSpPr>
        <xdr:cNvPr id="199" name="テキスト ボックス 198"/>
        <xdr:cNvSpPr txBox="1"/>
      </xdr:nvSpPr>
      <xdr:spPr>
        <a:xfrm>
          <a:off x="1784427" y="1352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83719</xdr:rowOff>
    </xdr:from>
    <xdr:to>
      <xdr:col>1</xdr:col>
      <xdr:colOff>485775</xdr:colOff>
      <xdr:row>79</xdr:row>
      <xdr:rowOff>13869</xdr:rowOff>
    </xdr:to>
    <xdr:sp macro="" textlink="">
      <xdr:nvSpPr>
        <xdr:cNvPr id="200" name="円/楕円 199"/>
        <xdr:cNvSpPr/>
      </xdr:nvSpPr>
      <xdr:spPr>
        <a:xfrm>
          <a:off x="1079500" y="1345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4996</xdr:rowOff>
    </xdr:from>
    <xdr:ext cx="469744" cy="259045"/>
    <xdr:sp macro="" textlink="">
      <xdr:nvSpPr>
        <xdr:cNvPr id="201" name="テキスト ボックス 200"/>
        <xdr:cNvSpPr txBox="1"/>
      </xdr:nvSpPr>
      <xdr:spPr>
        <a:xfrm>
          <a:off x="895427" y="1354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31762</xdr:rowOff>
    </xdr:from>
    <xdr:to>
      <xdr:col>6</xdr:col>
      <xdr:colOff>511175</xdr:colOff>
      <xdr:row>96</xdr:row>
      <xdr:rowOff>123355</xdr:rowOff>
    </xdr:to>
    <xdr:cxnSp macro="">
      <xdr:nvCxnSpPr>
        <xdr:cNvPr id="231" name="直線コネクタ 230"/>
        <xdr:cNvCxnSpPr/>
      </xdr:nvCxnSpPr>
      <xdr:spPr>
        <a:xfrm flipV="1">
          <a:off x="3797300" y="16490962"/>
          <a:ext cx="838200" cy="9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123355</xdr:rowOff>
    </xdr:from>
    <xdr:to>
      <xdr:col>5</xdr:col>
      <xdr:colOff>358775</xdr:colOff>
      <xdr:row>96</xdr:row>
      <xdr:rowOff>145225</xdr:rowOff>
    </xdr:to>
    <xdr:cxnSp macro="">
      <xdr:nvCxnSpPr>
        <xdr:cNvPr id="234" name="直線コネクタ 233"/>
        <xdr:cNvCxnSpPr/>
      </xdr:nvCxnSpPr>
      <xdr:spPr>
        <a:xfrm flipV="1">
          <a:off x="2908300" y="16582555"/>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145225</xdr:rowOff>
    </xdr:from>
    <xdr:to>
      <xdr:col>4</xdr:col>
      <xdr:colOff>155575</xdr:colOff>
      <xdr:row>97</xdr:row>
      <xdr:rowOff>68014</xdr:rowOff>
    </xdr:to>
    <xdr:cxnSp macro="">
      <xdr:nvCxnSpPr>
        <xdr:cNvPr id="237" name="直線コネクタ 236"/>
        <xdr:cNvCxnSpPr/>
      </xdr:nvCxnSpPr>
      <xdr:spPr>
        <a:xfrm flipV="1">
          <a:off x="2019300" y="16604425"/>
          <a:ext cx="889000" cy="9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68014</xdr:rowOff>
    </xdr:from>
    <xdr:to>
      <xdr:col>2</xdr:col>
      <xdr:colOff>638175</xdr:colOff>
      <xdr:row>97</xdr:row>
      <xdr:rowOff>75806</xdr:rowOff>
    </xdr:to>
    <xdr:cxnSp macro="">
      <xdr:nvCxnSpPr>
        <xdr:cNvPr id="240" name="直線コネクタ 239"/>
        <xdr:cNvCxnSpPr/>
      </xdr:nvCxnSpPr>
      <xdr:spPr>
        <a:xfrm flipV="1">
          <a:off x="1130300" y="16698664"/>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152412</xdr:rowOff>
    </xdr:from>
    <xdr:to>
      <xdr:col>6</xdr:col>
      <xdr:colOff>561975</xdr:colOff>
      <xdr:row>96</xdr:row>
      <xdr:rowOff>82562</xdr:rowOff>
    </xdr:to>
    <xdr:sp macro="" textlink="">
      <xdr:nvSpPr>
        <xdr:cNvPr id="250" name="円/楕円 249"/>
        <xdr:cNvSpPr/>
      </xdr:nvSpPr>
      <xdr:spPr>
        <a:xfrm>
          <a:off x="4584700" y="16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3839</xdr:rowOff>
    </xdr:from>
    <xdr:ext cx="534377" cy="259045"/>
    <xdr:sp macro="" textlink="">
      <xdr:nvSpPr>
        <xdr:cNvPr id="251" name="扶助費該当値テキスト"/>
        <xdr:cNvSpPr txBox="1"/>
      </xdr:nvSpPr>
      <xdr:spPr>
        <a:xfrm>
          <a:off x="4686300" y="1629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67,666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72555</xdr:rowOff>
    </xdr:from>
    <xdr:to>
      <xdr:col>5</xdr:col>
      <xdr:colOff>409575</xdr:colOff>
      <xdr:row>97</xdr:row>
      <xdr:rowOff>2705</xdr:rowOff>
    </xdr:to>
    <xdr:sp macro="" textlink="">
      <xdr:nvSpPr>
        <xdr:cNvPr id="252" name="円/楕円 251"/>
        <xdr:cNvSpPr/>
      </xdr:nvSpPr>
      <xdr:spPr>
        <a:xfrm>
          <a:off x="3746500" y="165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19232</xdr:rowOff>
    </xdr:from>
    <xdr:ext cx="534377" cy="259045"/>
    <xdr:sp macro="" textlink="">
      <xdr:nvSpPr>
        <xdr:cNvPr id="253" name="テキスト ボックス 252"/>
        <xdr:cNvSpPr txBox="1"/>
      </xdr:nvSpPr>
      <xdr:spPr>
        <a:xfrm>
          <a:off x="3530111" y="163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94425</xdr:rowOff>
    </xdr:from>
    <xdr:to>
      <xdr:col>4</xdr:col>
      <xdr:colOff>206375</xdr:colOff>
      <xdr:row>97</xdr:row>
      <xdr:rowOff>24575</xdr:rowOff>
    </xdr:to>
    <xdr:sp macro="" textlink="">
      <xdr:nvSpPr>
        <xdr:cNvPr id="254" name="円/楕円 253"/>
        <xdr:cNvSpPr/>
      </xdr:nvSpPr>
      <xdr:spPr>
        <a:xfrm>
          <a:off x="2857500" y="165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41102</xdr:rowOff>
    </xdr:from>
    <xdr:ext cx="534377" cy="259045"/>
    <xdr:sp macro="" textlink="">
      <xdr:nvSpPr>
        <xdr:cNvPr id="255" name="テキスト ボックス 254"/>
        <xdr:cNvSpPr txBox="1"/>
      </xdr:nvSpPr>
      <xdr:spPr>
        <a:xfrm>
          <a:off x="2641111" y="1632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17214</xdr:rowOff>
    </xdr:from>
    <xdr:to>
      <xdr:col>3</xdr:col>
      <xdr:colOff>3175</xdr:colOff>
      <xdr:row>97</xdr:row>
      <xdr:rowOff>118814</xdr:rowOff>
    </xdr:to>
    <xdr:sp macro="" textlink="">
      <xdr:nvSpPr>
        <xdr:cNvPr id="256" name="円/楕円 255"/>
        <xdr:cNvSpPr/>
      </xdr:nvSpPr>
      <xdr:spPr>
        <a:xfrm>
          <a:off x="1968500" y="1664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135341</xdr:rowOff>
    </xdr:from>
    <xdr:ext cx="534377" cy="259045"/>
    <xdr:sp macro="" textlink="">
      <xdr:nvSpPr>
        <xdr:cNvPr id="257" name="テキスト ボックス 256"/>
        <xdr:cNvSpPr txBox="1"/>
      </xdr:nvSpPr>
      <xdr:spPr>
        <a:xfrm>
          <a:off x="1752111" y="1642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56,763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25006</xdr:rowOff>
    </xdr:from>
    <xdr:to>
      <xdr:col>1</xdr:col>
      <xdr:colOff>485775</xdr:colOff>
      <xdr:row>97</xdr:row>
      <xdr:rowOff>126606</xdr:rowOff>
    </xdr:to>
    <xdr:sp macro="" textlink="">
      <xdr:nvSpPr>
        <xdr:cNvPr id="258" name="円/楕円 257"/>
        <xdr:cNvSpPr/>
      </xdr:nvSpPr>
      <xdr:spPr>
        <a:xfrm>
          <a:off x="1079500" y="166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143133</xdr:rowOff>
    </xdr:from>
    <xdr:ext cx="534377" cy="259045"/>
    <xdr:sp macro="" textlink="">
      <xdr:nvSpPr>
        <xdr:cNvPr id="259" name="テキスト ボックス 258"/>
        <xdr:cNvSpPr txBox="1"/>
      </xdr:nvSpPr>
      <xdr:spPr>
        <a:xfrm>
          <a:off x="863111" y="1643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79372</xdr:rowOff>
    </xdr:from>
    <xdr:to>
      <xdr:col>15</xdr:col>
      <xdr:colOff>180975</xdr:colOff>
      <xdr:row>37</xdr:row>
      <xdr:rowOff>98735</xdr:rowOff>
    </xdr:to>
    <xdr:cxnSp macro="">
      <xdr:nvCxnSpPr>
        <xdr:cNvPr id="286" name="直線コネクタ 285"/>
        <xdr:cNvCxnSpPr/>
      </xdr:nvCxnSpPr>
      <xdr:spPr>
        <a:xfrm flipV="1">
          <a:off x="9639300" y="6423022"/>
          <a:ext cx="838200" cy="1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98735</xdr:rowOff>
    </xdr:from>
    <xdr:to>
      <xdr:col>14</xdr:col>
      <xdr:colOff>28575</xdr:colOff>
      <xdr:row>37</xdr:row>
      <xdr:rowOff>150270</xdr:rowOff>
    </xdr:to>
    <xdr:cxnSp macro="">
      <xdr:nvCxnSpPr>
        <xdr:cNvPr id="289" name="直線コネクタ 288"/>
        <xdr:cNvCxnSpPr/>
      </xdr:nvCxnSpPr>
      <xdr:spPr>
        <a:xfrm flipV="1">
          <a:off x="8750300" y="6442385"/>
          <a:ext cx="889000" cy="5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150270</xdr:rowOff>
    </xdr:from>
    <xdr:to>
      <xdr:col>12</xdr:col>
      <xdr:colOff>511175</xdr:colOff>
      <xdr:row>37</xdr:row>
      <xdr:rowOff>159451</xdr:rowOff>
    </xdr:to>
    <xdr:cxnSp macro="">
      <xdr:nvCxnSpPr>
        <xdr:cNvPr id="292" name="直線コネクタ 291"/>
        <xdr:cNvCxnSpPr/>
      </xdr:nvCxnSpPr>
      <xdr:spPr>
        <a:xfrm flipV="1">
          <a:off x="7861300" y="6493920"/>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159451</xdr:rowOff>
    </xdr:from>
    <xdr:to>
      <xdr:col>11</xdr:col>
      <xdr:colOff>307975</xdr:colOff>
      <xdr:row>37</xdr:row>
      <xdr:rowOff>162185</xdr:rowOff>
    </xdr:to>
    <xdr:cxnSp macro="">
      <xdr:nvCxnSpPr>
        <xdr:cNvPr id="295" name="直線コネクタ 294"/>
        <xdr:cNvCxnSpPr/>
      </xdr:nvCxnSpPr>
      <xdr:spPr>
        <a:xfrm flipV="1">
          <a:off x="6972300" y="6503101"/>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28572</xdr:rowOff>
    </xdr:from>
    <xdr:to>
      <xdr:col>15</xdr:col>
      <xdr:colOff>231775</xdr:colOff>
      <xdr:row>37</xdr:row>
      <xdr:rowOff>130172</xdr:rowOff>
    </xdr:to>
    <xdr:sp macro="" textlink="">
      <xdr:nvSpPr>
        <xdr:cNvPr id="305" name="円/楕円 304"/>
        <xdr:cNvSpPr/>
      </xdr:nvSpPr>
      <xdr:spPr>
        <a:xfrm>
          <a:off x="10426700" y="637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51449</xdr:rowOff>
    </xdr:from>
    <xdr:ext cx="534377" cy="259045"/>
    <xdr:sp macro="" textlink="">
      <xdr:nvSpPr>
        <xdr:cNvPr id="306" name="補助費等該当値テキスト"/>
        <xdr:cNvSpPr txBox="1"/>
      </xdr:nvSpPr>
      <xdr:spPr>
        <a:xfrm>
          <a:off x="10528300" y="62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50,695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47935</xdr:rowOff>
    </xdr:from>
    <xdr:to>
      <xdr:col>14</xdr:col>
      <xdr:colOff>79375</xdr:colOff>
      <xdr:row>37</xdr:row>
      <xdr:rowOff>149535</xdr:rowOff>
    </xdr:to>
    <xdr:sp macro="" textlink="">
      <xdr:nvSpPr>
        <xdr:cNvPr id="307" name="円/楕円 306"/>
        <xdr:cNvSpPr/>
      </xdr:nvSpPr>
      <xdr:spPr>
        <a:xfrm>
          <a:off x="9588500" y="63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166062</xdr:rowOff>
    </xdr:from>
    <xdr:ext cx="534377" cy="259045"/>
    <xdr:sp macro="" textlink="">
      <xdr:nvSpPr>
        <xdr:cNvPr id="308" name="テキスト ボックス 307"/>
        <xdr:cNvSpPr txBox="1"/>
      </xdr:nvSpPr>
      <xdr:spPr>
        <a:xfrm>
          <a:off x="9372111" y="616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46,460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99470</xdr:rowOff>
    </xdr:from>
    <xdr:to>
      <xdr:col>12</xdr:col>
      <xdr:colOff>561975</xdr:colOff>
      <xdr:row>38</xdr:row>
      <xdr:rowOff>29620</xdr:rowOff>
    </xdr:to>
    <xdr:sp macro="" textlink="">
      <xdr:nvSpPr>
        <xdr:cNvPr id="309" name="円/楕円 308"/>
        <xdr:cNvSpPr/>
      </xdr:nvSpPr>
      <xdr:spPr>
        <a:xfrm>
          <a:off x="8699500" y="64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20748</xdr:rowOff>
    </xdr:from>
    <xdr:ext cx="534377" cy="259045"/>
    <xdr:sp macro="" textlink="">
      <xdr:nvSpPr>
        <xdr:cNvPr id="310" name="テキスト ボックス 309"/>
        <xdr:cNvSpPr txBox="1"/>
      </xdr:nvSpPr>
      <xdr:spPr>
        <a:xfrm>
          <a:off x="8483111" y="653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35,188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108651</xdr:rowOff>
    </xdr:from>
    <xdr:to>
      <xdr:col>11</xdr:col>
      <xdr:colOff>358775</xdr:colOff>
      <xdr:row>38</xdr:row>
      <xdr:rowOff>38801</xdr:rowOff>
    </xdr:to>
    <xdr:sp macro="" textlink="">
      <xdr:nvSpPr>
        <xdr:cNvPr id="311" name="円/楕円 310"/>
        <xdr:cNvSpPr/>
      </xdr:nvSpPr>
      <xdr:spPr>
        <a:xfrm>
          <a:off x="7810500" y="645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29928</xdr:rowOff>
    </xdr:from>
    <xdr:ext cx="534377" cy="259045"/>
    <xdr:sp macro="" textlink="">
      <xdr:nvSpPr>
        <xdr:cNvPr id="312" name="テキスト ボックス 311"/>
        <xdr:cNvSpPr txBox="1"/>
      </xdr:nvSpPr>
      <xdr:spPr>
        <a:xfrm>
          <a:off x="7594111" y="65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111385</xdr:rowOff>
    </xdr:from>
    <xdr:to>
      <xdr:col>10</xdr:col>
      <xdr:colOff>155575</xdr:colOff>
      <xdr:row>38</xdr:row>
      <xdr:rowOff>41535</xdr:rowOff>
    </xdr:to>
    <xdr:sp macro="" textlink="">
      <xdr:nvSpPr>
        <xdr:cNvPr id="313" name="円/楕円 312"/>
        <xdr:cNvSpPr/>
      </xdr:nvSpPr>
      <xdr:spPr>
        <a:xfrm>
          <a:off x="6921500" y="645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32662</xdr:rowOff>
    </xdr:from>
    <xdr:ext cx="534377" cy="259045"/>
    <xdr:sp macro="" textlink="">
      <xdr:nvSpPr>
        <xdr:cNvPr id="314" name="テキスト ボックス 313"/>
        <xdr:cNvSpPr txBox="1"/>
      </xdr:nvSpPr>
      <xdr:spPr>
        <a:xfrm>
          <a:off x="6705111" y="654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59446</xdr:rowOff>
    </xdr:from>
    <xdr:to>
      <xdr:col>15</xdr:col>
      <xdr:colOff>180975</xdr:colOff>
      <xdr:row>57</xdr:row>
      <xdr:rowOff>124895</xdr:rowOff>
    </xdr:to>
    <xdr:cxnSp macro="">
      <xdr:nvCxnSpPr>
        <xdr:cNvPr id="343" name="直線コネクタ 342"/>
        <xdr:cNvCxnSpPr/>
      </xdr:nvCxnSpPr>
      <xdr:spPr>
        <a:xfrm>
          <a:off x="9639300" y="9317746"/>
          <a:ext cx="838200" cy="57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59446</xdr:rowOff>
    </xdr:from>
    <xdr:to>
      <xdr:col>14</xdr:col>
      <xdr:colOff>28575</xdr:colOff>
      <xdr:row>58</xdr:row>
      <xdr:rowOff>45662</xdr:rowOff>
    </xdr:to>
    <xdr:cxnSp macro="">
      <xdr:nvCxnSpPr>
        <xdr:cNvPr id="346" name="直線コネクタ 345"/>
        <xdr:cNvCxnSpPr/>
      </xdr:nvCxnSpPr>
      <xdr:spPr>
        <a:xfrm flipV="1">
          <a:off x="8750300" y="9317746"/>
          <a:ext cx="889000" cy="67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45662</xdr:rowOff>
    </xdr:from>
    <xdr:to>
      <xdr:col>12</xdr:col>
      <xdr:colOff>511175</xdr:colOff>
      <xdr:row>58</xdr:row>
      <xdr:rowOff>87290</xdr:rowOff>
    </xdr:to>
    <xdr:cxnSp macro="">
      <xdr:nvCxnSpPr>
        <xdr:cNvPr id="349" name="直線コネクタ 348"/>
        <xdr:cNvCxnSpPr/>
      </xdr:nvCxnSpPr>
      <xdr:spPr>
        <a:xfrm flipV="1">
          <a:off x="7861300" y="9989762"/>
          <a:ext cx="889000" cy="4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152875</xdr:rowOff>
    </xdr:from>
    <xdr:to>
      <xdr:col>11</xdr:col>
      <xdr:colOff>307975</xdr:colOff>
      <xdr:row>58</xdr:row>
      <xdr:rowOff>87290</xdr:rowOff>
    </xdr:to>
    <xdr:cxnSp macro="">
      <xdr:nvCxnSpPr>
        <xdr:cNvPr id="352" name="直線コネクタ 351"/>
        <xdr:cNvCxnSpPr/>
      </xdr:nvCxnSpPr>
      <xdr:spPr>
        <a:xfrm>
          <a:off x="6972300" y="9925525"/>
          <a:ext cx="889000" cy="10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74095</xdr:rowOff>
    </xdr:from>
    <xdr:to>
      <xdr:col>15</xdr:col>
      <xdr:colOff>231775</xdr:colOff>
      <xdr:row>58</xdr:row>
      <xdr:rowOff>4245</xdr:rowOff>
    </xdr:to>
    <xdr:sp macro="" textlink="">
      <xdr:nvSpPr>
        <xdr:cNvPr id="362" name="円/楕円 361"/>
        <xdr:cNvSpPr/>
      </xdr:nvSpPr>
      <xdr:spPr>
        <a:xfrm>
          <a:off x="10426700" y="984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52522</xdr:rowOff>
    </xdr:from>
    <xdr:ext cx="534377" cy="259045"/>
    <xdr:sp macro="" textlink="">
      <xdr:nvSpPr>
        <xdr:cNvPr id="363" name="普通建設事業費該当値テキスト"/>
        <xdr:cNvSpPr txBox="1"/>
      </xdr:nvSpPr>
      <xdr:spPr>
        <a:xfrm>
          <a:off x="10528300" y="982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34,443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8646</xdr:rowOff>
    </xdr:from>
    <xdr:to>
      <xdr:col>14</xdr:col>
      <xdr:colOff>79375</xdr:colOff>
      <xdr:row>54</xdr:row>
      <xdr:rowOff>110246</xdr:rowOff>
    </xdr:to>
    <xdr:sp macro="" textlink="">
      <xdr:nvSpPr>
        <xdr:cNvPr id="364" name="円/楕円 363"/>
        <xdr:cNvSpPr/>
      </xdr:nvSpPr>
      <xdr:spPr>
        <a:xfrm>
          <a:off x="9588500" y="926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126773</xdr:rowOff>
    </xdr:from>
    <xdr:ext cx="599010" cy="259045"/>
    <xdr:sp macro="" textlink="">
      <xdr:nvSpPr>
        <xdr:cNvPr id="365" name="テキスト ボックス 364"/>
        <xdr:cNvSpPr txBox="1"/>
      </xdr:nvSpPr>
      <xdr:spPr>
        <a:xfrm>
          <a:off x="9339794" y="904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110,532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166312</xdr:rowOff>
    </xdr:from>
    <xdr:to>
      <xdr:col>12</xdr:col>
      <xdr:colOff>561975</xdr:colOff>
      <xdr:row>58</xdr:row>
      <xdr:rowOff>96462</xdr:rowOff>
    </xdr:to>
    <xdr:sp macro="" textlink="">
      <xdr:nvSpPr>
        <xdr:cNvPr id="366" name="円/楕円 365"/>
        <xdr:cNvSpPr/>
      </xdr:nvSpPr>
      <xdr:spPr>
        <a:xfrm>
          <a:off x="8699500" y="99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87589</xdr:rowOff>
    </xdr:from>
    <xdr:ext cx="534377" cy="259045"/>
    <xdr:sp macro="" textlink="">
      <xdr:nvSpPr>
        <xdr:cNvPr id="367" name="テキスト ボックス 366"/>
        <xdr:cNvSpPr txBox="1"/>
      </xdr:nvSpPr>
      <xdr:spPr>
        <a:xfrm>
          <a:off x="8483111" y="1003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36490</xdr:rowOff>
    </xdr:from>
    <xdr:to>
      <xdr:col>11</xdr:col>
      <xdr:colOff>358775</xdr:colOff>
      <xdr:row>58</xdr:row>
      <xdr:rowOff>138090</xdr:rowOff>
    </xdr:to>
    <xdr:sp macro="" textlink="">
      <xdr:nvSpPr>
        <xdr:cNvPr id="368" name="円/楕円 367"/>
        <xdr:cNvSpPr/>
      </xdr:nvSpPr>
      <xdr:spPr>
        <a:xfrm>
          <a:off x="7810500" y="998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129217</xdr:rowOff>
    </xdr:from>
    <xdr:ext cx="534377" cy="259045"/>
    <xdr:sp macro="" textlink="">
      <xdr:nvSpPr>
        <xdr:cNvPr id="369" name="テキスト ボックス 368"/>
        <xdr:cNvSpPr txBox="1"/>
      </xdr:nvSpPr>
      <xdr:spPr>
        <a:xfrm>
          <a:off x="7594111" y="1007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102075</xdr:rowOff>
    </xdr:from>
    <xdr:to>
      <xdr:col>10</xdr:col>
      <xdr:colOff>155575</xdr:colOff>
      <xdr:row>58</xdr:row>
      <xdr:rowOff>32225</xdr:rowOff>
    </xdr:to>
    <xdr:sp macro="" textlink="">
      <xdr:nvSpPr>
        <xdr:cNvPr id="370" name="円/楕円 369"/>
        <xdr:cNvSpPr/>
      </xdr:nvSpPr>
      <xdr:spPr>
        <a:xfrm>
          <a:off x="6921500" y="98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23352</xdr:rowOff>
    </xdr:from>
    <xdr:ext cx="534377" cy="259045"/>
    <xdr:sp macro="" textlink="">
      <xdr:nvSpPr>
        <xdr:cNvPr id="371" name="テキスト ボックス 370"/>
        <xdr:cNvSpPr txBox="1"/>
      </xdr:nvSpPr>
      <xdr:spPr>
        <a:xfrm>
          <a:off x="6705111" y="996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147256</xdr:rowOff>
    </xdr:from>
    <xdr:to>
      <xdr:col>15</xdr:col>
      <xdr:colOff>180975</xdr:colOff>
      <xdr:row>77</xdr:row>
      <xdr:rowOff>132271</xdr:rowOff>
    </xdr:to>
    <xdr:cxnSp macro="">
      <xdr:nvCxnSpPr>
        <xdr:cNvPr id="400" name="直線コネクタ 399"/>
        <xdr:cNvCxnSpPr/>
      </xdr:nvCxnSpPr>
      <xdr:spPr>
        <a:xfrm>
          <a:off x="9639300" y="12320206"/>
          <a:ext cx="838200" cy="10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147256</xdr:rowOff>
    </xdr:from>
    <xdr:to>
      <xdr:col>14</xdr:col>
      <xdr:colOff>28575</xdr:colOff>
      <xdr:row>77</xdr:row>
      <xdr:rowOff>158610</xdr:rowOff>
    </xdr:to>
    <xdr:cxnSp macro="">
      <xdr:nvCxnSpPr>
        <xdr:cNvPr id="403" name="直線コネクタ 402"/>
        <xdr:cNvCxnSpPr/>
      </xdr:nvCxnSpPr>
      <xdr:spPr>
        <a:xfrm flipV="1">
          <a:off x="8750300" y="12320206"/>
          <a:ext cx="889000" cy="104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81471</xdr:rowOff>
    </xdr:from>
    <xdr:to>
      <xdr:col>15</xdr:col>
      <xdr:colOff>231775</xdr:colOff>
      <xdr:row>78</xdr:row>
      <xdr:rowOff>11621</xdr:rowOff>
    </xdr:to>
    <xdr:sp macro="" textlink="">
      <xdr:nvSpPr>
        <xdr:cNvPr id="413" name="円/楕円 412"/>
        <xdr:cNvSpPr/>
      </xdr:nvSpPr>
      <xdr:spPr>
        <a:xfrm>
          <a:off x="10426700" y="132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104348</xdr:rowOff>
    </xdr:from>
    <xdr:ext cx="534377" cy="259045"/>
    <xdr:sp macro="" textlink="">
      <xdr:nvSpPr>
        <xdr:cNvPr id="414" name="普通建設事業費 （ うち新規整備　）該当値テキスト"/>
        <xdr:cNvSpPr txBox="1"/>
      </xdr:nvSpPr>
      <xdr:spPr>
        <a:xfrm>
          <a:off x="10528300" y="131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20,085</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96456</xdr:rowOff>
    </xdr:from>
    <xdr:to>
      <xdr:col>14</xdr:col>
      <xdr:colOff>79375</xdr:colOff>
      <xdr:row>72</xdr:row>
      <xdr:rowOff>26606</xdr:rowOff>
    </xdr:to>
    <xdr:sp macro="" textlink="">
      <xdr:nvSpPr>
        <xdr:cNvPr id="415" name="円/楕円 414"/>
        <xdr:cNvSpPr/>
      </xdr:nvSpPr>
      <xdr:spPr>
        <a:xfrm>
          <a:off x="9588500" y="122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43133</xdr:rowOff>
    </xdr:from>
    <xdr:ext cx="534377" cy="259045"/>
    <xdr:sp macro="" textlink="">
      <xdr:nvSpPr>
        <xdr:cNvPr id="416" name="テキスト ボックス 415"/>
        <xdr:cNvSpPr txBox="1"/>
      </xdr:nvSpPr>
      <xdr:spPr>
        <a:xfrm>
          <a:off x="9372111" y="1204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99,905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107810</xdr:rowOff>
    </xdr:from>
    <xdr:to>
      <xdr:col>12</xdr:col>
      <xdr:colOff>561975</xdr:colOff>
      <xdr:row>78</xdr:row>
      <xdr:rowOff>37960</xdr:rowOff>
    </xdr:to>
    <xdr:sp macro="" textlink="">
      <xdr:nvSpPr>
        <xdr:cNvPr id="417" name="円/楕円 416"/>
        <xdr:cNvSpPr/>
      </xdr:nvSpPr>
      <xdr:spPr>
        <a:xfrm>
          <a:off x="8699500" y="133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29087</xdr:rowOff>
    </xdr:from>
    <xdr:ext cx="534377" cy="259045"/>
    <xdr:sp macro="" textlink="">
      <xdr:nvSpPr>
        <xdr:cNvPr id="418" name="テキスト ボックス 417"/>
        <xdr:cNvSpPr txBox="1"/>
      </xdr:nvSpPr>
      <xdr:spPr>
        <a:xfrm>
          <a:off x="8483111" y="1340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72262</xdr:rowOff>
    </xdr:from>
    <xdr:to>
      <xdr:col>15</xdr:col>
      <xdr:colOff>180975</xdr:colOff>
      <xdr:row>98</xdr:row>
      <xdr:rowOff>82778</xdr:rowOff>
    </xdr:to>
    <xdr:cxnSp macro="">
      <xdr:nvCxnSpPr>
        <xdr:cNvPr id="447" name="直線コネクタ 446"/>
        <xdr:cNvCxnSpPr/>
      </xdr:nvCxnSpPr>
      <xdr:spPr>
        <a:xfrm flipV="1">
          <a:off x="9639300" y="16874362"/>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82778</xdr:rowOff>
    </xdr:from>
    <xdr:to>
      <xdr:col>14</xdr:col>
      <xdr:colOff>28575</xdr:colOff>
      <xdr:row>98</xdr:row>
      <xdr:rowOff>165430</xdr:rowOff>
    </xdr:to>
    <xdr:cxnSp macro="">
      <xdr:nvCxnSpPr>
        <xdr:cNvPr id="450" name="直線コネクタ 449"/>
        <xdr:cNvCxnSpPr/>
      </xdr:nvCxnSpPr>
      <xdr:spPr>
        <a:xfrm flipV="1">
          <a:off x="8750300" y="16884878"/>
          <a:ext cx="889000" cy="8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21462</xdr:rowOff>
    </xdr:from>
    <xdr:to>
      <xdr:col>15</xdr:col>
      <xdr:colOff>231775</xdr:colOff>
      <xdr:row>98</xdr:row>
      <xdr:rowOff>123062</xdr:rowOff>
    </xdr:to>
    <xdr:sp macro="" textlink="">
      <xdr:nvSpPr>
        <xdr:cNvPr id="460" name="円/楕円 459"/>
        <xdr:cNvSpPr/>
      </xdr:nvSpPr>
      <xdr:spPr>
        <a:xfrm>
          <a:off x="10426700" y="168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171339</xdr:rowOff>
    </xdr:from>
    <xdr:ext cx="534377" cy="259045"/>
    <xdr:sp macro="" textlink="">
      <xdr:nvSpPr>
        <xdr:cNvPr id="461" name="普通建設事業費 （ うち更新整備　）該当値テキスト"/>
        <xdr:cNvSpPr txBox="1"/>
      </xdr:nvSpPr>
      <xdr:spPr>
        <a:xfrm>
          <a:off x="10528300" y="1680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11,310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31978</xdr:rowOff>
    </xdr:from>
    <xdr:to>
      <xdr:col>14</xdr:col>
      <xdr:colOff>79375</xdr:colOff>
      <xdr:row>98</xdr:row>
      <xdr:rowOff>133578</xdr:rowOff>
    </xdr:to>
    <xdr:sp macro="" textlink="">
      <xdr:nvSpPr>
        <xdr:cNvPr id="462" name="円/楕円 461"/>
        <xdr:cNvSpPr/>
      </xdr:nvSpPr>
      <xdr:spPr>
        <a:xfrm>
          <a:off x="9588500" y="168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124705</xdr:rowOff>
    </xdr:from>
    <xdr:ext cx="534377" cy="259045"/>
    <xdr:sp macro="" textlink="">
      <xdr:nvSpPr>
        <xdr:cNvPr id="463" name="テキスト ボックス 462"/>
        <xdr:cNvSpPr txBox="1"/>
      </xdr:nvSpPr>
      <xdr:spPr>
        <a:xfrm>
          <a:off x="9372111" y="1692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114630</xdr:rowOff>
    </xdr:from>
    <xdr:to>
      <xdr:col>12</xdr:col>
      <xdr:colOff>561975</xdr:colOff>
      <xdr:row>99</xdr:row>
      <xdr:rowOff>44780</xdr:rowOff>
    </xdr:to>
    <xdr:sp macro="" textlink="">
      <xdr:nvSpPr>
        <xdr:cNvPr id="464" name="円/楕円 463"/>
        <xdr:cNvSpPr/>
      </xdr:nvSpPr>
      <xdr:spPr>
        <a:xfrm>
          <a:off x="8699500" y="169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35907</xdr:rowOff>
    </xdr:from>
    <xdr:ext cx="469744" cy="259045"/>
    <xdr:sp macro="" textlink="">
      <xdr:nvSpPr>
        <xdr:cNvPr id="465" name="テキスト ボックス 464"/>
        <xdr:cNvSpPr txBox="1"/>
      </xdr:nvSpPr>
      <xdr:spPr>
        <a:xfrm>
          <a:off x="8515427" y="1700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43479</xdr:rowOff>
    </xdr:from>
    <xdr:to>
      <xdr:col>19</xdr:col>
      <xdr:colOff>644525</xdr:colOff>
      <xdr:row>39</xdr:row>
      <xdr:rowOff>44450</xdr:rowOff>
    </xdr:to>
    <xdr:cxnSp macro="">
      <xdr:nvCxnSpPr>
        <xdr:cNvPr id="503" name="直線コネクタ 502"/>
        <xdr:cNvCxnSpPr/>
      </xdr:nvCxnSpPr>
      <xdr:spPr>
        <a:xfrm>
          <a:off x="12814300" y="6730029"/>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164129</xdr:rowOff>
    </xdr:from>
    <xdr:to>
      <xdr:col>18</xdr:col>
      <xdr:colOff>492125</xdr:colOff>
      <xdr:row>39</xdr:row>
      <xdr:rowOff>94279</xdr:rowOff>
    </xdr:to>
    <xdr:sp macro="" textlink="">
      <xdr:nvSpPr>
        <xdr:cNvPr id="521" name="円/楕円 520"/>
        <xdr:cNvSpPr/>
      </xdr:nvSpPr>
      <xdr:spPr>
        <a:xfrm>
          <a:off x="12763500" y="66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85406</xdr:rowOff>
    </xdr:from>
    <xdr:ext cx="313932" cy="259045"/>
    <xdr:sp macro="" textlink="">
      <xdr:nvSpPr>
        <xdr:cNvPr id="522" name="テキスト ボックス 521"/>
        <xdr:cNvSpPr txBox="1"/>
      </xdr:nvSpPr>
      <xdr:spPr>
        <a:xfrm>
          <a:off x="12657333" y="6771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2071</xdr:rowOff>
    </xdr:from>
    <xdr:to>
      <xdr:col>23</xdr:col>
      <xdr:colOff>517525</xdr:colOff>
      <xdr:row>78</xdr:row>
      <xdr:rowOff>10987</xdr:rowOff>
    </xdr:to>
    <xdr:cxnSp macro="">
      <xdr:nvCxnSpPr>
        <xdr:cNvPr id="602" name="直線コネクタ 601"/>
        <xdr:cNvCxnSpPr/>
      </xdr:nvCxnSpPr>
      <xdr:spPr>
        <a:xfrm flipV="1">
          <a:off x="15481300" y="13375171"/>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168602</xdr:rowOff>
    </xdr:from>
    <xdr:to>
      <xdr:col>22</xdr:col>
      <xdr:colOff>365125</xdr:colOff>
      <xdr:row>78</xdr:row>
      <xdr:rowOff>10987</xdr:rowOff>
    </xdr:to>
    <xdr:cxnSp macro="">
      <xdr:nvCxnSpPr>
        <xdr:cNvPr id="605" name="直線コネクタ 604"/>
        <xdr:cNvCxnSpPr/>
      </xdr:nvCxnSpPr>
      <xdr:spPr>
        <a:xfrm>
          <a:off x="14592300" y="13370252"/>
          <a:ext cx="8890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145382</xdr:rowOff>
    </xdr:from>
    <xdr:to>
      <xdr:col>21</xdr:col>
      <xdr:colOff>161925</xdr:colOff>
      <xdr:row>77</xdr:row>
      <xdr:rowOff>168602</xdr:rowOff>
    </xdr:to>
    <xdr:cxnSp macro="">
      <xdr:nvCxnSpPr>
        <xdr:cNvPr id="608" name="直線コネクタ 607"/>
        <xdr:cNvCxnSpPr/>
      </xdr:nvCxnSpPr>
      <xdr:spPr>
        <a:xfrm>
          <a:off x="13703300" y="13347032"/>
          <a:ext cx="889000" cy="2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129631</xdr:rowOff>
    </xdr:from>
    <xdr:to>
      <xdr:col>19</xdr:col>
      <xdr:colOff>644525</xdr:colOff>
      <xdr:row>77</xdr:row>
      <xdr:rowOff>145382</xdr:rowOff>
    </xdr:to>
    <xdr:cxnSp macro="">
      <xdr:nvCxnSpPr>
        <xdr:cNvPr id="611" name="直線コネクタ 610"/>
        <xdr:cNvCxnSpPr/>
      </xdr:nvCxnSpPr>
      <xdr:spPr>
        <a:xfrm>
          <a:off x="12814300" y="13331281"/>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122721</xdr:rowOff>
    </xdr:from>
    <xdr:to>
      <xdr:col>23</xdr:col>
      <xdr:colOff>568325</xdr:colOff>
      <xdr:row>78</xdr:row>
      <xdr:rowOff>52871</xdr:rowOff>
    </xdr:to>
    <xdr:sp macro="" textlink="">
      <xdr:nvSpPr>
        <xdr:cNvPr id="621" name="円/楕円 620"/>
        <xdr:cNvSpPr/>
      </xdr:nvSpPr>
      <xdr:spPr>
        <a:xfrm>
          <a:off x="16268700" y="1332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37648</xdr:rowOff>
    </xdr:from>
    <xdr:ext cx="534377" cy="259045"/>
    <xdr:sp macro="" textlink="">
      <xdr:nvSpPr>
        <xdr:cNvPr id="622" name="公債費該当値テキスト"/>
        <xdr:cNvSpPr txBox="1"/>
      </xdr:nvSpPr>
      <xdr:spPr>
        <a:xfrm>
          <a:off x="16370300" y="1323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24,643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131637</xdr:rowOff>
    </xdr:from>
    <xdr:to>
      <xdr:col>22</xdr:col>
      <xdr:colOff>415925</xdr:colOff>
      <xdr:row>78</xdr:row>
      <xdr:rowOff>61787</xdr:rowOff>
    </xdr:to>
    <xdr:sp macro="" textlink="">
      <xdr:nvSpPr>
        <xdr:cNvPr id="623" name="円/楕円 622"/>
        <xdr:cNvSpPr/>
      </xdr:nvSpPr>
      <xdr:spPr>
        <a:xfrm>
          <a:off x="15430500" y="133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52914</xdr:rowOff>
    </xdr:from>
    <xdr:ext cx="534377" cy="259045"/>
    <xdr:sp macro="" textlink="">
      <xdr:nvSpPr>
        <xdr:cNvPr id="624" name="テキスト ボックス 623"/>
        <xdr:cNvSpPr txBox="1"/>
      </xdr:nvSpPr>
      <xdr:spPr>
        <a:xfrm>
          <a:off x="15214111" y="134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117802</xdr:rowOff>
    </xdr:from>
    <xdr:to>
      <xdr:col>21</xdr:col>
      <xdr:colOff>212725</xdr:colOff>
      <xdr:row>78</xdr:row>
      <xdr:rowOff>47952</xdr:rowOff>
    </xdr:to>
    <xdr:sp macro="" textlink="">
      <xdr:nvSpPr>
        <xdr:cNvPr id="625" name="円/楕円 624"/>
        <xdr:cNvSpPr/>
      </xdr:nvSpPr>
      <xdr:spPr>
        <a:xfrm>
          <a:off x="14541500" y="1331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39079</xdr:rowOff>
    </xdr:from>
    <xdr:ext cx="534377" cy="259045"/>
    <xdr:sp macro="" textlink="">
      <xdr:nvSpPr>
        <xdr:cNvPr id="626" name="テキスト ボックス 625"/>
        <xdr:cNvSpPr txBox="1"/>
      </xdr:nvSpPr>
      <xdr:spPr>
        <a:xfrm>
          <a:off x="14325111" y="1341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94582</xdr:rowOff>
    </xdr:from>
    <xdr:to>
      <xdr:col>20</xdr:col>
      <xdr:colOff>9525</xdr:colOff>
      <xdr:row>78</xdr:row>
      <xdr:rowOff>24732</xdr:rowOff>
    </xdr:to>
    <xdr:sp macro="" textlink="">
      <xdr:nvSpPr>
        <xdr:cNvPr id="627" name="円/楕円 626"/>
        <xdr:cNvSpPr/>
      </xdr:nvSpPr>
      <xdr:spPr>
        <a:xfrm>
          <a:off x="13652500" y="1329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15859</xdr:rowOff>
    </xdr:from>
    <xdr:ext cx="534377" cy="259045"/>
    <xdr:sp macro="" textlink="">
      <xdr:nvSpPr>
        <xdr:cNvPr id="628" name="テキスト ボックス 627"/>
        <xdr:cNvSpPr txBox="1"/>
      </xdr:nvSpPr>
      <xdr:spPr>
        <a:xfrm>
          <a:off x="13436111" y="133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78831</xdr:rowOff>
    </xdr:from>
    <xdr:to>
      <xdr:col>18</xdr:col>
      <xdr:colOff>492125</xdr:colOff>
      <xdr:row>78</xdr:row>
      <xdr:rowOff>8981</xdr:rowOff>
    </xdr:to>
    <xdr:sp macro="" textlink="">
      <xdr:nvSpPr>
        <xdr:cNvPr id="629" name="円/楕円 628"/>
        <xdr:cNvSpPr/>
      </xdr:nvSpPr>
      <xdr:spPr>
        <a:xfrm>
          <a:off x="12763500" y="132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108</xdr:rowOff>
    </xdr:from>
    <xdr:ext cx="534377" cy="259045"/>
    <xdr:sp macro="" textlink="">
      <xdr:nvSpPr>
        <xdr:cNvPr id="630" name="テキスト ボックス 629"/>
        <xdr:cNvSpPr txBox="1"/>
      </xdr:nvSpPr>
      <xdr:spPr>
        <a:xfrm>
          <a:off x="12547111" y="1337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146152</xdr:rowOff>
    </xdr:from>
    <xdr:to>
      <xdr:col>23</xdr:col>
      <xdr:colOff>517525</xdr:colOff>
      <xdr:row>98</xdr:row>
      <xdr:rowOff>148019</xdr:rowOff>
    </xdr:to>
    <xdr:cxnSp macro="">
      <xdr:nvCxnSpPr>
        <xdr:cNvPr id="659" name="直線コネクタ 658"/>
        <xdr:cNvCxnSpPr/>
      </xdr:nvCxnSpPr>
      <xdr:spPr>
        <a:xfrm flipV="1">
          <a:off x="15481300" y="16776802"/>
          <a:ext cx="838200" cy="17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136550</xdr:rowOff>
    </xdr:from>
    <xdr:to>
      <xdr:col>22</xdr:col>
      <xdr:colOff>365125</xdr:colOff>
      <xdr:row>98</xdr:row>
      <xdr:rowOff>148019</xdr:rowOff>
    </xdr:to>
    <xdr:cxnSp macro="">
      <xdr:nvCxnSpPr>
        <xdr:cNvPr id="662" name="直線コネクタ 661"/>
        <xdr:cNvCxnSpPr/>
      </xdr:nvCxnSpPr>
      <xdr:spPr>
        <a:xfrm>
          <a:off x="14592300" y="16938650"/>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47282</xdr:rowOff>
    </xdr:from>
    <xdr:to>
      <xdr:col>21</xdr:col>
      <xdr:colOff>161925</xdr:colOff>
      <xdr:row>98</xdr:row>
      <xdr:rowOff>136550</xdr:rowOff>
    </xdr:to>
    <xdr:cxnSp macro="">
      <xdr:nvCxnSpPr>
        <xdr:cNvPr id="665" name="直線コネクタ 664"/>
        <xdr:cNvCxnSpPr/>
      </xdr:nvCxnSpPr>
      <xdr:spPr>
        <a:xfrm>
          <a:off x="13703300" y="16849382"/>
          <a:ext cx="889000" cy="8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47282</xdr:rowOff>
    </xdr:from>
    <xdr:to>
      <xdr:col>19</xdr:col>
      <xdr:colOff>644525</xdr:colOff>
      <xdr:row>98</xdr:row>
      <xdr:rowOff>83820</xdr:rowOff>
    </xdr:to>
    <xdr:cxnSp macro="">
      <xdr:nvCxnSpPr>
        <xdr:cNvPr id="668" name="直線コネクタ 667"/>
        <xdr:cNvCxnSpPr/>
      </xdr:nvCxnSpPr>
      <xdr:spPr>
        <a:xfrm flipV="1">
          <a:off x="12814300" y="16849382"/>
          <a:ext cx="8890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95352</xdr:rowOff>
    </xdr:from>
    <xdr:to>
      <xdr:col>23</xdr:col>
      <xdr:colOff>568325</xdr:colOff>
      <xdr:row>98</xdr:row>
      <xdr:rowOff>25502</xdr:rowOff>
    </xdr:to>
    <xdr:sp macro="" textlink="">
      <xdr:nvSpPr>
        <xdr:cNvPr id="678" name="円/楕円 677"/>
        <xdr:cNvSpPr/>
      </xdr:nvSpPr>
      <xdr:spPr>
        <a:xfrm>
          <a:off x="16268700" y="167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118229</xdr:rowOff>
    </xdr:from>
    <xdr:ext cx="534377" cy="259045"/>
    <xdr:sp macro="" textlink="">
      <xdr:nvSpPr>
        <xdr:cNvPr id="679" name="積立金該当値テキスト"/>
        <xdr:cNvSpPr txBox="1"/>
      </xdr:nvSpPr>
      <xdr:spPr>
        <a:xfrm>
          <a:off x="16370300" y="165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97219</xdr:rowOff>
    </xdr:from>
    <xdr:to>
      <xdr:col>22</xdr:col>
      <xdr:colOff>415925</xdr:colOff>
      <xdr:row>99</xdr:row>
      <xdr:rowOff>27369</xdr:rowOff>
    </xdr:to>
    <xdr:sp macro="" textlink="">
      <xdr:nvSpPr>
        <xdr:cNvPr id="680" name="円/楕円 679"/>
        <xdr:cNvSpPr/>
      </xdr:nvSpPr>
      <xdr:spPr>
        <a:xfrm>
          <a:off x="15430500" y="168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18496</xdr:rowOff>
    </xdr:from>
    <xdr:ext cx="469744" cy="259045"/>
    <xdr:sp macro="" textlink="">
      <xdr:nvSpPr>
        <xdr:cNvPr id="681" name="テキスト ボックス 680"/>
        <xdr:cNvSpPr txBox="1"/>
      </xdr:nvSpPr>
      <xdr:spPr>
        <a:xfrm>
          <a:off x="15246427" y="169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85750</xdr:rowOff>
    </xdr:from>
    <xdr:to>
      <xdr:col>21</xdr:col>
      <xdr:colOff>212725</xdr:colOff>
      <xdr:row>99</xdr:row>
      <xdr:rowOff>15900</xdr:rowOff>
    </xdr:to>
    <xdr:sp macro="" textlink="">
      <xdr:nvSpPr>
        <xdr:cNvPr id="682" name="円/楕円 681"/>
        <xdr:cNvSpPr/>
      </xdr:nvSpPr>
      <xdr:spPr>
        <a:xfrm>
          <a:off x="14541500" y="1688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7027</xdr:rowOff>
    </xdr:from>
    <xdr:ext cx="469744" cy="259045"/>
    <xdr:sp macro="" textlink="">
      <xdr:nvSpPr>
        <xdr:cNvPr id="683" name="テキスト ボックス 682"/>
        <xdr:cNvSpPr txBox="1"/>
      </xdr:nvSpPr>
      <xdr:spPr>
        <a:xfrm>
          <a:off x="14357427" y="1698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167932</xdr:rowOff>
    </xdr:from>
    <xdr:to>
      <xdr:col>20</xdr:col>
      <xdr:colOff>9525</xdr:colOff>
      <xdr:row>98</xdr:row>
      <xdr:rowOff>98082</xdr:rowOff>
    </xdr:to>
    <xdr:sp macro="" textlink="">
      <xdr:nvSpPr>
        <xdr:cNvPr id="684" name="円/楕円 683"/>
        <xdr:cNvSpPr/>
      </xdr:nvSpPr>
      <xdr:spPr>
        <a:xfrm>
          <a:off x="13652500" y="1679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89209</xdr:rowOff>
    </xdr:from>
    <xdr:ext cx="534377" cy="259045"/>
    <xdr:sp macro="" textlink="">
      <xdr:nvSpPr>
        <xdr:cNvPr id="685" name="テキスト ボックス 684"/>
        <xdr:cNvSpPr txBox="1"/>
      </xdr:nvSpPr>
      <xdr:spPr>
        <a:xfrm>
          <a:off x="13436111" y="168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33020</xdr:rowOff>
    </xdr:from>
    <xdr:to>
      <xdr:col>18</xdr:col>
      <xdr:colOff>492125</xdr:colOff>
      <xdr:row>98</xdr:row>
      <xdr:rowOff>134620</xdr:rowOff>
    </xdr:to>
    <xdr:sp macro="" textlink="">
      <xdr:nvSpPr>
        <xdr:cNvPr id="686" name="円/楕円 685"/>
        <xdr:cNvSpPr/>
      </xdr:nvSpPr>
      <xdr:spPr>
        <a:xfrm>
          <a:off x="1276350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125747</xdr:rowOff>
    </xdr:from>
    <xdr:ext cx="534377" cy="259045"/>
    <xdr:sp macro="" textlink="">
      <xdr:nvSpPr>
        <xdr:cNvPr id="687" name="テキスト ボックス 686"/>
        <xdr:cNvSpPr txBox="1"/>
      </xdr:nvSpPr>
      <xdr:spPr>
        <a:xfrm>
          <a:off x="12547111" y="169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129032</xdr:rowOff>
    </xdr:from>
    <xdr:to>
      <xdr:col>28</xdr:col>
      <xdr:colOff>314325</xdr:colOff>
      <xdr:row>39</xdr:row>
      <xdr:rowOff>98878</xdr:rowOff>
    </xdr:to>
    <xdr:cxnSp macro="">
      <xdr:nvCxnSpPr>
        <xdr:cNvPr id="727" name="直線コネクタ 726"/>
        <xdr:cNvCxnSpPr/>
      </xdr:nvCxnSpPr>
      <xdr:spPr>
        <a:xfrm>
          <a:off x="18656300" y="6644132"/>
          <a:ext cx="889000" cy="14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65367</xdr:rowOff>
    </xdr:from>
    <xdr:ext cx="378565" cy="259045"/>
    <xdr:sp macro="" textlink="">
      <xdr:nvSpPr>
        <xdr:cNvPr id="731" name="テキスト ボックス 730"/>
        <xdr:cNvSpPr txBox="1"/>
      </xdr:nvSpPr>
      <xdr:spPr>
        <a:xfrm>
          <a:off x="18467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78232</xdr:rowOff>
    </xdr:from>
    <xdr:to>
      <xdr:col>27</xdr:col>
      <xdr:colOff>161925</xdr:colOff>
      <xdr:row>39</xdr:row>
      <xdr:rowOff>8382</xdr:rowOff>
    </xdr:to>
    <xdr:sp macro="" textlink="">
      <xdr:nvSpPr>
        <xdr:cNvPr id="745" name="円/楕円 744"/>
        <xdr:cNvSpPr/>
      </xdr:nvSpPr>
      <xdr:spPr>
        <a:xfrm>
          <a:off x="186055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24909</xdr:rowOff>
    </xdr:from>
    <xdr:ext cx="469744" cy="259045"/>
    <xdr:sp macro="" textlink="">
      <xdr:nvSpPr>
        <xdr:cNvPr id="746" name="テキスト ボックス 745"/>
        <xdr:cNvSpPr txBox="1"/>
      </xdr:nvSpPr>
      <xdr:spPr>
        <a:xfrm>
          <a:off x="18421427" y="636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96129</xdr:rowOff>
    </xdr:from>
    <xdr:to>
      <xdr:col>32</xdr:col>
      <xdr:colOff>187325</xdr:colOff>
      <xdr:row>58</xdr:row>
      <xdr:rowOff>96449</xdr:rowOff>
    </xdr:to>
    <xdr:cxnSp macro="">
      <xdr:nvCxnSpPr>
        <xdr:cNvPr id="773" name="直線コネクタ 772"/>
        <xdr:cNvCxnSpPr/>
      </xdr:nvCxnSpPr>
      <xdr:spPr>
        <a:xfrm>
          <a:off x="21323300" y="10040229"/>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94437</xdr:rowOff>
    </xdr:from>
    <xdr:to>
      <xdr:col>31</xdr:col>
      <xdr:colOff>34925</xdr:colOff>
      <xdr:row>58</xdr:row>
      <xdr:rowOff>96129</xdr:rowOff>
    </xdr:to>
    <xdr:cxnSp macro="">
      <xdr:nvCxnSpPr>
        <xdr:cNvPr id="776" name="直線コネクタ 775"/>
        <xdr:cNvCxnSpPr/>
      </xdr:nvCxnSpPr>
      <xdr:spPr>
        <a:xfrm>
          <a:off x="20434300" y="10038537"/>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94437</xdr:rowOff>
    </xdr:from>
    <xdr:to>
      <xdr:col>29</xdr:col>
      <xdr:colOff>517525</xdr:colOff>
      <xdr:row>58</xdr:row>
      <xdr:rowOff>113274</xdr:rowOff>
    </xdr:to>
    <xdr:cxnSp macro="">
      <xdr:nvCxnSpPr>
        <xdr:cNvPr id="779" name="直線コネクタ 778"/>
        <xdr:cNvCxnSpPr/>
      </xdr:nvCxnSpPr>
      <xdr:spPr>
        <a:xfrm flipV="1">
          <a:off x="19545300" y="10038537"/>
          <a:ext cx="8890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106736</xdr:rowOff>
    </xdr:from>
    <xdr:to>
      <xdr:col>28</xdr:col>
      <xdr:colOff>314325</xdr:colOff>
      <xdr:row>58</xdr:row>
      <xdr:rowOff>113274</xdr:rowOff>
    </xdr:to>
    <xdr:cxnSp macro="">
      <xdr:nvCxnSpPr>
        <xdr:cNvPr id="782" name="直線コネクタ 781"/>
        <xdr:cNvCxnSpPr/>
      </xdr:nvCxnSpPr>
      <xdr:spPr>
        <a:xfrm>
          <a:off x="18656300" y="10050836"/>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45649</xdr:rowOff>
    </xdr:from>
    <xdr:to>
      <xdr:col>32</xdr:col>
      <xdr:colOff>238125</xdr:colOff>
      <xdr:row>58</xdr:row>
      <xdr:rowOff>147249</xdr:rowOff>
    </xdr:to>
    <xdr:sp macro="" textlink="">
      <xdr:nvSpPr>
        <xdr:cNvPr id="792" name="円/楕円 791"/>
        <xdr:cNvSpPr/>
      </xdr:nvSpPr>
      <xdr:spPr>
        <a:xfrm>
          <a:off x="22110700" y="99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168871</xdr:rowOff>
    </xdr:from>
    <xdr:ext cx="378565" cy="259045"/>
    <xdr:sp macro="" textlink="">
      <xdr:nvSpPr>
        <xdr:cNvPr id="793" name="貸付金該当値テキスト"/>
        <xdr:cNvSpPr txBox="1"/>
      </xdr:nvSpPr>
      <xdr:spPr>
        <a:xfrm>
          <a:off x="22212300" y="994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45329</xdr:rowOff>
    </xdr:from>
    <xdr:to>
      <xdr:col>31</xdr:col>
      <xdr:colOff>85725</xdr:colOff>
      <xdr:row>58</xdr:row>
      <xdr:rowOff>146929</xdr:rowOff>
    </xdr:to>
    <xdr:sp macro="" textlink="">
      <xdr:nvSpPr>
        <xdr:cNvPr id="794" name="円/楕円 793"/>
        <xdr:cNvSpPr/>
      </xdr:nvSpPr>
      <xdr:spPr>
        <a:xfrm>
          <a:off x="21272500" y="99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138056</xdr:rowOff>
    </xdr:from>
    <xdr:ext cx="378565" cy="259045"/>
    <xdr:sp macro="" textlink="">
      <xdr:nvSpPr>
        <xdr:cNvPr id="795" name="テキスト ボックス 794"/>
        <xdr:cNvSpPr txBox="1"/>
      </xdr:nvSpPr>
      <xdr:spPr>
        <a:xfrm>
          <a:off x="21134017" y="10082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43637</xdr:rowOff>
    </xdr:from>
    <xdr:to>
      <xdr:col>29</xdr:col>
      <xdr:colOff>568325</xdr:colOff>
      <xdr:row>58</xdr:row>
      <xdr:rowOff>145237</xdr:rowOff>
    </xdr:to>
    <xdr:sp macro="" textlink="">
      <xdr:nvSpPr>
        <xdr:cNvPr id="796" name="円/楕円 795"/>
        <xdr:cNvSpPr/>
      </xdr:nvSpPr>
      <xdr:spPr>
        <a:xfrm>
          <a:off x="20383500" y="99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136364</xdr:rowOff>
    </xdr:from>
    <xdr:ext cx="378565" cy="259045"/>
    <xdr:sp macro="" textlink="">
      <xdr:nvSpPr>
        <xdr:cNvPr id="797" name="テキスト ボックス 796"/>
        <xdr:cNvSpPr txBox="1"/>
      </xdr:nvSpPr>
      <xdr:spPr>
        <a:xfrm>
          <a:off x="20245017" y="10080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62474</xdr:rowOff>
    </xdr:from>
    <xdr:to>
      <xdr:col>28</xdr:col>
      <xdr:colOff>365125</xdr:colOff>
      <xdr:row>58</xdr:row>
      <xdr:rowOff>164074</xdr:rowOff>
    </xdr:to>
    <xdr:sp macro="" textlink="">
      <xdr:nvSpPr>
        <xdr:cNvPr id="798" name="円/楕円 797"/>
        <xdr:cNvSpPr/>
      </xdr:nvSpPr>
      <xdr:spPr>
        <a:xfrm>
          <a:off x="19494500" y="1000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155201</xdr:rowOff>
    </xdr:from>
    <xdr:ext cx="378565" cy="259045"/>
    <xdr:sp macro="" textlink="">
      <xdr:nvSpPr>
        <xdr:cNvPr id="799" name="テキスト ボックス 798"/>
        <xdr:cNvSpPr txBox="1"/>
      </xdr:nvSpPr>
      <xdr:spPr>
        <a:xfrm>
          <a:off x="19356017" y="10099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55936</xdr:rowOff>
    </xdr:from>
    <xdr:to>
      <xdr:col>27</xdr:col>
      <xdr:colOff>161925</xdr:colOff>
      <xdr:row>58</xdr:row>
      <xdr:rowOff>157536</xdr:rowOff>
    </xdr:to>
    <xdr:sp macro="" textlink="">
      <xdr:nvSpPr>
        <xdr:cNvPr id="800" name="円/楕円 799"/>
        <xdr:cNvSpPr/>
      </xdr:nvSpPr>
      <xdr:spPr>
        <a:xfrm>
          <a:off x="18605500" y="1000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148663</xdr:rowOff>
    </xdr:from>
    <xdr:ext cx="378565" cy="259045"/>
    <xdr:sp macro="" textlink="">
      <xdr:nvSpPr>
        <xdr:cNvPr id="801" name="テキスト ボックス 800"/>
        <xdr:cNvSpPr txBox="1"/>
      </xdr:nvSpPr>
      <xdr:spPr>
        <a:xfrm>
          <a:off x="18467017" y="10092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9261</xdr:rowOff>
    </xdr:from>
    <xdr:to>
      <xdr:col>32</xdr:col>
      <xdr:colOff>187325</xdr:colOff>
      <xdr:row>74</xdr:row>
      <xdr:rowOff>18634</xdr:rowOff>
    </xdr:to>
    <xdr:cxnSp macro="">
      <xdr:nvCxnSpPr>
        <xdr:cNvPr id="829" name="直線コネクタ 828"/>
        <xdr:cNvCxnSpPr/>
      </xdr:nvCxnSpPr>
      <xdr:spPr>
        <a:xfrm>
          <a:off x="21323300" y="12696561"/>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9261</xdr:rowOff>
    </xdr:from>
    <xdr:to>
      <xdr:col>31</xdr:col>
      <xdr:colOff>34925</xdr:colOff>
      <xdr:row>74</xdr:row>
      <xdr:rowOff>125550</xdr:rowOff>
    </xdr:to>
    <xdr:cxnSp macro="">
      <xdr:nvCxnSpPr>
        <xdr:cNvPr id="832" name="直線コネクタ 831"/>
        <xdr:cNvCxnSpPr/>
      </xdr:nvCxnSpPr>
      <xdr:spPr>
        <a:xfrm flipV="1">
          <a:off x="20434300" y="12696561"/>
          <a:ext cx="889000" cy="1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125550</xdr:rowOff>
    </xdr:from>
    <xdr:to>
      <xdr:col>29</xdr:col>
      <xdr:colOff>517525</xdr:colOff>
      <xdr:row>74</xdr:row>
      <xdr:rowOff>138763</xdr:rowOff>
    </xdr:to>
    <xdr:cxnSp macro="">
      <xdr:nvCxnSpPr>
        <xdr:cNvPr id="835" name="直線コネクタ 834"/>
        <xdr:cNvCxnSpPr/>
      </xdr:nvCxnSpPr>
      <xdr:spPr>
        <a:xfrm flipV="1">
          <a:off x="19545300" y="12812850"/>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138763</xdr:rowOff>
    </xdr:from>
    <xdr:to>
      <xdr:col>28</xdr:col>
      <xdr:colOff>314325</xdr:colOff>
      <xdr:row>75</xdr:row>
      <xdr:rowOff>24006</xdr:rowOff>
    </xdr:to>
    <xdr:cxnSp macro="">
      <xdr:nvCxnSpPr>
        <xdr:cNvPr id="838" name="直線コネクタ 837"/>
        <xdr:cNvCxnSpPr/>
      </xdr:nvCxnSpPr>
      <xdr:spPr>
        <a:xfrm flipV="1">
          <a:off x="18656300" y="12826063"/>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139284</xdr:rowOff>
    </xdr:from>
    <xdr:to>
      <xdr:col>32</xdr:col>
      <xdr:colOff>238125</xdr:colOff>
      <xdr:row>74</xdr:row>
      <xdr:rowOff>69434</xdr:rowOff>
    </xdr:to>
    <xdr:sp macro="" textlink="">
      <xdr:nvSpPr>
        <xdr:cNvPr id="848" name="円/楕円 847"/>
        <xdr:cNvSpPr/>
      </xdr:nvSpPr>
      <xdr:spPr>
        <a:xfrm>
          <a:off x="22110700" y="126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162161</xdr:rowOff>
    </xdr:from>
    <xdr:ext cx="534377" cy="259045"/>
    <xdr:sp macro="" textlink="">
      <xdr:nvSpPr>
        <xdr:cNvPr id="849" name="繰出金該当値テキスト"/>
        <xdr:cNvSpPr txBox="1"/>
      </xdr:nvSpPr>
      <xdr:spPr>
        <a:xfrm>
          <a:off x="22212300" y="1250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55,296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129911</xdr:rowOff>
    </xdr:from>
    <xdr:to>
      <xdr:col>31</xdr:col>
      <xdr:colOff>85725</xdr:colOff>
      <xdr:row>74</xdr:row>
      <xdr:rowOff>60061</xdr:rowOff>
    </xdr:to>
    <xdr:sp macro="" textlink="">
      <xdr:nvSpPr>
        <xdr:cNvPr id="850" name="円/楕円 849"/>
        <xdr:cNvSpPr/>
      </xdr:nvSpPr>
      <xdr:spPr>
        <a:xfrm>
          <a:off x="21272500" y="126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76588</xdr:rowOff>
    </xdr:from>
    <xdr:ext cx="534377" cy="259045"/>
    <xdr:sp macro="" textlink="">
      <xdr:nvSpPr>
        <xdr:cNvPr id="851" name="テキスト ボックス 850"/>
        <xdr:cNvSpPr txBox="1"/>
      </xdr:nvSpPr>
      <xdr:spPr>
        <a:xfrm>
          <a:off x="21056111" y="1242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74750</xdr:rowOff>
    </xdr:from>
    <xdr:to>
      <xdr:col>29</xdr:col>
      <xdr:colOff>568325</xdr:colOff>
      <xdr:row>75</xdr:row>
      <xdr:rowOff>4900</xdr:rowOff>
    </xdr:to>
    <xdr:sp macro="" textlink="">
      <xdr:nvSpPr>
        <xdr:cNvPr id="852" name="円/楕円 851"/>
        <xdr:cNvSpPr/>
      </xdr:nvSpPr>
      <xdr:spPr>
        <a:xfrm>
          <a:off x="20383500" y="127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21427</xdr:rowOff>
    </xdr:from>
    <xdr:ext cx="534377" cy="259045"/>
    <xdr:sp macro="" textlink="">
      <xdr:nvSpPr>
        <xdr:cNvPr id="853" name="テキスト ボックス 852"/>
        <xdr:cNvSpPr txBox="1"/>
      </xdr:nvSpPr>
      <xdr:spPr>
        <a:xfrm>
          <a:off x="20167111" y="125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87963</xdr:rowOff>
    </xdr:from>
    <xdr:to>
      <xdr:col>28</xdr:col>
      <xdr:colOff>365125</xdr:colOff>
      <xdr:row>75</xdr:row>
      <xdr:rowOff>18113</xdr:rowOff>
    </xdr:to>
    <xdr:sp macro="" textlink="">
      <xdr:nvSpPr>
        <xdr:cNvPr id="854" name="円/楕円 853"/>
        <xdr:cNvSpPr/>
      </xdr:nvSpPr>
      <xdr:spPr>
        <a:xfrm>
          <a:off x="19494500" y="127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34640</xdr:rowOff>
    </xdr:from>
    <xdr:ext cx="534377" cy="259045"/>
    <xdr:sp macro="" textlink="">
      <xdr:nvSpPr>
        <xdr:cNvPr id="855" name="テキスト ボックス 854"/>
        <xdr:cNvSpPr txBox="1"/>
      </xdr:nvSpPr>
      <xdr:spPr>
        <a:xfrm>
          <a:off x="19278111" y="1255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144656</xdr:rowOff>
    </xdr:from>
    <xdr:to>
      <xdr:col>27</xdr:col>
      <xdr:colOff>161925</xdr:colOff>
      <xdr:row>75</xdr:row>
      <xdr:rowOff>74806</xdr:rowOff>
    </xdr:to>
    <xdr:sp macro="" textlink="">
      <xdr:nvSpPr>
        <xdr:cNvPr id="856" name="円/楕円 855"/>
        <xdr:cNvSpPr/>
      </xdr:nvSpPr>
      <xdr:spPr>
        <a:xfrm>
          <a:off x="18605500" y="1283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91333</xdr:rowOff>
    </xdr:from>
    <xdr:ext cx="534377" cy="259045"/>
    <xdr:sp macro="" textlink="">
      <xdr:nvSpPr>
        <xdr:cNvPr id="857" name="テキスト ボックス 856"/>
        <xdr:cNvSpPr txBox="1"/>
      </xdr:nvSpPr>
      <xdr:spPr>
        <a:xfrm>
          <a:off x="18389111" y="1260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義務的経費においては、人件費は定員管理計画による管理によりコストを抑え</a:t>
          </a:r>
          <a:r>
            <a:rPr kumimoji="1" lang="ja-JP" altLang="en-US" sz="1200">
              <a:solidFill>
                <a:schemeClr val="dk1"/>
              </a:solidFill>
              <a:effectLst/>
              <a:latin typeface="+mn-lt"/>
              <a:ea typeface="+mn-ea"/>
              <a:cs typeface="+mn-cs"/>
            </a:rPr>
            <a:t>ていることで</a:t>
          </a:r>
          <a:r>
            <a:rPr kumimoji="1" lang="ja-JP" altLang="ja-JP" sz="1200">
              <a:solidFill>
                <a:schemeClr val="dk1"/>
              </a:solidFill>
              <a:effectLst/>
              <a:latin typeface="+mn-lt"/>
              <a:ea typeface="+mn-ea"/>
              <a:cs typeface="+mn-cs"/>
            </a:rPr>
            <a:t>類似団体を下回って</a:t>
          </a:r>
          <a:r>
            <a:rPr kumimoji="1" lang="ja-JP" altLang="en-US" sz="1200">
              <a:solidFill>
                <a:schemeClr val="dk1"/>
              </a:solidFill>
              <a:effectLst/>
              <a:latin typeface="+mn-lt"/>
              <a:ea typeface="+mn-ea"/>
              <a:cs typeface="+mn-cs"/>
            </a:rPr>
            <a:t>おり</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公債費は</a:t>
          </a:r>
          <a:r>
            <a:rPr kumimoji="1" lang="ja-JP" altLang="ja-JP" sz="1200">
              <a:solidFill>
                <a:schemeClr val="dk1"/>
              </a:solidFill>
              <a:effectLst/>
              <a:latin typeface="+mn-lt"/>
              <a:ea typeface="+mn-ea"/>
              <a:cs typeface="+mn-cs"/>
            </a:rPr>
            <a:t>庁舎建設にかかる</a:t>
          </a:r>
          <a:r>
            <a:rPr kumimoji="1" lang="ja-JP" altLang="en-US" sz="1200">
              <a:solidFill>
                <a:schemeClr val="dk1"/>
              </a:solidFill>
              <a:effectLst/>
              <a:latin typeface="+mn-lt"/>
              <a:ea typeface="+mn-ea"/>
              <a:cs typeface="+mn-cs"/>
            </a:rPr>
            <a:t>起債</a:t>
          </a:r>
          <a:r>
            <a:rPr kumimoji="1" lang="ja-JP" altLang="ja-JP" sz="1200">
              <a:solidFill>
                <a:schemeClr val="dk1"/>
              </a:solidFill>
              <a:effectLst/>
              <a:latin typeface="+mn-lt"/>
              <a:ea typeface="+mn-ea"/>
              <a:cs typeface="+mn-cs"/>
            </a:rPr>
            <a:t>償還</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本格開始により今後のコスト</a:t>
          </a:r>
          <a:r>
            <a:rPr kumimoji="1" lang="ja-JP" altLang="en-US" sz="1200">
              <a:solidFill>
                <a:schemeClr val="dk1"/>
              </a:solidFill>
              <a:effectLst/>
              <a:latin typeface="+mn-lt"/>
              <a:ea typeface="+mn-ea"/>
              <a:cs typeface="+mn-cs"/>
            </a:rPr>
            <a:t>増は予想されるものの、類似団体よりは低い水準にある。</a:t>
          </a:r>
          <a:r>
            <a:rPr kumimoji="1" lang="ja-JP" altLang="ja-JP" sz="1200">
              <a:solidFill>
                <a:schemeClr val="dk1"/>
              </a:solidFill>
              <a:effectLst/>
              <a:latin typeface="+mn-lt"/>
              <a:ea typeface="+mn-ea"/>
              <a:cs typeface="+mn-cs"/>
            </a:rPr>
            <a:t>扶助費については、医療費等の動向</a:t>
          </a:r>
          <a:r>
            <a:rPr kumimoji="1" lang="ja-JP" altLang="en-US" sz="1200">
              <a:solidFill>
                <a:schemeClr val="dk1"/>
              </a:solidFill>
              <a:effectLst/>
              <a:latin typeface="+mn-lt"/>
              <a:ea typeface="+mn-ea"/>
              <a:cs typeface="+mn-cs"/>
            </a:rPr>
            <a:t>、子育て給付費の増</a:t>
          </a:r>
          <a:r>
            <a:rPr kumimoji="1" lang="ja-JP" altLang="ja-JP" sz="1200">
              <a:solidFill>
                <a:schemeClr val="dk1"/>
              </a:solidFill>
              <a:effectLst/>
              <a:latin typeface="+mn-lt"/>
              <a:ea typeface="+mn-ea"/>
              <a:cs typeface="+mn-cs"/>
            </a:rPr>
            <a:t>により近年は上昇傾向にある。普通建設事業費については、庁舎建設</a:t>
          </a:r>
          <a:r>
            <a:rPr kumimoji="1" lang="ja-JP" altLang="en-US" sz="1200">
              <a:solidFill>
                <a:schemeClr val="dk1"/>
              </a:solidFill>
              <a:effectLst/>
              <a:latin typeface="+mn-lt"/>
              <a:ea typeface="+mn-ea"/>
              <a:cs typeface="+mn-cs"/>
            </a:rPr>
            <a:t>が完了したため大きく減少したが、一昨年よりは増加している。</a:t>
          </a:r>
          <a:r>
            <a:rPr kumimoji="1" lang="ja-JP" altLang="ja-JP" sz="1200">
              <a:solidFill>
                <a:schemeClr val="dk1"/>
              </a:solidFill>
              <a:effectLst/>
              <a:latin typeface="+mn-lt"/>
              <a:ea typeface="+mn-ea"/>
              <a:cs typeface="+mn-cs"/>
            </a:rPr>
            <a:t>補助費</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については、廃棄物処理及び消防業務を広域で実施しているため、類似団体比較においてはコストが高くなっている</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積立金</a:t>
          </a:r>
          <a:r>
            <a:rPr kumimoji="1" lang="ja-JP" altLang="en-US" sz="1200">
              <a:solidFill>
                <a:schemeClr val="dk1"/>
              </a:solidFill>
              <a:effectLst/>
              <a:latin typeface="+mn-lt"/>
              <a:ea typeface="+mn-ea"/>
              <a:cs typeface="+mn-cs"/>
            </a:rPr>
            <a:t>については、拡充したふるさと納税の返礼品の影響によりふるさと応援寄付金が増加し、その分を積み増したため、昨年度より大きく増加している。</a:t>
          </a:r>
          <a:r>
            <a:rPr kumimoji="1" lang="ja-JP" altLang="ja-JP" sz="1200">
              <a:solidFill>
                <a:schemeClr val="dk1"/>
              </a:solidFill>
              <a:effectLst/>
              <a:latin typeface="+mn-lt"/>
              <a:ea typeface="+mn-ea"/>
              <a:cs typeface="+mn-cs"/>
            </a:rPr>
            <a:t>繰出金については、</a:t>
          </a:r>
          <a:r>
            <a:rPr kumimoji="1" lang="ja-JP" altLang="en-US" sz="1200">
              <a:solidFill>
                <a:schemeClr val="dk1"/>
              </a:solidFill>
              <a:effectLst/>
              <a:latin typeface="+mn-lt"/>
              <a:ea typeface="+mn-ea"/>
              <a:cs typeface="+mn-cs"/>
            </a:rPr>
            <a:t>高齢者の絶対数が増加していることによる保険給付費の増により一般会計を圧迫しており、多額の赤字補填が必要な</a:t>
          </a:r>
          <a:r>
            <a:rPr kumimoji="1" lang="ja-JP" altLang="ja-JP" sz="1200">
              <a:solidFill>
                <a:schemeClr val="dk1"/>
              </a:solidFill>
              <a:effectLst/>
              <a:latin typeface="+mn-lt"/>
              <a:ea typeface="+mn-ea"/>
              <a:cs typeface="+mn-cs"/>
            </a:rPr>
            <a:t>下水道事業に</a:t>
          </a:r>
          <a:r>
            <a:rPr kumimoji="1" lang="ja-JP" altLang="en-US" sz="1200">
              <a:solidFill>
                <a:schemeClr val="dk1"/>
              </a:solidFill>
              <a:effectLst/>
              <a:latin typeface="+mn-lt"/>
              <a:ea typeface="+mn-ea"/>
              <a:cs typeface="+mn-cs"/>
            </a:rPr>
            <a:t>ついては、</a:t>
          </a:r>
          <a:r>
            <a:rPr kumimoji="1" lang="ja-JP" altLang="ja-JP" sz="1200">
              <a:solidFill>
                <a:schemeClr val="dk1"/>
              </a:solidFill>
              <a:effectLst/>
              <a:latin typeface="+mn-lt"/>
              <a:ea typeface="+mn-ea"/>
              <a:cs typeface="+mn-cs"/>
            </a:rPr>
            <a:t>面整備は終了した反面、償還が財政を圧迫しないよう留意が必要である。</a:t>
          </a:r>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兵庫県太子町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34,344
34,112
22.61
11,757,997
11,499,752
167,629
6,903,846
11,164,106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113792</xdr:rowOff>
    </xdr:from>
    <xdr:to>
      <xdr:col>6</xdr:col>
      <xdr:colOff>511175</xdr:colOff>
      <xdr:row>35</xdr:row>
      <xdr:rowOff>52451</xdr:rowOff>
    </xdr:to>
    <xdr:cxnSp macro="">
      <xdr:nvCxnSpPr>
        <xdr:cNvPr id="61" name="直線コネクタ 60"/>
        <xdr:cNvCxnSpPr/>
      </xdr:nvCxnSpPr>
      <xdr:spPr>
        <a:xfrm>
          <a:off x="3797300" y="5943092"/>
          <a:ext cx="8382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113792</xdr:rowOff>
    </xdr:from>
    <xdr:to>
      <xdr:col>5</xdr:col>
      <xdr:colOff>358775</xdr:colOff>
      <xdr:row>34</xdr:row>
      <xdr:rowOff>143891</xdr:rowOff>
    </xdr:to>
    <xdr:cxnSp macro="">
      <xdr:nvCxnSpPr>
        <xdr:cNvPr id="64" name="直線コネクタ 63"/>
        <xdr:cNvCxnSpPr/>
      </xdr:nvCxnSpPr>
      <xdr:spPr>
        <a:xfrm flipV="1">
          <a:off x="2908300" y="5943092"/>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143891</xdr:rowOff>
    </xdr:from>
    <xdr:to>
      <xdr:col>4</xdr:col>
      <xdr:colOff>155575</xdr:colOff>
      <xdr:row>34</xdr:row>
      <xdr:rowOff>150368</xdr:rowOff>
    </xdr:to>
    <xdr:cxnSp macro="">
      <xdr:nvCxnSpPr>
        <xdr:cNvPr id="67" name="直線コネクタ 66"/>
        <xdr:cNvCxnSpPr/>
      </xdr:nvCxnSpPr>
      <xdr:spPr>
        <a:xfrm flipV="1">
          <a:off x="2019300" y="597319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115697</xdr:rowOff>
    </xdr:from>
    <xdr:to>
      <xdr:col>2</xdr:col>
      <xdr:colOff>638175</xdr:colOff>
      <xdr:row>34</xdr:row>
      <xdr:rowOff>150368</xdr:rowOff>
    </xdr:to>
    <xdr:cxnSp macro="">
      <xdr:nvCxnSpPr>
        <xdr:cNvPr id="70" name="直線コネクタ 69"/>
        <xdr:cNvCxnSpPr/>
      </xdr:nvCxnSpPr>
      <xdr:spPr>
        <a:xfrm>
          <a:off x="1130300" y="5944997"/>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1651</xdr:rowOff>
    </xdr:from>
    <xdr:to>
      <xdr:col>6</xdr:col>
      <xdr:colOff>561975</xdr:colOff>
      <xdr:row>35</xdr:row>
      <xdr:rowOff>103251</xdr:rowOff>
    </xdr:to>
    <xdr:sp macro="" textlink="">
      <xdr:nvSpPr>
        <xdr:cNvPr id="80" name="円/楕円 79"/>
        <xdr:cNvSpPr/>
      </xdr:nvSpPr>
      <xdr:spPr>
        <a:xfrm>
          <a:off x="4584700" y="60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151528</xdr:rowOff>
    </xdr:from>
    <xdr:ext cx="469744" cy="259045"/>
    <xdr:sp macro="" textlink="">
      <xdr:nvSpPr>
        <xdr:cNvPr id="81" name="議会費該当値テキスト"/>
        <xdr:cNvSpPr txBox="1"/>
      </xdr:nvSpPr>
      <xdr:spPr>
        <a:xfrm>
          <a:off x="4686300" y="59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62992</xdr:rowOff>
    </xdr:from>
    <xdr:to>
      <xdr:col>5</xdr:col>
      <xdr:colOff>409575</xdr:colOff>
      <xdr:row>34</xdr:row>
      <xdr:rowOff>164592</xdr:rowOff>
    </xdr:to>
    <xdr:sp macro="" textlink="">
      <xdr:nvSpPr>
        <xdr:cNvPr id="82" name="円/楕円 81"/>
        <xdr:cNvSpPr/>
      </xdr:nvSpPr>
      <xdr:spPr>
        <a:xfrm>
          <a:off x="3746500" y="58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155719</xdr:rowOff>
    </xdr:from>
    <xdr:ext cx="469744" cy="259045"/>
    <xdr:sp macro="" textlink="">
      <xdr:nvSpPr>
        <xdr:cNvPr id="83" name="テキスト ボックス 82"/>
        <xdr:cNvSpPr txBox="1"/>
      </xdr:nvSpPr>
      <xdr:spPr>
        <a:xfrm>
          <a:off x="3562427"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93091</xdr:rowOff>
    </xdr:from>
    <xdr:to>
      <xdr:col>4</xdr:col>
      <xdr:colOff>206375</xdr:colOff>
      <xdr:row>35</xdr:row>
      <xdr:rowOff>23241</xdr:rowOff>
    </xdr:to>
    <xdr:sp macro="" textlink="">
      <xdr:nvSpPr>
        <xdr:cNvPr id="84" name="円/楕円 83"/>
        <xdr:cNvSpPr/>
      </xdr:nvSpPr>
      <xdr:spPr>
        <a:xfrm>
          <a:off x="2857500" y="592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14368</xdr:rowOff>
    </xdr:from>
    <xdr:ext cx="469744" cy="259045"/>
    <xdr:sp macro="" textlink="">
      <xdr:nvSpPr>
        <xdr:cNvPr id="85" name="テキスト ボックス 84"/>
        <xdr:cNvSpPr txBox="1"/>
      </xdr:nvSpPr>
      <xdr:spPr>
        <a:xfrm>
          <a:off x="2673427" y="601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99568</xdr:rowOff>
    </xdr:from>
    <xdr:to>
      <xdr:col>3</xdr:col>
      <xdr:colOff>3175</xdr:colOff>
      <xdr:row>35</xdr:row>
      <xdr:rowOff>29718</xdr:rowOff>
    </xdr:to>
    <xdr:sp macro="" textlink="">
      <xdr:nvSpPr>
        <xdr:cNvPr id="86" name="円/楕円 85"/>
        <xdr:cNvSpPr/>
      </xdr:nvSpPr>
      <xdr:spPr>
        <a:xfrm>
          <a:off x="1968500" y="59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20845</xdr:rowOff>
    </xdr:from>
    <xdr:ext cx="469744" cy="259045"/>
    <xdr:sp macro="" textlink="">
      <xdr:nvSpPr>
        <xdr:cNvPr id="87" name="テキスト ボックス 86"/>
        <xdr:cNvSpPr txBox="1"/>
      </xdr:nvSpPr>
      <xdr:spPr>
        <a:xfrm>
          <a:off x="1784427" y="602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64897</xdr:rowOff>
    </xdr:from>
    <xdr:to>
      <xdr:col>1</xdr:col>
      <xdr:colOff>485775</xdr:colOff>
      <xdr:row>34</xdr:row>
      <xdr:rowOff>166497</xdr:rowOff>
    </xdr:to>
    <xdr:sp macro="" textlink="">
      <xdr:nvSpPr>
        <xdr:cNvPr id="88" name="円/楕円 87"/>
        <xdr:cNvSpPr/>
      </xdr:nvSpPr>
      <xdr:spPr>
        <a:xfrm>
          <a:off x="1079500" y="58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157624</xdr:rowOff>
    </xdr:from>
    <xdr:ext cx="469744" cy="259045"/>
    <xdr:sp macro="" textlink="">
      <xdr:nvSpPr>
        <xdr:cNvPr id="89" name="テキスト ボックス 88"/>
        <xdr:cNvSpPr txBox="1"/>
      </xdr:nvSpPr>
      <xdr:spPr>
        <a:xfrm>
          <a:off x="895427" y="598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69245</xdr:rowOff>
    </xdr:from>
    <xdr:to>
      <xdr:col>6</xdr:col>
      <xdr:colOff>511175</xdr:colOff>
      <xdr:row>56</xdr:row>
      <xdr:rowOff>120749</xdr:rowOff>
    </xdr:to>
    <xdr:cxnSp macro="">
      <xdr:nvCxnSpPr>
        <xdr:cNvPr id="118" name="直線コネクタ 117"/>
        <xdr:cNvCxnSpPr/>
      </xdr:nvCxnSpPr>
      <xdr:spPr>
        <a:xfrm>
          <a:off x="3797300" y="9327545"/>
          <a:ext cx="838200" cy="39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69245</xdr:rowOff>
    </xdr:from>
    <xdr:to>
      <xdr:col>5</xdr:col>
      <xdr:colOff>358775</xdr:colOff>
      <xdr:row>57</xdr:row>
      <xdr:rowOff>34955</xdr:rowOff>
    </xdr:to>
    <xdr:cxnSp macro="">
      <xdr:nvCxnSpPr>
        <xdr:cNvPr id="121" name="直線コネクタ 120"/>
        <xdr:cNvCxnSpPr/>
      </xdr:nvCxnSpPr>
      <xdr:spPr>
        <a:xfrm flipV="1">
          <a:off x="2908300" y="9327545"/>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34955</xdr:rowOff>
    </xdr:from>
    <xdr:to>
      <xdr:col>4</xdr:col>
      <xdr:colOff>155575</xdr:colOff>
      <xdr:row>57</xdr:row>
      <xdr:rowOff>75685</xdr:rowOff>
    </xdr:to>
    <xdr:cxnSp macro="">
      <xdr:nvCxnSpPr>
        <xdr:cNvPr id="124" name="直線コネクタ 123"/>
        <xdr:cNvCxnSpPr/>
      </xdr:nvCxnSpPr>
      <xdr:spPr>
        <a:xfrm flipV="1">
          <a:off x="2019300" y="9807605"/>
          <a:ext cx="889000" cy="4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23449</xdr:rowOff>
    </xdr:from>
    <xdr:to>
      <xdr:col>2</xdr:col>
      <xdr:colOff>638175</xdr:colOff>
      <xdr:row>57</xdr:row>
      <xdr:rowOff>75685</xdr:rowOff>
    </xdr:to>
    <xdr:cxnSp macro="">
      <xdr:nvCxnSpPr>
        <xdr:cNvPr id="127" name="直線コネクタ 126"/>
        <xdr:cNvCxnSpPr/>
      </xdr:nvCxnSpPr>
      <xdr:spPr>
        <a:xfrm>
          <a:off x="1130300" y="9796099"/>
          <a:ext cx="889000" cy="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69949</xdr:rowOff>
    </xdr:from>
    <xdr:to>
      <xdr:col>6</xdr:col>
      <xdr:colOff>561975</xdr:colOff>
      <xdr:row>57</xdr:row>
      <xdr:rowOff>99</xdr:rowOff>
    </xdr:to>
    <xdr:sp macro="" textlink="">
      <xdr:nvSpPr>
        <xdr:cNvPr id="137" name="円/楕円 136"/>
        <xdr:cNvSpPr/>
      </xdr:nvSpPr>
      <xdr:spPr>
        <a:xfrm>
          <a:off x="4584700" y="967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92826</xdr:rowOff>
    </xdr:from>
    <xdr:ext cx="534377" cy="259045"/>
    <xdr:sp macro="" textlink="">
      <xdr:nvSpPr>
        <xdr:cNvPr id="138" name="総務費該当値テキスト"/>
        <xdr:cNvSpPr txBox="1"/>
      </xdr:nvSpPr>
      <xdr:spPr>
        <a:xfrm>
          <a:off x="4686300" y="952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57,487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18445</xdr:rowOff>
    </xdr:from>
    <xdr:to>
      <xdr:col>5</xdr:col>
      <xdr:colOff>409575</xdr:colOff>
      <xdr:row>54</xdr:row>
      <xdr:rowOff>120045</xdr:rowOff>
    </xdr:to>
    <xdr:sp macro="" textlink="">
      <xdr:nvSpPr>
        <xdr:cNvPr id="139" name="円/楕円 138"/>
        <xdr:cNvSpPr/>
      </xdr:nvSpPr>
      <xdr:spPr>
        <a:xfrm>
          <a:off x="3746500" y="92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136572</xdr:rowOff>
    </xdr:from>
    <xdr:ext cx="599010" cy="259045"/>
    <xdr:sp macro="" textlink="">
      <xdr:nvSpPr>
        <xdr:cNvPr id="140" name="テキスト ボックス 139"/>
        <xdr:cNvSpPr txBox="1"/>
      </xdr:nvSpPr>
      <xdr:spPr>
        <a:xfrm>
          <a:off x="3497794" y="905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109,246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155605</xdr:rowOff>
    </xdr:from>
    <xdr:to>
      <xdr:col>4</xdr:col>
      <xdr:colOff>206375</xdr:colOff>
      <xdr:row>57</xdr:row>
      <xdr:rowOff>85755</xdr:rowOff>
    </xdr:to>
    <xdr:sp macro="" textlink="">
      <xdr:nvSpPr>
        <xdr:cNvPr id="141" name="円/楕円 140"/>
        <xdr:cNvSpPr/>
      </xdr:nvSpPr>
      <xdr:spPr>
        <a:xfrm>
          <a:off x="2857500" y="97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76882</xdr:rowOff>
    </xdr:from>
    <xdr:ext cx="534377" cy="259045"/>
    <xdr:sp macro="" textlink="">
      <xdr:nvSpPr>
        <xdr:cNvPr id="142" name="テキスト ボックス 141"/>
        <xdr:cNvSpPr txBox="1"/>
      </xdr:nvSpPr>
      <xdr:spPr>
        <a:xfrm>
          <a:off x="2641111" y="984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24885</xdr:rowOff>
    </xdr:from>
    <xdr:to>
      <xdr:col>3</xdr:col>
      <xdr:colOff>3175</xdr:colOff>
      <xdr:row>57</xdr:row>
      <xdr:rowOff>126485</xdr:rowOff>
    </xdr:to>
    <xdr:sp macro="" textlink="">
      <xdr:nvSpPr>
        <xdr:cNvPr id="143" name="円/楕円 142"/>
        <xdr:cNvSpPr/>
      </xdr:nvSpPr>
      <xdr:spPr>
        <a:xfrm>
          <a:off x="1968500" y="97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117612</xdr:rowOff>
    </xdr:from>
    <xdr:ext cx="534377" cy="259045"/>
    <xdr:sp macro="" textlink="">
      <xdr:nvSpPr>
        <xdr:cNvPr id="144" name="テキスト ボックス 143"/>
        <xdr:cNvSpPr txBox="1"/>
      </xdr:nvSpPr>
      <xdr:spPr>
        <a:xfrm>
          <a:off x="1752111" y="989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144099</xdr:rowOff>
    </xdr:from>
    <xdr:to>
      <xdr:col>1</xdr:col>
      <xdr:colOff>485775</xdr:colOff>
      <xdr:row>57</xdr:row>
      <xdr:rowOff>74249</xdr:rowOff>
    </xdr:to>
    <xdr:sp macro="" textlink="">
      <xdr:nvSpPr>
        <xdr:cNvPr id="145" name="円/楕円 144"/>
        <xdr:cNvSpPr/>
      </xdr:nvSpPr>
      <xdr:spPr>
        <a:xfrm>
          <a:off x="1079500" y="974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65376</xdr:rowOff>
    </xdr:from>
    <xdr:ext cx="534377" cy="259045"/>
    <xdr:sp macro="" textlink="">
      <xdr:nvSpPr>
        <xdr:cNvPr id="146" name="テキスト ボックス 145"/>
        <xdr:cNvSpPr txBox="1"/>
      </xdr:nvSpPr>
      <xdr:spPr>
        <a:xfrm>
          <a:off x="863111" y="9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148408</xdr:rowOff>
    </xdr:from>
    <xdr:to>
      <xdr:col>6</xdr:col>
      <xdr:colOff>511175</xdr:colOff>
      <xdr:row>78</xdr:row>
      <xdr:rowOff>134138</xdr:rowOff>
    </xdr:to>
    <xdr:cxnSp macro="">
      <xdr:nvCxnSpPr>
        <xdr:cNvPr id="178" name="直線コネクタ 177"/>
        <xdr:cNvCxnSpPr/>
      </xdr:nvCxnSpPr>
      <xdr:spPr>
        <a:xfrm flipV="1">
          <a:off x="3797300" y="13350058"/>
          <a:ext cx="838200" cy="15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134138</xdr:rowOff>
    </xdr:from>
    <xdr:to>
      <xdr:col>5</xdr:col>
      <xdr:colOff>358775</xdr:colOff>
      <xdr:row>79</xdr:row>
      <xdr:rowOff>41348</xdr:rowOff>
    </xdr:to>
    <xdr:cxnSp macro="">
      <xdr:nvCxnSpPr>
        <xdr:cNvPr id="181" name="直線コネクタ 180"/>
        <xdr:cNvCxnSpPr/>
      </xdr:nvCxnSpPr>
      <xdr:spPr>
        <a:xfrm flipV="1">
          <a:off x="2908300" y="13507238"/>
          <a:ext cx="889000" cy="7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41348</xdr:rowOff>
    </xdr:from>
    <xdr:to>
      <xdr:col>4</xdr:col>
      <xdr:colOff>155575</xdr:colOff>
      <xdr:row>79</xdr:row>
      <xdr:rowOff>49969</xdr:rowOff>
    </xdr:to>
    <xdr:cxnSp macro="">
      <xdr:nvCxnSpPr>
        <xdr:cNvPr id="184" name="直線コネクタ 183"/>
        <xdr:cNvCxnSpPr/>
      </xdr:nvCxnSpPr>
      <xdr:spPr>
        <a:xfrm flipV="1">
          <a:off x="2019300" y="13585898"/>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49969</xdr:rowOff>
    </xdr:from>
    <xdr:to>
      <xdr:col>2</xdr:col>
      <xdr:colOff>638175</xdr:colOff>
      <xdr:row>79</xdr:row>
      <xdr:rowOff>133375</xdr:rowOff>
    </xdr:to>
    <xdr:cxnSp macro="">
      <xdr:nvCxnSpPr>
        <xdr:cNvPr id="187" name="直線コネクタ 186"/>
        <xdr:cNvCxnSpPr/>
      </xdr:nvCxnSpPr>
      <xdr:spPr>
        <a:xfrm flipV="1">
          <a:off x="1130300" y="13594519"/>
          <a:ext cx="889000" cy="8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97608</xdr:rowOff>
    </xdr:from>
    <xdr:to>
      <xdr:col>6</xdr:col>
      <xdr:colOff>561975</xdr:colOff>
      <xdr:row>78</xdr:row>
      <xdr:rowOff>27758</xdr:rowOff>
    </xdr:to>
    <xdr:sp macro="" textlink="">
      <xdr:nvSpPr>
        <xdr:cNvPr id="197" name="円/楕円 196"/>
        <xdr:cNvSpPr/>
      </xdr:nvSpPr>
      <xdr:spPr>
        <a:xfrm>
          <a:off x="4584700" y="1329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76035</xdr:rowOff>
    </xdr:from>
    <xdr:ext cx="599010" cy="259045"/>
    <xdr:sp macro="" textlink="">
      <xdr:nvSpPr>
        <xdr:cNvPr id="198" name="民生費該当値テキスト"/>
        <xdr:cNvSpPr txBox="1"/>
      </xdr:nvSpPr>
      <xdr:spPr>
        <a:xfrm>
          <a:off x="4686300" y="1327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116,950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83338</xdr:rowOff>
    </xdr:from>
    <xdr:to>
      <xdr:col>5</xdr:col>
      <xdr:colOff>409575</xdr:colOff>
      <xdr:row>79</xdr:row>
      <xdr:rowOff>13488</xdr:rowOff>
    </xdr:to>
    <xdr:sp macro="" textlink="">
      <xdr:nvSpPr>
        <xdr:cNvPr id="199" name="円/楕円 198"/>
        <xdr:cNvSpPr/>
      </xdr:nvSpPr>
      <xdr:spPr>
        <a:xfrm>
          <a:off x="3746500" y="1345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4615</xdr:rowOff>
    </xdr:from>
    <xdr:ext cx="599010" cy="259045"/>
    <xdr:sp macro="" textlink="">
      <xdr:nvSpPr>
        <xdr:cNvPr id="200" name="テキスト ボックス 199"/>
        <xdr:cNvSpPr txBox="1"/>
      </xdr:nvSpPr>
      <xdr:spPr>
        <a:xfrm>
          <a:off x="3497794" y="1354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102,511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161998</xdr:rowOff>
    </xdr:from>
    <xdr:to>
      <xdr:col>4</xdr:col>
      <xdr:colOff>206375</xdr:colOff>
      <xdr:row>79</xdr:row>
      <xdr:rowOff>92148</xdr:rowOff>
    </xdr:to>
    <xdr:sp macro="" textlink="">
      <xdr:nvSpPr>
        <xdr:cNvPr id="201" name="円/楕円 200"/>
        <xdr:cNvSpPr/>
      </xdr:nvSpPr>
      <xdr:spPr>
        <a:xfrm>
          <a:off x="2857500" y="1353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83275</xdr:rowOff>
    </xdr:from>
    <xdr:ext cx="534377" cy="259045"/>
    <xdr:sp macro="" textlink="">
      <xdr:nvSpPr>
        <xdr:cNvPr id="202" name="テキスト ボックス 201"/>
        <xdr:cNvSpPr txBox="1"/>
      </xdr:nvSpPr>
      <xdr:spPr>
        <a:xfrm>
          <a:off x="2641111" y="1362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170619</xdr:rowOff>
    </xdr:from>
    <xdr:to>
      <xdr:col>3</xdr:col>
      <xdr:colOff>3175</xdr:colOff>
      <xdr:row>79</xdr:row>
      <xdr:rowOff>100769</xdr:rowOff>
    </xdr:to>
    <xdr:sp macro="" textlink="">
      <xdr:nvSpPr>
        <xdr:cNvPr id="203" name="円/楕円 202"/>
        <xdr:cNvSpPr/>
      </xdr:nvSpPr>
      <xdr:spPr>
        <a:xfrm>
          <a:off x="1968500" y="135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91896</xdr:rowOff>
    </xdr:from>
    <xdr:ext cx="534377" cy="259045"/>
    <xdr:sp macro="" textlink="">
      <xdr:nvSpPr>
        <xdr:cNvPr id="204" name="テキスト ボックス 203"/>
        <xdr:cNvSpPr txBox="1"/>
      </xdr:nvSpPr>
      <xdr:spPr>
        <a:xfrm>
          <a:off x="1752111" y="136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94,493</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82575</xdr:rowOff>
    </xdr:from>
    <xdr:to>
      <xdr:col>1</xdr:col>
      <xdr:colOff>485775</xdr:colOff>
      <xdr:row>80</xdr:row>
      <xdr:rowOff>12725</xdr:rowOff>
    </xdr:to>
    <xdr:sp macro="" textlink="">
      <xdr:nvSpPr>
        <xdr:cNvPr id="205" name="円/楕円 204"/>
        <xdr:cNvSpPr/>
      </xdr:nvSpPr>
      <xdr:spPr>
        <a:xfrm>
          <a:off x="1079500" y="136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80</xdr:row>
      <xdr:rowOff>3852</xdr:rowOff>
    </xdr:from>
    <xdr:ext cx="534377" cy="259045"/>
    <xdr:sp macro="" textlink="">
      <xdr:nvSpPr>
        <xdr:cNvPr id="206" name="テキスト ボックス 205"/>
        <xdr:cNvSpPr txBox="1"/>
      </xdr:nvSpPr>
      <xdr:spPr>
        <a:xfrm>
          <a:off x="863111" y="1371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105338</xdr:rowOff>
    </xdr:from>
    <xdr:to>
      <xdr:col>6</xdr:col>
      <xdr:colOff>511175</xdr:colOff>
      <xdr:row>98</xdr:row>
      <xdr:rowOff>128465</xdr:rowOff>
    </xdr:to>
    <xdr:cxnSp macro="">
      <xdr:nvCxnSpPr>
        <xdr:cNvPr id="235" name="直線コネクタ 234"/>
        <xdr:cNvCxnSpPr/>
      </xdr:nvCxnSpPr>
      <xdr:spPr>
        <a:xfrm flipV="1">
          <a:off x="3797300" y="16907438"/>
          <a:ext cx="8382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128465</xdr:rowOff>
    </xdr:from>
    <xdr:to>
      <xdr:col>5</xdr:col>
      <xdr:colOff>358775</xdr:colOff>
      <xdr:row>98</xdr:row>
      <xdr:rowOff>129401</xdr:rowOff>
    </xdr:to>
    <xdr:cxnSp macro="">
      <xdr:nvCxnSpPr>
        <xdr:cNvPr id="238" name="直線コネクタ 237"/>
        <xdr:cNvCxnSpPr/>
      </xdr:nvCxnSpPr>
      <xdr:spPr>
        <a:xfrm flipV="1">
          <a:off x="2908300" y="16930565"/>
          <a:ext cx="889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129401</xdr:rowOff>
    </xdr:from>
    <xdr:to>
      <xdr:col>4</xdr:col>
      <xdr:colOff>155575</xdr:colOff>
      <xdr:row>98</xdr:row>
      <xdr:rowOff>134183</xdr:rowOff>
    </xdr:to>
    <xdr:cxnSp macro="">
      <xdr:nvCxnSpPr>
        <xdr:cNvPr id="241" name="直線コネクタ 240"/>
        <xdr:cNvCxnSpPr/>
      </xdr:nvCxnSpPr>
      <xdr:spPr>
        <a:xfrm flipV="1">
          <a:off x="2019300" y="16931501"/>
          <a:ext cx="8890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130042</xdr:rowOff>
    </xdr:from>
    <xdr:to>
      <xdr:col>2</xdr:col>
      <xdr:colOff>638175</xdr:colOff>
      <xdr:row>98</xdr:row>
      <xdr:rowOff>134183</xdr:rowOff>
    </xdr:to>
    <xdr:cxnSp macro="">
      <xdr:nvCxnSpPr>
        <xdr:cNvPr id="244" name="直線コネクタ 243"/>
        <xdr:cNvCxnSpPr/>
      </xdr:nvCxnSpPr>
      <xdr:spPr>
        <a:xfrm>
          <a:off x="1130300" y="16932142"/>
          <a:ext cx="889000" cy="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54538</xdr:rowOff>
    </xdr:from>
    <xdr:to>
      <xdr:col>6</xdr:col>
      <xdr:colOff>561975</xdr:colOff>
      <xdr:row>98</xdr:row>
      <xdr:rowOff>156138</xdr:rowOff>
    </xdr:to>
    <xdr:sp macro="" textlink="">
      <xdr:nvSpPr>
        <xdr:cNvPr id="254" name="円/楕円 253"/>
        <xdr:cNvSpPr/>
      </xdr:nvSpPr>
      <xdr:spPr>
        <a:xfrm>
          <a:off x="4584700" y="1685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29,019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77665</xdr:rowOff>
    </xdr:from>
    <xdr:to>
      <xdr:col>5</xdr:col>
      <xdr:colOff>409575</xdr:colOff>
      <xdr:row>99</xdr:row>
      <xdr:rowOff>7815</xdr:rowOff>
    </xdr:to>
    <xdr:sp macro="" textlink="">
      <xdr:nvSpPr>
        <xdr:cNvPr id="256" name="円/楕円 255"/>
        <xdr:cNvSpPr/>
      </xdr:nvSpPr>
      <xdr:spPr>
        <a:xfrm>
          <a:off x="3746500" y="1687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170392</xdr:rowOff>
    </xdr:from>
    <xdr:ext cx="534377" cy="259045"/>
    <xdr:sp macro="" textlink="">
      <xdr:nvSpPr>
        <xdr:cNvPr id="257" name="テキスト ボックス 256"/>
        <xdr:cNvSpPr txBox="1"/>
      </xdr:nvSpPr>
      <xdr:spPr>
        <a:xfrm>
          <a:off x="3530111" y="1697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78601</xdr:rowOff>
    </xdr:from>
    <xdr:to>
      <xdr:col>4</xdr:col>
      <xdr:colOff>206375</xdr:colOff>
      <xdr:row>99</xdr:row>
      <xdr:rowOff>8751</xdr:rowOff>
    </xdr:to>
    <xdr:sp macro="" textlink="">
      <xdr:nvSpPr>
        <xdr:cNvPr id="258" name="円/楕円 257"/>
        <xdr:cNvSpPr/>
      </xdr:nvSpPr>
      <xdr:spPr>
        <a:xfrm>
          <a:off x="2857500" y="1688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171328</xdr:rowOff>
    </xdr:from>
    <xdr:ext cx="534377" cy="259045"/>
    <xdr:sp macro="" textlink="">
      <xdr:nvSpPr>
        <xdr:cNvPr id="259" name="テキスト ボックス 258"/>
        <xdr:cNvSpPr txBox="1"/>
      </xdr:nvSpPr>
      <xdr:spPr>
        <a:xfrm>
          <a:off x="2641111" y="1697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83383</xdr:rowOff>
    </xdr:from>
    <xdr:to>
      <xdr:col>3</xdr:col>
      <xdr:colOff>3175</xdr:colOff>
      <xdr:row>99</xdr:row>
      <xdr:rowOff>13533</xdr:rowOff>
    </xdr:to>
    <xdr:sp macro="" textlink="">
      <xdr:nvSpPr>
        <xdr:cNvPr id="260" name="円/楕円 259"/>
        <xdr:cNvSpPr/>
      </xdr:nvSpPr>
      <xdr:spPr>
        <a:xfrm>
          <a:off x="1968500" y="1688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4660</xdr:rowOff>
    </xdr:from>
    <xdr:ext cx="534377" cy="259045"/>
    <xdr:sp macro="" textlink="">
      <xdr:nvSpPr>
        <xdr:cNvPr id="261" name="テキスト ボックス 260"/>
        <xdr:cNvSpPr txBox="1"/>
      </xdr:nvSpPr>
      <xdr:spPr>
        <a:xfrm>
          <a:off x="1752111" y="1697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79242</xdr:rowOff>
    </xdr:from>
    <xdr:to>
      <xdr:col>1</xdr:col>
      <xdr:colOff>485775</xdr:colOff>
      <xdr:row>99</xdr:row>
      <xdr:rowOff>9392</xdr:rowOff>
    </xdr:to>
    <xdr:sp macro="" textlink="">
      <xdr:nvSpPr>
        <xdr:cNvPr id="262" name="円/楕円 261"/>
        <xdr:cNvSpPr/>
      </xdr:nvSpPr>
      <xdr:spPr>
        <a:xfrm>
          <a:off x="1079500" y="1688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519</xdr:rowOff>
    </xdr:from>
    <xdr:ext cx="534377" cy="259045"/>
    <xdr:sp macro="" textlink="">
      <xdr:nvSpPr>
        <xdr:cNvPr id="263" name="テキスト ボックス 262"/>
        <xdr:cNvSpPr txBox="1"/>
      </xdr:nvSpPr>
      <xdr:spPr>
        <a:xfrm>
          <a:off x="863111" y="1697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151511</xdr:rowOff>
    </xdr:from>
    <xdr:to>
      <xdr:col>15</xdr:col>
      <xdr:colOff>180975</xdr:colOff>
      <xdr:row>38</xdr:row>
      <xdr:rowOff>156845</xdr:rowOff>
    </xdr:to>
    <xdr:cxnSp macro="">
      <xdr:nvCxnSpPr>
        <xdr:cNvPr id="292" name="直線コネクタ 291"/>
        <xdr:cNvCxnSpPr/>
      </xdr:nvCxnSpPr>
      <xdr:spPr>
        <a:xfrm>
          <a:off x="9639300" y="6666611"/>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134747</xdr:rowOff>
    </xdr:from>
    <xdr:to>
      <xdr:col>14</xdr:col>
      <xdr:colOff>28575</xdr:colOff>
      <xdr:row>38</xdr:row>
      <xdr:rowOff>151511</xdr:rowOff>
    </xdr:to>
    <xdr:cxnSp macro="">
      <xdr:nvCxnSpPr>
        <xdr:cNvPr id="295" name="直線コネクタ 294"/>
        <xdr:cNvCxnSpPr/>
      </xdr:nvCxnSpPr>
      <xdr:spPr>
        <a:xfrm>
          <a:off x="8750300" y="664984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128651</xdr:rowOff>
    </xdr:from>
    <xdr:to>
      <xdr:col>12</xdr:col>
      <xdr:colOff>511175</xdr:colOff>
      <xdr:row>38</xdr:row>
      <xdr:rowOff>134747</xdr:rowOff>
    </xdr:to>
    <xdr:cxnSp macro="">
      <xdr:nvCxnSpPr>
        <xdr:cNvPr id="298" name="直線コネクタ 297"/>
        <xdr:cNvCxnSpPr/>
      </xdr:nvCxnSpPr>
      <xdr:spPr>
        <a:xfrm>
          <a:off x="7861300" y="664375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49403</xdr:rowOff>
    </xdr:from>
    <xdr:to>
      <xdr:col>11</xdr:col>
      <xdr:colOff>307975</xdr:colOff>
      <xdr:row>38</xdr:row>
      <xdr:rowOff>128651</xdr:rowOff>
    </xdr:to>
    <xdr:cxnSp macro="">
      <xdr:nvCxnSpPr>
        <xdr:cNvPr id="301" name="直線コネクタ 300"/>
        <xdr:cNvCxnSpPr/>
      </xdr:nvCxnSpPr>
      <xdr:spPr>
        <a:xfrm>
          <a:off x="6972300" y="6564503"/>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106045</xdr:rowOff>
    </xdr:from>
    <xdr:to>
      <xdr:col>15</xdr:col>
      <xdr:colOff>231775</xdr:colOff>
      <xdr:row>39</xdr:row>
      <xdr:rowOff>36195</xdr:rowOff>
    </xdr:to>
    <xdr:sp macro="" textlink="">
      <xdr:nvSpPr>
        <xdr:cNvPr id="311" name="円/楕円 310"/>
        <xdr:cNvSpPr/>
      </xdr:nvSpPr>
      <xdr:spPr>
        <a:xfrm>
          <a:off x="104267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20972</xdr:rowOff>
    </xdr:from>
    <xdr:ext cx="378565" cy="259045"/>
    <xdr:sp macro="" textlink="">
      <xdr:nvSpPr>
        <xdr:cNvPr id="312" name="労働費該当値テキスト"/>
        <xdr:cNvSpPr txBox="1"/>
      </xdr:nvSpPr>
      <xdr:spPr>
        <a:xfrm>
          <a:off x="10528300" y="6536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100711</xdr:rowOff>
    </xdr:from>
    <xdr:to>
      <xdr:col>14</xdr:col>
      <xdr:colOff>79375</xdr:colOff>
      <xdr:row>39</xdr:row>
      <xdr:rowOff>30861</xdr:rowOff>
    </xdr:to>
    <xdr:sp macro="" textlink="">
      <xdr:nvSpPr>
        <xdr:cNvPr id="313" name="円/楕円 312"/>
        <xdr:cNvSpPr/>
      </xdr:nvSpPr>
      <xdr:spPr>
        <a:xfrm>
          <a:off x="9588500" y="66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21988</xdr:rowOff>
    </xdr:from>
    <xdr:ext cx="378565" cy="259045"/>
    <xdr:sp macro="" textlink="">
      <xdr:nvSpPr>
        <xdr:cNvPr id="314" name="テキスト ボックス 313"/>
        <xdr:cNvSpPr txBox="1"/>
      </xdr:nvSpPr>
      <xdr:spPr>
        <a:xfrm>
          <a:off x="9450017" y="670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83947</xdr:rowOff>
    </xdr:from>
    <xdr:to>
      <xdr:col>12</xdr:col>
      <xdr:colOff>561975</xdr:colOff>
      <xdr:row>39</xdr:row>
      <xdr:rowOff>14097</xdr:rowOff>
    </xdr:to>
    <xdr:sp macro="" textlink="">
      <xdr:nvSpPr>
        <xdr:cNvPr id="315" name="円/楕円 314"/>
        <xdr:cNvSpPr/>
      </xdr:nvSpPr>
      <xdr:spPr>
        <a:xfrm>
          <a:off x="86995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5224</xdr:rowOff>
    </xdr:from>
    <xdr:ext cx="378565" cy="259045"/>
    <xdr:sp macro="" textlink="">
      <xdr:nvSpPr>
        <xdr:cNvPr id="316" name="テキスト ボックス 315"/>
        <xdr:cNvSpPr txBox="1"/>
      </xdr:nvSpPr>
      <xdr:spPr>
        <a:xfrm>
          <a:off x="8561017" y="66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77851</xdr:rowOff>
    </xdr:from>
    <xdr:to>
      <xdr:col>11</xdr:col>
      <xdr:colOff>358775</xdr:colOff>
      <xdr:row>39</xdr:row>
      <xdr:rowOff>8001</xdr:rowOff>
    </xdr:to>
    <xdr:sp macro="" textlink="">
      <xdr:nvSpPr>
        <xdr:cNvPr id="317" name="円/楕円 316"/>
        <xdr:cNvSpPr/>
      </xdr:nvSpPr>
      <xdr:spPr>
        <a:xfrm>
          <a:off x="7810500" y="65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170578</xdr:rowOff>
    </xdr:from>
    <xdr:ext cx="378565" cy="259045"/>
    <xdr:sp macro="" textlink="">
      <xdr:nvSpPr>
        <xdr:cNvPr id="318" name="テキスト ボックス 317"/>
        <xdr:cNvSpPr txBox="1"/>
      </xdr:nvSpPr>
      <xdr:spPr>
        <a:xfrm>
          <a:off x="7672017" y="6685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170053</xdr:rowOff>
    </xdr:from>
    <xdr:to>
      <xdr:col>10</xdr:col>
      <xdr:colOff>155575</xdr:colOff>
      <xdr:row>38</xdr:row>
      <xdr:rowOff>100203</xdr:rowOff>
    </xdr:to>
    <xdr:sp macro="" textlink="">
      <xdr:nvSpPr>
        <xdr:cNvPr id="319" name="円/楕円 318"/>
        <xdr:cNvSpPr/>
      </xdr:nvSpPr>
      <xdr:spPr>
        <a:xfrm>
          <a:off x="6921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91330</xdr:rowOff>
    </xdr:from>
    <xdr:ext cx="378565" cy="259045"/>
    <xdr:sp macro="" textlink="">
      <xdr:nvSpPr>
        <xdr:cNvPr id="320" name="テキスト ボックス 319"/>
        <xdr:cNvSpPr txBox="1"/>
      </xdr:nvSpPr>
      <xdr:spPr>
        <a:xfrm>
          <a:off x="6783017" y="660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131108</xdr:rowOff>
    </xdr:from>
    <xdr:to>
      <xdr:col>15</xdr:col>
      <xdr:colOff>180975</xdr:colOff>
      <xdr:row>58</xdr:row>
      <xdr:rowOff>148616</xdr:rowOff>
    </xdr:to>
    <xdr:cxnSp macro="">
      <xdr:nvCxnSpPr>
        <xdr:cNvPr id="349" name="直線コネクタ 348"/>
        <xdr:cNvCxnSpPr/>
      </xdr:nvCxnSpPr>
      <xdr:spPr>
        <a:xfrm>
          <a:off x="9639300" y="10075208"/>
          <a:ext cx="838200" cy="1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131108</xdr:rowOff>
    </xdr:from>
    <xdr:to>
      <xdr:col>14</xdr:col>
      <xdr:colOff>28575</xdr:colOff>
      <xdr:row>58</xdr:row>
      <xdr:rowOff>159874</xdr:rowOff>
    </xdr:to>
    <xdr:cxnSp macro="">
      <xdr:nvCxnSpPr>
        <xdr:cNvPr id="352" name="直線コネクタ 351"/>
        <xdr:cNvCxnSpPr/>
      </xdr:nvCxnSpPr>
      <xdr:spPr>
        <a:xfrm flipV="1">
          <a:off x="8750300" y="10075208"/>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153645</xdr:rowOff>
    </xdr:from>
    <xdr:to>
      <xdr:col>12</xdr:col>
      <xdr:colOff>511175</xdr:colOff>
      <xdr:row>58</xdr:row>
      <xdr:rowOff>159874</xdr:rowOff>
    </xdr:to>
    <xdr:cxnSp macro="">
      <xdr:nvCxnSpPr>
        <xdr:cNvPr id="355" name="直線コネクタ 354"/>
        <xdr:cNvCxnSpPr/>
      </xdr:nvCxnSpPr>
      <xdr:spPr>
        <a:xfrm>
          <a:off x="7861300" y="10097745"/>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149301</xdr:rowOff>
    </xdr:from>
    <xdr:to>
      <xdr:col>11</xdr:col>
      <xdr:colOff>307975</xdr:colOff>
      <xdr:row>58</xdr:row>
      <xdr:rowOff>153645</xdr:rowOff>
    </xdr:to>
    <xdr:cxnSp macro="">
      <xdr:nvCxnSpPr>
        <xdr:cNvPr id="358" name="直線コネクタ 357"/>
        <xdr:cNvCxnSpPr/>
      </xdr:nvCxnSpPr>
      <xdr:spPr>
        <a:xfrm>
          <a:off x="6972300" y="1009340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97816</xdr:rowOff>
    </xdr:from>
    <xdr:to>
      <xdr:col>15</xdr:col>
      <xdr:colOff>231775</xdr:colOff>
      <xdr:row>59</xdr:row>
      <xdr:rowOff>27966</xdr:rowOff>
    </xdr:to>
    <xdr:sp macro="" textlink="">
      <xdr:nvSpPr>
        <xdr:cNvPr id="368" name="円/楕円 367"/>
        <xdr:cNvSpPr/>
      </xdr:nvSpPr>
      <xdr:spPr>
        <a:xfrm>
          <a:off x="10426700" y="100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12743</xdr:rowOff>
    </xdr:from>
    <xdr:ext cx="469744" cy="259045"/>
    <xdr:sp macro="" textlink="">
      <xdr:nvSpPr>
        <xdr:cNvPr id="369" name="農林水産業費該当値テキスト"/>
        <xdr:cNvSpPr txBox="1"/>
      </xdr:nvSpPr>
      <xdr:spPr>
        <a:xfrm>
          <a:off x="10528300" y="995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80308</xdr:rowOff>
    </xdr:from>
    <xdr:to>
      <xdr:col>14</xdr:col>
      <xdr:colOff>79375</xdr:colOff>
      <xdr:row>59</xdr:row>
      <xdr:rowOff>10458</xdr:rowOff>
    </xdr:to>
    <xdr:sp macro="" textlink="">
      <xdr:nvSpPr>
        <xdr:cNvPr id="370" name="円/楕円 369"/>
        <xdr:cNvSpPr/>
      </xdr:nvSpPr>
      <xdr:spPr>
        <a:xfrm>
          <a:off x="9588500" y="100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1585</xdr:rowOff>
    </xdr:from>
    <xdr:ext cx="469744" cy="259045"/>
    <xdr:sp macro="" textlink="">
      <xdr:nvSpPr>
        <xdr:cNvPr id="371" name="テキスト ボックス 370"/>
        <xdr:cNvSpPr txBox="1"/>
      </xdr:nvSpPr>
      <xdr:spPr>
        <a:xfrm>
          <a:off x="9404427" y="1011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109074</xdr:rowOff>
    </xdr:from>
    <xdr:to>
      <xdr:col>12</xdr:col>
      <xdr:colOff>561975</xdr:colOff>
      <xdr:row>59</xdr:row>
      <xdr:rowOff>39224</xdr:rowOff>
    </xdr:to>
    <xdr:sp macro="" textlink="">
      <xdr:nvSpPr>
        <xdr:cNvPr id="372" name="円/楕円 371"/>
        <xdr:cNvSpPr/>
      </xdr:nvSpPr>
      <xdr:spPr>
        <a:xfrm>
          <a:off x="8699500" y="1005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30351</xdr:rowOff>
    </xdr:from>
    <xdr:ext cx="469744" cy="259045"/>
    <xdr:sp macro="" textlink="">
      <xdr:nvSpPr>
        <xdr:cNvPr id="373" name="テキスト ボックス 372"/>
        <xdr:cNvSpPr txBox="1"/>
      </xdr:nvSpPr>
      <xdr:spPr>
        <a:xfrm>
          <a:off x="8515427" y="1014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102845</xdr:rowOff>
    </xdr:from>
    <xdr:to>
      <xdr:col>11</xdr:col>
      <xdr:colOff>358775</xdr:colOff>
      <xdr:row>59</xdr:row>
      <xdr:rowOff>32995</xdr:rowOff>
    </xdr:to>
    <xdr:sp macro="" textlink="">
      <xdr:nvSpPr>
        <xdr:cNvPr id="374" name="円/楕円 373"/>
        <xdr:cNvSpPr/>
      </xdr:nvSpPr>
      <xdr:spPr>
        <a:xfrm>
          <a:off x="7810500" y="100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24122</xdr:rowOff>
    </xdr:from>
    <xdr:ext cx="469744" cy="259045"/>
    <xdr:sp macro="" textlink="">
      <xdr:nvSpPr>
        <xdr:cNvPr id="375" name="テキスト ボックス 374"/>
        <xdr:cNvSpPr txBox="1"/>
      </xdr:nvSpPr>
      <xdr:spPr>
        <a:xfrm>
          <a:off x="7626427" y="1013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98501</xdr:rowOff>
    </xdr:from>
    <xdr:to>
      <xdr:col>10</xdr:col>
      <xdr:colOff>155575</xdr:colOff>
      <xdr:row>59</xdr:row>
      <xdr:rowOff>28651</xdr:rowOff>
    </xdr:to>
    <xdr:sp macro="" textlink="">
      <xdr:nvSpPr>
        <xdr:cNvPr id="376" name="円/楕円 375"/>
        <xdr:cNvSpPr/>
      </xdr:nvSpPr>
      <xdr:spPr>
        <a:xfrm>
          <a:off x="6921500" y="100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19778</xdr:rowOff>
    </xdr:from>
    <xdr:ext cx="469744" cy="259045"/>
    <xdr:sp macro="" textlink="">
      <xdr:nvSpPr>
        <xdr:cNvPr id="377" name="テキスト ボックス 376"/>
        <xdr:cNvSpPr txBox="1"/>
      </xdr:nvSpPr>
      <xdr:spPr>
        <a:xfrm>
          <a:off x="6737427" y="1013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47955</xdr:rowOff>
    </xdr:from>
    <xdr:to>
      <xdr:col>15</xdr:col>
      <xdr:colOff>180975</xdr:colOff>
      <xdr:row>78</xdr:row>
      <xdr:rowOff>148958</xdr:rowOff>
    </xdr:to>
    <xdr:cxnSp macro="">
      <xdr:nvCxnSpPr>
        <xdr:cNvPr id="406" name="直線コネクタ 405"/>
        <xdr:cNvCxnSpPr/>
      </xdr:nvCxnSpPr>
      <xdr:spPr>
        <a:xfrm>
          <a:off x="9639300" y="13249605"/>
          <a:ext cx="838200" cy="27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47955</xdr:rowOff>
    </xdr:from>
    <xdr:to>
      <xdr:col>14</xdr:col>
      <xdr:colOff>28575</xdr:colOff>
      <xdr:row>78</xdr:row>
      <xdr:rowOff>149834</xdr:rowOff>
    </xdr:to>
    <xdr:cxnSp macro="">
      <xdr:nvCxnSpPr>
        <xdr:cNvPr id="409" name="直線コネクタ 408"/>
        <xdr:cNvCxnSpPr/>
      </xdr:nvCxnSpPr>
      <xdr:spPr>
        <a:xfrm flipV="1">
          <a:off x="8750300" y="13249605"/>
          <a:ext cx="889000" cy="27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149834</xdr:rowOff>
    </xdr:from>
    <xdr:to>
      <xdr:col>12</xdr:col>
      <xdr:colOff>511175</xdr:colOff>
      <xdr:row>78</xdr:row>
      <xdr:rowOff>165722</xdr:rowOff>
    </xdr:to>
    <xdr:cxnSp macro="">
      <xdr:nvCxnSpPr>
        <xdr:cNvPr id="412" name="直線コネクタ 411"/>
        <xdr:cNvCxnSpPr/>
      </xdr:nvCxnSpPr>
      <xdr:spPr>
        <a:xfrm flipV="1">
          <a:off x="7861300" y="13522934"/>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164085</xdr:rowOff>
    </xdr:from>
    <xdr:to>
      <xdr:col>11</xdr:col>
      <xdr:colOff>307975</xdr:colOff>
      <xdr:row>78</xdr:row>
      <xdr:rowOff>165722</xdr:rowOff>
    </xdr:to>
    <xdr:cxnSp macro="">
      <xdr:nvCxnSpPr>
        <xdr:cNvPr id="415" name="直線コネクタ 414"/>
        <xdr:cNvCxnSpPr/>
      </xdr:nvCxnSpPr>
      <xdr:spPr>
        <a:xfrm>
          <a:off x="6972300" y="13537185"/>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98158</xdr:rowOff>
    </xdr:from>
    <xdr:to>
      <xdr:col>15</xdr:col>
      <xdr:colOff>231775</xdr:colOff>
      <xdr:row>79</xdr:row>
      <xdr:rowOff>28308</xdr:rowOff>
    </xdr:to>
    <xdr:sp macro="" textlink="">
      <xdr:nvSpPr>
        <xdr:cNvPr id="425" name="円/楕円 424"/>
        <xdr:cNvSpPr/>
      </xdr:nvSpPr>
      <xdr:spPr>
        <a:xfrm>
          <a:off x="10426700" y="134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13085</xdr:rowOff>
    </xdr:from>
    <xdr:ext cx="469744" cy="259045"/>
    <xdr:sp macro="" textlink="">
      <xdr:nvSpPr>
        <xdr:cNvPr id="426" name="商工費該当値テキスト"/>
        <xdr:cNvSpPr txBox="1"/>
      </xdr:nvSpPr>
      <xdr:spPr>
        <a:xfrm>
          <a:off x="10528300" y="1338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168605</xdr:rowOff>
    </xdr:from>
    <xdr:to>
      <xdr:col>14</xdr:col>
      <xdr:colOff>79375</xdr:colOff>
      <xdr:row>77</xdr:row>
      <xdr:rowOff>98755</xdr:rowOff>
    </xdr:to>
    <xdr:sp macro="" textlink="">
      <xdr:nvSpPr>
        <xdr:cNvPr id="427" name="円/楕円 426"/>
        <xdr:cNvSpPr/>
      </xdr:nvSpPr>
      <xdr:spPr>
        <a:xfrm>
          <a:off x="9588500" y="1319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115282</xdr:rowOff>
    </xdr:from>
    <xdr:ext cx="469744" cy="259045"/>
    <xdr:sp macro="" textlink="">
      <xdr:nvSpPr>
        <xdr:cNvPr id="428" name="テキスト ボックス 427"/>
        <xdr:cNvSpPr txBox="1"/>
      </xdr:nvSpPr>
      <xdr:spPr>
        <a:xfrm>
          <a:off x="9404427" y="1297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99034</xdr:rowOff>
    </xdr:from>
    <xdr:to>
      <xdr:col>12</xdr:col>
      <xdr:colOff>561975</xdr:colOff>
      <xdr:row>79</xdr:row>
      <xdr:rowOff>29184</xdr:rowOff>
    </xdr:to>
    <xdr:sp macro="" textlink="">
      <xdr:nvSpPr>
        <xdr:cNvPr id="429" name="円/楕円 428"/>
        <xdr:cNvSpPr/>
      </xdr:nvSpPr>
      <xdr:spPr>
        <a:xfrm>
          <a:off x="8699500" y="134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20311</xdr:rowOff>
    </xdr:from>
    <xdr:ext cx="469744" cy="259045"/>
    <xdr:sp macro="" textlink="">
      <xdr:nvSpPr>
        <xdr:cNvPr id="430" name="テキスト ボックス 429"/>
        <xdr:cNvSpPr txBox="1"/>
      </xdr:nvSpPr>
      <xdr:spPr>
        <a:xfrm>
          <a:off x="8515427" y="1356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114922</xdr:rowOff>
    </xdr:from>
    <xdr:to>
      <xdr:col>11</xdr:col>
      <xdr:colOff>358775</xdr:colOff>
      <xdr:row>79</xdr:row>
      <xdr:rowOff>45072</xdr:rowOff>
    </xdr:to>
    <xdr:sp macro="" textlink="">
      <xdr:nvSpPr>
        <xdr:cNvPr id="431" name="円/楕円 430"/>
        <xdr:cNvSpPr/>
      </xdr:nvSpPr>
      <xdr:spPr>
        <a:xfrm>
          <a:off x="7810500" y="1348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36199</xdr:rowOff>
    </xdr:from>
    <xdr:ext cx="469744" cy="259045"/>
    <xdr:sp macro="" textlink="">
      <xdr:nvSpPr>
        <xdr:cNvPr id="432" name="テキスト ボックス 431"/>
        <xdr:cNvSpPr txBox="1"/>
      </xdr:nvSpPr>
      <xdr:spPr>
        <a:xfrm>
          <a:off x="7626427" y="1358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113285</xdr:rowOff>
    </xdr:from>
    <xdr:to>
      <xdr:col>10</xdr:col>
      <xdr:colOff>155575</xdr:colOff>
      <xdr:row>79</xdr:row>
      <xdr:rowOff>43435</xdr:rowOff>
    </xdr:to>
    <xdr:sp macro="" textlink="">
      <xdr:nvSpPr>
        <xdr:cNvPr id="433" name="円/楕円 432"/>
        <xdr:cNvSpPr/>
      </xdr:nvSpPr>
      <xdr:spPr>
        <a:xfrm>
          <a:off x="6921500" y="134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34562</xdr:rowOff>
    </xdr:from>
    <xdr:ext cx="469744" cy="259045"/>
    <xdr:sp macro="" textlink="">
      <xdr:nvSpPr>
        <xdr:cNvPr id="434" name="テキスト ボックス 433"/>
        <xdr:cNvSpPr txBox="1"/>
      </xdr:nvSpPr>
      <xdr:spPr>
        <a:xfrm>
          <a:off x="6737427" y="1357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51451</xdr:rowOff>
    </xdr:from>
    <xdr:to>
      <xdr:col>15</xdr:col>
      <xdr:colOff>180975</xdr:colOff>
      <xdr:row>96</xdr:row>
      <xdr:rowOff>140452</xdr:rowOff>
    </xdr:to>
    <xdr:cxnSp macro="">
      <xdr:nvCxnSpPr>
        <xdr:cNvPr id="467" name="直線コネクタ 466"/>
        <xdr:cNvCxnSpPr/>
      </xdr:nvCxnSpPr>
      <xdr:spPr>
        <a:xfrm>
          <a:off x="9639300" y="16510651"/>
          <a:ext cx="838200" cy="8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68" name="土木費平均値テキスト"/>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51451</xdr:rowOff>
    </xdr:from>
    <xdr:to>
      <xdr:col>14</xdr:col>
      <xdr:colOff>28575</xdr:colOff>
      <xdr:row>97</xdr:row>
      <xdr:rowOff>100819</xdr:rowOff>
    </xdr:to>
    <xdr:cxnSp macro="">
      <xdr:nvCxnSpPr>
        <xdr:cNvPr id="470" name="直線コネクタ 469"/>
        <xdr:cNvCxnSpPr/>
      </xdr:nvCxnSpPr>
      <xdr:spPr>
        <a:xfrm flipV="1">
          <a:off x="8750300" y="16510651"/>
          <a:ext cx="889000" cy="22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87131</xdr:rowOff>
    </xdr:from>
    <xdr:to>
      <xdr:col>12</xdr:col>
      <xdr:colOff>511175</xdr:colOff>
      <xdr:row>97</xdr:row>
      <xdr:rowOff>100819</xdr:rowOff>
    </xdr:to>
    <xdr:cxnSp macro="">
      <xdr:nvCxnSpPr>
        <xdr:cNvPr id="473" name="直線コネクタ 472"/>
        <xdr:cNvCxnSpPr/>
      </xdr:nvCxnSpPr>
      <xdr:spPr>
        <a:xfrm>
          <a:off x="7861300" y="16717781"/>
          <a:ext cx="889000" cy="1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5" name="テキスト ボックス 474"/>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87131</xdr:rowOff>
    </xdr:from>
    <xdr:to>
      <xdr:col>11</xdr:col>
      <xdr:colOff>307975</xdr:colOff>
      <xdr:row>97</xdr:row>
      <xdr:rowOff>103039</xdr:rowOff>
    </xdr:to>
    <xdr:cxnSp macro="">
      <xdr:nvCxnSpPr>
        <xdr:cNvPr id="476" name="直線コネクタ 475"/>
        <xdr:cNvCxnSpPr/>
      </xdr:nvCxnSpPr>
      <xdr:spPr>
        <a:xfrm flipV="1">
          <a:off x="6972300" y="16717781"/>
          <a:ext cx="889000" cy="1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89652</xdr:rowOff>
    </xdr:from>
    <xdr:to>
      <xdr:col>15</xdr:col>
      <xdr:colOff>231775</xdr:colOff>
      <xdr:row>97</xdr:row>
      <xdr:rowOff>19802</xdr:rowOff>
    </xdr:to>
    <xdr:sp macro="" textlink="">
      <xdr:nvSpPr>
        <xdr:cNvPr id="486" name="円/楕円 485"/>
        <xdr:cNvSpPr/>
      </xdr:nvSpPr>
      <xdr:spPr>
        <a:xfrm>
          <a:off x="10426700" y="165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112529</xdr:rowOff>
    </xdr:from>
    <xdr:ext cx="534377" cy="259045"/>
    <xdr:sp macro="" textlink="">
      <xdr:nvSpPr>
        <xdr:cNvPr id="487" name="土木費該当値テキスト"/>
        <xdr:cNvSpPr txBox="1"/>
      </xdr:nvSpPr>
      <xdr:spPr>
        <a:xfrm>
          <a:off x="10528300" y="1640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53,921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651</xdr:rowOff>
    </xdr:from>
    <xdr:to>
      <xdr:col>14</xdr:col>
      <xdr:colOff>79375</xdr:colOff>
      <xdr:row>96</xdr:row>
      <xdr:rowOff>102251</xdr:rowOff>
    </xdr:to>
    <xdr:sp macro="" textlink="">
      <xdr:nvSpPr>
        <xdr:cNvPr id="488" name="円/楕円 487"/>
        <xdr:cNvSpPr/>
      </xdr:nvSpPr>
      <xdr:spPr>
        <a:xfrm>
          <a:off x="9588500" y="164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118778</xdr:rowOff>
    </xdr:from>
    <xdr:ext cx="534377" cy="259045"/>
    <xdr:sp macro="" textlink="">
      <xdr:nvSpPr>
        <xdr:cNvPr id="489" name="テキスト ボックス 488"/>
        <xdr:cNvSpPr txBox="1"/>
      </xdr:nvSpPr>
      <xdr:spPr>
        <a:xfrm>
          <a:off x="9372111" y="1623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63,265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50019</xdr:rowOff>
    </xdr:from>
    <xdr:to>
      <xdr:col>12</xdr:col>
      <xdr:colOff>561975</xdr:colOff>
      <xdr:row>97</xdr:row>
      <xdr:rowOff>151619</xdr:rowOff>
    </xdr:to>
    <xdr:sp macro="" textlink="">
      <xdr:nvSpPr>
        <xdr:cNvPr id="490" name="円/楕円 489"/>
        <xdr:cNvSpPr/>
      </xdr:nvSpPr>
      <xdr:spPr>
        <a:xfrm>
          <a:off x="8699500" y="166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168146</xdr:rowOff>
    </xdr:from>
    <xdr:ext cx="534377" cy="259045"/>
    <xdr:sp macro="" textlink="">
      <xdr:nvSpPr>
        <xdr:cNvPr id="491" name="テキスト ボックス 490"/>
        <xdr:cNvSpPr txBox="1"/>
      </xdr:nvSpPr>
      <xdr:spPr>
        <a:xfrm>
          <a:off x="8483111" y="164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36331</xdr:rowOff>
    </xdr:from>
    <xdr:to>
      <xdr:col>11</xdr:col>
      <xdr:colOff>358775</xdr:colOff>
      <xdr:row>97</xdr:row>
      <xdr:rowOff>137931</xdr:rowOff>
    </xdr:to>
    <xdr:sp macro="" textlink="">
      <xdr:nvSpPr>
        <xdr:cNvPr id="492" name="円/楕円 491"/>
        <xdr:cNvSpPr/>
      </xdr:nvSpPr>
      <xdr:spPr>
        <a:xfrm>
          <a:off x="7810500" y="166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129058</xdr:rowOff>
    </xdr:from>
    <xdr:ext cx="534377" cy="259045"/>
    <xdr:sp macro="" textlink="">
      <xdr:nvSpPr>
        <xdr:cNvPr id="493" name="テキスト ボックス 492"/>
        <xdr:cNvSpPr txBox="1"/>
      </xdr:nvSpPr>
      <xdr:spPr>
        <a:xfrm>
          <a:off x="7594111" y="167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52239</xdr:rowOff>
    </xdr:from>
    <xdr:to>
      <xdr:col>10</xdr:col>
      <xdr:colOff>155575</xdr:colOff>
      <xdr:row>97</xdr:row>
      <xdr:rowOff>153839</xdr:rowOff>
    </xdr:to>
    <xdr:sp macro="" textlink="">
      <xdr:nvSpPr>
        <xdr:cNvPr id="494" name="円/楕円 493"/>
        <xdr:cNvSpPr/>
      </xdr:nvSpPr>
      <xdr:spPr>
        <a:xfrm>
          <a:off x="6921500" y="1668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170366</xdr:rowOff>
    </xdr:from>
    <xdr:ext cx="534377" cy="259045"/>
    <xdr:sp macro="" textlink="">
      <xdr:nvSpPr>
        <xdr:cNvPr id="495" name="テキスト ボックス 494"/>
        <xdr:cNvSpPr txBox="1"/>
      </xdr:nvSpPr>
      <xdr:spPr>
        <a:xfrm>
          <a:off x="6705111" y="1645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127996</xdr:rowOff>
    </xdr:from>
    <xdr:to>
      <xdr:col>23</xdr:col>
      <xdr:colOff>517525</xdr:colOff>
      <xdr:row>37</xdr:row>
      <xdr:rowOff>9535</xdr:rowOff>
    </xdr:to>
    <xdr:cxnSp macro="">
      <xdr:nvCxnSpPr>
        <xdr:cNvPr id="523" name="直線コネクタ 522"/>
        <xdr:cNvCxnSpPr/>
      </xdr:nvCxnSpPr>
      <xdr:spPr>
        <a:xfrm>
          <a:off x="15481300" y="6300196"/>
          <a:ext cx="8382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127996</xdr:rowOff>
    </xdr:from>
    <xdr:to>
      <xdr:col>22</xdr:col>
      <xdr:colOff>365125</xdr:colOff>
      <xdr:row>37</xdr:row>
      <xdr:rowOff>132202</xdr:rowOff>
    </xdr:to>
    <xdr:cxnSp macro="">
      <xdr:nvCxnSpPr>
        <xdr:cNvPr id="526" name="直線コネクタ 525"/>
        <xdr:cNvCxnSpPr/>
      </xdr:nvCxnSpPr>
      <xdr:spPr>
        <a:xfrm flipV="1">
          <a:off x="14592300" y="6300196"/>
          <a:ext cx="889000" cy="17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132202</xdr:rowOff>
    </xdr:from>
    <xdr:to>
      <xdr:col>21</xdr:col>
      <xdr:colOff>161925</xdr:colOff>
      <xdr:row>38</xdr:row>
      <xdr:rowOff>26589</xdr:rowOff>
    </xdr:to>
    <xdr:cxnSp macro="">
      <xdr:nvCxnSpPr>
        <xdr:cNvPr id="529" name="直線コネクタ 528"/>
        <xdr:cNvCxnSpPr/>
      </xdr:nvCxnSpPr>
      <xdr:spPr>
        <a:xfrm flipV="1">
          <a:off x="13703300" y="6475852"/>
          <a:ext cx="8890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14198</xdr:rowOff>
    </xdr:from>
    <xdr:to>
      <xdr:col>19</xdr:col>
      <xdr:colOff>644525</xdr:colOff>
      <xdr:row>38</xdr:row>
      <xdr:rowOff>26589</xdr:rowOff>
    </xdr:to>
    <xdr:cxnSp macro="">
      <xdr:nvCxnSpPr>
        <xdr:cNvPr id="532" name="直線コネクタ 531"/>
        <xdr:cNvCxnSpPr/>
      </xdr:nvCxnSpPr>
      <xdr:spPr>
        <a:xfrm>
          <a:off x="12814300" y="6529298"/>
          <a:ext cx="889000" cy="1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130185</xdr:rowOff>
    </xdr:from>
    <xdr:to>
      <xdr:col>23</xdr:col>
      <xdr:colOff>568325</xdr:colOff>
      <xdr:row>37</xdr:row>
      <xdr:rowOff>60335</xdr:rowOff>
    </xdr:to>
    <xdr:sp macro="" textlink="">
      <xdr:nvSpPr>
        <xdr:cNvPr id="542" name="円/楕円 541"/>
        <xdr:cNvSpPr/>
      </xdr:nvSpPr>
      <xdr:spPr>
        <a:xfrm>
          <a:off x="16268700" y="630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153062</xdr:rowOff>
    </xdr:from>
    <xdr:ext cx="534377" cy="259045"/>
    <xdr:sp macro="" textlink="">
      <xdr:nvSpPr>
        <xdr:cNvPr id="543" name="消防費該当値テキスト"/>
        <xdr:cNvSpPr txBox="1"/>
      </xdr:nvSpPr>
      <xdr:spPr>
        <a:xfrm>
          <a:off x="16370300" y="61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16,597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77196</xdr:rowOff>
    </xdr:from>
    <xdr:to>
      <xdr:col>22</xdr:col>
      <xdr:colOff>415925</xdr:colOff>
      <xdr:row>37</xdr:row>
      <xdr:rowOff>7346</xdr:rowOff>
    </xdr:to>
    <xdr:sp macro="" textlink="">
      <xdr:nvSpPr>
        <xdr:cNvPr id="544" name="円/楕円 543"/>
        <xdr:cNvSpPr/>
      </xdr:nvSpPr>
      <xdr:spPr>
        <a:xfrm>
          <a:off x="15430500" y="624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23873</xdr:rowOff>
    </xdr:from>
    <xdr:ext cx="534377" cy="259045"/>
    <xdr:sp macro="" textlink="">
      <xdr:nvSpPr>
        <xdr:cNvPr id="545" name="テキスト ボックス 544"/>
        <xdr:cNvSpPr txBox="1"/>
      </xdr:nvSpPr>
      <xdr:spPr>
        <a:xfrm>
          <a:off x="15214111" y="60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81402</xdr:rowOff>
    </xdr:from>
    <xdr:to>
      <xdr:col>21</xdr:col>
      <xdr:colOff>212725</xdr:colOff>
      <xdr:row>38</xdr:row>
      <xdr:rowOff>11552</xdr:rowOff>
    </xdr:to>
    <xdr:sp macro="" textlink="">
      <xdr:nvSpPr>
        <xdr:cNvPr id="546" name="円/楕円 545"/>
        <xdr:cNvSpPr/>
      </xdr:nvSpPr>
      <xdr:spPr>
        <a:xfrm>
          <a:off x="14541500" y="64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2679</xdr:rowOff>
    </xdr:from>
    <xdr:ext cx="534377" cy="259045"/>
    <xdr:sp macro="" textlink="">
      <xdr:nvSpPr>
        <xdr:cNvPr id="547" name="テキスト ボックス 546"/>
        <xdr:cNvSpPr txBox="1"/>
      </xdr:nvSpPr>
      <xdr:spPr>
        <a:xfrm>
          <a:off x="14325111" y="651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147239</xdr:rowOff>
    </xdr:from>
    <xdr:to>
      <xdr:col>20</xdr:col>
      <xdr:colOff>9525</xdr:colOff>
      <xdr:row>38</xdr:row>
      <xdr:rowOff>77389</xdr:rowOff>
    </xdr:to>
    <xdr:sp macro="" textlink="">
      <xdr:nvSpPr>
        <xdr:cNvPr id="548" name="円/楕円 547"/>
        <xdr:cNvSpPr/>
      </xdr:nvSpPr>
      <xdr:spPr>
        <a:xfrm>
          <a:off x="13652500" y="649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68516</xdr:rowOff>
    </xdr:from>
    <xdr:ext cx="534377" cy="259045"/>
    <xdr:sp macro="" textlink="">
      <xdr:nvSpPr>
        <xdr:cNvPr id="549" name="テキスト ボックス 548"/>
        <xdr:cNvSpPr txBox="1"/>
      </xdr:nvSpPr>
      <xdr:spPr>
        <a:xfrm>
          <a:off x="13436111" y="658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134849</xdr:rowOff>
    </xdr:from>
    <xdr:to>
      <xdr:col>18</xdr:col>
      <xdr:colOff>492125</xdr:colOff>
      <xdr:row>38</xdr:row>
      <xdr:rowOff>64999</xdr:rowOff>
    </xdr:to>
    <xdr:sp macro="" textlink="">
      <xdr:nvSpPr>
        <xdr:cNvPr id="550" name="円/楕円 549"/>
        <xdr:cNvSpPr/>
      </xdr:nvSpPr>
      <xdr:spPr>
        <a:xfrm>
          <a:off x="12763500" y="64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56125</xdr:rowOff>
    </xdr:from>
    <xdr:ext cx="534377" cy="259045"/>
    <xdr:sp macro="" textlink="">
      <xdr:nvSpPr>
        <xdr:cNvPr id="551" name="テキスト ボックス 550"/>
        <xdr:cNvSpPr txBox="1"/>
      </xdr:nvSpPr>
      <xdr:spPr>
        <a:xfrm>
          <a:off x="12547111" y="657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140136</xdr:rowOff>
    </xdr:from>
    <xdr:to>
      <xdr:col>23</xdr:col>
      <xdr:colOff>517525</xdr:colOff>
      <xdr:row>57</xdr:row>
      <xdr:rowOff>147875</xdr:rowOff>
    </xdr:to>
    <xdr:cxnSp macro="">
      <xdr:nvCxnSpPr>
        <xdr:cNvPr id="582" name="直線コネクタ 581"/>
        <xdr:cNvCxnSpPr/>
      </xdr:nvCxnSpPr>
      <xdr:spPr>
        <a:xfrm>
          <a:off x="15481300" y="9912786"/>
          <a:ext cx="8382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140136</xdr:rowOff>
    </xdr:from>
    <xdr:to>
      <xdr:col>22</xdr:col>
      <xdr:colOff>365125</xdr:colOff>
      <xdr:row>57</xdr:row>
      <xdr:rowOff>157150</xdr:rowOff>
    </xdr:to>
    <xdr:cxnSp macro="">
      <xdr:nvCxnSpPr>
        <xdr:cNvPr id="585" name="直線コネクタ 584"/>
        <xdr:cNvCxnSpPr/>
      </xdr:nvCxnSpPr>
      <xdr:spPr>
        <a:xfrm flipV="1">
          <a:off x="14592300" y="9912786"/>
          <a:ext cx="889000" cy="1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144272</xdr:rowOff>
    </xdr:from>
    <xdr:to>
      <xdr:col>21</xdr:col>
      <xdr:colOff>161925</xdr:colOff>
      <xdr:row>57</xdr:row>
      <xdr:rowOff>157150</xdr:rowOff>
    </xdr:to>
    <xdr:cxnSp macro="">
      <xdr:nvCxnSpPr>
        <xdr:cNvPr id="588" name="直線コネクタ 587"/>
        <xdr:cNvCxnSpPr/>
      </xdr:nvCxnSpPr>
      <xdr:spPr>
        <a:xfrm>
          <a:off x="13703300" y="9916922"/>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24050</xdr:rowOff>
    </xdr:from>
    <xdr:to>
      <xdr:col>19</xdr:col>
      <xdr:colOff>644525</xdr:colOff>
      <xdr:row>57</xdr:row>
      <xdr:rowOff>144272</xdr:rowOff>
    </xdr:to>
    <xdr:cxnSp macro="">
      <xdr:nvCxnSpPr>
        <xdr:cNvPr id="591" name="直線コネクタ 590"/>
        <xdr:cNvCxnSpPr/>
      </xdr:nvCxnSpPr>
      <xdr:spPr>
        <a:xfrm>
          <a:off x="12814300" y="9796700"/>
          <a:ext cx="889000" cy="12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97075</xdr:rowOff>
    </xdr:from>
    <xdr:to>
      <xdr:col>23</xdr:col>
      <xdr:colOff>568325</xdr:colOff>
      <xdr:row>58</xdr:row>
      <xdr:rowOff>27225</xdr:rowOff>
    </xdr:to>
    <xdr:sp macro="" textlink="">
      <xdr:nvSpPr>
        <xdr:cNvPr id="601" name="円/楕円 600"/>
        <xdr:cNvSpPr/>
      </xdr:nvSpPr>
      <xdr:spPr>
        <a:xfrm>
          <a:off x="16268700" y="986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12002</xdr:rowOff>
    </xdr:from>
    <xdr:ext cx="534377" cy="259045"/>
    <xdr:sp macro="" textlink="">
      <xdr:nvSpPr>
        <xdr:cNvPr id="602" name="教育費該当値テキスト"/>
        <xdr:cNvSpPr txBox="1"/>
      </xdr:nvSpPr>
      <xdr:spPr>
        <a:xfrm>
          <a:off x="16370300" y="978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26,999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89336</xdr:rowOff>
    </xdr:from>
    <xdr:to>
      <xdr:col>22</xdr:col>
      <xdr:colOff>415925</xdr:colOff>
      <xdr:row>58</xdr:row>
      <xdr:rowOff>19486</xdr:rowOff>
    </xdr:to>
    <xdr:sp macro="" textlink="">
      <xdr:nvSpPr>
        <xdr:cNvPr id="603" name="円/楕円 602"/>
        <xdr:cNvSpPr/>
      </xdr:nvSpPr>
      <xdr:spPr>
        <a:xfrm>
          <a:off x="15430500" y="986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10613</xdr:rowOff>
    </xdr:from>
    <xdr:ext cx="534377" cy="259045"/>
    <xdr:sp macro="" textlink="">
      <xdr:nvSpPr>
        <xdr:cNvPr id="604" name="テキスト ボックス 603"/>
        <xdr:cNvSpPr txBox="1"/>
      </xdr:nvSpPr>
      <xdr:spPr>
        <a:xfrm>
          <a:off x="15214111" y="995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106350</xdr:rowOff>
    </xdr:from>
    <xdr:to>
      <xdr:col>21</xdr:col>
      <xdr:colOff>212725</xdr:colOff>
      <xdr:row>58</xdr:row>
      <xdr:rowOff>36500</xdr:rowOff>
    </xdr:to>
    <xdr:sp macro="" textlink="">
      <xdr:nvSpPr>
        <xdr:cNvPr id="605" name="円/楕円 604"/>
        <xdr:cNvSpPr/>
      </xdr:nvSpPr>
      <xdr:spPr>
        <a:xfrm>
          <a:off x="14541500" y="98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27627</xdr:rowOff>
    </xdr:from>
    <xdr:ext cx="534377" cy="259045"/>
    <xdr:sp macro="" textlink="">
      <xdr:nvSpPr>
        <xdr:cNvPr id="606" name="テキスト ボックス 605"/>
        <xdr:cNvSpPr txBox="1"/>
      </xdr:nvSpPr>
      <xdr:spPr>
        <a:xfrm>
          <a:off x="14325111" y="997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93472</xdr:rowOff>
    </xdr:from>
    <xdr:to>
      <xdr:col>20</xdr:col>
      <xdr:colOff>9525</xdr:colOff>
      <xdr:row>58</xdr:row>
      <xdr:rowOff>23622</xdr:rowOff>
    </xdr:to>
    <xdr:sp macro="" textlink="">
      <xdr:nvSpPr>
        <xdr:cNvPr id="607" name="円/楕円 606"/>
        <xdr:cNvSpPr/>
      </xdr:nvSpPr>
      <xdr:spPr>
        <a:xfrm>
          <a:off x="13652500" y="98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14749</xdr:rowOff>
    </xdr:from>
    <xdr:ext cx="534377" cy="259045"/>
    <xdr:sp macro="" textlink="">
      <xdr:nvSpPr>
        <xdr:cNvPr id="608" name="テキスト ボックス 607"/>
        <xdr:cNvSpPr txBox="1"/>
      </xdr:nvSpPr>
      <xdr:spPr>
        <a:xfrm>
          <a:off x="13436111" y="995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144700</xdr:rowOff>
    </xdr:from>
    <xdr:to>
      <xdr:col>18</xdr:col>
      <xdr:colOff>492125</xdr:colOff>
      <xdr:row>57</xdr:row>
      <xdr:rowOff>74850</xdr:rowOff>
    </xdr:to>
    <xdr:sp macro="" textlink="">
      <xdr:nvSpPr>
        <xdr:cNvPr id="609" name="円/楕円 608"/>
        <xdr:cNvSpPr/>
      </xdr:nvSpPr>
      <xdr:spPr>
        <a:xfrm>
          <a:off x="12763500" y="974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65977</xdr:rowOff>
    </xdr:from>
    <xdr:ext cx="534377" cy="259045"/>
    <xdr:sp macro="" textlink="">
      <xdr:nvSpPr>
        <xdr:cNvPr id="610" name="テキスト ボックス 609"/>
        <xdr:cNvSpPr txBox="1"/>
      </xdr:nvSpPr>
      <xdr:spPr>
        <a:xfrm>
          <a:off x="12547111" y="983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43478</xdr:rowOff>
    </xdr:from>
    <xdr:to>
      <xdr:col>19</xdr:col>
      <xdr:colOff>644525</xdr:colOff>
      <xdr:row>79</xdr:row>
      <xdr:rowOff>44450</xdr:rowOff>
    </xdr:to>
    <xdr:cxnSp macro="">
      <xdr:nvCxnSpPr>
        <xdr:cNvPr id="648" name="直線コネクタ 647"/>
        <xdr:cNvCxnSpPr/>
      </xdr:nvCxnSpPr>
      <xdr:spPr>
        <a:xfrm>
          <a:off x="12814300" y="13588028"/>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164128</xdr:rowOff>
    </xdr:from>
    <xdr:to>
      <xdr:col>18</xdr:col>
      <xdr:colOff>492125</xdr:colOff>
      <xdr:row>79</xdr:row>
      <xdr:rowOff>94278</xdr:rowOff>
    </xdr:to>
    <xdr:sp macro="" textlink="">
      <xdr:nvSpPr>
        <xdr:cNvPr id="666" name="円/楕円 665"/>
        <xdr:cNvSpPr/>
      </xdr:nvSpPr>
      <xdr:spPr>
        <a:xfrm>
          <a:off x="12763500" y="1353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85405</xdr:rowOff>
    </xdr:from>
    <xdr:ext cx="313932" cy="259045"/>
    <xdr:sp macro="" textlink="">
      <xdr:nvSpPr>
        <xdr:cNvPr id="667" name="テキスト ボックス 666"/>
        <xdr:cNvSpPr txBox="1"/>
      </xdr:nvSpPr>
      <xdr:spPr>
        <a:xfrm>
          <a:off x="12657333" y="13629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2071</xdr:rowOff>
    </xdr:from>
    <xdr:to>
      <xdr:col>23</xdr:col>
      <xdr:colOff>517525</xdr:colOff>
      <xdr:row>98</xdr:row>
      <xdr:rowOff>10987</xdr:rowOff>
    </xdr:to>
    <xdr:cxnSp macro="">
      <xdr:nvCxnSpPr>
        <xdr:cNvPr id="698" name="直線コネクタ 697"/>
        <xdr:cNvCxnSpPr/>
      </xdr:nvCxnSpPr>
      <xdr:spPr>
        <a:xfrm flipV="1">
          <a:off x="15481300" y="16804171"/>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168602</xdr:rowOff>
    </xdr:from>
    <xdr:to>
      <xdr:col>22</xdr:col>
      <xdr:colOff>365125</xdr:colOff>
      <xdr:row>98</xdr:row>
      <xdr:rowOff>10987</xdr:rowOff>
    </xdr:to>
    <xdr:cxnSp macro="">
      <xdr:nvCxnSpPr>
        <xdr:cNvPr id="701" name="直線コネクタ 700"/>
        <xdr:cNvCxnSpPr/>
      </xdr:nvCxnSpPr>
      <xdr:spPr>
        <a:xfrm>
          <a:off x="14592300" y="16799252"/>
          <a:ext cx="8890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145371</xdr:rowOff>
    </xdr:from>
    <xdr:to>
      <xdr:col>21</xdr:col>
      <xdr:colOff>161925</xdr:colOff>
      <xdr:row>97</xdr:row>
      <xdr:rowOff>168602</xdr:rowOff>
    </xdr:to>
    <xdr:cxnSp macro="">
      <xdr:nvCxnSpPr>
        <xdr:cNvPr id="704" name="直線コネクタ 703"/>
        <xdr:cNvCxnSpPr/>
      </xdr:nvCxnSpPr>
      <xdr:spPr>
        <a:xfrm>
          <a:off x="13703300" y="16776021"/>
          <a:ext cx="889000" cy="2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129631</xdr:rowOff>
    </xdr:from>
    <xdr:to>
      <xdr:col>19</xdr:col>
      <xdr:colOff>644525</xdr:colOff>
      <xdr:row>97</xdr:row>
      <xdr:rowOff>145371</xdr:rowOff>
    </xdr:to>
    <xdr:cxnSp macro="">
      <xdr:nvCxnSpPr>
        <xdr:cNvPr id="707" name="直線コネクタ 706"/>
        <xdr:cNvCxnSpPr/>
      </xdr:nvCxnSpPr>
      <xdr:spPr>
        <a:xfrm>
          <a:off x="12814300" y="16760281"/>
          <a:ext cx="889000" cy="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122721</xdr:rowOff>
    </xdr:from>
    <xdr:to>
      <xdr:col>23</xdr:col>
      <xdr:colOff>568325</xdr:colOff>
      <xdr:row>98</xdr:row>
      <xdr:rowOff>52871</xdr:rowOff>
    </xdr:to>
    <xdr:sp macro="" textlink="">
      <xdr:nvSpPr>
        <xdr:cNvPr id="717" name="円/楕円 716"/>
        <xdr:cNvSpPr/>
      </xdr:nvSpPr>
      <xdr:spPr>
        <a:xfrm>
          <a:off x="16268700" y="167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37648</xdr:rowOff>
    </xdr:from>
    <xdr:ext cx="534377" cy="259045"/>
    <xdr:sp macro="" textlink="">
      <xdr:nvSpPr>
        <xdr:cNvPr id="718" name="公債費該当値テキスト"/>
        <xdr:cNvSpPr txBox="1"/>
      </xdr:nvSpPr>
      <xdr:spPr>
        <a:xfrm>
          <a:off x="16370300" y="1666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24,643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131637</xdr:rowOff>
    </xdr:from>
    <xdr:to>
      <xdr:col>22</xdr:col>
      <xdr:colOff>415925</xdr:colOff>
      <xdr:row>98</xdr:row>
      <xdr:rowOff>61787</xdr:rowOff>
    </xdr:to>
    <xdr:sp macro="" textlink="">
      <xdr:nvSpPr>
        <xdr:cNvPr id="719" name="円/楕円 718"/>
        <xdr:cNvSpPr/>
      </xdr:nvSpPr>
      <xdr:spPr>
        <a:xfrm>
          <a:off x="15430500" y="167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52914</xdr:rowOff>
    </xdr:from>
    <xdr:ext cx="534377" cy="259045"/>
    <xdr:sp macro="" textlink="">
      <xdr:nvSpPr>
        <xdr:cNvPr id="720" name="テキスト ボックス 719"/>
        <xdr:cNvSpPr txBox="1"/>
      </xdr:nvSpPr>
      <xdr:spPr>
        <a:xfrm>
          <a:off x="15214111" y="168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117802</xdr:rowOff>
    </xdr:from>
    <xdr:to>
      <xdr:col>21</xdr:col>
      <xdr:colOff>212725</xdr:colOff>
      <xdr:row>98</xdr:row>
      <xdr:rowOff>47952</xdr:rowOff>
    </xdr:to>
    <xdr:sp macro="" textlink="">
      <xdr:nvSpPr>
        <xdr:cNvPr id="721" name="円/楕円 720"/>
        <xdr:cNvSpPr/>
      </xdr:nvSpPr>
      <xdr:spPr>
        <a:xfrm>
          <a:off x="14541500" y="167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39079</xdr:rowOff>
    </xdr:from>
    <xdr:ext cx="534377" cy="259045"/>
    <xdr:sp macro="" textlink="">
      <xdr:nvSpPr>
        <xdr:cNvPr id="722" name="テキスト ボックス 721"/>
        <xdr:cNvSpPr txBox="1"/>
      </xdr:nvSpPr>
      <xdr:spPr>
        <a:xfrm>
          <a:off x="14325111" y="168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94571</xdr:rowOff>
    </xdr:from>
    <xdr:to>
      <xdr:col>20</xdr:col>
      <xdr:colOff>9525</xdr:colOff>
      <xdr:row>98</xdr:row>
      <xdr:rowOff>24721</xdr:rowOff>
    </xdr:to>
    <xdr:sp macro="" textlink="">
      <xdr:nvSpPr>
        <xdr:cNvPr id="723" name="円/楕円 722"/>
        <xdr:cNvSpPr/>
      </xdr:nvSpPr>
      <xdr:spPr>
        <a:xfrm>
          <a:off x="13652500" y="1672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15848</xdr:rowOff>
    </xdr:from>
    <xdr:ext cx="534377" cy="259045"/>
    <xdr:sp macro="" textlink="">
      <xdr:nvSpPr>
        <xdr:cNvPr id="724" name="テキスト ボックス 723"/>
        <xdr:cNvSpPr txBox="1"/>
      </xdr:nvSpPr>
      <xdr:spPr>
        <a:xfrm>
          <a:off x="13436111" y="168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78831</xdr:rowOff>
    </xdr:from>
    <xdr:to>
      <xdr:col>18</xdr:col>
      <xdr:colOff>492125</xdr:colOff>
      <xdr:row>98</xdr:row>
      <xdr:rowOff>8981</xdr:rowOff>
    </xdr:to>
    <xdr:sp macro="" textlink="">
      <xdr:nvSpPr>
        <xdr:cNvPr id="725" name="円/楕円 724"/>
        <xdr:cNvSpPr/>
      </xdr:nvSpPr>
      <xdr:spPr>
        <a:xfrm>
          <a:off x="12763500" y="1670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108</xdr:rowOff>
    </xdr:from>
    <xdr:ext cx="534377" cy="259045"/>
    <xdr:sp macro="" textlink="">
      <xdr:nvSpPr>
        <xdr:cNvPr id="726" name="テキスト ボックス 725"/>
        <xdr:cNvSpPr txBox="1"/>
      </xdr:nvSpPr>
      <xdr:spPr>
        <a:xfrm>
          <a:off x="12547111" y="1680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総務費コストについては、ふるさと応援寄付金の増加により返礼品及び事務委託料が大幅に増加したが、庁舎建設が完了したため例年並みとなった。民生費コストは子ども子育て関連経費が増加傾向にあるが、認定こども園の整備がひと段落するため、増加幅は縮小される見込みである。商工費コストは、地域商品券発行事業が平成</a:t>
          </a:r>
          <a:r>
            <a:rPr kumimoji="1" lang="en-US" altLang="ja-JP" sz="1200">
              <a:latin typeface="ＭＳ Ｐゴシック"/>
            </a:rPr>
            <a:t>27</a:t>
          </a:r>
          <a:r>
            <a:rPr kumimoji="1" lang="ja-JP" altLang="en-US" sz="1200">
              <a:latin typeface="ＭＳ Ｐゴシック"/>
            </a:rPr>
            <a:t>年度で終了したため例年並みとなった。土木費コストについては、総合公園や都市計画道路網干線の整備が続いているため、類似団体よりは高コストとなっている。教育費コストについては、今後学校園の大規模改修を控えているため、軽微な修繕料は増加しているものの、類似団体よりは低コストとなっている。公債費については、庁舎建設による起債償還により増加し、今後も大型事業を控えているため、注視が必要である。経常的コスト全体でみれば、類似団体は概ね同様の経費となっており、引き続き計画的な事業実施により健全財政に努める。</a:t>
          </a:r>
        </a:p>
        <a:p>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j-ea"/>
              <a:ea typeface="+mj-ea"/>
              <a:cs typeface="+mn-cs"/>
            </a:rPr>
            <a:t>認定こども園開園に伴う子育て給付費の増加に加え、平成</a:t>
          </a:r>
          <a:r>
            <a:rPr kumimoji="1" lang="en-US" altLang="ja-JP" sz="1200">
              <a:solidFill>
                <a:schemeClr val="dk1"/>
              </a:solidFill>
              <a:effectLst/>
              <a:latin typeface="+mj-ea"/>
              <a:ea typeface="+mj-ea"/>
              <a:cs typeface="+mn-cs"/>
            </a:rPr>
            <a:t>27</a:t>
          </a:r>
          <a:r>
            <a:rPr kumimoji="1" lang="ja-JP" altLang="en-US" sz="1200">
              <a:solidFill>
                <a:schemeClr val="dk1"/>
              </a:solidFill>
              <a:effectLst/>
              <a:latin typeface="+mj-ea"/>
              <a:ea typeface="+mj-ea"/>
              <a:cs typeface="+mn-cs"/>
            </a:rPr>
            <a:t>年度に開庁した庁舎にかかる経常経費等が増加したため、多少は改善しているものの、実質単年度収支は赤字となった。財政</a:t>
          </a:r>
          <a:r>
            <a:rPr kumimoji="1" lang="ja-JP" altLang="ja-JP" sz="1200">
              <a:solidFill>
                <a:schemeClr val="dk1"/>
              </a:solidFill>
              <a:effectLst/>
              <a:latin typeface="+mj-ea"/>
              <a:ea typeface="+mj-ea"/>
              <a:cs typeface="+mn-cs"/>
            </a:rPr>
            <a:t>調整基金等の取り崩しにより実質収支は黒字となっている</a:t>
          </a:r>
          <a:r>
            <a:rPr kumimoji="1" lang="ja-JP" altLang="en-US" sz="1200">
              <a:solidFill>
                <a:schemeClr val="dk1"/>
              </a:solidFill>
              <a:effectLst/>
              <a:latin typeface="+mj-ea"/>
              <a:ea typeface="+mj-ea"/>
              <a:cs typeface="+mn-cs"/>
            </a:rPr>
            <a:t>が、当初予算編成では約</a:t>
          </a:r>
          <a:r>
            <a:rPr kumimoji="1" lang="en-US" altLang="ja-JP" sz="1200">
              <a:solidFill>
                <a:schemeClr val="dk1"/>
              </a:solidFill>
              <a:effectLst/>
              <a:latin typeface="+mj-ea"/>
              <a:ea typeface="+mj-ea"/>
              <a:cs typeface="+mn-cs"/>
            </a:rPr>
            <a:t>6</a:t>
          </a:r>
          <a:r>
            <a:rPr kumimoji="1" lang="ja-JP" altLang="en-US" sz="1200">
              <a:solidFill>
                <a:schemeClr val="dk1"/>
              </a:solidFill>
              <a:effectLst/>
              <a:latin typeface="+mj-ea"/>
              <a:ea typeface="+mj-ea"/>
              <a:cs typeface="+mn-cs"/>
            </a:rPr>
            <a:t>億円の取り崩しを予定していたものの、</a:t>
          </a:r>
          <a:r>
            <a:rPr kumimoji="1" lang="ja-JP" altLang="ja-JP" sz="1200">
              <a:solidFill>
                <a:schemeClr val="dk1"/>
              </a:solidFill>
              <a:effectLst/>
              <a:latin typeface="+mj-ea"/>
              <a:ea typeface="+mj-ea"/>
              <a:cs typeface="+mn-cs"/>
            </a:rPr>
            <a:t>その他の節減効果</a:t>
          </a:r>
          <a:r>
            <a:rPr kumimoji="1" lang="ja-JP" altLang="en-US" sz="1200">
              <a:solidFill>
                <a:schemeClr val="dk1"/>
              </a:solidFill>
              <a:effectLst/>
              <a:latin typeface="+mj-ea"/>
              <a:ea typeface="+mj-ea"/>
              <a:cs typeface="+mn-cs"/>
            </a:rPr>
            <a:t>により</a:t>
          </a:r>
          <a:r>
            <a:rPr kumimoji="1" lang="en-US" altLang="ja-JP" sz="1200">
              <a:solidFill>
                <a:schemeClr val="dk1"/>
              </a:solidFill>
              <a:effectLst/>
              <a:latin typeface="+mj-ea"/>
              <a:ea typeface="+mj-ea"/>
              <a:cs typeface="+mn-cs"/>
            </a:rPr>
            <a:t>1.5</a:t>
          </a:r>
          <a:r>
            <a:rPr kumimoji="1" lang="ja-JP" altLang="en-US" sz="1200">
              <a:solidFill>
                <a:schemeClr val="dk1"/>
              </a:solidFill>
              <a:effectLst/>
              <a:latin typeface="+mj-ea"/>
              <a:ea typeface="+mj-ea"/>
              <a:cs typeface="+mn-cs"/>
            </a:rPr>
            <a:t>億円の取り崩しとした。今後は基金取り崩しを極力行わないよう、事業精査等に努める。</a:t>
          </a:r>
          <a:endParaRPr lang="ja-JP" altLang="ja-JP" sz="16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収支となっており、赤字は発生していないが、一般会計からの繰入により黒字収支が維持されている会計もある。今後も、各特別会計において保険料や使用料の見直しを常に考えながら、経費削減を一層進め、健全化を図ることにより普通会計の負担額を減らしていく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7%20&#22826;&#23376;&#30010;&#65288;11&#12539;12&#65289;4301030&#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61.4</v>
          </cell>
          <cell r="L73">
            <v>43.5</v>
          </cell>
          <cell r="M73">
            <v>45.8</v>
          </cell>
          <cell r="N73">
            <v>79.400000000000006</v>
          </cell>
          <cell r="O73">
            <v>93.3</v>
          </cell>
        </row>
        <row r="75">
          <cell r="K75">
            <v>13</v>
          </cell>
          <cell r="L75">
            <v>12.6</v>
          </cell>
          <cell r="M75">
            <v>11.4</v>
          </cell>
          <cell r="N75">
            <v>10.4</v>
          </cell>
          <cell r="O75">
            <v>9.9</v>
          </cell>
        </row>
        <row r="77">
          <cell r="G77" t="str">
            <v>類似団体内平均値</v>
          </cell>
          <cell r="K77">
            <v>30.7</v>
          </cell>
          <cell r="L77">
            <v>22.3</v>
          </cell>
          <cell r="M77">
            <v>20.3</v>
          </cell>
          <cell r="N77">
            <v>13</v>
          </cell>
          <cell r="O77">
            <v>21</v>
          </cell>
        </row>
        <row r="79">
          <cell r="K79">
            <v>9.1999999999999993</v>
          </cell>
          <cell r="L79">
            <v>8.5</v>
          </cell>
          <cell r="M79">
            <v>7.7</v>
          </cell>
          <cell r="N79">
            <v>6.8</v>
          </cell>
          <cell r="O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Y17" sqref="AY17:BM17"/>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11757997</v>
      </c>
      <c r="BO4" s="411"/>
      <c r="BP4" s="411"/>
      <c r="BQ4" s="411"/>
      <c r="BR4" s="411"/>
      <c r="BS4" s="411"/>
      <c r="BT4" s="411"/>
      <c r="BU4" s="412"/>
      <c r="BV4" s="410">
        <v>13551778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2.4</v>
      </c>
      <c r="CU4" s="588"/>
      <c r="CV4" s="588"/>
      <c r="CW4" s="588"/>
      <c r="CX4" s="588"/>
      <c r="CY4" s="588"/>
      <c r="CZ4" s="588"/>
      <c r="DA4" s="589"/>
      <c r="DB4" s="587">
        <v>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11499752</v>
      </c>
      <c r="BO5" s="416"/>
      <c r="BP5" s="416"/>
      <c r="BQ5" s="416"/>
      <c r="BR5" s="416"/>
      <c r="BS5" s="416"/>
      <c r="BT5" s="416"/>
      <c r="BU5" s="417"/>
      <c r="BV5" s="415">
        <v>13252185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87.8</v>
      </c>
      <c r="CU5" s="386"/>
      <c r="CV5" s="386"/>
      <c r="CW5" s="386"/>
      <c r="CX5" s="386"/>
      <c r="CY5" s="386"/>
      <c r="CZ5" s="386"/>
      <c r="DA5" s="387"/>
      <c r="DB5" s="385">
        <v>84.8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258245</v>
      </c>
      <c r="BO6" s="416"/>
      <c r="BP6" s="416"/>
      <c r="BQ6" s="416"/>
      <c r="BR6" s="416"/>
      <c r="BS6" s="416"/>
      <c r="BT6" s="416"/>
      <c r="BU6" s="417"/>
      <c r="BV6" s="415">
        <v>299593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94.1</v>
      </c>
      <c r="CU6" s="562"/>
      <c r="CV6" s="562"/>
      <c r="CW6" s="562"/>
      <c r="CX6" s="562"/>
      <c r="CY6" s="562"/>
      <c r="CZ6" s="562"/>
      <c r="DA6" s="563"/>
      <c r="DB6" s="561">
        <v>91.7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90616</v>
      </c>
      <c r="BO7" s="416"/>
      <c r="BP7" s="416"/>
      <c r="BQ7" s="416"/>
      <c r="BR7" s="416"/>
      <c r="BS7" s="416"/>
      <c r="BT7" s="416"/>
      <c r="BU7" s="417"/>
      <c r="BV7" s="415">
        <v>96793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6903846</v>
      </c>
      <c r="CU7" s="416"/>
      <c r="CV7" s="416"/>
      <c r="CW7" s="416"/>
      <c r="CX7" s="416"/>
      <c r="CY7" s="416"/>
      <c r="CZ7" s="416"/>
      <c r="DA7" s="417"/>
      <c r="DB7" s="415">
        <v>6815593</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167629</v>
      </c>
      <c r="BO8" s="416"/>
      <c r="BP8" s="416"/>
      <c r="BQ8" s="416"/>
      <c r="BR8" s="416"/>
      <c r="BS8" s="416"/>
      <c r="BT8" s="416"/>
      <c r="BU8" s="417"/>
      <c r="BV8" s="415">
        <v>202800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0.69</v>
      </c>
      <c r="CU8" s="525"/>
      <c r="CV8" s="525"/>
      <c r="CW8" s="525"/>
      <c r="CX8" s="525"/>
      <c r="CY8" s="525"/>
      <c r="CZ8" s="525"/>
      <c r="DA8" s="526"/>
      <c r="DB8" s="524">
        <v>0.69</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33690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-35171</v>
      </c>
      <c r="BO9" s="416"/>
      <c r="BP9" s="416"/>
      <c r="BQ9" s="416"/>
      <c r="BR9" s="416"/>
      <c r="BS9" s="416"/>
      <c r="BT9" s="416"/>
      <c r="BU9" s="417"/>
      <c r="BV9" s="415">
        <v>-154482</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11.3</v>
      </c>
      <c r="CU9" s="386"/>
      <c r="CV9" s="386"/>
      <c r="CW9" s="386"/>
      <c r="CX9" s="386"/>
      <c r="CY9" s="386"/>
      <c r="CZ9" s="386"/>
      <c r="DA9" s="387"/>
      <c r="DB9" s="385">
        <v>10.199999999999999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33438</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102977</v>
      </c>
      <c r="BO10" s="416"/>
      <c r="BP10" s="416"/>
      <c r="BQ10" s="416"/>
      <c r="BR10" s="416"/>
      <c r="BS10" s="416"/>
      <c r="BT10" s="416"/>
      <c r="BU10" s="417"/>
      <c r="BV10" s="415">
        <v>180037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34344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150000</v>
      </c>
      <c r="BO12" s="416"/>
      <c r="BP12" s="416"/>
      <c r="BQ12" s="416"/>
      <c r="BR12" s="416"/>
      <c r="BS12" s="416"/>
      <c r="BT12" s="416"/>
      <c r="BU12" s="417"/>
      <c r="BV12" s="415">
        <v>200000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34112</v>
      </c>
      <c r="S13" s="517"/>
      <c r="T13" s="517"/>
      <c r="U13" s="517"/>
      <c r="V13" s="518"/>
      <c r="W13" s="504" t="s">
        <v>124</v>
      </c>
      <c r="X13" s="428"/>
      <c r="Y13" s="428"/>
      <c r="Z13" s="428"/>
      <c r="AA13" s="428"/>
      <c r="AB13" s="429"/>
      <c r="AC13" s="391">
        <v>211</v>
      </c>
      <c r="AD13" s="392"/>
      <c r="AE13" s="392"/>
      <c r="AF13" s="392"/>
      <c r="AG13" s="393"/>
      <c r="AH13" s="391">
        <v>211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-82194</v>
      </c>
      <c r="BO13" s="416"/>
      <c r="BP13" s="416"/>
      <c r="BQ13" s="416"/>
      <c r="BR13" s="416"/>
      <c r="BS13" s="416"/>
      <c r="BT13" s="416"/>
      <c r="BU13" s="417"/>
      <c r="BV13" s="415">
        <v>-174445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9.9</v>
      </c>
      <c r="CU13" s="386"/>
      <c r="CV13" s="386"/>
      <c r="CW13" s="386"/>
      <c r="CX13" s="386"/>
      <c r="CY13" s="386"/>
      <c r="CZ13" s="386"/>
      <c r="DA13" s="387"/>
      <c r="DB13" s="385">
        <v>10.4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34434</v>
      </c>
      <c r="S14" s="517"/>
      <c r="T14" s="517"/>
      <c r="U14" s="517"/>
      <c r="V14" s="518"/>
      <c r="W14" s="519"/>
      <c r="X14" s="431"/>
      <c r="Y14" s="431"/>
      <c r="Z14" s="431"/>
      <c r="AA14" s="431"/>
      <c r="AB14" s="432"/>
      <c r="AC14" s="509">
        <v>1.4</v>
      </c>
      <c r="AD14" s="510"/>
      <c r="AE14" s="510"/>
      <c r="AF14" s="510"/>
      <c r="AG14" s="511"/>
      <c r="AH14" s="509">
        <v>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93.3</v>
      </c>
      <c r="CU14" s="488"/>
      <c r="CV14" s="488"/>
      <c r="CW14" s="488"/>
      <c r="CX14" s="488"/>
      <c r="CY14" s="488"/>
      <c r="CZ14" s="488"/>
      <c r="DA14" s="489"/>
      <c r="DB14" s="520">
        <v>79.400000000000006</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34220</v>
      </c>
      <c r="S15" s="517"/>
      <c r="T15" s="517"/>
      <c r="U15" s="517"/>
      <c r="V15" s="518"/>
      <c r="W15" s="504" t="s">
        <v>131</v>
      </c>
      <c r="X15" s="428"/>
      <c r="Y15" s="428"/>
      <c r="Z15" s="428"/>
      <c r="AA15" s="428"/>
      <c r="AB15" s="429"/>
      <c r="AC15" s="391">
        <v>5409</v>
      </c>
      <c r="AD15" s="392"/>
      <c r="AE15" s="392"/>
      <c r="AF15" s="392"/>
      <c r="AG15" s="393"/>
      <c r="AH15" s="391">
        <v>5464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3745721</v>
      </c>
      <c r="BO15" s="411"/>
      <c r="BP15" s="411"/>
      <c r="BQ15" s="411"/>
      <c r="BR15" s="411"/>
      <c r="BS15" s="411"/>
      <c r="BT15" s="411"/>
      <c r="BU15" s="412"/>
      <c r="BV15" s="410">
        <v>3649121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36.299999999999997</v>
      </c>
      <c r="AD16" s="510"/>
      <c r="AE16" s="510"/>
      <c r="AF16" s="510"/>
      <c r="AG16" s="511"/>
      <c r="AH16" s="509">
        <v>36.9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5406705</v>
      </c>
      <c r="BO16" s="416"/>
      <c r="BP16" s="416"/>
      <c r="BQ16" s="416"/>
      <c r="BR16" s="416"/>
      <c r="BS16" s="416"/>
      <c r="BT16" s="416"/>
      <c r="BU16" s="417"/>
      <c r="BV16" s="415">
        <v>5294669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9292</v>
      </c>
      <c r="AD17" s="392"/>
      <c r="AE17" s="392"/>
      <c r="AF17" s="392"/>
      <c r="AG17" s="393"/>
      <c r="AH17" s="391">
        <v>9143</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4782603</v>
      </c>
      <c r="BO17" s="416"/>
      <c r="BP17" s="416"/>
      <c r="BQ17" s="416"/>
      <c r="BR17" s="416"/>
      <c r="BS17" s="416"/>
      <c r="BT17" s="416"/>
      <c r="BU17" s="417"/>
      <c r="BV17" s="415">
        <v>4642709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22.61</v>
      </c>
      <c r="M18" s="480"/>
      <c r="N18" s="480"/>
      <c r="O18" s="480"/>
      <c r="P18" s="480"/>
      <c r="Q18" s="480"/>
      <c r="R18" s="481"/>
      <c r="S18" s="481"/>
      <c r="T18" s="481"/>
      <c r="U18" s="481"/>
      <c r="V18" s="482"/>
      <c r="W18" s="496"/>
      <c r="X18" s="497"/>
      <c r="Y18" s="497"/>
      <c r="Z18" s="497"/>
      <c r="AA18" s="497"/>
      <c r="AB18" s="505"/>
      <c r="AC18" s="379">
        <v>62.3</v>
      </c>
      <c r="AD18" s="380"/>
      <c r="AE18" s="380"/>
      <c r="AF18" s="380"/>
      <c r="AG18" s="483"/>
      <c r="AH18" s="379">
        <v>61.7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6097952</v>
      </c>
      <c r="BO18" s="416"/>
      <c r="BP18" s="416"/>
      <c r="BQ18" s="416"/>
      <c r="BR18" s="416"/>
      <c r="BS18" s="416"/>
      <c r="BT18" s="416"/>
      <c r="BU18" s="417"/>
      <c r="BV18" s="415">
        <v>5970885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1490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7462301</v>
      </c>
      <c r="BO19" s="416"/>
      <c r="BP19" s="416"/>
      <c r="BQ19" s="416"/>
      <c r="BR19" s="416"/>
      <c r="BS19" s="416"/>
      <c r="BT19" s="416"/>
      <c r="BU19" s="417"/>
      <c r="BV19" s="415">
        <v>8036138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12092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11164106</v>
      </c>
      <c r="BO23" s="416"/>
      <c r="BP23" s="416"/>
      <c r="BQ23" s="416"/>
      <c r="BR23" s="416"/>
      <c r="BS23" s="416"/>
      <c r="BT23" s="416"/>
      <c r="BU23" s="417"/>
      <c r="BV23" s="415">
        <v>10895909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7565</v>
      </c>
      <c r="R24" s="392"/>
      <c r="S24" s="392"/>
      <c r="T24" s="392"/>
      <c r="U24" s="392"/>
      <c r="V24" s="393"/>
      <c r="W24" s="457"/>
      <c r="X24" s="448"/>
      <c r="Y24" s="449"/>
      <c r="Z24" s="388" t="s">
        <v>154</v>
      </c>
      <c r="AA24" s="389"/>
      <c r="AB24" s="389"/>
      <c r="AC24" s="389"/>
      <c r="AD24" s="389"/>
      <c r="AE24" s="389"/>
      <c r="AF24" s="389"/>
      <c r="AG24" s="390"/>
      <c r="AH24" s="391">
        <v>147</v>
      </c>
      <c r="AI24" s="392"/>
      <c r="AJ24" s="392"/>
      <c r="AK24" s="392"/>
      <c r="AL24" s="393"/>
      <c r="AM24" s="391">
        <v>449232</v>
      </c>
      <c r="AN24" s="392"/>
      <c r="AO24" s="392"/>
      <c r="AP24" s="392"/>
      <c r="AQ24" s="392"/>
      <c r="AR24" s="393"/>
      <c r="AS24" s="391">
        <v>3056</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8941022</v>
      </c>
      <c r="BO24" s="416"/>
      <c r="BP24" s="416"/>
      <c r="BQ24" s="416"/>
      <c r="BR24" s="416"/>
      <c r="BS24" s="416"/>
      <c r="BT24" s="416"/>
      <c r="BU24" s="417"/>
      <c r="BV24" s="415">
        <v>8757396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6570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974133</v>
      </c>
      <c r="BO25" s="411"/>
      <c r="BP25" s="411"/>
      <c r="BQ25" s="411"/>
      <c r="BR25" s="411"/>
      <c r="BS25" s="411"/>
      <c r="BT25" s="411"/>
      <c r="BU25" s="412"/>
      <c r="BV25" s="410">
        <v>290740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6210</v>
      </c>
      <c r="R26" s="392"/>
      <c r="S26" s="392"/>
      <c r="T26" s="392"/>
      <c r="U26" s="392"/>
      <c r="V26" s="393"/>
      <c r="W26" s="457"/>
      <c r="X26" s="448"/>
      <c r="Y26" s="449"/>
      <c r="Z26" s="388" t="s">
        <v>160</v>
      </c>
      <c r="AA26" s="470"/>
      <c r="AB26" s="470"/>
      <c r="AC26" s="470"/>
      <c r="AD26" s="470"/>
      <c r="AE26" s="470"/>
      <c r="AF26" s="470"/>
      <c r="AG26" s="471"/>
      <c r="AH26" s="391">
        <v>1</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3900</v>
      </c>
      <c r="R27" s="392"/>
      <c r="S27" s="392"/>
      <c r="T27" s="392"/>
      <c r="U27" s="392"/>
      <c r="V27" s="393"/>
      <c r="W27" s="457"/>
      <c r="X27" s="448"/>
      <c r="Y27" s="449"/>
      <c r="Z27" s="388" t="s">
        <v>164</v>
      </c>
      <c r="AA27" s="389"/>
      <c r="AB27" s="389"/>
      <c r="AC27" s="389"/>
      <c r="AD27" s="389"/>
      <c r="AE27" s="389"/>
      <c r="AF27" s="389"/>
      <c r="AG27" s="390"/>
      <c r="AH27" s="391">
        <v>20</v>
      </c>
      <c r="AI27" s="392"/>
      <c r="AJ27" s="392"/>
      <c r="AK27" s="392"/>
      <c r="AL27" s="393"/>
      <c r="AM27" s="391">
        <v>59407</v>
      </c>
      <c r="AN27" s="392"/>
      <c r="AO27" s="392"/>
      <c r="AP27" s="392"/>
      <c r="AQ27" s="392"/>
      <c r="AR27" s="393"/>
      <c r="AS27" s="391">
        <v>2970</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113043</v>
      </c>
      <c r="BO27" s="419"/>
      <c r="BP27" s="419"/>
      <c r="BQ27" s="419"/>
      <c r="BR27" s="419"/>
      <c r="BS27" s="419"/>
      <c r="BT27" s="419"/>
      <c r="BU27" s="420"/>
      <c r="BV27" s="418">
        <v>112688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3000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2187919</v>
      </c>
      <c r="BO28" s="411"/>
      <c r="BP28" s="411"/>
      <c r="BQ28" s="411"/>
      <c r="BR28" s="411"/>
      <c r="BS28" s="411"/>
      <c r="BT28" s="411"/>
      <c r="BU28" s="412"/>
      <c r="BV28" s="410">
        <v>2234942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14</v>
      </c>
      <c r="M29" s="392"/>
      <c r="N29" s="392"/>
      <c r="O29" s="392"/>
      <c r="P29" s="393"/>
      <c r="Q29" s="391">
        <v>2710</v>
      </c>
      <c r="R29" s="392"/>
      <c r="S29" s="392"/>
      <c r="T29" s="392"/>
      <c r="U29" s="392"/>
      <c r="V29" s="393"/>
      <c r="W29" s="458"/>
      <c r="X29" s="459"/>
      <c r="Y29" s="460"/>
      <c r="Z29" s="388" t="s">
        <v>171</v>
      </c>
      <c r="AA29" s="389"/>
      <c r="AB29" s="389"/>
      <c r="AC29" s="389"/>
      <c r="AD29" s="389"/>
      <c r="AE29" s="389"/>
      <c r="AF29" s="389"/>
      <c r="AG29" s="390"/>
      <c r="AH29" s="391">
        <v>167</v>
      </c>
      <c r="AI29" s="392"/>
      <c r="AJ29" s="392"/>
      <c r="AK29" s="392"/>
      <c r="AL29" s="393"/>
      <c r="AM29" s="391">
        <v>508639</v>
      </c>
      <c r="AN29" s="392"/>
      <c r="AO29" s="392"/>
      <c r="AP29" s="392"/>
      <c r="AQ29" s="392"/>
      <c r="AR29" s="393"/>
      <c r="AS29" s="391">
        <v>3046</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t="s">
        <v>122</v>
      </c>
      <c r="BO29" s="416"/>
      <c r="BP29" s="416"/>
      <c r="BQ29" s="416"/>
      <c r="BR29" s="416"/>
      <c r="BS29" s="416"/>
      <c r="BT29" s="416"/>
      <c r="BU29" s="417"/>
      <c r="BV29" s="415" t="s">
        <v>122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808310</v>
      </c>
      <c r="BO30" s="419"/>
      <c r="BP30" s="419"/>
      <c r="BQ30" s="419"/>
      <c r="BR30" s="419"/>
      <c r="BS30" s="419"/>
      <c r="BT30" s="419"/>
      <c r="BU30" s="420"/>
      <c r="BV30" s="418">
        <v>517297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兵庫県市町村職員退職手当組合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墓園事業特別会計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介護保険特別会計（保険事業勘定）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兵庫県市町交通災害共済組合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兵庫県町議会議員公務災害補償組合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介護保険特別会計（介護サービス事業勘定）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兵庫県後期高齢者医療広域連合（一般会計）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兵庫県後期高齢者医療広域連合（特別会計）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揖龍保健衛生施設事務組合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揖龍保険衛生施設事務組合（休日夜間急病センター特別会計）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西はりま消防組合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揖龍地区農業共済事務組合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P35" sqref="P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84" t="s">
        <v>536</v>
      </c>
      <c r="D34" s="1184"/>
      <c r="E34" s="1185"/>
      <c r="F34" s="32">
        <v>10.220000000000001</v>
      </c>
      <c r="G34" s="33">
        <v>11.84</v>
      </c>
      <c r="H34" s="33">
        <v>12.7</v>
      </c>
      <c r="I34" s="33">
        <v>13.57</v>
      </c>
      <c r="J34" s="34">
        <v>12.04</v>
      </c>
      <c r="K34" s="22"/>
      <c r="L34" s="22"/>
      <c r="M34" s="22"/>
      <c r="N34" s="22"/>
      <c r="O34" s="22"/>
      <c r="P34" s="22"/>
    </row>
    <row r="35" spans="1:16" ht="39" customHeight="1">
      <c r="A35" s="22"/>
      <c r="B35" s="35"/>
      <c r="C35" s="1178" t="s">
        <v>537</v>
      </c>
      <c r="D35" s="1179"/>
      <c r="E35" s="1180"/>
      <c r="F35" s="36">
        <v>4.6100000000000003</v>
      </c>
      <c r="G35" s="37">
        <v>4.0999999999999996</v>
      </c>
      <c r="H35" s="37">
        <v>5.2</v>
      </c>
      <c r="I35" s="37">
        <v>2.95</v>
      </c>
      <c r="J35" s="38">
        <v>2.41</v>
      </c>
      <c r="K35" s="22"/>
      <c r="L35" s="22"/>
      <c r="M35" s="22"/>
      <c r="N35" s="22"/>
      <c r="O35" s="22"/>
      <c r="P35" s="22"/>
    </row>
    <row r="36" spans="1:16" ht="39" customHeight="1">
      <c r="A36" s="22"/>
      <c r="B36" s="35"/>
      <c r="C36" s="1178" t="s">
        <v>538</v>
      </c>
      <c r="D36" s="1179"/>
      <c r="E36" s="1180"/>
      <c r="F36" s="36">
        <v>2.2400000000000002</v>
      </c>
      <c r="G36" s="37">
        <v>2.4300000000000002</v>
      </c>
      <c r="H36" s="37">
        <v>2.96</v>
      </c>
      <c r="I36" s="37">
        <v>1.84</v>
      </c>
      <c r="J36" s="38">
        <v>2.13</v>
      </c>
      <c r="K36" s="22"/>
      <c r="L36" s="22"/>
      <c r="M36" s="22"/>
      <c r="N36" s="22"/>
      <c r="O36" s="22"/>
      <c r="P36" s="22"/>
    </row>
    <row r="37" spans="1:16" ht="39" customHeight="1">
      <c r="A37" s="22"/>
      <c r="B37" s="35"/>
      <c r="C37" s="1178" t="s">
        <v>539</v>
      </c>
      <c r="D37" s="1179"/>
      <c r="E37" s="1180"/>
      <c r="F37" s="36">
        <v>0.43</v>
      </c>
      <c r="G37" s="37">
        <v>0.55000000000000004</v>
      </c>
      <c r="H37" s="37">
        <v>0</v>
      </c>
      <c r="I37" s="37">
        <v>0.98</v>
      </c>
      <c r="J37" s="38">
        <v>1.3</v>
      </c>
      <c r="K37" s="22"/>
      <c r="L37" s="22"/>
      <c r="M37" s="22"/>
      <c r="N37" s="22"/>
      <c r="O37" s="22"/>
      <c r="P37" s="22"/>
    </row>
    <row r="38" spans="1:16" ht="39" customHeight="1">
      <c r="A38" s="22"/>
      <c r="B38" s="35"/>
      <c r="C38" s="1178" t="s">
        <v>540</v>
      </c>
      <c r="D38" s="1179"/>
      <c r="E38" s="1180"/>
      <c r="F38" s="36">
        <v>0.7</v>
      </c>
      <c r="G38" s="37">
        <v>1.17</v>
      </c>
      <c r="H38" s="37">
        <v>0.48</v>
      </c>
      <c r="I38" s="37">
        <v>1.41</v>
      </c>
      <c r="J38" s="38">
        <v>1.24</v>
      </c>
      <c r="K38" s="22"/>
      <c r="L38" s="22"/>
      <c r="M38" s="22"/>
      <c r="N38" s="22"/>
      <c r="O38" s="22"/>
      <c r="P38" s="22"/>
    </row>
    <row r="39" spans="1:16" ht="39" customHeight="1">
      <c r="A39" s="22"/>
      <c r="B39" s="35"/>
      <c r="C39" s="1178" t="s">
        <v>541</v>
      </c>
      <c r="D39" s="1179"/>
      <c r="E39" s="1180"/>
      <c r="F39" s="36">
        <v>0.09</v>
      </c>
      <c r="G39" s="37">
        <v>0.09</v>
      </c>
      <c r="H39" s="37">
        <v>0.1</v>
      </c>
      <c r="I39" s="37">
        <v>0.1</v>
      </c>
      <c r="J39" s="38">
        <v>0.12</v>
      </c>
      <c r="K39" s="22"/>
      <c r="L39" s="22"/>
      <c r="M39" s="22"/>
      <c r="N39" s="22"/>
      <c r="O39" s="22"/>
      <c r="P39" s="22"/>
    </row>
    <row r="40" spans="1:16" ht="39" customHeight="1">
      <c r="A40" s="22"/>
      <c r="B40" s="35"/>
      <c r="C40" s="1178" t="s">
        <v>542</v>
      </c>
      <c r="D40" s="1179"/>
      <c r="E40" s="1180"/>
      <c r="F40" s="36">
        <v>0.01</v>
      </c>
      <c r="G40" s="37" t="s">
        <v>543</v>
      </c>
      <c r="H40" s="37">
        <v>0.03</v>
      </c>
      <c r="I40" s="37">
        <v>0</v>
      </c>
      <c r="J40" s="38">
        <v>0.02</v>
      </c>
      <c r="K40" s="22"/>
      <c r="L40" s="22"/>
      <c r="M40" s="22"/>
      <c r="N40" s="22"/>
      <c r="O40" s="22"/>
      <c r="P40" s="22"/>
    </row>
    <row r="41" spans="1:16" ht="39" customHeight="1">
      <c r="A41" s="22"/>
      <c r="B41" s="35"/>
      <c r="C41" s="1178" t="s">
        <v>544</v>
      </c>
      <c r="D41" s="1179"/>
      <c r="E41" s="1180"/>
      <c r="F41" s="36">
        <v>0.1</v>
      </c>
      <c r="G41" s="37">
        <v>0.08</v>
      </c>
      <c r="H41" s="37">
        <v>0.04</v>
      </c>
      <c r="I41" s="37">
        <v>0.02</v>
      </c>
      <c r="J41" s="38">
        <v>0.01</v>
      </c>
      <c r="K41" s="22"/>
      <c r="L41" s="22"/>
      <c r="M41" s="22"/>
      <c r="N41" s="22"/>
      <c r="O41" s="22"/>
      <c r="P41" s="22"/>
    </row>
    <row r="42" spans="1:16" ht="39" customHeight="1">
      <c r="A42" s="22"/>
      <c r="B42" s="39"/>
      <c r="C42" s="1178" t="s">
        <v>545</v>
      </c>
      <c r="D42" s="1179"/>
      <c r="E42" s="1180"/>
      <c r="F42" s="36" t="s">
        <v>490</v>
      </c>
      <c r="G42" s="37" t="s">
        <v>490</v>
      </c>
      <c r="H42" s="37" t="s">
        <v>490</v>
      </c>
      <c r="I42" s="37" t="s">
        <v>490</v>
      </c>
      <c r="J42" s="38" t="s">
        <v>490</v>
      </c>
      <c r="K42" s="22"/>
      <c r="L42" s="22"/>
      <c r="M42" s="22"/>
      <c r="N42" s="22"/>
      <c r="O42" s="22"/>
      <c r="P42" s="22"/>
    </row>
    <row r="43" spans="1:16" ht="39" customHeight="1" thickBot="1">
      <c r="A43" s="22"/>
      <c r="B43" s="40"/>
      <c r="C43" s="1181" t="s">
        <v>546</v>
      </c>
      <c r="D43" s="1182"/>
      <c r="E43" s="1183"/>
      <c r="F43" s="41">
        <v>0.06</v>
      </c>
      <c r="G43" s="42" t="s">
        <v>490</v>
      </c>
      <c r="H43" s="42" t="s">
        <v>490</v>
      </c>
      <c r="I43" s="42" t="s">
        <v>490</v>
      </c>
      <c r="J43" s="43" t="s">
        <v>490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election activeCell="U48" sqref="U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4" t="s">
        <v>11</v>
      </c>
      <c r="C45" s="1195"/>
      <c r="D45" s="58"/>
      <c r="E45" s="1200" t="s">
        <v>12</v>
      </c>
      <c r="F45" s="1200"/>
      <c r="G45" s="1200"/>
      <c r="H45" s="1200"/>
      <c r="I45" s="1200"/>
      <c r="J45" s="1201"/>
      <c r="K45" s="59">
        <v>994</v>
      </c>
      <c r="L45" s="60">
        <v>942</v>
      </c>
      <c r="M45" s="60">
        <v>867</v>
      </c>
      <c r="N45" s="60">
        <v>820</v>
      </c>
      <c r="O45" s="61">
        <v>846</v>
      </c>
      <c r="P45" s="48"/>
      <c r="Q45" s="48"/>
      <c r="R45" s="48"/>
      <c r="S45" s="48"/>
      <c r="T45" s="48"/>
      <c r="U45" s="48"/>
    </row>
    <row r="46" spans="1:21" ht="30.75" customHeight="1">
      <c r="A46" s="48"/>
      <c r="B46" s="1196"/>
      <c r="C46" s="1197"/>
      <c r="D46" s="62"/>
      <c r="E46" s="1188" t="s">
        <v>13</v>
      </c>
      <c r="F46" s="1188"/>
      <c r="G46" s="1188"/>
      <c r="H46" s="1188"/>
      <c r="I46" s="1188"/>
      <c r="J46" s="1189"/>
      <c r="K46" s="63" t="s">
        <v>490</v>
      </c>
      <c r="L46" s="64" t="s">
        <v>490</v>
      </c>
      <c r="M46" s="64" t="s">
        <v>490</v>
      </c>
      <c r="N46" s="64" t="s">
        <v>490</v>
      </c>
      <c r="O46" s="65" t="s">
        <v>490</v>
      </c>
      <c r="P46" s="48"/>
      <c r="Q46" s="48"/>
      <c r="R46" s="48"/>
      <c r="S46" s="48"/>
      <c r="T46" s="48"/>
      <c r="U46" s="48"/>
    </row>
    <row r="47" spans="1:21" ht="30.75" customHeight="1">
      <c r="A47" s="48"/>
      <c r="B47" s="1196"/>
      <c r="C47" s="1197"/>
      <c r="D47" s="62"/>
      <c r="E47" s="1188" t="s">
        <v>14</v>
      </c>
      <c r="F47" s="1188"/>
      <c r="G47" s="1188"/>
      <c r="H47" s="1188"/>
      <c r="I47" s="1188"/>
      <c r="J47" s="1189"/>
      <c r="K47" s="63" t="s">
        <v>490</v>
      </c>
      <c r="L47" s="64" t="s">
        <v>490</v>
      </c>
      <c r="M47" s="64" t="s">
        <v>490</v>
      </c>
      <c r="N47" s="64" t="s">
        <v>490</v>
      </c>
      <c r="O47" s="65" t="s">
        <v>490</v>
      </c>
      <c r="P47" s="48"/>
      <c r="Q47" s="48"/>
      <c r="R47" s="48"/>
      <c r="S47" s="48"/>
      <c r="T47" s="48"/>
      <c r="U47" s="48"/>
    </row>
    <row r="48" spans="1:21" ht="30.75" customHeight="1">
      <c r="A48" s="48"/>
      <c r="B48" s="1196"/>
      <c r="C48" s="1197"/>
      <c r="D48" s="62"/>
      <c r="E48" s="1188" t="s">
        <v>15</v>
      </c>
      <c r="F48" s="1188"/>
      <c r="G48" s="1188"/>
      <c r="H48" s="1188"/>
      <c r="I48" s="1188"/>
      <c r="J48" s="1189"/>
      <c r="K48" s="63">
        <v>793</v>
      </c>
      <c r="L48" s="64">
        <v>808</v>
      </c>
      <c r="M48" s="64">
        <v>829</v>
      </c>
      <c r="N48" s="64">
        <v>812</v>
      </c>
      <c r="O48" s="65">
        <v>818</v>
      </c>
      <c r="P48" s="48"/>
      <c r="Q48" s="48"/>
      <c r="R48" s="48"/>
      <c r="S48" s="48"/>
      <c r="T48" s="48"/>
      <c r="U48" s="48"/>
    </row>
    <row r="49" spans="1:21" ht="30.75" customHeight="1">
      <c r="A49" s="48"/>
      <c r="B49" s="1196"/>
      <c r="C49" s="1197"/>
      <c r="D49" s="62"/>
      <c r="E49" s="1188" t="s">
        <v>16</v>
      </c>
      <c r="F49" s="1188"/>
      <c r="G49" s="1188"/>
      <c r="H49" s="1188"/>
      <c r="I49" s="1188"/>
      <c r="J49" s="1189"/>
      <c r="K49" s="63">
        <v>68</v>
      </c>
      <c r="L49" s="64">
        <v>66</v>
      </c>
      <c r="M49" s="64">
        <v>66</v>
      </c>
      <c r="N49" s="64">
        <v>66</v>
      </c>
      <c r="O49" s="65">
        <v>61</v>
      </c>
      <c r="P49" s="48"/>
      <c r="Q49" s="48"/>
      <c r="R49" s="48"/>
      <c r="S49" s="48"/>
      <c r="T49" s="48"/>
      <c r="U49" s="48"/>
    </row>
    <row r="50" spans="1:21" ht="30.75" customHeight="1">
      <c r="A50" s="48"/>
      <c r="B50" s="1196"/>
      <c r="C50" s="1197"/>
      <c r="D50" s="62"/>
      <c r="E50" s="1188" t="s">
        <v>17</v>
      </c>
      <c r="F50" s="1188"/>
      <c r="G50" s="1188"/>
      <c r="H50" s="1188"/>
      <c r="I50" s="1188"/>
      <c r="J50" s="1189"/>
      <c r="K50" s="63">
        <v>2</v>
      </c>
      <c r="L50" s="64">
        <v>1</v>
      </c>
      <c r="M50" s="64">
        <v>1</v>
      </c>
      <c r="N50" s="64">
        <v>1</v>
      </c>
      <c r="O50" s="65">
        <v>1</v>
      </c>
      <c r="P50" s="48"/>
      <c r="Q50" s="48"/>
      <c r="R50" s="48"/>
      <c r="S50" s="48"/>
      <c r="T50" s="48"/>
      <c r="U50" s="48"/>
    </row>
    <row r="51" spans="1:21" ht="30.75" customHeight="1">
      <c r="A51" s="48"/>
      <c r="B51" s="1198"/>
      <c r="C51" s="1199"/>
      <c r="D51" s="66"/>
      <c r="E51" s="1188" t="s">
        <v>18</v>
      </c>
      <c r="F51" s="1188"/>
      <c r="G51" s="1188"/>
      <c r="H51" s="1188"/>
      <c r="I51" s="1188"/>
      <c r="J51" s="1189"/>
      <c r="K51" s="63" t="s">
        <v>490</v>
      </c>
      <c r="L51" s="64" t="s">
        <v>490</v>
      </c>
      <c r="M51" s="64" t="s">
        <v>490</v>
      </c>
      <c r="N51" s="64">
        <v>0</v>
      </c>
      <c r="O51" s="65" t="s">
        <v>490</v>
      </c>
      <c r="P51" s="48"/>
      <c r="Q51" s="48"/>
      <c r="R51" s="48"/>
      <c r="S51" s="48"/>
      <c r="T51" s="48"/>
      <c r="U51" s="48"/>
    </row>
    <row r="52" spans="1:21" ht="30.75" customHeight="1">
      <c r="A52" s="48"/>
      <c r="B52" s="1186" t="s">
        <v>19</v>
      </c>
      <c r="C52" s="1187"/>
      <c r="D52" s="66"/>
      <c r="E52" s="1188" t="s">
        <v>20</v>
      </c>
      <c r="F52" s="1188"/>
      <c r="G52" s="1188"/>
      <c r="H52" s="1188"/>
      <c r="I52" s="1188"/>
      <c r="J52" s="1189"/>
      <c r="K52" s="63">
        <v>1119</v>
      </c>
      <c r="L52" s="64">
        <v>1161</v>
      </c>
      <c r="M52" s="64">
        <v>1228</v>
      </c>
      <c r="N52" s="64">
        <v>1115</v>
      </c>
      <c r="O52" s="65">
        <v>1144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738</v>
      </c>
      <c r="L53" s="69">
        <v>656</v>
      </c>
      <c r="M53" s="69">
        <v>535</v>
      </c>
      <c r="N53" s="69">
        <v>584</v>
      </c>
      <c r="O53" s="70">
        <v>582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election activeCell="S48" sqref="S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214" t="s">
        <v>24</v>
      </c>
      <c r="C41" s="1215"/>
      <c r="D41" s="81"/>
      <c r="E41" s="1216" t="s">
        <v>25</v>
      </c>
      <c r="F41" s="1216"/>
      <c r="G41" s="1216"/>
      <c r="H41" s="1217"/>
      <c r="I41" s="82">
        <v>8807</v>
      </c>
      <c r="J41" s="83">
        <v>8730</v>
      </c>
      <c r="K41" s="83">
        <v>8941</v>
      </c>
      <c r="L41" s="83">
        <v>10896</v>
      </c>
      <c r="M41" s="84">
        <v>11164</v>
      </c>
    </row>
    <row r="42" spans="2:13" ht="27.75" customHeight="1">
      <c r="B42" s="1204"/>
      <c r="C42" s="1205"/>
      <c r="D42" s="85"/>
      <c r="E42" s="1208" t="s">
        <v>26</v>
      </c>
      <c r="F42" s="1208"/>
      <c r="G42" s="1208"/>
      <c r="H42" s="1209"/>
      <c r="I42" s="86">
        <v>5</v>
      </c>
      <c r="J42" s="87">
        <v>4</v>
      </c>
      <c r="K42" s="87">
        <v>3</v>
      </c>
      <c r="L42" s="87">
        <v>2</v>
      </c>
      <c r="M42" s="88">
        <v>1</v>
      </c>
    </row>
    <row r="43" spans="2:13" ht="27.75" customHeight="1">
      <c r="B43" s="1204"/>
      <c r="C43" s="1205"/>
      <c r="D43" s="85"/>
      <c r="E43" s="1208" t="s">
        <v>27</v>
      </c>
      <c r="F43" s="1208"/>
      <c r="G43" s="1208"/>
      <c r="H43" s="1209"/>
      <c r="I43" s="86">
        <v>10790</v>
      </c>
      <c r="J43" s="87">
        <v>10199</v>
      </c>
      <c r="K43" s="87">
        <v>9986</v>
      </c>
      <c r="L43" s="87">
        <v>10010</v>
      </c>
      <c r="M43" s="88">
        <v>10187</v>
      </c>
    </row>
    <row r="44" spans="2:13" ht="27.75" customHeight="1">
      <c r="B44" s="1204"/>
      <c r="C44" s="1205"/>
      <c r="D44" s="85"/>
      <c r="E44" s="1208" t="s">
        <v>28</v>
      </c>
      <c r="F44" s="1208"/>
      <c r="G44" s="1208"/>
      <c r="H44" s="1209"/>
      <c r="I44" s="86">
        <v>314</v>
      </c>
      <c r="J44" s="87">
        <v>251</v>
      </c>
      <c r="K44" s="87">
        <v>187</v>
      </c>
      <c r="L44" s="87">
        <v>252</v>
      </c>
      <c r="M44" s="88">
        <v>192</v>
      </c>
    </row>
    <row r="45" spans="2:13" ht="27.75" customHeight="1">
      <c r="B45" s="1204"/>
      <c r="C45" s="1205"/>
      <c r="D45" s="85"/>
      <c r="E45" s="1208" t="s">
        <v>29</v>
      </c>
      <c r="F45" s="1208"/>
      <c r="G45" s="1208"/>
      <c r="H45" s="1209"/>
      <c r="I45" s="86">
        <v>1541</v>
      </c>
      <c r="J45" s="87">
        <v>1560</v>
      </c>
      <c r="K45" s="87">
        <v>1425</v>
      </c>
      <c r="L45" s="87">
        <v>1301</v>
      </c>
      <c r="M45" s="88">
        <v>1276</v>
      </c>
    </row>
    <row r="46" spans="2:13" ht="27.75" customHeight="1">
      <c r="B46" s="1204"/>
      <c r="C46" s="1205"/>
      <c r="D46" s="89"/>
      <c r="E46" s="1208" t="s">
        <v>30</v>
      </c>
      <c r="F46" s="1208"/>
      <c r="G46" s="1208"/>
      <c r="H46" s="1209"/>
      <c r="I46" s="86" t="s">
        <v>490</v>
      </c>
      <c r="J46" s="87" t="s">
        <v>490</v>
      </c>
      <c r="K46" s="87" t="s">
        <v>490</v>
      </c>
      <c r="L46" s="87" t="s">
        <v>490</v>
      </c>
      <c r="M46" s="88" t="s">
        <v>490</v>
      </c>
    </row>
    <row r="47" spans="2:13" ht="27.75" customHeight="1">
      <c r="B47" s="1204"/>
      <c r="C47" s="1205"/>
      <c r="D47" s="90"/>
      <c r="E47" s="1218" t="s">
        <v>31</v>
      </c>
      <c r="F47" s="1219"/>
      <c r="G47" s="1219"/>
      <c r="H47" s="1220"/>
      <c r="I47" s="86" t="s">
        <v>490</v>
      </c>
      <c r="J47" s="87" t="s">
        <v>490</v>
      </c>
      <c r="K47" s="87" t="s">
        <v>490</v>
      </c>
      <c r="L47" s="87" t="s">
        <v>490</v>
      </c>
      <c r="M47" s="88" t="s">
        <v>490</v>
      </c>
    </row>
    <row r="48" spans="2:13" ht="27.75" customHeight="1">
      <c r="B48" s="1204"/>
      <c r="C48" s="1205"/>
      <c r="D48" s="85"/>
      <c r="E48" s="1208" t="s">
        <v>32</v>
      </c>
      <c r="F48" s="1208"/>
      <c r="G48" s="1208"/>
      <c r="H48" s="1209"/>
      <c r="I48" s="86" t="s">
        <v>490</v>
      </c>
      <c r="J48" s="87" t="s">
        <v>490</v>
      </c>
      <c r="K48" s="87" t="s">
        <v>490</v>
      </c>
      <c r="L48" s="87" t="s">
        <v>490</v>
      </c>
      <c r="M48" s="88" t="s">
        <v>490</v>
      </c>
    </row>
    <row r="49" spans="2:13" ht="27.75" customHeight="1">
      <c r="B49" s="1206"/>
      <c r="C49" s="1207"/>
      <c r="D49" s="85"/>
      <c r="E49" s="1208" t="s">
        <v>33</v>
      </c>
      <c r="F49" s="1208"/>
      <c r="G49" s="1208"/>
      <c r="H49" s="1209"/>
      <c r="I49" s="86" t="s">
        <v>490</v>
      </c>
      <c r="J49" s="87" t="s">
        <v>490</v>
      </c>
      <c r="K49" s="87" t="s">
        <v>490</v>
      </c>
      <c r="L49" s="87" t="s">
        <v>490</v>
      </c>
      <c r="M49" s="88" t="s">
        <v>490</v>
      </c>
    </row>
    <row r="50" spans="2:13" ht="27.75" customHeight="1">
      <c r="B50" s="1202" t="s">
        <v>34</v>
      </c>
      <c r="C50" s="1203"/>
      <c r="D50" s="91"/>
      <c r="E50" s="1208" t="s">
        <v>35</v>
      </c>
      <c r="F50" s="1208"/>
      <c r="G50" s="1208"/>
      <c r="H50" s="1209"/>
      <c r="I50" s="86">
        <v>3186</v>
      </c>
      <c r="J50" s="87">
        <v>3686</v>
      </c>
      <c r="K50" s="87">
        <v>3717</v>
      </c>
      <c r="L50" s="87">
        <v>3131</v>
      </c>
      <c r="M50" s="88">
        <v>3263</v>
      </c>
    </row>
    <row r="51" spans="2:13" ht="27.75" customHeight="1">
      <c r="B51" s="1204"/>
      <c r="C51" s="1205"/>
      <c r="D51" s="85"/>
      <c r="E51" s="1208" t="s">
        <v>36</v>
      </c>
      <c r="F51" s="1208"/>
      <c r="G51" s="1208"/>
      <c r="H51" s="1209"/>
      <c r="I51" s="86" t="s">
        <v>490</v>
      </c>
      <c r="J51" s="87" t="s">
        <v>490</v>
      </c>
      <c r="K51" s="87" t="s">
        <v>490</v>
      </c>
      <c r="L51" s="87" t="s">
        <v>490</v>
      </c>
      <c r="M51" s="88" t="s">
        <v>490</v>
      </c>
    </row>
    <row r="52" spans="2:13" ht="27.75" customHeight="1">
      <c r="B52" s="1206"/>
      <c r="C52" s="1207"/>
      <c r="D52" s="85"/>
      <c r="E52" s="1208" t="s">
        <v>37</v>
      </c>
      <c r="F52" s="1208"/>
      <c r="G52" s="1208"/>
      <c r="H52" s="1209"/>
      <c r="I52" s="86">
        <v>14800</v>
      </c>
      <c r="J52" s="87">
        <v>14596</v>
      </c>
      <c r="K52" s="87">
        <v>14270</v>
      </c>
      <c r="L52" s="87">
        <v>14799</v>
      </c>
      <c r="M52" s="88">
        <v>14181</v>
      </c>
    </row>
    <row r="53" spans="2:13" ht="27.75" customHeight="1" thickBot="1">
      <c r="B53" s="1210" t="s">
        <v>21</v>
      </c>
      <c r="C53" s="1211"/>
      <c r="D53" s="92"/>
      <c r="E53" s="1212" t="s">
        <v>38</v>
      </c>
      <c r="F53" s="1212"/>
      <c r="G53" s="1212"/>
      <c r="H53" s="1213"/>
      <c r="I53" s="93">
        <v>3472</v>
      </c>
      <c r="J53" s="94">
        <v>2461</v>
      </c>
      <c r="K53" s="94">
        <v>2555</v>
      </c>
      <c r="L53" s="94">
        <v>4530</v>
      </c>
      <c r="M53" s="95">
        <v>5375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election activeCell="L22" sqref="L22"/>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557</v>
      </c>
      <c r="C41" s="248"/>
      <c r="D41" s="248"/>
      <c r="E41" s="248"/>
      <c r="F41" s="248"/>
      <c r="G41" s="248"/>
      <c r="H41" s="248"/>
      <c r="I41" s="248"/>
      <c r="J41" s="248"/>
      <c r="K41" s="248"/>
      <c r="L41" s="248"/>
      <c r="M41" s="248"/>
      <c r="N41" s="248"/>
      <c r="O41" s="248"/>
      <c r="P41" s="249"/>
    </row>
    <row r="42" spans="2:17">
      <c r="B42" s="250"/>
      <c r="C42" s="246"/>
      <c r="D42" s="246"/>
      <c r="E42" s="246"/>
      <c r="F42" s="246"/>
      <c r="G42" s="353" t="s">
        <v>558</v>
      </c>
      <c r="I42" s="354"/>
      <c r="J42" s="354"/>
      <c r="K42" s="354"/>
      <c r="L42" s="246"/>
      <c r="M42" s="246"/>
      <c r="N42" s="246"/>
      <c r="O42" s="246"/>
    </row>
    <row r="43" spans="2:17">
      <c r="B43" s="250"/>
      <c r="C43" s="246"/>
      <c r="D43" s="246"/>
      <c r="E43" s="246"/>
      <c r="F43" s="246"/>
      <c r="G43" s="1248"/>
      <c r="H43" s="1249"/>
      <c r="I43" s="1249"/>
      <c r="J43" s="1249"/>
      <c r="K43" s="1249"/>
      <c r="L43" s="1249"/>
      <c r="M43" s="1249"/>
      <c r="N43" s="1249"/>
      <c r="O43" s="1250"/>
    </row>
    <row r="44" spans="2:17">
      <c r="B44" s="250"/>
      <c r="C44" s="246"/>
      <c r="D44" s="246"/>
      <c r="E44" s="246"/>
      <c r="F44" s="246"/>
      <c r="G44" s="1251"/>
      <c r="H44" s="1252"/>
      <c r="I44" s="1252"/>
      <c r="J44" s="1252"/>
      <c r="K44" s="1252"/>
      <c r="L44" s="1252"/>
      <c r="M44" s="1252"/>
      <c r="N44" s="1252"/>
      <c r="O44" s="1253"/>
    </row>
    <row r="45" spans="2:17">
      <c r="B45" s="250"/>
      <c r="C45" s="246"/>
      <c r="D45" s="246"/>
      <c r="E45" s="246"/>
      <c r="F45" s="246"/>
      <c r="G45" s="1251"/>
      <c r="H45" s="1252"/>
      <c r="I45" s="1252"/>
      <c r="J45" s="1252"/>
      <c r="K45" s="1252"/>
      <c r="L45" s="1252"/>
      <c r="M45" s="1252"/>
      <c r="N45" s="1252"/>
      <c r="O45" s="1253"/>
    </row>
    <row r="46" spans="2:17">
      <c r="B46" s="250"/>
      <c r="C46" s="246"/>
      <c r="D46" s="246"/>
      <c r="E46" s="246"/>
      <c r="F46" s="246"/>
      <c r="G46" s="1251"/>
      <c r="H46" s="1252"/>
      <c r="I46" s="1252"/>
      <c r="J46" s="1252"/>
      <c r="K46" s="1252"/>
      <c r="L46" s="1252"/>
      <c r="M46" s="1252"/>
      <c r="N46" s="1252"/>
      <c r="O46" s="1253"/>
    </row>
    <row r="47" spans="2:17">
      <c r="B47" s="250"/>
      <c r="C47" s="246"/>
      <c r="D47" s="246"/>
      <c r="E47" s="246"/>
      <c r="F47" s="246"/>
      <c r="G47" s="1254"/>
      <c r="H47" s="1255"/>
      <c r="I47" s="1255"/>
      <c r="J47" s="1255"/>
      <c r="K47" s="1255"/>
      <c r="L47" s="1255"/>
      <c r="M47" s="1255"/>
      <c r="N47" s="1255"/>
      <c r="O47" s="1256"/>
    </row>
    <row r="48" spans="2:17">
      <c r="B48" s="250"/>
      <c r="C48" s="246"/>
      <c r="D48" s="246"/>
      <c r="E48" s="246"/>
      <c r="F48" s="246"/>
      <c r="G48" s="246"/>
      <c r="H48" s="355"/>
      <c r="I48" s="355"/>
      <c r="J48" s="355"/>
    </row>
    <row r="49" spans="1:17">
      <c r="B49" s="250"/>
      <c r="C49" s="246"/>
      <c r="D49" s="246"/>
      <c r="E49" s="246"/>
      <c r="F49" s="246"/>
      <c r="G49" s="245" t="s">
        <v>559</v>
      </c>
    </row>
    <row r="50" spans="1:17">
      <c r="B50" s="250"/>
      <c r="C50" s="246"/>
      <c r="D50" s="246"/>
      <c r="E50" s="246"/>
      <c r="F50" s="246"/>
      <c r="G50" s="1235"/>
      <c r="H50" s="1236"/>
      <c r="I50" s="1236"/>
      <c r="J50" s="1237"/>
      <c r="K50" s="356" t="s">
        <v>529</v>
      </c>
      <c r="L50" s="356" t="s">
        <v>530</v>
      </c>
      <c r="M50" s="356" t="s">
        <v>531</v>
      </c>
      <c r="N50" s="356" t="s">
        <v>532</v>
      </c>
      <c r="O50" s="356" t="s">
        <v>533</v>
      </c>
    </row>
    <row r="51" spans="1:17">
      <c r="B51" s="250"/>
      <c r="C51" s="246"/>
      <c r="D51" s="246"/>
      <c r="E51" s="246"/>
      <c r="F51" s="246"/>
      <c r="G51" s="1238" t="s">
        <v>560</v>
      </c>
      <c r="H51" s="1239"/>
      <c r="I51" s="1244" t="s">
        <v>561</v>
      </c>
      <c r="J51" s="1244"/>
      <c r="K51" s="1246"/>
      <c r="L51" s="1246"/>
      <c r="M51" s="1246"/>
      <c r="N51" s="1246"/>
      <c r="O51" s="1246"/>
    </row>
    <row r="52" spans="1:17">
      <c r="B52" s="250"/>
      <c r="C52" s="246"/>
      <c r="D52" s="246"/>
      <c r="E52" s="246"/>
      <c r="F52" s="246"/>
      <c r="G52" s="1240"/>
      <c r="H52" s="1241"/>
      <c r="I52" s="1245"/>
      <c r="J52" s="1245"/>
      <c r="K52" s="1221"/>
      <c r="L52" s="1221"/>
      <c r="M52" s="1221"/>
      <c r="N52" s="1221"/>
      <c r="O52" s="1221"/>
    </row>
    <row r="53" spans="1:17">
      <c r="A53" s="357"/>
      <c r="B53" s="250"/>
      <c r="C53" s="246"/>
      <c r="D53" s="246"/>
      <c r="E53" s="246"/>
      <c r="F53" s="246"/>
      <c r="G53" s="1240"/>
      <c r="H53" s="1241"/>
      <c r="I53" s="1233" t="s">
        <v>562</v>
      </c>
      <c r="J53" s="1233"/>
      <c r="K53" s="1247"/>
      <c r="L53" s="1247"/>
      <c r="M53" s="1247"/>
      <c r="N53" s="1247"/>
      <c r="O53" s="1247"/>
    </row>
    <row r="54" spans="1:17">
      <c r="A54" s="357"/>
      <c r="B54" s="250"/>
      <c r="C54" s="246"/>
      <c r="D54" s="246"/>
      <c r="E54" s="246"/>
      <c r="F54" s="246"/>
      <c r="G54" s="1242"/>
      <c r="H54" s="1243"/>
      <c r="I54" s="1233"/>
      <c r="J54" s="1233"/>
      <c r="K54" s="1226"/>
      <c r="L54" s="1226"/>
      <c r="M54" s="1226"/>
      <c r="N54" s="1226"/>
      <c r="O54" s="1226"/>
    </row>
    <row r="55" spans="1:17">
      <c r="A55" s="357"/>
      <c r="B55" s="250"/>
      <c r="C55" s="246"/>
      <c r="D55" s="246"/>
      <c r="E55" s="246"/>
      <c r="F55" s="246"/>
      <c r="G55" s="1227" t="s">
        <v>563</v>
      </c>
      <c r="H55" s="1228"/>
      <c r="I55" s="1233" t="s">
        <v>561</v>
      </c>
      <c r="J55" s="1233"/>
      <c r="K55" s="1246"/>
      <c r="L55" s="1246"/>
      <c r="M55" s="1246"/>
      <c r="N55" s="1246"/>
      <c r="O55" s="1246"/>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562</v>
      </c>
      <c r="J57" s="1223"/>
      <c r="K57" s="1247"/>
      <c r="L57" s="1247"/>
      <c r="M57" s="1247"/>
      <c r="N57" s="1247"/>
      <c r="O57" s="1247"/>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564</v>
      </c>
      <c r="C63" s="246"/>
      <c r="D63" s="246"/>
      <c r="E63" s="246"/>
      <c r="F63" s="246"/>
      <c r="G63" s="246"/>
      <c r="H63" s="246"/>
      <c r="I63" s="246"/>
      <c r="J63" s="246"/>
      <c r="K63" s="246"/>
      <c r="L63" s="246"/>
      <c r="M63" s="246"/>
      <c r="N63" s="246"/>
      <c r="O63" s="246"/>
    </row>
    <row r="64" spans="1:17">
      <c r="B64" s="250"/>
      <c r="C64" s="246"/>
      <c r="D64" s="246"/>
      <c r="E64" s="246"/>
      <c r="F64" s="246"/>
      <c r="G64" s="353" t="s">
        <v>558</v>
      </c>
      <c r="I64" s="354"/>
      <c r="J64" s="354"/>
      <c r="K64" s="354"/>
      <c r="L64" s="246"/>
      <c r="M64" s="246"/>
      <c r="N64" s="246"/>
      <c r="O64" s="246"/>
    </row>
    <row r="65" spans="2:30">
      <c r="B65" s="250"/>
      <c r="C65" s="246"/>
      <c r="D65" s="246"/>
      <c r="E65" s="246"/>
      <c r="F65" s="246"/>
      <c r="G65" s="1248" t="s">
        <v>567</v>
      </c>
      <c r="H65" s="1249"/>
      <c r="I65" s="1249"/>
      <c r="J65" s="1249"/>
      <c r="K65" s="1249"/>
      <c r="L65" s="1249"/>
      <c r="M65" s="1249"/>
      <c r="N65" s="1249"/>
      <c r="O65" s="1250"/>
    </row>
    <row r="66" spans="2:30">
      <c r="B66" s="250"/>
      <c r="C66" s="246"/>
      <c r="D66" s="246"/>
      <c r="E66" s="246"/>
      <c r="F66" s="246"/>
      <c r="G66" s="1251"/>
      <c r="H66" s="1252"/>
      <c r="I66" s="1252"/>
      <c r="J66" s="1252"/>
      <c r="K66" s="1252"/>
      <c r="L66" s="1252"/>
      <c r="M66" s="1252"/>
      <c r="N66" s="1252"/>
      <c r="O66" s="1253"/>
    </row>
    <row r="67" spans="2:30">
      <c r="B67" s="250"/>
      <c r="C67" s="246"/>
      <c r="D67" s="246"/>
      <c r="E67" s="246"/>
      <c r="F67" s="246"/>
      <c r="G67" s="1251"/>
      <c r="H67" s="1252"/>
      <c r="I67" s="1252"/>
      <c r="J67" s="1252"/>
      <c r="K67" s="1252"/>
      <c r="L67" s="1252"/>
      <c r="M67" s="1252"/>
      <c r="N67" s="1252"/>
      <c r="O67" s="1253"/>
    </row>
    <row r="68" spans="2:30">
      <c r="B68" s="250"/>
      <c r="C68" s="246"/>
      <c r="D68" s="246"/>
      <c r="E68" s="246"/>
      <c r="F68" s="246"/>
      <c r="G68" s="1251"/>
      <c r="H68" s="1252"/>
      <c r="I68" s="1252"/>
      <c r="J68" s="1252"/>
      <c r="K68" s="1252"/>
      <c r="L68" s="1252"/>
      <c r="M68" s="1252"/>
      <c r="N68" s="1252"/>
      <c r="O68" s="1253"/>
    </row>
    <row r="69" spans="2:30">
      <c r="B69" s="250"/>
      <c r="C69" s="246"/>
      <c r="D69" s="246"/>
      <c r="E69" s="246"/>
      <c r="F69" s="246"/>
      <c r="G69" s="1254"/>
      <c r="H69" s="1255"/>
      <c r="I69" s="1255"/>
      <c r="J69" s="1255"/>
      <c r="K69" s="1255"/>
      <c r="L69" s="1255"/>
      <c r="M69" s="1255"/>
      <c r="N69" s="1255"/>
      <c r="O69" s="1256"/>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565</v>
      </c>
      <c r="I71" s="370"/>
      <c r="J71" s="366"/>
      <c r="K71" s="366"/>
      <c r="L71" s="367"/>
      <c r="M71" s="366"/>
      <c r="N71" s="367"/>
      <c r="O71" s="368"/>
    </row>
    <row r="72" spans="2:30">
      <c r="B72" s="250"/>
      <c r="C72" s="246"/>
      <c r="D72" s="246"/>
      <c r="E72" s="246"/>
      <c r="F72" s="246"/>
      <c r="G72" s="1235"/>
      <c r="H72" s="1236"/>
      <c r="I72" s="1236"/>
      <c r="J72" s="1237"/>
      <c r="K72" s="356" t="s">
        <v>529</v>
      </c>
      <c r="L72" s="356" t="s">
        <v>530</v>
      </c>
      <c r="M72" s="356" t="s">
        <v>531</v>
      </c>
      <c r="N72" s="356" t="s">
        <v>532</v>
      </c>
      <c r="O72" s="356" t="s">
        <v>533</v>
      </c>
    </row>
    <row r="73" spans="2:30">
      <c r="B73" s="250"/>
      <c r="C73" s="246"/>
      <c r="D73" s="246"/>
      <c r="E73" s="246"/>
      <c r="F73" s="246"/>
      <c r="G73" s="1238" t="s">
        <v>560</v>
      </c>
      <c r="H73" s="1239"/>
      <c r="I73" s="1244" t="s">
        <v>561</v>
      </c>
      <c r="J73" s="1244"/>
      <c r="K73" s="1234">
        <v>61.4</v>
      </c>
      <c r="L73" s="1234">
        <v>43.5</v>
      </c>
      <c r="M73" s="1221">
        <v>45.8</v>
      </c>
      <c r="N73" s="1221">
        <v>79.400000000000006</v>
      </c>
      <c r="O73" s="1221">
        <v>93.3</v>
      </c>
      <c r="S73" s="245">
        <v>9.9</v>
      </c>
    </row>
    <row r="74" spans="2:30">
      <c r="B74" s="250"/>
      <c r="C74" s="246"/>
      <c r="D74" s="246"/>
      <c r="E74" s="246"/>
      <c r="F74" s="246"/>
      <c r="G74" s="1240"/>
      <c r="H74" s="1241"/>
      <c r="I74" s="1245"/>
      <c r="J74" s="1245"/>
      <c r="K74" s="1234"/>
      <c r="L74" s="1234"/>
      <c r="M74" s="1221"/>
      <c r="N74" s="1221"/>
      <c r="O74" s="1221"/>
    </row>
    <row r="75" spans="2:30">
      <c r="B75" s="250"/>
      <c r="C75" s="246"/>
      <c r="D75" s="246"/>
      <c r="E75" s="246"/>
      <c r="F75" s="246"/>
      <c r="G75" s="1240"/>
      <c r="H75" s="1241"/>
      <c r="I75" s="1233" t="s">
        <v>566</v>
      </c>
      <c r="J75" s="1233"/>
      <c r="K75" s="1225">
        <v>13</v>
      </c>
      <c r="L75" s="1225">
        <v>12.6</v>
      </c>
      <c r="M75" s="1225">
        <v>11.4</v>
      </c>
      <c r="N75" s="1225">
        <v>10.4</v>
      </c>
      <c r="O75" s="1225">
        <v>9.9</v>
      </c>
      <c r="U75" s="245">
        <v>81.2</v>
      </c>
      <c r="W75" s="245">
        <v>87.2</v>
      </c>
      <c r="Y75" s="245">
        <v>99.8</v>
      </c>
      <c r="AA75" s="245">
        <v>109.5</v>
      </c>
      <c r="AC75" s="245">
        <v>115.2</v>
      </c>
    </row>
    <row r="76" spans="2:30">
      <c r="B76" s="250"/>
      <c r="C76" s="246"/>
      <c r="D76" s="246"/>
      <c r="E76" s="246"/>
      <c r="F76" s="246"/>
      <c r="G76" s="1242"/>
      <c r="H76" s="1243"/>
      <c r="I76" s="1233"/>
      <c r="J76" s="1233"/>
      <c r="K76" s="1226"/>
      <c r="L76" s="1226"/>
      <c r="M76" s="1226"/>
      <c r="N76" s="1226"/>
      <c r="O76" s="1226"/>
    </row>
    <row r="77" spans="2:30">
      <c r="B77" s="250"/>
      <c r="C77" s="246"/>
      <c r="D77" s="246"/>
      <c r="E77" s="246"/>
      <c r="F77" s="246"/>
      <c r="G77" s="1227" t="s">
        <v>563</v>
      </c>
      <c r="H77" s="1228"/>
      <c r="I77" s="1233" t="s">
        <v>561</v>
      </c>
      <c r="J77" s="1233"/>
      <c r="K77" s="1234">
        <v>30.7</v>
      </c>
      <c r="L77" s="1234">
        <v>22.3</v>
      </c>
      <c r="M77" s="1221">
        <v>20.3</v>
      </c>
      <c r="N77" s="1221">
        <v>13</v>
      </c>
      <c r="O77" s="1221">
        <v>21</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566</v>
      </c>
      <c r="J79" s="1223"/>
      <c r="K79" s="1224">
        <v>9.1999999999999993</v>
      </c>
      <c r="L79" s="1224">
        <v>8.5</v>
      </c>
      <c r="M79" s="1224">
        <v>7.7</v>
      </c>
      <c r="N79" s="1224">
        <v>6.8</v>
      </c>
      <c r="O79" s="1224">
        <v>6.8</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election activeCell="L22" sqref="L2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election activeCell="L22" sqref="L2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528</v>
      </c>
      <c r="G2" s="113"/>
      <c r="H2" s="114"/>
    </row>
    <row r="3" spans="1:8">
      <c r="A3" s="110" t="s">
        <v>521</v>
      </c>
      <c r="B3" s="115"/>
      <c r="C3" s="116"/>
      <c r="D3" s="117">
        <v>30771</v>
      </c>
      <c r="E3" s="118"/>
      <c r="F3" s="119">
        <v>46819</v>
      </c>
      <c r="G3" s="120"/>
      <c r="H3" s="121"/>
    </row>
    <row r="4" spans="1:8">
      <c r="A4" s="122"/>
      <c r="B4" s="123"/>
      <c r="C4" s="124"/>
      <c r="D4" s="125">
        <v>15789</v>
      </c>
      <c r="E4" s="126"/>
      <c r="F4" s="127">
        <v>24121</v>
      </c>
      <c r="G4" s="128"/>
      <c r="H4" s="129"/>
    </row>
    <row r="5" spans="1:8">
      <c r="A5" s="110" t="s">
        <v>523</v>
      </c>
      <c r="B5" s="115"/>
      <c r="C5" s="116"/>
      <c r="D5" s="117">
        <v>16878</v>
      </c>
      <c r="E5" s="118"/>
      <c r="F5" s="119">
        <v>53270</v>
      </c>
      <c r="G5" s="120"/>
      <c r="H5" s="121"/>
    </row>
    <row r="6" spans="1:8">
      <c r="A6" s="122"/>
      <c r="B6" s="123"/>
      <c r="C6" s="124"/>
      <c r="D6" s="125">
        <v>4460</v>
      </c>
      <c r="E6" s="126"/>
      <c r="F6" s="127">
        <v>24316</v>
      </c>
      <c r="G6" s="128"/>
      <c r="H6" s="129"/>
    </row>
    <row r="7" spans="1:8">
      <c r="A7" s="110" t="s">
        <v>524</v>
      </c>
      <c r="B7" s="115"/>
      <c r="C7" s="116"/>
      <c r="D7" s="117">
        <v>22341</v>
      </c>
      <c r="E7" s="118"/>
      <c r="F7" s="119">
        <v>53292</v>
      </c>
      <c r="G7" s="120"/>
      <c r="H7" s="121"/>
    </row>
    <row r="8" spans="1:8">
      <c r="A8" s="122"/>
      <c r="B8" s="123"/>
      <c r="C8" s="124"/>
      <c r="D8" s="125">
        <v>16558</v>
      </c>
      <c r="E8" s="126"/>
      <c r="F8" s="127">
        <v>28900</v>
      </c>
      <c r="G8" s="128"/>
      <c r="H8" s="129"/>
    </row>
    <row r="9" spans="1:8">
      <c r="A9" s="110" t="s">
        <v>525</v>
      </c>
      <c r="B9" s="115"/>
      <c r="C9" s="116"/>
      <c r="D9" s="117">
        <v>110532</v>
      </c>
      <c r="E9" s="118"/>
      <c r="F9" s="119">
        <v>49919</v>
      </c>
      <c r="G9" s="120"/>
      <c r="H9" s="121"/>
    </row>
    <row r="10" spans="1:8">
      <c r="A10" s="122"/>
      <c r="B10" s="123"/>
      <c r="C10" s="124"/>
      <c r="D10" s="125">
        <v>78212</v>
      </c>
      <c r="E10" s="126"/>
      <c r="F10" s="127">
        <v>26398</v>
      </c>
      <c r="G10" s="128"/>
      <c r="H10" s="129"/>
    </row>
    <row r="11" spans="1:8">
      <c r="A11" s="110" t="s">
        <v>526</v>
      </c>
      <c r="B11" s="115"/>
      <c r="C11" s="116"/>
      <c r="D11" s="117">
        <v>34443</v>
      </c>
      <c r="E11" s="118"/>
      <c r="F11" s="119">
        <v>47738</v>
      </c>
      <c r="G11" s="120"/>
      <c r="H11" s="121"/>
    </row>
    <row r="12" spans="1:8">
      <c r="A12" s="122"/>
      <c r="B12" s="123"/>
      <c r="C12" s="130"/>
      <c r="D12" s="125">
        <v>5475</v>
      </c>
      <c r="E12" s="126"/>
      <c r="F12" s="127">
        <v>24937</v>
      </c>
      <c r="G12" s="128"/>
      <c r="H12" s="129"/>
    </row>
    <row r="13" spans="1:8">
      <c r="A13" s="110"/>
      <c r="B13" s="115"/>
      <c r="C13" s="131"/>
      <c r="D13" s="132">
        <v>42993</v>
      </c>
      <c r="E13" s="133"/>
      <c r="F13" s="134">
        <v>50208</v>
      </c>
      <c r="G13" s="135"/>
      <c r="H13" s="121"/>
    </row>
    <row r="14" spans="1:8">
      <c r="A14" s="122"/>
      <c r="B14" s="123"/>
      <c r="C14" s="124"/>
      <c r="D14" s="125">
        <v>24099</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4.71</v>
      </c>
      <c r="C19" s="136">
        <f>ROUND(VALUE(SUBSTITUTE(実質収支比率等に係る経年分析!G$48,"▲","-")),2)</f>
        <v>4.18</v>
      </c>
      <c r="D19" s="136">
        <f>ROUND(VALUE(SUBSTITUTE(実質収支比率等に係る経年分析!H$48,"▲","-")),2)</f>
        <v>5.25</v>
      </c>
      <c r="E19" s="136">
        <f>ROUND(VALUE(SUBSTITUTE(実質収支比率等に係る経年分析!I$48,"▲","-")),2)</f>
        <v>2.98</v>
      </c>
      <c r="F19" s="136">
        <f>ROUND(VALUE(SUBSTITUTE(実質収支比率等に係る経年分析!J$48,"▲","-")),2)</f>
        <v>2.4300000000000002</v>
      </c>
    </row>
    <row r="20" spans="1:11">
      <c r="A20" s="136" t="s">
        <v>43</v>
      </c>
      <c r="B20" s="136">
        <f>ROUND(VALUE(SUBSTITUTE(実質収支比率等に係る経年分析!F$47,"▲","-")),2)</f>
        <v>27.12</v>
      </c>
      <c r="C20" s="136">
        <f>ROUND(VALUE(SUBSTITUTE(実質収支比率等に係る経年分析!G$47,"▲","-")),2)</f>
        <v>29.96</v>
      </c>
      <c r="D20" s="136">
        <f>ROUND(VALUE(SUBSTITUTE(実質収支比率等に係る経年分析!H$47,"▲","-")),2)</f>
        <v>33.159999999999997</v>
      </c>
      <c r="E20" s="136">
        <f>ROUND(VALUE(SUBSTITUTE(実質収支比率等に係る経年分析!I$47,"▲","-")),2)</f>
        <v>32.79</v>
      </c>
      <c r="F20" s="136">
        <f>ROUND(VALUE(SUBSTITUTE(実質収支比率等に係る経年分析!J$47,"▲","-")),2)</f>
        <v>31.69</v>
      </c>
    </row>
    <row r="21" spans="1:11">
      <c r="A21" s="136" t="s">
        <v>44</v>
      </c>
      <c r="B21" s="136">
        <f>IF(ISNUMBER(VALUE(SUBSTITUTE(実質収支比率等に係る経年分析!F$49,"▲","-"))),ROUND(VALUE(SUBSTITUTE(実質収支比率等に係る経年分析!F$49,"▲","-")),2),NA())</f>
        <v>7.54</v>
      </c>
      <c r="C21" s="136">
        <f>IF(ISNUMBER(VALUE(SUBSTITUTE(実質収支比率等に係る経年分析!G$49,"▲","-"))),ROUND(VALUE(SUBSTITUTE(実質収支比率等に係る経年分析!G$49,"▲","-")),2),NA())</f>
        <v>2.5299999999999998</v>
      </c>
      <c r="D21" s="136">
        <f>IF(ISNUMBER(VALUE(SUBSTITUTE(実質収支比率等に係る経年分析!H$49,"▲","-"))),ROUND(VALUE(SUBSTITUTE(実質収支比率等に係る経年分析!H$49,"▲","-")),2),NA())</f>
        <v>4.18</v>
      </c>
      <c r="E21" s="136">
        <f>IF(ISNUMBER(VALUE(SUBSTITUTE(実質収支比率等に係る経年分析!I$49,"▲","-"))),ROUND(VALUE(SUBSTITUTE(実質収支比率等に係る経年分析!I$49,"▲","-")),2),NA())</f>
        <v>-2.56</v>
      </c>
      <c r="F21" s="136">
        <f>IF(ISNUMBER(VALUE(SUBSTITUTE(実質収支比率等に係る経年分析!J$49,"▲","-"))),ROUND(VALUE(SUBSTITUTE(実質収支比率等に係る経年分析!J$49,"▲","-")),2),NA())</f>
        <v>-1.19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墓園事業特別会計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介護保険特別会計（介護サービス事業勘定）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c r="A32" s="137" t="str">
        <f>IF(連結実質赤字比率に係る赤字・黒字の構成分析!C$38="",NA(),連結実質赤字比率に係る赤字・黒字の構成分析!C$38)</f>
        <v>介護保険特別会計（保険事業勘定）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1.17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1.41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1.24</v>
      </c>
    </row>
    <row r="33" spans="1:16">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0.55000000000000004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2.2400000000000002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2.4300000000000002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2.13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4.6100000000000003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4.0999999999999996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2.95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2.41</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10.220000000000001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11.84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13.57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12.04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1119</v>
      </c>
      <c r="E42" s="138"/>
      <c r="F42" s="138"/>
      <c r="G42" s="138">
        <f>'実質公債費比率（分子）の構造'!L$52</f>
        <v>1161</v>
      </c>
      <c r="H42" s="138"/>
      <c r="I42" s="138"/>
      <c r="J42" s="138">
        <f>'実質公債費比率（分子）の構造'!M$52</f>
        <v>1228</v>
      </c>
      <c r="K42" s="138"/>
      <c r="L42" s="138"/>
      <c r="M42" s="138">
        <f>'実質公債費比率（分子）の構造'!N$52</f>
        <v>1115</v>
      </c>
      <c r="N42" s="138"/>
      <c r="O42" s="138"/>
      <c r="P42" s="138">
        <f>'実質公債費比率（分子）の構造'!O$52</f>
        <v>1144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t="str">
        <f>'実質公債費比率（分子）の構造'!O$51</f>
        <v>-</v>
      </c>
      <c r="O43" s="138"/>
      <c r="P43" s="138"/>
    </row>
    <row r="44" spans="1:16">
      <c r="A44" s="138" t="s">
        <v>53</v>
      </c>
      <c r="B44" s="138">
        <f>'実質公債費比率（分子）の構造'!K$50</f>
        <v>2</v>
      </c>
      <c r="C44" s="138"/>
      <c r="D44" s="138"/>
      <c r="E44" s="138">
        <f>'実質公債費比率（分子）の構造'!L$50</f>
        <v>1</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c r="A45" s="138" t="s">
        <v>54</v>
      </c>
      <c r="B45" s="138">
        <f>'実質公債費比率（分子）の構造'!K$49</f>
        <v>68</v>
      </c>
      <c r="C45" s="138"/>
      <c r="D45" s="138"/>
      <c r="E45" s="138">
        <f>'実質公債費比率（分子）の構造'!L$49</f>
        <v>66</v>
      </c>
      <c r="F45" s="138"/>
      <c r="G45" s="138"/>
      <c r="H45" s="138">
        <f>'実質公債費比率（分子）の構造'!M$49</f>
        <v>66</v>
      </c>
      <c r="I45" s="138"/>
      <c r="J45" s="138"/>
      <c r="K45" s="138">
        <f>'実質公債費比率（分子）の構造'!N$49</f>
        <v>66</v>
      </c>
      <c r="L45" s="138"/>
      <c r="M45" s="138"/>
      <c r="N45" s="138">
        <f>'実質公債費比率（分子）の構造'!O$49</f>
        <v>61</v>
      </c>
      <c r="O45" s="138"/>
      <c r="P45" s="138"/>
    </row>
    <row r="46" spans="1:16">
      <c r="A46" s="138" t="s">
        <v>55</v>
      </c>
      <c r="B46" s="138">
        <f>'実質公債費比率（分子）の構造'!K$48</f>
        <v>793</v>
      </c>
      <c r="C46" s="138"/>
      <c r="D46" s="138"/>
      <c r="E46" s="138">
        <f>'実質公債費比率（分子）の構造'!L$48</f>
        <v>808</v>
      </c>
      <c r="F46" s="138"/>
      <c r="G46" s="138"/>
      <c r="H46" s="138">
        <f>'実質公債費比率（分子）の構造'!M$48</f>
        <v>829</v>
      </c>
      <c r="I46" s="138"/>
      <c r="J46" s="138"/>
      <c r="K46" s="138">
        <f>'実質公債費比率（分子）の構造'!N$48</f>
        <v>812</v>
      </c>
      <c r="L46" s="138"/>
      <c r="M46" s="138"/>
      <c r="N46" s="138">
        <f>'実質公債費比率（分子）の構造'!O$48</f>
        <v>818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994</v>
      </c>
      <c r="C49" s="138"/>
      <c r="D49" s="138"/>
      <c r="E49" s="138">
        <f>'実質公債費比率（分子）の構造'!L$45</f>
        <v>942</v>
      </c>
      <c r="F49" s="138"/>
      <c r="G49" s="138"/>
      <c r="H49" s="138">
        <f>'実質公債費比率（分子）の構造'!M$45</f>
        <v>867</v>
      </c>
      <c r="I49" s="138"/>
      <c r="J49" s="138"/>
      <c r="K49" s="138">
        <f>'実質公債費比率（分子）の構造'!N$45</f>
        <v>820</v>
      </c>
      <c r="L49" s="138"/>
      <c r="M49" s="138"/>
      <c r="N49" s="138">
        <f>'実質公債費比率（分子）の構造'!O$45</f>
        <v>846</v>
      </c>
      <c r="O49" s="138"/>
      <c r="P49" s="138"/>
    </row>
    <row r="50" spans="1:16">
      <c r="A50" s="138" t="s">
        <v>59</v>
      </c>
      <c r="B50" s="138" t="e">
        <f>NA()</f>
        <v>#N/A</v>
      </c>
      <c r="C50" s="138">
        <f>IF(ISNUMBER('実質公債費比率（分子）の構造'!K$53),'実質公債費比率（分子）の構造'!K$53,NA())</f>
        <v>738</v>
      </c>
      <c r="D50" s="138" t="e">
        <f>NA()</f>
        <v>#N/A</v>
      </c>
      <c r="E50" s="138" t="e">
        <f>NA()</f>
        <v>#N/A</v>
      </c>
      <c r="F50" s="138">
        <f>IF(ISNUMBER('実質公債費比率（分子）の構造'!L$53),'実質公債費比率（分子）の構造'!L$53,NA())</f>
        <v>656</v>
      </c>
      <c r="G50" s="138" t="e">
        <f>NA()</f>
        <v>#N/A</v>
      </c>
      <c r="H50" s="138" t="e">
        <f>NA()</f>
        <v>#N/A</v>
      </c>
      <c r="I50" s="138">
        <f>IF(ISNUMBER('実質公債費比率（分子）の構造'!M$53),'実質公債費比率（分子）の構造'!M$53,NA())</f>
        <v>535</v>
      </c>
      <c r="J50" s="138" t="e">
        <f>NA()</f>
        <v>#N/A</v>
      </c>
      <c r="K50" s="138" t="e">
        <f>NA()</f>
        <v>#N/A</v>
      </c>
      <c r="L50" s="138">
        <f>IF(ISNUMBER('実質公債費比率（分子）の構造'!N$53),'実質公債費比率（分子）の構造'!N$53,NA())</f>
        <v>584</v>
      </c>
      <c r="M50" s="138" t="e">
        <f>NA()</f>
        <v>#N/A</v>
      </c>
      <c r="N50" s="138" t="e">
        <f>NA()</f>
        <v>#N/A</v>
      </c>
      <c r="O50" s="138">
        <f>IF(ISNUMBER('実質公債費比率（分子）の構造'!O$53),'実質公債費比率（分子）の構造'!O$53,NA())</f>
        <v>582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14800</v>
      </c>
      <c r="E56" s="137"/>
      <c r="F56" s="137"/>
      <c r="G56" s="137">
        <f>'将来負担比率（分子）の構造'!J$52</f>
        <v>14596</v>
      </c>
      <c r="H56" s="137"/>
      <c r="I56" s="137"/>
      <c r="J56" s="137">
        <f>'将来負担比率（分子）の構造'!K$52</f>
        <v>14270</v>
      </c>
      <c r="K56" s="137"/>
      <c r="L56" s="137"/>
      <c r="M56" s="137">
        <f>'将来負担比率（分子）の構造'!L$52</f>
        <v>14799</v>
      </c>
      <c r="N56" s="137"/>
      <c r="O56" s="137"/>
      <c r="P56" s="137">
        <f>'将来負担比率（分子）の構造'!M$52</f>
        <v>14181</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3186</v>
      </c>
      <c r="E58" s="137"/>
      <c r="F58" s="137"/>
      <c r="G58" s="137">
        <f>'将来負担比率（分子）の構造'!J$50</f>
        <v>3686</v>
      </c>
      <c r="H58" s="137"/>
      <c r="I58" s="137"/>
      <c r="J58" s="137">
        <f>'将来負担比率（分子）の構造'!K$50</f>
        <v>3717</v>
      </c>
      <c r="K58" s="137"/>
      <c r="L58" s="137"/>
      <c r="M58" s="137">
        <f>'将来負担比率（分子）の構造'!L$50</f>
        <v>3131</v>
      </c>
      <c r="N58" s="137"/>
      <c r="O58" s="137"/>
      <c r="P58" s="137">
        <f>'将来負担比率（分子）の構造'!M$50</f>
        <v>3263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1541</v>
      </c>
      <c r="C62" s="137"/>
      <c r="D62" s="137"/>
      <c r="E62" s="137">
        <f>'将来負担比率（分子）の構造'!J$45</f>
        <v>1560</v>
      </c>
      <c r="F62" s="137"/>
      <c r="G62" s="137"/>
      <c r="H62" s="137">
        <f>'将来負担比率（分子）の構造'!K$45</f>
        <v>1425</v>
      </c>
      <c r="I62" s="137"/>
      <c r="J62" s="137"/>
      <c r="K62" s="137">
        <f>'将来負担比率（分子）の構造'!L$45</f>
        <v>1301</v>
      </c>
      <c r="L62" s="137"/>
      <c r="M62" s="137"/>
      <c r="N62" s="137">
        <f>'将来負担比率（分子）の構造'!M$45</f>
        <v>1276</v>
      </c>
      <c r="O62" s="137"/>
      <c r="P62" s="137"/>
    </row>
    <row r="63" spans="1:16">
      <c r="A63" s="137" t="s">
        <v>28</v>
      </c>
      <c r="B63" s="137">
        <f>'将来負担比率（分子）の構造'!I$44</f>
        <v>314</v>
      </c>
      <c r="C63" s="137"/>
      <c r="D63" s="137"/>
      <c r="E63" s="137">
        <f>'将来負担比率（分子）の構造'!J$44</f>
        <v>251</v>
      </c>
      <c r="F63" s="137"/>
      <c r="G63" s="137"/>
      <c r="H63" s="137">
        <f>'将来負担比率（分子）の構造'!K$44</f>
        <v>187</v>
      </c>
      <c r="I63" s="137"/>
      <c r="J63" s="137"/>
      <c r="K63" s="137">
        <f>'将来負担比率（分子）の構造'!L$44</f>
        <v>252</v>
      </c>
      <c r="L63" s="137"/>
      <c r="M63" s="137"/>
      <c r="N63" s="137">
        <f>'将来負担比率（分子）の構造'!M$44</f>
        <v>192</v>
      </c>
      <c r="O63" s="137"/>
      <c r="P63" s="137"/>
    </row>
    <row r="64" spans="1:16">
      <c r="A64" s="137" t="s">
        <v>27</v>
      </c>
      <c r="B64" s="137">
        <f>'将来負担比率（分子）の構造'!I$43</f>
        <v>10790</v>
      </c>
      <c r="C64" s="137"/>
      <c r="D64" s="137"/>
      <c r="E64" s="137">
        <f>'将来負担比率（分子）の構造'!J$43</f>
        <v>10199</v>
      </c>
      <c r="F64" s="137"/>
      <c r="G64" s="137"/>
      <c r="H64" s="137">
        <f>'将来負担比率（分子）の構造'!K$43</f>
        <v>9986</v>
      </c>
      <c r="I64" s="137"/>
      <c r="J64" s="137"/>
      <c r="K64" s="137">
        <f>'将来負担比率（分子）の構造'!L$43</f>
        <v>10010</v>
      </c>
      <c r="L64" s="137"/>
      <c r="M64" s="137"/>
      <c r="N64" s="137">
        <f>'将来負担比率（分子）の構造'!M$43</f>
        <v>10187</v>
      </c>
      <c r="O64" s="137"/>
      <c r="P64" s="137"/>
    </row>
    <row r="65" spans="1:16">
      <c r="A65" s="137" t="s">
        <v>26</v>
      </c>
      <c r="B65" s="137">
        <f>'将来負担比率（分子）の構造'!I$42</f>
        <v>5</v>
      </c>
      <c r="C65" s="137"/>
      <c r="D65" s="137"/>
      <c r="E65" s="137">
        <f>'将来負担比率（分子）の構造'!J$42</f>
        <v>4</v>
      </c>
      <c r="F65" s="137"/>
      <c r="G65" s="137"/>
      <c r="H65" s="137">
        <f>'将来負担比率（分子）の構造'!K$42</f>
        <v>3</v>
      </c>
      <c r="I65" s="137"/>
      <c r="J65" s="137"/>
      <c r="K65" s="137">
        <f>'将来負担比率（分子）の構造'!L$42</f>
        <v>2</v>
      </c>
      <c r="L65" s="137"/>
      <c r="M65" s="137"/>
      <c r="N65" s="137">
        <f>'将来負担比率（分子）の構造'!M$42</f>
        <v>1</v>
      </c>
      <c r="O65" s="137"/>
      <c r="P65" s="137"/>
    </row>
    <row r="66" spans="1:16">
      <c r="A66" s="137" t="s">
        <v>25</v>
      </c>
      <c r="B66" s="137">
        <f>'将来負担比率（分子）の構造'!I$41</f>
        <v>8807</v>
      </c>
      <c r="C66" s="137"/>
      <c r="D66" s="137"/>
      <c r="E66" s="137">
        <f>'将来負担比率（分子）の構造'!J$41</f>
        <v>8730</v>
      </c>
      <c r="F66" s="137"/>
      <c r="G66" s="137"/>
      <c r="H66" s="137">
        <f>'将来負担比率（分子）の構造'!K$41</f>
        <v>8941</v>
      </c>
      <c r="I66" s="137"/>
      <c r="J66" s="137"/>
      <c r="K66" s="137">
        <f>'将来負担比率（分子）の構造'!L$41</f>
        <v>10896</v>
      </c>
      <c r="L66" s="137"/>
      <c r="M66" s="137"/>
      <c r="N66" s="137">
        <f>'将来負担比率（分子）の構造'!M$41</f>
        <v>11164</v>
      </c>
      <c r="O66" s="137"/>
      <c r="P66" s="137"/>
    </row>
    <row r="67" spans="1:16">
      <c r="A67" s="137" t="s">
        <v>63</v>
      </c>
      <c r="B67" s="137" t="e">
        <f>NA()</f>
        <v>#N/A</v>
      </c>
      <c r="C67" s="137">
        <f>IF(ISNUMBER('将来負担比率（分子）の構造'!I$53), IF('将来負担比率（分子）の構造'!I$53 &lt; 0, 0, '将来負担比率（分子）の構造'!I$53), NA())</f>
        <v>3472</v>
      </c>
      <c r="D67" s="137" t="e">
        <f>NA()</f>
        <v>#N/A</v>
      </c>
      <c r="E67" s="137" t="e">
        <f>NA()</f>
        <v>#N/A</v>
      </c>
      <c r="F67" s="137">
        <f>IF(ISNUMBER('将来負担比率（分子）の構造'!J$53), IF('将来負担比率（分子）の構造'!J$53 &lt; 0, 0, '将来負担比率（分子）の構造'!J$53), NA())</f>
        <v>2461</v>
      </c>
      <c r="G67" s="137" t="e">
        <f>NA()</f>
        <v>#N/A</v>
      </c>
      <c r="H67" s="137" t="e">
        <f>NA()</f>
        <v>#N/A</v>
      </c>
      <c r="I67" s="137">
        <f>IF(ISNUMBER('将来負担比率（分子）の構造'!K$53), IF('将来負担比率（分子）の構造'!K$53 &lt; 0, 0, '将来負担比率（分子）の構造'!K$53), NA())</f>
        <v>2555</v>
      </c>
      <c r="J67" s="137" t="e">
        <f>NA()</f>
        <v>#N/A</v>
      </c>
      <c r="K67" s="137" t="e">
        <f>NA()</f>
        <v>#N/A</v>
      </c>
      <c r="L67" s="137">
        <f>IF(ISNUMBER('将来負担比率（分子）の構造'!L$53), IF('将来負担比率（分子）の構造'!L$53 &lt; 0, 0, '将来負担比率（分子）の構造'!L$53), NA())</f>
        <v>4530</v>
      </c>
      <c r="M67" s="137" t="e">
        <f>NA()</f>
        <v>#N/A</v>
      </c>
      <c r="N67" s="137" t="e">
        <f>NA()</f>
        <v>#N/A</v>
      </c>
      <c r="O67" s="137">
        <f>IF(ISNUMBER('将来負担比率（分子）の構造'!M$53), IF('将来負担比率（分子）の構造'!M$53 &lt; 0, 0, '将来負担比率（分子）の構造'!M$53), NA())</f>
        <v>5375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4084911</v>
      </c>
      <c r="S5" s="671"/>
      <c r="T5" s="671"/>
      <c r="U5" s="671"/>
      <c r="V5" s="671"/>
      <c r="W5" s="671"/>
      <c r="X5" s="671"/>
      <c r="Y5" s="718"/>
      <c r="Z5" s="731">
        <v>34.700000000000003</v>
      </c>
      <c r="AA5" s="731"/>
      <c r="AB5" s="731"/>
      <c r="AC5" s="731"/>
      <c r="AD5" s="732">
        <v>4084911</v>
      </c>
      <c r="AE5" s="732"/>
      <c r="AF5" s="732"/>
      <c r="AG5" s="732"/>
      <c r="AH5" s="732"/>
      <c r="AI5" s="732"/>
      <c r="AJ5" s="732"/>
      <c r="AK5" s="732"/>
      <c r="AL5" s="719">
        <v>63.1</v>
      </c>
      <c r="AM5" s="688"/>
      <c r="AN5" s="688"/>
      <c r="AO5" s="720"/>
      <c r="AP5" s="707" t="s">
        <v>210</v>
      </c>
      <c r="AQ5" s="708"/>
      <c r="AR5" s="708"/>
      <c r="AS5" s="708"/>
      <c r="AT5" s="708"/>
      <c r="AU5" s="708"/>
      <c r="AV5" s="708"/>
      <c r="AW5" s="708"/>
      <c r="AX5" s="708"/>
      <c r="AY5" s="708"/>
      <c r="AZ5" s="708"/>
      <c r="BA5" s="708"/>
      <c r="BB5" s="708"/>
      <c r="BC5" s="708"/>
      <c r="BD5" s="708"/>
      <c r="BE5" s="708"/>
      <c r="BF5" s="709"/>
      <c r="BG5" s="620">
        <v>4084911</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79713</v>
      </c>
      <c r="S6" s="621"/>
      <c r="T6" s="621"/>
      <c r="U6" s="621"/>
      <c r="V6" s="621"/>
      <c r="W6" s="621"/>
      <c r="X6" s="621"/>
      <c r="Y6" s="622"/>
      <c r="Z6" s="673">
        <v>0.7</v>
      </c>
      <c r="AA6" s="673"/>
      <c r="AB6" s="673"/>
      <c r="AC6" s="673"/>
      <c r="AD6" s="674">
        <v>79713</v>
      </c>
      <c r="AE6" s="674"/>
      <c r="AF6" s="674"/>
      <c r="AG6" s="674"/>
      <c r="AH6" s="674"/>
      <c r="AI6" s="674"/>
      <c r="AJ6" s="674"/>
      <c r="AK6" s="674"/>
      <c r="AL6" s="643">
        <v>1.2</v>
      </c>
      <c r="AM6" s="675"/>
      <c r="AN6" s="675"/>
      <c r="AO6" s="676"/>
      <c r="AP6" s="617" t="s">
        <v>216</v>
      </c>
      <c r="AQ6" s="618"/>
      <c r="AR6" s="618"/>
      <c r="AS6" s="618"/>
      <c r="AT6" s="618"/>
      <c r="AU6" s="618"/>
      <c r="AV6" s="618"/>
      <c r="AW6" s="618"/>
      <c r="AX6" s="618"/>
      <c r="AY6" s="618"/>
      <c r="AZ6" s="618"/>
      <c r="BA6" s="618"/>
      <c r="BB6" s="618"/>
      <c r="BC6" s="618"/>
      <c r="BD6" s="618"/>
      <c r="BE6" s="618"/>
      <c r="BF6" s="619"/>
      <c r="BG6" s="620">
        <v>4084911</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129802</v>
      </c>
      <c r="CS6" s="621"/>
      <c r="CT6" s="621"/>
      <c r="CU6" s="621"/>
      <c r="CV6" s="621"/>
      <c r="CW6" s="621"/>
      <c r="CX6" s="621"/>
      <c r="CY6" s="622"/>
      <c r="CZ6" s="673">
        <v>1.1000000000000001</v>
      </c>
      <c r="DA6" s="673"/>
      <c r="DB6" s="673"/>
      <c r="DC6" s="673"/>
      <c r="DD6" s="626" t="s">
        <v>211</v>
      </c>
      <c r="DE6" s="621"/>
      <c r="DF6" s="621"/>
      <c r="DG6" s="621"/>
      <c r="DH6" s="621"/>
      <c r="DI6" s="621"/>
      <c r="DJ6" s="621"/>
      <c r="DK6" s="621"/>
      <c r="DL6" s="621"/>
      <c r="DM6" s="621"/>
      <c r="DN6" s="621"/>
      <c r="DO6" s="621"/>
      <c r="DP6" s="622"/>
      <c r="DQ6" s="626">
        <v>129802</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6031</v>
      </c>
      <c r="S7" s="621"/>
      <c r="T7" s="621"/>
      <c r="U7" s="621"/>
      <c r="V7" s="621"/>
      <c r="W7" s="621"/>
      <c r="X7" s="621"/>
      <c r="Y7" s="622"/>
      <c r="Z7" s="673">
        <v>0.1</v>
      </c>
      <c r="AA7" s="673"/>
      <c r="AB7" s="673"/>
      <c r="AC7" s="673"/>
      <c r="AD7" s="674">
        <v>6031</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1839472</v>
      </c>
      <c r="BH7" s="621"/>
      <c r="BI7" s="621"/>
      <c r="BJ7" s="621"/>
      <c r="BK7" s="621"/>
      <c r="BL7" s="621"/>
      <c r="BM7" s="621"/>
      <c r="BN7" s="622"/>
      <c r="BO7" s="673">
        <v>45</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1974344</v>
      </c>
      <c r="CS7" s="621"/>
      <c r="CT7" s="621"/>
      <c r="CU7" s="621"/>
      <c r="CV7" s="621"/>
      <c r="CW7" s="621"/>
      <c r="CX7" s="621"/>
      <c r="CY7" s="622"/>
      <c r="CZ7" s="673">
        <v>17.2</v>
      </c>
      <c r="DA7" s="673"/>
      <c r="DB7" s="673"/>
      <c r="DC7" s="673"/>
      <c r="DD7" s="626">
        <v>110260</v>
      </c>
      <c r="DE7" s="621"/>
      <c r="DF7" s="621"/>
      <c r="DG7" s="621"/>
      <c r="DH7" s="621"/>
      <c r="DI7" s="621"/>
      <c r="DJ7" s="621"/>
      <c r="DK7" s="621"/>
      <c r="DL7" s="621"/>
      <c r="DM7" s="621"/>
      <c r="DN7" s="621"/>
      <c r="DO7" s="621"/>
      <c r="DP7" s="622"/>
      <c r="DQ7" s="626">
        <v>802297</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24068</v>
      </c>
      <c r="S8" s="621"/>
      <c r="T8" s="621"/>
      <c r="U8" s="621"/>
      <c r="V8" s="621"/>
      <c r="W8" s="621"/>
      <c r="X8" s="621"/>
      <c r="Y8" s="622"/>
      <c r="Z8" s="673">
        <v>0.2</v>
      </c>
      <c r="AA8" s="673"/>
      <c r="AB8" s="673"/>
      <c r="AC8" s="673"/>
      <c r="AD8" s="674">
        <v>24068</v>
      </c>
      <c r="AE8" s="674"/>
      <c r="AF8" s="674"/>
      <c r="AG8" s="674"/>
      <c r="AH8" s="674"/>
      <c r="AI8" s="674"/>
      <c r="AJ8" s="674"/>
      <c r="AK8" s="674"/>
      <c r="AL8" s="643">
        <v>0.4</v>
      </c>
      <c r="AM8" s="675"/>
      <c r="AN8" s="675"/>
      <c r="AO8" s="676"/>
      <c r="AP8" s="617" t="s">
        <v>222</v>
      </c>
      <c r="AQ8" s="618"/>
      <c r="AR8" s="618"/>
      <c r="AS8" s="618"/>
      <c r="AT8" s="618"/>
      <c r="AU8" s="618"/>
      <c r="AV8" s="618"/>
      <c r="AW8" s="618"/>
      <c r="AX8" s="618"/>
      <c r="AY8" s="618"/>
      <c r="AZ8" s="618"/>
      <c r="BA8" s="618"/>
      <c r="BB8" s="618"/>
      <c r="BC8" s="618"/>
      <c r="BD8" s="618"/>
      <c r="BE8" s="618"/>
      <c r="BF8" s="619"/>
      <c r="BG8" s="620">
        <v>56668</v>
      </c>
      <c r="BH8" s="621"/>
      <c r="BI8" s="621"/>
      <c r="BJ8" s="621"/>
      <c r="BK8" s="621"/>
      <c r="BL8" s="621"/>
      <c r="BM8" s="621"/>
      <c r="BN8" s="622"/>
      <c r="BO8" s="673">
        <v>1.4</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4016517</v>
      </c>
      <c r="CS8" s="621"/>
      <c r="CT8" s="621"/>
      <c r="CU8" s="621"/>
      <c r="CV8" s="621"/>
      <c r="CW8" s="621"/>
      <c r="CX8" s="621"/>
      <c r="CY8" s="622"/>
      <c r="CZ8" s="673">
        <v>34.9</v>
      </c>
      <c r="DA8" s="673"/>
      <c r="DB8" s="673"/>
      <c r="DC8" s="673"/>
      <c r="DD8" s="626">
        <v>445035</v>
      </c>
      <c r="DE8" s="621"/>
      <c r="DF8" s="621"/>
      <c r="DG8" s="621"/>
      <c r="DH8" s="621"/>
      <c r="DI8" s="621"/>
      <c r="DJ8" s="621"/>
      <c r="DK8" s="621"/>
      <c r="DL8" s="621"/>
      <c r="DM8" s="621"/>
      <c r="DN8" s="621"/>
      <c r="DO8" s="621"/>
      <c r="DP8" s="622"/>
      <c r="DQ8" s="626">
        <v>1705721</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15110</v>
      </c>
      <c r="S9" s="621"/>
      <c r="T9" s="621"/>
      <c r="U9" s="621"/>
      <c r="V9" s="621"/>
      <c r="W9" s="621"/>
      <c r="X9" s="621"/>
      <c r="Y9" s="622"/>
      <c r="Z9" s="673">
        <v>0.1</v>
      </c>
      <c r="AA9" s="673"/>
      <c r="AB9" s="673"/>
      <c r="AC9" s="673"/>
      <c r="AD9" s="674">
        <v>15110</v>
      </c>
      <c r="AE9" s="674"/>
      <c r="AF9" s="674"/>
      <c r="AG9" s="674"/>
      <c r="AH9" s="674"/>
      <c r="AI9" s="674"/>
      <c r="AJ9" s="674"/>
      <c r="AK9" s="674"/>
      <c r="AL9" s="643">
        <v>0.2</v>
      </c>
      <c r="AM9" s="675"/>
      <c r="AN9" s="675"/>
      <c r="AO9" s="676"/>
      <c r="AP9" s="617" t="s">
        <v>226</v>
      </c>
      <c r="AQ9" s="618"/>
      <c r="AR9" s="618"/>
      <c r="AS9" s="618"/>
      <c r="AT9" s="618"/>
      <c r="AU9" s="618"/>
      <c r="AV9" s="618"/>
      <c r="AW9" s="618"/>
      <c r="AX9" s="618"/>
      <c r="AY9" s="618"/>
      <c r="AZ9" s="618"/>
      <c r="BA9" s="618"/>
      <c r="BB9" s="618"/>
      <c r="BC9" s="618"/>
      <c r="BD9" s="618"/>
      <c r="BE9" s="618"/>
      <c r="BF9" s="619"/>
      <c r="BG9" s="620">
        <v>1594885</v>
      </c>
      <c r="BH9" s="621"/>
      <c r="BI9" s="621"/>
      <c r="BJ9" s="621"/>
      <c r="BK9" s="621"/>
      <c r="BL9" s="621"/>
      <c r="BM9" s="621"/>
      <c r="BN9" s="622"/>
      <c r="BO9" s="673">
        <v>39</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996634</v>
      </c>
      <c r="CS9" s="621"/>
      <c r="CT9" s="621"/>
      <c r="CU9" s="621"/>
      <c r="CV9" s="621"/>
      <c r="CW9" s="621"/>
      <c r="CX9" s="621"/>
      <c r="CY9" s="622"/>
      <c r="CZ9" s="673">
        <v>8.6999999999999993</v>
      </c>
      <c r="DA9" s="673"/>
      <c r="DB9" s="673"/>
      <c r="DC9" s="673"/>
      <c r="DD9" s="626">
        <v>1325</v>
      </c>
      <c r="DE9" s="621"/>
      <c r="DF9" s="621"/>
      <c r="DG9" s="621"/>
      <c r="DH9" s="621"/>
      <c r="DI9" s="621"/>
      <c r="DJ9" s="621"/>
      <c r="DK9" s="621"/>
      <c r="DL9" s="621"/>
      <c r="DM9" s="621"/>
      <c r="DN9" s="621"/>
      <c r="DO9" s="621"/>
      <c r="DP9" s="622"/>
      <c r="DQ9" s="626">
        <v>962591</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523030</v>
      </c>
      <c r="S10" s="621"/>
      <c r="T10" s="621"/>
      <c r="U10" s="621"/>
      <c r="V10" s="621"/>
      <c r="W10" s="621"/>
      <c r="X10" s="621"/>
      <c r="Y10" s="622"/>
      <c r="Z10" s="673">
        <v>4.4000000000000004</v>
      </c>
      <c r="AA10" s="673"/>
      <c r="AB10" s="673"/>
      <c r="AC10" s="673"/>
      <c r="AD10" s="674">
        <v>523030</v>
      </c>
      <c r="AE10" s="674"/>
      <c r="AF10" s="674"/>
      <c r="AG10" s="674"/>
      <c r="AH10" s="674"/>
      <c r="AI10" s="674"/>
      <c r="AJ10" s="674"/>
      <c r="AK10" s="674"/>
      <c r="AL10" s="643">
        <v>8.1</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66099</v>
      </c>
      <c r="BH10" s="621"/>
      <c r="BI10" s="621"/>
      <c r="BJ10" s="621"/>
      <c r="BK10" s="621"/>
      <c r="BL10" s="621"/>
      <c r="BM10" s="621"/>
      <c r="BN10" s="622"/>
      <c r="BO10" s="673">
        <v>1.6</v>
      </c>
      <c r="BP10" s="673"/>
      <c r="BQ10" s="673"/>
      <c r="BR10" s="673"/>
      <c r="BS10" s="626" t="s">
        <v>223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5319</v>
      </c>
      <c r="CS10" s="621"/>
      <c r="CT10" s="621"/>
      <c r="CU10" s="621"/>
      <c r="CV10" s="621"/>
      <c r="CW10" s="621"/>
      <c r="CX10" s="621"/>
      <c r="CY10" s="622"/>
      <c r="CZ10" s="673">
        <v>0</v>
      </c>
      <c r="DA10" s="673"/>
      <c r="DB10" s="673"/>
      <c r="DC10" s="673"/>
      <c r="DD10" s="626" t="s">
        <v>223</v>
      </c>
      <c r="DE10" s="621"/>
      <c r="DF10" s="621"/>
      <c r="DG10" s="621"/>
      <c r="DH10" s="621"/>
      <c r="DI10" s="621"/>
      <c r="DJ10" s="621"/>
      <c r="DK10" s="621"/>
      <c r="DL10" s="621"/>
      <c r="DM10" s="621"/>
      <c r="DN10" s="621"/>
      <c r="DO10" s="621"/>
      <c r="DP10" s="622"/>
      <c r="DQ10" s="626">
        <v>2705</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v>3167</v>
      </c>
      <c r="S11" s="621"/>
      <c r="T11" s="621"/>
      <c r="U11" s="621"/>
      <c r="V11" s="621"/>
      <c r="W11" s="621"/>
      <c r="X11" s="621"/>
      <c r="Y11" s="622"/>
      <c r="Z11" s="673">
        <v>0</v>
      </c>
      <c r="AA11" s="673"/>
      <c r="AB11" s="673"/>
      <c r="AC11" s="673"/>
      <c r="AD11" s="674">
        <v>3167</v>
      </c>
      <c r="AE11" s="674"/>
      <c r="AF11" s="674"/>
      <c r="AG11" s="674"/>
      <c r="AH11" s="674"/>
      <c r="AI11" s="674"/>
      <c r="AJ11" s="674"/>
      <c r="AK11" s="674"/>
      <c r="AL11" s="643">
        <v>0</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121820</v>
      </c>
      <c r="BH11" s="621"/>
      <c r="BI11" s="621"/>
      <c r="BJ11" s="621"/>
      <c r="BK11" s="621"/>
      <c r="BL11" s="621"/>
      <c r="BM11" s="621"/>
      <c r="BN11" s="622"/>
      <c r="BO11" s="673">
        <v>3</v>
      </c>
      <c r="BP11" s="673"/>
      <c r="BQ11" s="673"/>
      <c r="BR11" s="673"/>
      <c r="BS11" s="626" t="s">
        <v>223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121312</v>
      </c>
      <c r="CS11" s="621"/>
      <c r="CT11" s="621"/>
      <c r="CU11" s="621"/>
      <c r="CV11" s="621"/>
      <c r="CW11" s="621"/>
      <c r="CX11" s="621"/>
      <c r="CY11" s="622"/>
      <c r="CZ11" s="673">
        <v>1.1000000000000001</v>
      </c>
      <c r="DA11" s="673"/>
      <c r="DB11" s="673"/>
      <c r="DC11" s="673"/>
      <c r="DD11" s="626">
        <v>271</v>
      </c>
      <c r="DE11" s="621"/>
      <c r="DF11" s="621"/>
      <c r="DG11" s="621"/>
      <c r="DH11" s="621"/>
      <c r="DI11" s="621"/>
      <c r="DJ11" s="621"/>
      <c r="DK11" s="621"/>
      <c r="DL11" s="621"/>
      <c r="DM11" s="621"/>
      <c r="DN11" s="621"/>
      <c r="DO11" s="621"/>
      <c r="DP11" s="622"/>
      <c r="DQ11" s="626">
        <v>98543</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1949643</v>
      </c>
      <c r="BH12" s="621"/>
      <c r="BI12" s="621"/>
      <c r="BJ12" s="621"/>
      <c r="BK12" s="621"/>
      <c r="BL12" s="621"/>
      <c r="BM12" s="621"/>
      <c r="BN12" s="622"/>
      <c r="BO12" s="673">
        <v>47.7</v>
      </c>
      <c r="BP12" s="673"/>
      <c r="BQ12" s="673"/>
      <c r="BR12" s="673"/>
      <c r="BS12" s="626" t="s">
        <v>223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60351</v>
      </c>
      <c r="CS12" s="621"/>
      <c r="CT12" s="621"/>
      <c r="CU12" s="621"/>
      <c r="CV12" s="621"/>
      <c r="CW12" s="621"/>
      <c r="CX12" s="621"/>
      <c r="CY12" s="622"/>
      <c r="CZ12" s="673">
        <v>0.5</v>
      </c>
      <c r="DA12" s="673"/>
      <c r="DB12" s="673"/>
      <c r="DC12" s="673"/>
      <c r="DD12" s="626" t="s">
        <v>223</v>
      </c>
      <c r="DE12" s="621"/>
      <c r="DF12" s="621"/>
      <c r="DG12" s="621"/>
      <c r="DH12" s="621"/>
      <c r="DI12" s="621"/>
      <c r="DJ12" s="621"/>
      <c r="DK12" s="621"/>
      <c r="DL12" s="621"/>
      <c r="DM12" s="621"/>
      <c r="DN12" s="621"/>
      <c r="DO12" s="621"/>
      <c r="DP12" s="622"/>
      <c r="DQ12" s="626">
        <v>28233</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22856</v>
      </c>
      <c r="S13" s="621"/>
      <c r="T13" s="621"/>
      <c r="U13" s="621"/>
      <c r="V13" s="621"/>
      <c r="W13" s="621"/>
      <c r="X13" s="621"/>
      <c r="Y13" s="622"/>
      <c r="Z13" s="673">
        <v>0.2</v>
      </c>
      <c r="AA13" s="673"/>
      <c r="AB13" s="673"/>
      <c r="AC13" s="673"/>
      <c r="AD13" s="674">
        <v>22856</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1945888</v>
      </c>
      <c r="BH13" s="621"/>
      <c r="BI13" s="621"/>
      <c r="BJ13" s="621"/>
      <c r="BK13" s="621"/>
      <c r="BL13" s="621"/>
      <c r="BM13" s="621"/>
      <c r="BN13" s="622"/>
      <c r="BO13" s="673">
        <v>47.6</v>
      </c>
      <c r="BP13" s="673"/>
      <c r="BQ13" s="673"/>
      <c r="BR13" s="673"/>
      <c r="BS13" s="626" t="s">
        <v>223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1851868</v>
      </c>
      <c r="CS13" s="621"/>
      <c r="CT13" s="621"/>
      <c r="CU13" s="621"/>
      <c r="CV13" s="621"/>
      <c r="CW13" s="621"/>
      <c r="CX13" s="621"/>
      <c r="CY13" s="622"/>
      <c r="CZ13" s="673">
        <v>16.100000000000001</v>
      </c>
      <c r="DA13" s="673"/>
      <c r="DB13" s="673"/>
      <c r="DC13" s="673"/>
      <c r="DD13" s="626">
        <v>575322</v>
      </c>
      <c r="DE13" s="621"/>
      <c r="DF13" s="621"/>
      <c r="DG13" s="621"/>
      <c r="DH13" s="621"/>
      <c r="DI13" s="621"/>
      <c r="DJ13" s="621"/>
      <c r="DK13" s="621"/>
      <c r="DL13" s="621"/>
      <c r="DM13" s="621"/>
      <c r="DN13" s="621"/>
      <c r="DO13" s="621"/>
      <c r="DP13" s="622"/>
      <c r="DQ13" s="626">
        <v>1342124</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87669</v>
      </c>
      <c r="BH14" s="621"/>
      <c r="BI14" s="621"/>
      <c r="BJ14" s="621"/>
      <c r="BK14" s="621"/>
      <c r="BL14" s="621"/>
      <c r="BM14" s="621"/>
      <c r="BN14" s="622"/>
      <c r="BO14" s="673">
        <v>2.1</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570017</v>
      </c>
      <c r="CS14" s="621"/>
      <c r="CT14" s="621"/>
      <c r="CU14" s="621"/>
      <c r="CV14" s="621"/>
      <c r="CW14" s="621"/>
      <c r="CX14" s="621"/>
      <c r="CY14" s="622"/>
      <c r="CZ14" s="673">
        <v>5</v>
      </c>
      <c r="DA14" s="673"/>
      <c r="DB14" s="673"/>
      <c r="DC14" s="673"/>
      <c r="DD14" s="626">
        <v>14066</v>
      </c>
      <c r="DE14" s="621"/>
      <c r="DF14" s="621"/>
      <c r="DG14" s="621"/>
      <c r="DH14" s="621"/>
      <c r="DI14" s="621"/>
      <c r="DJ14" s="621"/>
      <c r="DK14" s="621"/>
      <c r="DL14" s="621"/>
      <c r="DM14" s="621"/>
      <c r="DN14" s="621"/>
      <c r="DO14" s="621"/>
      <c r="DP14" s="622"/>
      <c r="DQ14" s="626">
        <v>436673</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30502</v>
      </c>
      <c r="S15" s="621"/>
      <c r="T15" s="621"/>
      <c r="U15" s="621"/>
      <c r="V15" s="621"/>
      <c r="W15" s="621"/>
      <c r="X15" s="621"/>
      <c r="Y15" s="622"/>
      <c r="Z15" s="673">
        <v>0.3</v>
      </c>
      <c r="AA15" s="673"/>
      <c r="AB15" s="673"/>
      <c r="AC15" s="673"/>
      <c r="AD15" s="674">
        <v>30502</v>
      </c>
      <c r="AE15" s="674"/>
      <c r="AF15" s="674"/>
      <c r="AG15" s="674"/>
      <c r="AH15" s="674"/>
      <c r="AI15" s="674"/>
      <c r="AJ15" s="674"/>
      <c r="AK15" s="674"/>
      <c r="AL15" s="643">
        <v>0.5</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208127</v>
      </c>
      <c r="BH15" s="621"/>
      <c r="BI15" s="621"/>
      <c r="BJ15" s="621"/>
      <c r="BK15" s="621"/>
      <c r="BL15" s="621"/>
      <c r="BM15" s="621"/>
      <c r="BN15" s="622"/>
      <c r="BO15" s="673">
        <v>5.0999999999999996</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927252</v>
      </c>
      <c r="CS15" s="621"/>
      <c r="CT15" s="621"/>
      <c r="CU15" s="621"/>
      <c r="CV15" s="621"/>
      <c r="CW15" s="621"/>
      <c r="CX15" s="621"/>
      <c r="CY15" s="622"/>
      <c r="CZ15" s="673">
        <v>8.1</v>
      </c>
      <c r="DA15" s="673"/>
      <c r="DB15" s="673"/>
      <c r="DC15" s="673"/>
      <c r="DD15" s="626">
        <v>36637</v>
      </c>
      <c r="DE15" s="621"/>
      <c r="DF15" s="621"/>
      <c r="DG15" s="621"/>
      <c r="DH15" s="621"/>
      <c r="DI15" s="621"/>
      <c r="DJ15" s="621"/>
      <c r="DK15" s="621"/>
      <c r="DL15" s="621"/>
      <c r="DM15" s="621"/>
      <c r="DN15" s="621"/>
      <c r="DO15" s="621"/>
      <c r="DP15" s="622"/>
      <c r="DQ15" s="626">
        <v>849031</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1779565</v>
      </c>
      <c r="S16" s="621"/>
      <c r="T16" s="621"/>
      <c r="U16" s="621"/>
      <c r="V16" s="621"/>
      <c r="W16" s="621"/>
      <c r="X16" s="621"/>
      <c r="Y16" s="622"/>
      <c r="Z16" s="673">
        <v>15.1</v>
      </c>
      <c r="AA16" s="673"/>
      <c r="AB16" s="673"/>
      <c r="AC16" s="673"/>
      <c r="AD16" s="674">
        <v>1656765</v>
      </c>
      <c r="AE16" s="674"/>
      <c r="AF16" s="674"/>
      <c r="AG16" s="674"/>
      <c r="AH16" s="674"/>
      <c r="AI16" s="674"/>
      <c r="AJ16" s="674"/>
      <c r="AK16" s="674"/>
      <c r="AL16" s="643">
        <v>25.6</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223</v>
      </c>
      <c r="CS16" s="621"/>
      <c r="CT16" s="621"/>
      <c r="CU16" s="621"/>
      <c r="CV16" s="621"/>
      <c r="CW16" s="621"/>
      <c r="CX16" s="621"/>
      <c r="CY16" s="622"/>
      <c r="CZ16" s="673" t="s">
        <v>223</v>
      </c>
      <c r="DA16" s="673"/>
      <c r="DB16" s="673"/>
      <c r="DC16" s="673"/>
      <c r="DD16" s="626" t="s">
        <v>223</v>
      </c>
      <c r="DE16" s="621"/>
      <c r="DF16" s="621"/>
      <c r="DG16" s="621"/>
      <c r="DH16" s="621"/>
      <c r="DI16" s="621"/>
      <c r="DJ16" s="621"/>
      <c r="DK16" s="621"/>
      <c r="DL16" s="621"/>
      <c r="DM16" s="621"/>
      <c r="DN16" s="621"/>
      <c r="DO16" s="621"/>
      <c r="DP16" s="622"/>
      <c r="DQ16" s="626" t="s">
        <v>223</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1656765</v>
      </c>
      <c r="S17" s="621"/>
      <c r="T17" s="621"/>
      <c r="U17" s="621"/>
      <c r="V17" s="621"/>
      <c r="W17" s="621"/>
      <c r="X17" s="621"/>
      <c r="Y17" s="622"/>
      <c r="Z17" s="673">
        <v>14.1</v>
      </c>
      <c r="AA17" s="673"/>
      <c r="AB17" s="673"/>
      <c r="AC17" s="673"/>
      <c r="AD17" s="674">
        <v>1656765</v>
      </c>
      <c r="AE17" s="674"/>
      <c r="AF17" s="674"/>
      <c r="AG17" s="674"/>
      <c r="AH17" s="674"/>
      <c r="AI17" s="674"/>
      <c r="AJ17" s="674"/>
      <c r="AK17" s="674"/>
      <c r="AL17" s="643">
        <v>25.6</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223</v>
      </c>
      <c r="BH17" s="621"/>
      <c r="BI17" s="621"/>
      <c r="BJ17" s="621"/>
      <c r="BK17" s="621"/>
      <c r="BL17" s="621"/>
      <c r="BM17" s="621"/>
      <c r="BN17" s="622"/>
      <c r="BO17" s="673" t="s">
        <v>223</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846336</v>
      </c>
      <c r="CS17" s="621"/>
      <c r="CT17" s="621"/>
      <c r="CU17" s="621"/>
      <c r="CV17" s="621"/>
      <c r="CW17" s="621"/>
      <c r="CX17" s="621"/>
      <c r="CY17" s="622"/>
      <c r="CZ17" s="673">
        <v>7.4</v>
      </c>
      <c r="DA17" s="673"/>
      <c r="DB17" s="673"/>
      <c r="DC17" s="673"/>
      <c r="DD17" s="626" t="s">
        <v>223</v>
      </c>
      <c r="DE17" s="621"/>
      <c r="DF17" s="621"/>
      <c r="DG17" s="621"/>
      <c r="DH17" s="621"/>
      <c r="DI17" s="621"/>
      <c r="DJ17" s="621"/>
      <c r="DK17" s="621"/>
      <c r="DL17" s="621"/>
      <c r="DM17" s="621"/>
      <c r="DN17" s="621"/>
      <c r="DO17" s="621"/>
      <c r="DP17" s="622"/>
      <c r="DQ17" s="626">
        <v>846336</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122800</v>
      </c>
      <c r="S18" s="621"/>
      <c r="T18" s="621"/>
      <c r="U18" s="621"/>
      <c r="V18" s="621"/>
      <c r="W18" s="621"/>
      <c r="X18" s="621"/>
      <c r="Y18" s="622"/>
      <c r="Z18" s="673">
        <v>1</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223</v>
      </c>
      <c r="CS18" s="621"/>
      <c r="CT18" s="621"/>
      <c r="CU18" s="621"/>
      <c r="CV18" s="621"/>
      <c r="CW18" s="621"/>
      <c r="CX18" s="621"/>
      <c r="CY18" s="622"/>
      <c r="CZ18" s="673" t="s">
        <v>223</v>
      </c>
      <c r="DA18" s="673"/>
      <c r="DB18" s="673"/>
      <c r="DC18" s="673"/>
      <c r="DD18" s="626" t="s">
        <v>223</v>
      </c>
      <c r="DE18" s="621"/>
      <c r="DF18" s="621"/>
      <c r="DG18" s="621"/>
      <c r="DH18" s="621"/>
      <c r="DI18" s="621"/>
      <c r="DJ18" s="621"/>
      <c r="DK18" s="621"/>
      <c r="DL18" s="621"/>
      <c r="DM18" s="621"/>
      <c r="DN18" s="621"/>
      <c r="DO18" s="621"/>
      <c r="DP18" s="622"/>
      <c r="DQ18" s="626" t="s">
        <v>223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223</v>
      </c>
      <c r="S19" s="621"/>
      <c r="T19" s="621"/>
      <c r="U19" s="621"/>
      <c r="V19" s="621"/>
      <c r="W19" s="621"/>
      <c r="X19" s="621"/>
      <c r="Y19" s="622"/>
      <c r="Z19" s="673" t="s">
        <v>223</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223</v>
      </c>
      <c r="BH19" s="621"/>
      <c r="BI19" s="621"/>
      <c r="BJ19" s="621"/>
      <c r="BK19" s="621"/>
      <c r="BL19" s="621"/>
      <c r="BM19" s="621"/>
      <c r="BN19" s="622"/>
      <c r="BO19" s="673" t="s">
        <v>223</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6568953</v>
      </c>
      <c r="S20" s="621"/>
      <c r="T20" s="621"/>
      <c r="U20" s="621"/>
      <c r="V20" s="621"/>
      <c r="W20" s="621"/>
      <c r="X20" s="621"/>
      <c r="Y20" s="622"/>
      <c r="Z20" s="673">
        <v>55.9</v>
      </c>
      <c r="AA20" s="673"/>
      <c r="AB20" s="673"/>
      <c r="AC20" s="673"/>
      <c r="AD20" s="674">
        <v>6446153</v>
      </c>
      <c r="AE20" s="674"/>
      <c r="AF20" s="674"/>
      <c r="AG20" s="674"/>
      <c r="AH20" s="674"/>
      <c r="AI20" s="674"/>
      <c r="AJ20" s="674"/>
      <c r="AK20" s="674"/>
      <c r="AL20" s="643">
        <v>99.5</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223</v>
      </c>
      <c r="BH20" s="621"/>
      <c r="BI20" s="621"/>
      <c r="BJ20" s="621"/>
      <c r="BK20" s="621"/>
      <c r="BL20" s="621"/>
      <c r="BM20" s="621"/>
      <c r="BN20" s="622"/>
      <c r="BO20" s="673" t="s">
        <v>223</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11499752</v>
      </c>
      <c r="CS20" s="621"/>
      <c r="CT20" s="621"/>
      <c r="CU20" s="621"/>
      <c r="CV20" s="621"/>
      <c r="CW20" s="621"/>
      <c r="CX20" s="621"/>
      <c r="CY20" s="622"/>
      <c r="CZ20" s="673">
        <v>100</v>
      </c>
      <c r="DA20" s="673"/>
      <c r="DB20" s="673"/>
      <c r="DC20" s="673"/>
      <c r="DD20" s="626">
        <v>1182916</v>
      </c>
      <c r="DE20" s="621"/>
      <c r="DF20" s="621"/>
      <c r="DG20" s="621"/>
      <c r="DH20" s="621"/>
      <c r="DI20" s="621"/>
      <c r="DJ20" s="621"/>
      <c r="DK20" s="621"/>
      <c r="DL20" s="621"/>
      <c r="DM20" s="621"/>
      <c r="DN20" s="621"/>
      <c r="DO20" s="621"/>
      <c r="DP20" s="622"/>
      <c r="DQ20" s="626">
        <v>7204056</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6747</v>
      </c>
      <c r="S21" s="621"/>
      <c r="T21" s="621"/>
      <c r="U21" s="621"/>
      <c r="V21" s="621"/>
      <c r="W21" s="621"/>
      <c r="X21" s="621"/>
      <c r="Y21" s="622"/>
      <c r="Z21" s="673">
        <v>0.1</v>
      </c>
      <c r="AA21" s="673"/>
      <c r="AB21" s="673"/>
      <c r="AC21" s="673"/>
      <c r="AD21" s="674">
        <v>6747</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223</v>
      </c>
      <c r="BH21" s="621"/>
      <c r="BI21" s="621"/>
      <c r="BJ21" s="621"/>
      <c r="BK21" s="621"/>
      <c r="BL21" s="621"/>
      <c r="BM21" s="621"/>
      <c r="BN21" s="622"/>
      <c r="BO21" s="673" t="s">
        <v>223</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111769</v>
      </c>
      <c r="S22" s="621"/>
      <c r="T22" s="621"/>
      <c r="U22" s="621"/>
      <c r="V22" s="621"/>
      <c r="W22" s="621"/>
      <c r="X22" s="621"/>
      <c r="Y22" s="622"/>
      <c r="Z22" s="673">
        <v>1</v>
      </c>
      <c r="AA22" s="673"/>
      <c r="AB22" s="673"/>
      <c r="AC22" s="673"/>
      <c r="AD22" s="674" t="s">
        <v>223</v>
      </c>
      <c r="AE22" s="674"/>
      <c r="AF22" s="674"/>
      <c r="AG22" s="674"/>
      <c r="AH22" s="674"/>
      <c r="AI22" s="674"/>
      <c r="AJ22" s="674"/>
      <c r="AK22" s="674"/>
      <c r="AL22" s="643" t="s">
        <v>223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223</v>
      </c>
      <c r="BH22" s="621"/>
      <c r="BI22" s="621"/>
      <c r="BJ22" s="621"/>
      <c r="BK22" s="621"/>
      <c r="BL22" s="621"/>
      <c r="BM22" s="621"/>
      <c r="BN22" s="622"/>
      <c r="BO22" s="673" t="s">
        <v>223</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131716</v>
      </c>
      <c r="S23" s="621"/>
      <c r="T23" s="621"/>
      <c r="U23" s="621"/>
      <c r="V23" s="621"/>
      <c r="W23" s="621"/>
      <c r="X23" s="621"/>
      <c r="Y23" s="622"/>
      <c r="Z23" s="673">
        <v>1.1000000000000001</v>
      </c>
      <c r="AA23" s="673"/>
      <c r="AB23" s="673"/>
      <c r="AC23" s="673"/>
      <c r="AD23" s="674">
        <v>24990</v>
      </c>
      <c r="AE23" s="674"/>
      <c r="AF23" s="674"/>
      <c r="AG23" s="674"/>
      <c r="AH23" s="674"/>
      <c r="AI23" s="674"/>
      <c r="AJ23" s="674"/>
      <c r="AK23" s="674"/>
      <c r="AL23" s="643">
        <v>0.4</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223</v>
      </c>
      <c r="BH23" s="621"/>
      <c r="BI23" s="621"/>
      <c r="BJ23" s="621"/>
      <c r="BK23" s="621"/>
      <c r="BL23" s="621"/>
      <c r="BM23" s="621"/>
      <c r="BN23" s="622"/>
      <c r="BO23" s="673" t="s">
        <v>223</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24577</v>
      </c>
      <c r="S24" s="621"/>
      <c r="T24" s="621"/>
      <c r="U24" s="621"/>
      <c r="V24" s="621"/>
      <c r="W24" s="621"/>
      <c r="X24" s="621"/>
      <c r="Y24" s="622"/>
      <c r="Z24" s="673">
        <v>0.2</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4644230</v>
      </c>
      <c r="CS24" s="671"/>
      <c r="CT24" s="671"/>
      <c r="CU24" s="671"/>
      <c r="CV24" s="671"/>
      <c r="CW24" s="671"/>
      <c r="CX24" s="671"/>
      <c r="CY24" s="718"/>
      <c r="CZ24" s="722">
        <v>40.4</v>
      </c>
      <c r="DA24" s="723"/>
      <c r="DB24" s="723"/>
      <c r="DC24" s="724"/>
      <c r="DD24" s="717">
        <v>2876297</v>
      </c>
      <c r="DE24" s="671"/>
      <c r="DF24" s="671"/>
      <c r="DG24" s="671"/>
      <c r="DH24" s="671"/>
      <c r="DI24" s="671"/>
      <c r="DJ24" s="671"/>
      <c r="DK24" s="718"/>
      <c r="DL24" s="717">
        <v>2859576</v>
      </c>
      <c r="DM24" s="671"/>
      <c r="DN24" s="671"/>
      <c r="DO24" s="671"/>
      <c r="DP24" s="671"/>
      <c r="DQ24" s="671"/>
      <c r="DR24" s="671"/>
      <c r="DS24" s="671"/>
      <c r="DT24" s="671"/>
      <c r="DU24" s="671"/>
      <c r="DV24" s="718"/>
      <c r="DW24" s="719">
        <v>41.2</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1733274</v>
      </c>
      <c r="S25" s="621"/>
      <c r="T25" s="621"/>
      <c r="U25" s="621"/>
      <c r="V25" s="621"/>
      <c r="W25" s="621"/>
      <c r="X25" s="621"/>
      <c r="Y25" s="622"/>
      <c r="Z25" s="673">
        <v>14.7</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1473982</v>
      </c>
      <c r="CS25" s="639"/>
      <c r="CT25" s="639"/>
      <c r="CU25" s="639"/>
      <c r="CV25" s="639"/>
      <c r="CW25" s="639"/>
      <c r="CX25" s="639"/>
      <c r="CY25" s="640"/>
      <c r="CZ25" s="623">
        <v>12.8</v>
      </c>
      <c r="DA25" s="641"/>
      <c r="DB25" s="641"/>
      <c r="DC25" s="642"/>
      <c r="DD25" s="626">
        <v>1353049</v>
      </c>
      <c r="DE25" s="639"/>
      <c r="DF25" s="639"/>
      <c r="DG25" s="639"/>
      <c r="DH25" s="639"/>
      <c r="DI25" s="639"/>
      <c r="DJ25" s="639"/>
      <c r="DK25" s="640"/>
      <c r="DL25" s="626">
        <v>1336328</v>
      </c>
      <c r="DM25" s="639"/>
      <c r="DN25" s="639"/>
      <c r="DO25" s="639"/>
      <c r="DP25" s="639"/>
      <c r="DQ25" s="639"/>
      <c r="DR25" s="639"/>
      <c r="DS25" s="639"/>
      <c r="DT25" s="639"/>
      <c r="DU25" s="639"/>
      <c r="DV25" s="640"/>
      <c r="DW25" s="643">
        <v>19.2</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223</v>
      </c>
      <c r="S26" s="621"/>
      <c r="T26" s="621"/>
      <c r="U26" s="621"/>
      <c r="V26" s="621"/>
      <c r="W26" s="621"/>
      <c r="X26" s="621"/>
      <c r="Y26" s="622"/>
      <c r="Z26" s="673" t="s">
        <v>223</v>
      </c>
      <c r="AA26" s="673"/>
      <c r="AB26" s="673"/>
      <c r="AC26" s="673"/>
      <c r="AD26" s="674" t="s">
        <v>223</v>
      </c>
      <c r="AE26" s="674"/>
      <c r="AF26" s="674"/>
      <c r="AG26" s="674"/>
      <c r="AH26" s="674"/>
      <c r="AI26" s="674"/>
      <c r="AJ26" s="674"/>
      <c r="AK26" s="674"/>
      <c r="AL26" s="643" t="s">
        <v>223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965881</v>
      </c>
      <c r="CS26" s="621"/>
      <c r="CT26" s="621"/>
      <c r="CU26" s="621"/>
      <c r="CV26" s="621"/>
      <c r="CW26" s="621"/>
      <c r="CX26" s="621"/>
      <c r="CY26" s="622"/>
      <c r="CZ26" s="623">
        <v>8.4</v>
      </c>
      <c r="DA26" s="641"/>
      <c r="DB26" s="641"/>
      <c r="DC26" s="642"/>
      <c r="DD26" s="626">
        <v>857234</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794218</v>
      </c>
      <c r="S27" s="621"/>
      <c r="T27" s="621"/>
      <c r="U27" s="621"/>
      <c r="V27" s="621"/>
      <c r="W27" s="621"/>
      <c r="X27" s="621"/>
      <c r="Y27" s="622"/>
      <c r="Z27" s="673">
        <v>6.8</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4084911</v>
      </c>
      <c r="BH27" s="621"/>
      <c r="BI27" s="621"/>
      <c r="BJ27" s="621"/>
      <c r="BK27" s="621"/>
      <c r="BL27" s="621"/>
      <c r="BM27" s="621"/>
      <c r="BN27" s="622"/>
      <c r="BO27" s="673">
        <v>100</v>
      </c>
      <c r="BP27" s="673"/>
      <c r="BQ27" s="673"/>
      <c r="BR27" s="673"/>
      <c r="BS27" s="626" t="s">
        <v>223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2323912</v>
      </c>
      <c r="CS27" s="639"/>
      <c r="CT27" s="639"/>
      <c r="CU27" s="639"/>
      <c r="CV27" s="639"/>
      <c r="CW27" s="639"/>
      <c r="CX27" s="639"/>
      <c r="CY27" s="640"/>
      <c r="CZ27" s="623">
        <v>20.2</v>
      </c>
      <c r="DA27" s="641"/>
      <c r="DB27" s="641"/>
      <c r="DC27" s="642"/>
      <c r="DD27" s="626">
        <v>676912</v>
      </c>
      <c r="DE27" s="639"/>
      <c r="DF27" s="639"/>
      <c r="DG27" s="639"/>
      <c r="DH27" s="639"/>
      <c r="DI27" s="639"/>
      <c r="DJ27" s="639"/>
      <c r="DK27" s="640"/>
      <c r="DL27" s="626">
        <v>676912</v>
      </c>
      <c r="DM27" s="639"/>
      <c r="DN27" s="639"/>
      <c r="DO27" s="639"/>
      <c r="DP27" s="639"/>
      <c r="DQ27" s="639"/>
      <c r="DR27" s="639"/>
      <c r="DS27" s="639"/>
      <c r="DT27" s="639"/>
      <c r="DU27" s="639"/>
      <c r="DV27" s="640"/>
      <c r="DW27" s="643">
        <v>9.6999999999999993</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3396</v>
      </c>
      <c r="S28" s="621"/>
      <c r="T28" s="621"/>
      <c r="U28" s="621"/>
      <c r="V28" s="621"/>
      <c r="W28" s="621"/>
      <c r="X28" s="621"/>
      <c r="Y28" s="622"/>
      <c r="Z28" s="673">
        <v>0</v>
      </c>
      <c r="AA28" s="673"/>
      <c r="AB28" s="673"/>
      <c r="AC28" s="673"/>
      <c r="AD28" s="674" t="s">
        <v>223</v>
      </c>
      <c r="AE28" s="674"/>
      <c r="AF28" s="674"/>
      <c r="AG28" s="674"/>
      <c r="AH28" s="674"/>
      <c r="AI28" s="674"/>
      <c r="AJ28" s="674"/>
      <c r="AK28" s="674"/>
      <c r="AL28" s="643" t="s">
        <v>223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846336</v>
      </c>
      <c r="CS28" s="621"/>
      <c r="CT28" s="621"/>
      <c r="CU28" s="621"/>
      <c r="CV28" s="621"/>
      <c r="CW28" s="621"/>
      <c r="CX28" s="621"/>
      <c r="CY28" s="622"/>
      <c r="CZ28" s="623">
        <v>7.4</v>
      </c>
      <c r="DA28" s="641"/>
      <c r="DB28" s="641"/>
      <c r="DC28" s="642"/>
      <c r="DD28" s="626">
        <v>846336</v>
      </c>
      <c r="DE28" s="621"/>
      <c r="DF28" s="621"/>
      <c r="DG28" s="621"/>
      <c r="DH28" s="621"/>
      <c r="DI28" s="621"/>
      <c r="DJ28" s="621"/>
      <c r="DK28" s="622"/>
      <c r="DL28" s="626">
        <v>846336</v>
      </c>
      <c r="DM28" s="621"/>
      <c r="DN28" s="621"/>
      <c r="DO28" s="621"/>
      <c r="DP28" s="621"/>
      <c r="DQ28" s="621"/>
      <c r="DR28" s="621"/>
      <c r="DS28" s="621"/>
      <c r="DT28" s="621"/>
      <c r="DU28" s="621"/>
      <c r="DV28" s="622"/>
      <c r="DW28" s="643">
        <v>12.2</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548591</v>
      </c>
      <c r="S29" s="621"/>
      <c r="T29" s="621"/>
      <c r="U29" s="621"/>
      <c r="V29" s="621"/>
      <c r="W29" s="621"/>
      <c r="X29" s="621"/>
      <c r="Y29" s="622"/>
      <c r="Z29" s="673">
        <v>4.7</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846336</v>
      </c>
      <c r="CS29" s="639"/>
      <c r="CT29" s="639"/>
      <c r="CU29" s="639"/>
      <c r="CV29" s="639"/>
      <c r="CW29" s="639"/>
      <c r="CX29" s="639"/>
      <c r="CY29" s="640"/>
      <c r="CZ29" s="623">
        <v>7.4</v>
      </c>
      <c r="DA29" s="641"/>
      <c r="DB29" s="641"/>
      <c r="DC29" s="642"/>
      <c r="DD29" s="626">
        <v>846336</v>
      </c>
      <c r="DE29" s="639"/>
      <c r="DF29" s="639"/>
      <c r="DG29" s="639"/>
      <c r="DH29" s="639"/>
      <c r="DI29" s="639"/>
      <c r="DJ29" s="639"/>
      <c r="DK29" s="640"/>
      <c r="DL29" s="626">
        <v>846336</v>
      </c>
      <c r="DM29" s="639"/>
      <c r="DN29" s="639"/>
      <c r="DO29" s="639"/>
      <c r="DP29" s="639"/>
      <c r="DQ29" s="639"/>
      <c r="DR29" s="639"/>
      <c r="DS29" s="639"/>
      <c r="DT29" s="639"/>
      <c r="DU29" s="639"/>
      <c r="DV29" s="640"/>
      <c r="DW29" s="643">
        <v>12.2</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408279</v>
      </c>
      <c r="S30" s="621"/>
      <c r="T30" s="621"/>
      <c r="U30" s="621"/>
      <c r="V30" s="621"/>
      <c r="W30" s="621"/>
      <c r="X30" s="621"/>
      <c r="Y30" s="622"/>
      <c r="Z30" s="673">
        <v>3.5</v>
      </c>
      <c r="AA30" s="673"/>
      <c r="AB30" s="673"/>
      <c r="AC30" s="673"/>
      <c r="AD30" s="674" t="s">
        <v>223</v>
      </c>
      <c r="AE30" s="674"/>
      <c r="AF30" s="674"/>
      <c r="AG30" s="674"/>
      <c r="AH30" s="674"/>
      <c r="AI30" s="674"/>
      <c r="AJ30" s="674"/>
      <c r="AK30" s="674"/>
      <c r="AL30" s="643" t="s">
        <v>223</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98.8</v>
      </c>
      <c r="BH30" s="687"/>
      <c r="BI30" s="687"/>
      <c r="BJ30" s="687"/>
      <c r="BK30" s="687"/>
      <c r="BL30" s="687"/>
      <c r="BM30" s="688">
        <v>93.7</v>
      </c>
      <c r="BN30" s="687"/>
      <c r="BO30" s="687"/>
      <c r="BP30" s="687"/>
      <c r="BQ30" s="689"/>
      <c r="BR30" s="686">
        <v>98.6</v>
      </c>
      <c r="BS30" s="687"/>
      <c r="BT30" s="687"/>
      <c r="BU30" s="687"/>
      <c r="BV30" s="687"/>
      <c r="BW30" s="687"/>
      <c r="BX30" s="688">
        <v>92.4</v>
      </c>
      <c r="BY30" s="687"/>
      <c r="BZ30" s="687"/>
      <c r="CA30" s="687"/>
      <c r="CB30" s="689"/>
      <c r="CD30" s="692"/>
      <c r="CE30" s="693"/>
      <c r="CF30" s="657" t="s">
        <v>294</v>
      </c>
      <c r="CG30" s="654"/>
      <c r="CH30" s="654"/>
      <c r="CI30" s="654"/>
      <c r="CJ30" s="654"/>
      <c r="CK30" s="654"/>
      <c r="CL30" s="654"/>
      <c r="CM30" s="654"/>
      <c r="CN30" s="654"/>
      <c r="CO30" s="654"/>
      <c r="CP30" s="654"/>
      <c r="CQ30" s="655"/>
      <c r="CR30" s="620">
        <v>753181</v>
      </c>
      <c r="CS30" s="621"/>
      <c r="CT30" s="621"/>
      <c r="CU30" s="621"/>
      <c r="CV30" s="621"/>
      <c r="CW30" s="621"/>
      <c r="CX30" s="621"/>
      <c r="CY30" s="622"/>
      <c r="CZ30" s="623">
        <v>6.5</v>
      </c>
      <c r="DA30" s="641"/>
      <c r="DB30" s="641"/>
      <c r="DC30" s="642"/>
      <c r="DD30" s="626">
        <v>753181</v>
      </c>
      <c r="DE30" s="621"/>
      <c r="DF30" s="621"/>
      <c r="DG30" s="621"/>
      <c r="DH30" s="621"/>
      <c r="DI30" s="621"/>
      <c r="DJ30" s="621"/>
      <c r="DK30" s="622"/>
      <c r="DL30" s="626">
        <v>753181</v>
      </c>
      <c r="DM30" s="621"/>
      <c r="DN30" s="621"/>
      <c r="DO30" s="621"/>
      <c r="DP30" s="621"/>
      <c r="DQ30" s="621"/>
      <c r="DR30" s="621"/>
      <c r="DS30" s="621"/>
      <c r="DT30" s="621"/>
      <c r="DU30" s="621"/>
      <c r="DV30" s="622"/>
      <c r="DW30" s="643">
        <v>10.8</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299593</v>
      </c>
      <c r="S31" s="621"/>
      <c r="T31" s="621"/>
      <c r="U31" s="621"/>
      <c r="V31" s="621"/>
      <c r="W31" s="621"/>
      <c r="X31" s="621"/>
      <c r="Y31" s="622"/>
      <c r="Z31" s="673">
        <v>2.5</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98.8</v>
      </c>
      <c r="BH31" s="639"/>
      <c r="BI31" s="639"/>
      <c r="BJ31" s="639"/>
      <c r="BK31" s="639"/>
      <c r="BL31" s="639"/>
      <c r="BM31" s="675">
        <v>93.5</v>
      </c>
      <c r="BN31" s="685"/>
      <c r="BO31" s="685"/>
      <c r="BP31" s="685"/>
      <c r="BQ31" s="649"/>
      <c r="BR31" s="684">
        <v>98.7</v>
      </c>
      <c r="BS31" s="639"/>
      <c r="BT31" s="639"/>
      <c r="BU31" s="639"/>
      <c r="BV31" s="639"/>
      <c r="BW31" s="639"/>
      <c r="BX31" s="675">
        <v>92.4</v>
      </c>
      <c r="BY31" s="685"/>
      <c r="BZ31" s="685"/>
      <c r="CA31" s="685"/>
      <c r="CB31" s="649"/>
      <c r="CD31" s="692"/>
      <c r="CE31" s="693"/>
      <c r="CF31" s="657" t="s">
        <v>298</v>
      </c>
      <c r="CG31" s="654"/>
      <c r="CH31" s="654"/>
      <c r="CI31" s="654"/>
      <c r="CJ31" s="654"/>
      <c r="CK31" s="654"/>
      <c r="CL31" s="654"/>
      <c r="CM31" s="654"/>
      <c r="CN31" s="654"/>
      <c r="CO31" s="654"/>
      <c r="CP31" s="654"/>
      <c r="CQ31" s="655"/>
      <c r="CR31" s="620">
        <v>93155</v>
      </c>
      <c r="CS31" s="639"/>
      <c r="CT31" s="639"/>
      <c r="CU31" s="639"/>
      <c r="CV31" s="639"/>
      <c r="CW31" s="639"/>
      <c r="CX31" s="639"/>
      <c r="CY31" s="640"/>
      <c r="CZ31" s="623">
        <v>0.8</v>
      </c>
      <c r="DA31" s="641"/>
      <c r="DB31" s="641"/>
      <c r="DC31" s="642"/>
      <c r="DD31" s="626">
        <v>93155</v>
      </c>
      <c r="DE31" s="639"/>
      <c r="DF31" s="639"/>
      <c r="DG31" s="639"/>
      <c r="DH31" s="639"/>
      <c r="DI31" s="639"/>
      <c r="DJ31" s="639"/>
      <c r="DK31" s="640"/>
      <c r="DL31" s="626">
        <v>93155</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105506</v>
      </c>
      <c r="S32" s="621"/>
      <c r="T32" s="621"/>
      <c r="U32" s="621"/>
      <c r="V32" s="621"/>
      <c r="W32" s="621"/>
      <c r="X32" s="621"/>
      <c r="Y32" s="622"/>
      <c r="Z32" s="673">
        <v>0.9</v>
      </c>
      <c r="AA32" s="673"/>
      <c r="AB32" s="673"/>
      <c r="AC32" s="673"/>
      <c r="AD32" s="674">
        <v>425</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98.7</v>
      </c>
      <c r="BH32" s="605"/>
      <c r="BI32" s="605"/>
      <c r="BJ32" s="605"/>
      <c r="BK32" s="605"/>
      <c r="BL32" s="605"/>
      <c r="BM32" s="668">
        <v>93.5</v>
      </c>
      <c r="BN32" s="605"/>
      <c r="BO32" s="605"/>
      <c r="BP32" s="605"/>
      <c r="BQ32" s="662"/>
      <c r="BR32" s="683">
        <v>98.5</v>
      </c>
      <c r="BS32" s="605"/>
      <c r="BT32" s="605"/>
      <c r="BU32" s="605"/>
      <c r="BV32" s="605"/>
      <c r="BW32" s="605"/>
      <c r="BX32" s="668">
        <v>91.8</v>
      </c>
      <c r="BY32" s="605"/>
      <c r="BZ32" s="605"/>
      <c r="CA32" s="605"/>
      <c r="CB32" s="662"/>
      <c r="CD32" s="694"/>
      <c r="CE32" s="695"/>
      <c r="CF32" s="657" t="s">
        <v>301</v>
      </c>
      <c r="CG32" s="654"/>
      <c r="CH32" s="654"/>
      <c r="CI32" s="654"/>
      <c r="CJ32" s="654"/>
      <c r="CK32" s="654"/>
      <c r="CL32" s="654"/>
      <c r="CM32" s="654"/>
      <c r="CN32" s="654"/>
      <c r="CO32" s="654"/>
      <c r="CP32" s="654"/>
      <c r="CQ32" s="655"/>
      <c r="CR32" s="620" t="s">
        <v>223</v>
      </c>
      <c r="CS32" s="621"/>
      <c r="CT32" s="621"/>
      <c r="CU32" s="621"/>
      <c r="CV32" s="621"/>
      <c r="CW32" s="621"/>
      <c r="CX32" s="621"/>
      <c r="CY32" s="622"/>
      <c r="CZ32" s="623" t="s">
        <v>223</v>
      </c>
      <c r="DA32" s="641"/>
      <c r="DB32" s="641"/>
      <c r="DC32" s="642"/>
      <c r="DD32" s="626" t="s">
        <v>223</v>
      </c>
      <c r="DE32" s="621"/>
      <c r="DF32" s="621"/>
      <c r="DG32" s="621"/>
      <c r="DH32" s="621"/>
      <c r="DI32" s="621"/>
      <c r="DJ32" s="621"/>
      <c r="DK32" s="622"/>
      <c r="DL32" s="626" t="s">
        <v>223</v>
      </c>
      <c r="DM32" s="621"/>
      <c r="DN32" s="621"/>
      <c r="DO32" s="621"/>
      <c r="DP32" s="621"/>
      <c r="DQ32" s="621"/>
      <c r="DR32" s="621"/>
      <c r="DS32" s="621"/>
      <c r="DT32" s="621"/>
      <c r="DU32" s="621"/>
      <c r="DV32" s="622"/>
      <c r="DW32" s="643" t="s">
        <v>223</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1021378</v>
      </c>
      <c r="S33" s="621"/>
      <c r="T33" s="621"/>
      <c r="U33" s="621"/>
      <c r="V33" s="621"/>
      <c r="W33" s="621"/>
      <c r="X33" s="621"/>
      <c r="Y33" s="622"/>
      <c r="Z33" s="673">
        <v>8.6999999999999993</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5672606</v>
      </c>
      <c r="CS33" s="639"/>
      <c r="CT33" s="639"/>
      <c r="CU33" s="639"/>
      <c r="CV33" s="639"/>
      <c r="CW33" s="639"/>
      <c r="CX33" s="639"/>
      <c r="CY33" s="640"/>
      <c r="CZ33" s="623">
        <v>49.3</v>
      </c>
      <c r="DA33" s="641"/>
      <c r="DB33" s="641"/>
      <c r="DC33" s="642"/>
      <c r="DD33" s="626">
        <v>4052022</v>
      </c>
      <c r="DE33" s="639"/>
      <c r="DF33" s="639"/>
      <c r="DG33" s="639"/>
      <c r="DH33" s="639"/>
      <c r="DI33" s="639"/>
      <c r="DJ33" s="639"/>
      <c r="DK33" s="640"/>
      <c r="DL33" s="626">
        <v>3238376</v>
      </c>
      <c r="DM33" s="639"/>
      <c r="DN33" s="639"/>
      <c r="DO33" s="639"/>
      <c r="DP33" s="639"/>
      <c r="DQ33" s="639"/>
      <c r="DR33" s="639"/>
      <c r="DS33" s="639"/>
      <c r="DT33" s="639"/>
      <c r="DU33" s="639"/>
      <c r="DV33" s="640"/>
      <c r="DW33" s="643">
        <v>46.6</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223</v>
      </c>
      <c r="S34" s="621"/>
      <c r="T34" s="621"/>
      <c r="U34" s="621"/>
      <c r="V34" s="621"/>
      <c r="W34" s="621"/>
      <c r="X34" s="621"/>
      <c r="Y34" s="622"/>
      <c r="Z34" s="673" t="s">
        <v>223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1300780</v>
      </c>
      <c r="CS34" s="621"/>
      <c r="CT34" s="621"/>
      <c r="CU34" s="621"/>
      <c r="CV34" s="621"/>
      <c r="CW34" s="621"/>
      <c r="CX34" s="621"/>
      <c r="CY34" s="622"/>
      <c r="CZ34" s="623">
        <v>11.3</v>
      </c>
      <c r="DA34" s="641"/>
      <c r="DB34" s="641"/>
      <c r="DC34" s="642"/>
      <c r="DD34" s="626">
        <v>990009</v>
      </c>
      <c r="DE34" s="621"/>
      <c r="DF34" s="621"/>
      <c r="DG34" s="621"/>
      <c r="DH34" s="621"/>
      <c r="DI34" s="621"/>
      <c r="DJ34" s="621"/>
      <c r="DK34" s="622"/>
      <c r="DL34" s="626">
        <v>863192</v>
      </c>
      <c r="DM34" s="621"/>
      <c r="DN34" s="621"/>
      <c r="DO34" s="621"/>
      <c r="DP34" s="621"/>
      <c r="DQ34" s="621"/>
      <c r="DR34" s="621"/>
      <c r="DS34" s="621"/>
      <c r="DT34" s="621"/>
      <c r="DU34" s="621"/>
      <c r="DV34" s="622"/>
      <c r="DW34" s="643">
        <v>12.4</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464478</v>
      </c>
      <c r="S35" s="621"/>
      <c r="T35" s="621"/>
      <c r="U35" s="621"/>
      <c r="V35" s="621"/>
      <c r="W35" s="621"/>
      <c r="X35" s="621"/>
      <c r="Y35" s="622"/>
      <c r="Z35" s="673">
        <v>4</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1901709</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147075</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46906</v>
      </c>
      <c r="CS35" s="639"/>
      <c r="CT35" s="639"/>
      <c r="CU35" s="639"/>
      <c r="CV35" s="639"/>
      <c r="CW35" s="639"/>
      <c r="CX35" s="639"/>
      <c r="CY35" s="640"/>
      <c r="CZ35" s="623">
        <v>0.4</v>
      </c>
      <c r="DA35" s="641"/>
      <c r="DB35" s="641"/>
      <c r="DC35" s="642"/>
      <c r="DD35" s="626">
        <v>46613</v>
      </c>
      <c r="DE35" s="639"/>
      <c r="DF35" s="639"/>
      <c r="DG35" s="639"/>
      <c r="DH35" s="639"/>
      <c r="DI35" s="639"/>
      <c r="DJ35" s="639"/>
      <c r="DK35" s="640"/>
      <c r="DL35" s="626">
        <v>46613</v>
      </c>
      <c r="DM35" s="639"/>
      <c r="DN35" s="639"/>
      <c r="DO35" s="639"/>
      <c r="DP35" s="639"/>
      <c r="DQ35" s="639"/>
      <c r="DR35" s="639"/>
      <c r="DS35" s="639"/>
      <c r="DT35" s="639"/>
      <c r="DU35" s="639"/>
      <c r="DV35" s="640"/>
      <c r="DW35" s="643">
        <v>0.7</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11757997</v>
      </c>
      <c r="S36" s="661"/>
      <c r="T36" s="661"/>
      <c r="U36" s="661"/>
      <c r="V36" s="661"/>
      <c r="W36" s="661"/>
      <c r="X36" s="661"/>
      <c r="Y36" s="664"/>
      <c r="Z36" s="665">
        <v>100</v>
      </c>
      <c r="AA36" s="665"/>
      <c r="AB36" s="665"/>
      <c r="AC36" s="665"/>
      <c r="AD36" s="666">
        <v>6478315</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1081767</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110214</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1741057</v>
      </c>
      <c r="CS36" s="621"/>
      <c r="CT36" s="621"/>
      <c r="CU36" s="621"/>
      <c r="CV36" s="621"/>
      <c r="CW36" s="621"/>
      <c r="CX36" s="621"/>
      <c r="CY36" s="622"/>
      <c r="CZ36" s="623">
        <v>15.1</v>
      </c>
      <c r="DA36" s="641"/>
      <c r="DB36" s="641"/>
      <c r="DC36" s="642"/>
      <c r="DD36" s="626">
        <v>1179565</v>
      </c>
      <c r="DE36" s="621"/>
      <c r="DF36" s="621"/>
      <c r="DG36" s="621"/>
      <c r="DH36" s="621"/>
      <c r="DI36" s="621"/>
      <c r="DJ36" s="621"/>
      <c r="DK36" s="622"/>
      <c r="DL36" s="626">
        <v>1139000</v>
      </c>
      <c r="DM36" s="621"/>
      <c r="DN36" s="621"/>
      <c r="DO36" s="621"/>
      <c r="DP36" s="621"/>
      <c r="DQ36" s="621"/>
      <c r="DR36" s="621"/>
      <c r="DS36" s="621"/>
      <c r="DT36" s="621"/>
      <c r="DU36" s="621"/>
      <c r="DV36" s="622"/>
      <c r="DW36" s="643">
        <v>16.399999999999999</v>
      </c>
      <c r="DX36" s="644"/>
      <c r="DY36" s="644"/>
      <c r="DZ36" s="644"/>
      <c r="EA36" s="644"/>
      <c r="EB36" s="644"/>
      <c r="EC36" s="645"/>
    </row>
    <row r="37" spans="2:133" ht="11.25" customHeight="1">
      <c r="AQ37" s="646" t="s">
        <v>316</v>
      </c>
      <c r="AR37" s="647"/>
      <c r="AS37" s="647"/>
      <c r="AT37" s="647"/>
      <c r="AU37" s="647"/>
      <c r="AV37" s="647"/>
      <c r="AW37" s="647"/>
      <c r="AX37" s="647"/>
      <c r="AY37" s="648"/>
      <c r="AZ37" s="620">
        <v>2615</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4453</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1229028</v>
      </c>
      <c r="CS37" s="639"/>
      <c r="CT37" s="639"/>
      <c r="CU37" s="639"/>
      <c r="CV37" s="639"/>
      <c r="CW37" s="639"/>
      <c r="CX37" s="639"/>
      <c r="CY37" s="640"/>
      <c r="CZ37" s="623">
        <v>10.7</v>
      </c>
      <c r="DA37" s="641"/>
      <c r="DB37" s="641"/>
      <c r="DC37" s="642"/>
      <c r="DD37" s="626">
        <v>927028</v>
      </c>
      <c r="DE37" s="639"/>
      <c r="DF37" s="639"/>
      <c r="DG37" s="639"/>
      <c r="DH37" s="639"/>
      <c r="DI37" s="639"/>
      <c r="DJ37" s="639"/>
      <c r="DK37" s="640"/>
      <c r="DL37" s="626">
        <v>927028</v>
      </c>
      <c r="DM37" s="639"/>
      <c r="DN37" s="639"/>
      <c r="DO37" s="639"/>
      <c r="DP37" s="639"/>
      <c r="DQ37" s="639"/>
      <c r="DR37" s="639"/>
      <c r="DS37" s="639"/>
      <c r="DT37" s="639"/>
      <c r="DU37" s="639"/>
      <c r="DV37" s="640"/>
      <c r="DW37" s="643">
        <v>13.4</v>
      </c>
      <c r="DX37" s="644"/>
      <c r="DY37" s="644"/>
      <c r="DZ37" s="644"/>
      <c r="EA37" s="644"/>
      <c r="EB37" s="644"/>
      <c r="EC37" s="645"/>
    </row>
    <row r="38" spans="2:133" ht="11.25" customHeight="1">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7525</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1899094</v>
      </c>
      <c r="CS38" s="621"/>
      <c r="CT38" s="621"/>
      <c r="CU38" s="621"/>
      <c r="CV38" s="621"/>
      <c r="CW38" s="621"/>
      <c r="CX38" s="621"/>
      <c r="CY38" s="622"/>
      <c r="CZ38" s="623">
        <v>16.5</v>
      </c>
      <c r="DA38" s="641"/>
      <c r="DB38" s="641"/>
      <c r="DC38" s="642"/>
      <c r="DD38" s="626">
        <v>1735229</v>
      </c>
      <c r="DE38" s="621"/>
      <c r="DF38" s="621"/>
      <c r="DG38" s="621"/>
      <c r="DH38" s="621"/>
      <c r="DI38" s="621"/>
      <c r="DJ38" s="621"/>
      <c r="DK38" s="622"/>
      <c r="DL38" s="626">
        <v>1189571</v>
      </c>
      <c r="DM38" s="621"/>
      <c r="DN38" s="621"/>
      <c r="DO38" s="621"/>
      <c r="DP38" s="621"/>
      <c r="DQ38" s="621"/>
      <c r="DR38" s="621"/>
      <c r="DS38" s="621"/>
      <c r="DT38" s="621"/>
      <c r="DU38" s="621"/>
      <c r="DV38" s="622"/>
      <c r="DW38" s="643">
        <v>17.100000000000001</v>
      </c>
      <c r="DX38" s="644"/>
      <c r="DY38" s="644"/>
      <c r="DZ38" s="644"/>
      <c r="EA38" s="644"/>
      <c r="EB38" s="644"/>
      <c r="EC38" s="645"/>
    </row>
    <row r="39" spans="2:133" ht="11.25" customHeight="1">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91</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652269</v>
      </c>
      <c r="CS39" s="639"/>
      <c r="CT39" s="639"/>
      <c r="CU39" s="639"/>
      <c r="CV39" s="639"/>
      <c r="CW39" s="639"/>
      <c r="CX39" s="639"/>
      <c r="CY39" s="640"/>
      <c r="CZ39" s="623">
        <v>5.7</v>
      </c>
      <c r="DA39" s="641"/>
      <c r="DB39" s="641"/>
      <c r="DC39" s="642"/>
      <c r="DD39" s="626">
        <v>100606</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227176</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107</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32500</v>
      </c>
      <c r="CS40" s="621"/>
      <c r="CT40" s="621"/>
      <c r="CU40" s="621"/>
      <c r="CV40" s="621"/>
      <c r="CW40" s="621"/>
      <c r="CX40" s="621"/>
      <c r="CY40" s="622"/>
      <c r="CZ40" s="623">
        <v>0.3</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590151</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315</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1182916</v>
      </c>
      <c r="CS42" s="621"/>
      <c r="CT42" s="621"/>
      <c r="CU42" s="621"/>
      <c r="CV42" s="621"/>
      <c r="CW42" s="621"/>
      <c r="CX42" s="621"/>
      <c r="CY42" s="622"/>
      <c r="CZ42" s="623">
        <v>10.3</v>
      </c>
      <c r="DA42" s="624"/>
      <c r="DB42" s="624"/>
      <c r="DC42" s="625"/>
      <c r="DD42" s="626">
        <v>275737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t="s">
        <v>223</v>
      </c>
      <c r="CS43" s="639"/>
      <c r="CT43" s="639"/>
      <c r="CU43" s="639"/>
      <c r="CV43" s="639"/>
      <c r="CW43" s="639"/>
      <c r="CX43" s="639"/>
      <c r="CY43" s="640"/>
      <c r="CZ43" s="623" t="s">
        <v>223</v>
      </c>
      <c r="DA43" s="641"/>
      <c r="DB43" s="641"/>
      <c r="DC43" s="642"/>
      <c r="DD43" s="626" t="s">
        <v>223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1182916</v>
      </c>
      <c r="CS44" s="621"/>
      <c r="CT44" s="621"/>
      <c r="CU44" s="621"/>
      <c r="CV44" s="621"/>
      <c r="CW44" s="621"/>
      <c r="CX44" s="621"/>
      <c r="CY44" s="622"/>
      <c r="CZ44" s="623">
        <v>10.3</v>
      </c>
      <c r="DA44" s="624"/>
      <c r="DB44" s="624"/>
      <c r="DC44" s="625"/>
      <c r="DD44" s="626">
        <v>275737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985866</v>
      </c>
      <c r="CS45" s="639"/>
      <c r="CT45" s="639"/>
      <c r="CU45" s="639"/>
      <c r="CV45" s="639"/>
      <c r="CW45" s="639"/>
      <c r="CX45" s="639"/>
      <c r="CY45" s="640"/>
      <c r="CZ45" s="623">
        <v>8.6</v>
      </c>
      <c r="DA45" s="641"/>
      <c r="DB45" s="641"/>
      <c r="DC45" s="642"/>
      <c r="DD45" s="626">
        <v>108239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188040</v>
      </c>
      <c r="CS46" s="621"/>
      <c r="CT46" s="621"/>
      <c r="CU46" s="621"/>
      <c r="CV46" s="621"/>
      <c r="CW46" s="621"/>
      <c r="CX46" s="621"/>
      <c r="CY46" s="622"/>
      <c r="CZ46" s="623">
        <v>1.6</v>
      </c>
      <c r="DA46" s="624"/>
      <c r="DB46" s="624"/>
      <c r="DC46" s="625"/>
      <c r="DD46" s="626">
        <v>158488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t="s">
        <v>223</v>
      </c>
      <c r="CS47" s="639"/>
      <c r="CT47" s="639"/>
      <c r="CU47" s="639"/>
      <c r="CV47" s="639"/>
      <c r="CW47" s="639"/>
      <c r="CX47" s="639"/>
      <c r="CY47" s="640"/>
      <c r="CZ47" s="623" t="s">
        <v>223</v>
      </c>
      <c r="DA47" s="641"/>
      <c r="DB47" s="641"/>
      <c r="DC47" s="642"/>
      <c r="DD47" s="626" t="s">
        <v>223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11499752</v>
      </c>
      <c r="CS49" s="605"/>
      <c r="CT49" s="605"/>
      <c r="CU49" s="605"/>
      <c r="CV49" s="605"/>
      <c r="CW49" s="605"/>
      <c r="CX49" s="605"/>
      <c r="CY49" s="606"/>
      <c r="CZ49" s="607">
        <v>100</v>
      </c>
      <c r="DA49" s="608"/>
      <c r="DB49" s="608"/>
      <c r="DC49" s="609"/>
      <c r="DD49" s="610">
        <v>7204056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AZ88" sqref="AZ88:BD88"/>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11749</v>
      </c>
      <c r="R7" s="1134"/>
      <c r="S7" s="1134"/>
      <c r="T7" s="1134"/>
      <c r="U7" s="1134"/>
      <c r="V7" s="1134">
        <v>11492</v>
      </c>
      <c r="W7" s="1134"/>
      <c r="X7" s="1134"/>
      <c r="Y7" s="1134"/>
      <c r="Z7" s="1134"/>
      <c r="AA7" s="1134">
        <v>257</v>
      </c>
      <c r="AB7" s="1134"/>
      <c r="AC7" s="1134"/>
      <c r="AD7" s="1134"/>
      <c r="AE7" s="1135"/>
      <c r="AF7" s="1136">
        <v>167</v>
      </c>
      <c r="AG7" s="1137"/>
      <c r="AH7" s="1137"/>
      <c r="AI7" s="1137"/>
      <c r="AJ7" s="1138"/>
      <c r="AK7" s="1120">
        <v>3</v>
      </c>
      <c r="AL7" s="1121"/>
      <c r="AM7" s="1121"/>
      <c r="AN7" s="1121"/>
      <c r="AO7" s="1121"/>
      <c r="AP7" s="1121">
        <v>11164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15</v>
      </c>
      <c r="R8" s="1073"/>
      <c r="S8" s="1073"/>
      <c r="T8" s="1073"/>
      <c r="U8" s="1073"/>
      <c r="V8" s="1073">
        <v>14</v>
      </c>
      <c r="W8" s="1073"/>
      <c r="X8" s="1073"/>
      <c r="Y8" s="1073"/>
      <c r="Z8" s="1073"/>
      <c r="AA8" s="1073">
        <v>1</v>
      </c>
      <c r="AB8" s="1073"/>
      <c r="AC8" s="1073"/>
      <c r="AD8" s="1073"/>
      <c r="AE8" s="1074"/>
      <c r="AF8" s="1048">
        <v>1</v>
      </c>
      <c r="AG8" s="1049"/>
      <c r="AH8" s="1049"/>
      <c r="AI8" s="1049"/>
      <c r="AJ8" s="1050"/>
      <c r="AK8" s="1115">
        <v>0</v>
      </c>
      <c r="AL8" s="1116"/>
      <c r="AM8" s="1116"/>
      <c r="AN8" s="1116"/>
      <c r="AO8" s="1116"/>
      <c r="AP8" s="1116">
        <v>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11764</v>
      </c>
      <c r="R23" s="1098"/>
      <c r="S23" s="1098"/>
      <c r="T23" s="1098"/>
      <c r="U23" s="1098"/>
      <c r="V23" s="1098">
        <v>11506</v>
      </c>
      <c r="W23" s="1098"/>
      <c r="X23" s="1098"/>
      <c r="Y23" s="1098"/>
      <c r="Z23" s="1098"/>
      <c r="AA23" s="1098">
        <v>258</v>
      </c>
      <c r="AB23" s="1098"/>
      <c r="AC23" s="1098"/>
      <c r="AD23" s="1098"/>
      <c r="AE23" s="1099"/>
      <c r="AF23" s="1100">
        <v>168</v>
      </c>
      <c r="AG23" s="1098"/>
      <c r="AH23" s="1098"/>
      <c r="AI23" s="1098"/>
      <c r="AJ23" s="1101"/>
      <c r="AK23" s="1102"/>
      <c r="AL23" s="1103"/>
      <c r="AM23" s="1103"/>
      <c r="AN23" s="1103"/>
      <c r="AO23" s="1103"/>
      <c r="AP23" s="1098">
        <v>11164</v>
      </c>
      <c r="AQ23" s="1098"/>
      <c r="AR23" s="1098"/>
      <c r="AS23" s="1098"/>
      <c r="AT23" s="1098"/>
      <c r="AU23" s="1104"/>
      <c r="AV23" s="1104"/>
      <c r="AW23" s="1104"/>
      <c r="AX23" s="1104"/>
      <c r="AY23" s="1105"/>
      <c r="AZ23" s="1094" t="s">
        <v>223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4044</v>
      </c>
      <c r="R28" s="1083"/>
      <c r="S28" s="1083"/>
      <c r="T28" s="1083"/>
      <c r="U28" s="1083"/>
      <c r="V28" s="1083">
        <v>3897</v>
      </c>
      <c r="W28" s="1083"/>
      <c r="X28" s="1083"/>
      <c r="Y28" s="1083"/>
      <c r="Z28" s="1083"/>
      <c r="AA28" s="1083">
        <v>147</v>
      </c>
      <c r="AB28" s="1083"/>
      <c r="AC28" s="1083"/>
      <c r="AD28" s="1083"/>
      <c r="AE28" s="1084"/>
      <c r="AF28" s="1085">
        <v>147</v>
      </c>
      <c r="AG28" s="1083"/>
      <c r="AH28" s="1083"/>
      <c r="AI28" s="1083"/>
      <c r="AJ28" s="1086"/>
      <c r="AK28" s="1087">
        <v>230</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2178</v>
      </c>
      <c r="R29" s="1073"/>
      <c r="S29" s="1073"/>
      <c r="T29" s="1073"/>
      <c r="U29" s="1073"/>
      <c r="V29" s="1073">
        <v>2092</v>
      </c>
      <c r="W29" s="1073"/>
      <c r="X29" s="1073"/>
      <c r="Y29" s="1073"/>
      <c r="Z29" s="1073"/>
      <c r="AA29" s="1073">
        <v>86</v>
      </c>
      <c r="AB29" s="1073"/>
      <c r="AC29" s="1073"/>
      <c r="AD29" s="1073"/>
      <c r="AE29" s="1074"/>
      <c r="AF29" s="1048">
        <v>86</v>
      </c>
      <c r="AG29" s="1049"/>
      <c r="AH29" s="1049"/>
      <c r="AI29" s="1049"/>
      <c r="AJ29" s="1050"/>
      <c r="AK29" s="1009">
        <v>265</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381</v>
      </c>
      <c r="R30" s="1073"/>
      <c r="S30" s="1073"/>
      <c r="T30" s="1073"/>
      <c r="U30" s="1073"/>
      <c r="V30" s="1073">
        <v>372</v>
      </c>
      <c r="W30" s="1073"/>
      <c r="X30" s="1073"/>
      <c r="Y30" s="1073"/>
      <c r="Z30" s="1073"/>
      <c r="AA30" s="1073">
        <v>9</v>
      </c>
      <c r="AB30" s="1073"/>
      <c r="AC30" s="1073"/>
      <c r="AD30" s="1073"/>
      <c r="AE30" s="1074"/>
      <c r="AF30" s="1048">
        <v>9</v>
      </c>
      <c r="AG30" s="1049"/>
      <c r="AH30" s="1049"/>
      <c r="AI30" s="1049"/>
      <c r="AJ30" s="1050"/>
      <c r="AK30" s="1009">
        <v>75</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19</v>
      </c>
      <c r="R31" s="1073"/>
      <c r="S31" s="1073"/>
      <c r="T31" s="1073"/>
      <c r="U31" s="1073"/>
      <c r="V31" s="1073">
        <v>17</v>
      </c>
      <c r="W31" s="1073"/>
      <c r="X31" s="1073"/>
      <c r="Y31" s="1073"/>
      <c r="Z31" s="1073"/>
      <c r="AA31" s="1073">
        <v>2</v>
      </c>
      <c r="AB31" s="1073"/>
      <c r="AC31" s="1073"/>
      <c r="AD31" s="1073"/>
      <c r="AE31" s="1074"/>
      <c r="AF31" s="1048">
        <v>2</v>
      </c>
      <c r="AG31" s="1049"/>
      <c r="AH31" s="1049"/>
      <c r="AI31" s="1049"/>
      <c r="AJ31" s="1050"/>
      <c r="AK31" s="1009">
        <v>8</v>
      </c>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556</v>
      </c>
      <c r="R32" s="1073"/>
      <c r="S32" s="1073"/>
      <c r="T32" s="1073"/>
      <c r="U32" s="1073"/>
      <c r="V32" s="1073">
        <v>779</v>
      </c>
      <c r="W32" s="1073"/>
      <c r="X32" s="1073"/>
      <c r="Y32" s="1073"/>
      <c r="Z32" s="1073"/>
      <c r="AA32" s="1073">
        <v>-223</v>
      </c>
      <c r="AB32" s="1073"/>
      <c r="AC32" s="1073"/>
      <c r="AD32" s="1073"/>
      <c r="AE32" s="1074"/>
      <c r="AF32" s="1048">
        <v>832</v>
      </c>
      <c r="AG32" s="1049"/>
      <c r="AH32" s="1049"/>
      <c r="AI32" s="1049"/>
      <c r="AJ32" s="1050"/>
      <c r="AK32" s="1009">
        <v>24</v>
      </c>
      <c r="AL32" s="1000"/>
      <c r="AM32" s="1000"/>
      <c r="AN32" s="1000"/>
      <c r="AO32" s="1000"/>
      <c r="AP32" s="1000">
        <v>811</v>
      </c>
      <c r="AQ32" s="1000"/>
      <c r="AR32" s="1000"/>
      <c r="AS32" s="1000"/>
      <c r="AT32" s="1000"/>
      <c r="AU32" s="1000"/>
      <c r="AV32" s="1000"/>
      <c r="AW32" s="1000"/>
      <c r="AX32" s="1000"/>
      <c r="AY32" s="1000"/>
      <c r="AZ32" s="1071"/>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2160</v>
      </c>
      <c r="R33" s="1073"/>
      <c r="S33" s="1073"/>
      <c r="T33" s="1073"/>
      <c r="U33" s="1073"/>
      <c r="V33" s="1073">
        <v>2066</v>
      </c>
      <c r="W33" s="1073"/>
      <c r="X33" s="1073"/>
      <c r="Y33" s="1073"/>
      <c r="Z33" s="1073"/>
      <c r="AA33" s="1073">
        <v>94</v>
      </c>
      <c r="AB33" s="1073"/>
      <c r="AC33" s="1073"/>
      <c r="AD33" s="1073"/>
      <c r="AE33" s="1074"/>
      <c r="AF33" s="1048">
        <v>90</v>
      </c>
      <c r="AG33" s="1049"/>
      <c r="AH33" s="1049"/>
      <c r="AI33" s="1049"/>
      <c r="AJ33" s="1050"/>
      <c r="AK33" s="1009">
        <v>1082</v>
      </c>
      <c r="AL33" s="1000"/>
      <c r="AM33" s="1000"/>
      <c r="AN33" s="1000"/>
      <c r="AO33" s="1000"/>
      <c r="AP33" s="1000">
        <v>12205</v>
      </c>
      <c r="AQ33" s="1000"/>
      <c r="AR33" s="1000"/>
      <c r="AS33" s="1000"/>
      <c r="AT33" s="1000"/>
      <c r="AU33" s="1000"/>
      <c r="AV33" s="1000"/>
      <c r="AW33" s="1000"/>
      <c r="AX33" s="1000"/>
      <c r="AY33" s="1000"/>
      <c r="AZ33" s="1071"/>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1165</v>
      </c>
      <c r="AG63" s="988"/>
      <c r="AH63" s="988"/>
      <c r="AI63" s="988"/>
      <c r="AJ63" s="1059"/>
      <c r="AK63" s="1060"/>
      <c r="AL63" s="992"/>
      <c r="AM63" s="992"/>
      <c r="AN63" s="992"/>
      <c r="AO63" s="992"/>
      <c r="AP63" s="988">
        <v>13016</v>
      </c>
      <c r="AQ63" s="988"/>
      <c r="AR63" s="988"/>
      <c r="AS63" s="988"/>
      <c r="AT63" s="988"/>
      <c r="AU63" s="988"/>
      <c r="AV63" s="988"/>
      <c r="AW63" s="988"/>
      <c r="AX63" s="988"/>
      <c r="AY63" s="988"/>
      <c r="AZ63" s="1054"/>
      <c r="BA63" s="1054"/>
      <c r="BB63" s="1054"/>
      <c r="BC63" s="1054"/>
      <c r="BD63" s="1054"/>
      <c r="BE63" s="989"/>
      <c r="BF63" s="989"/>
      <c r="BG63" s="989"/>
      <c r="BH63" s="989"/>
      <c r="BI63" s="990"/>
      <c r="BJ63" s="1055" t="s">
        <v>392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395</v>
      </c>
      <c r="R66" s="1031"/>
      <c r="S66" s="1031"/>
      <c r="T66" s="1031"/>
      <c r="U66" s="1032"/>
      <c r="V66" s="1030" t="s">
        <v>396</v>
      </c>
      <c r="W66" s="1031"/>
      <c r="X66" s="1031"/>
      <c r="Y66" s="1031"/>
      <c r="Z66" s="1032"/>
      <c r="AA66" s="1030" t="s">
        <v>397</v>
      </c>
      <c r="AB66" s="1031"/>
      <c r="AC66" s="1031"/>
      <c r="AD66" s="1031"/>
      <c r="AE66" s="1032"/>
      <c r="AF66" s="1036" t="s">
        <v>398</v>
      </c>
      <c r="AG66" s="1037"/>
      <c r="AH66" s="1037"/>
      <c r="AI66" s="1037"/>
      <c r="AJ66" s="1038"/>
      <c r="AK66" s="1030" t="s">
        <v>399</v>
      </c>
      <c r="AL66" s="1025"/>
      <c r="AM66" s="1025"/>
      <c r="AN66" s="1025"/>
      <c r="AO66" s="1026"/>
      <c r="AP66" s="1030" t="s">
        <v>400</v>
      </c>
      <c r="AQ66" s="1031"/>
      <c r="AR66" s="1031"/>
      <c r="AS66" s="1031"/>
      <c r="AT66" s="1032"/>
      <c r="AU66" s="1030" t="s">
        <v>401</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547</v>
      </c>
      <c r="C68" s="1015"/>
      <c r="D68" s="1015"/>
      <c r="E68" s="1015"/>
      <c r="F68" s="1015"/>
      <c r="G68" s="1015"/>
      <c r="H68" s="1015"/>
      <c r="I68" s="1015"/>
      <c r="J68" s="1015"/>
      <c r="K68" s="1015"/>
      <c r="L68" s="1015"/>
      <c r="M68" s="1015"/>
      <c r="N68" s="1015"/>
      <c r="O68" s="1015"/>
      <c r="P68" s="1016"/>
      <c r="Q68" s="1017">
        <v>15052</v>
      </c>
      <c r="R68" s="1011"/>
      <c r="S68" s="1011"/>
      <c r="T68" s="1011"/>
      <c r="U68" s="1011"/>
      <c r="V68" s="1011">
        <v>12500</v>
      </c>
      <c r="W68" s="1011"/>
      <c r="X68" s="1011"/>
      <c r="Y68" s="1011"/>
      <c r="Z68" s="1011"/>
      <c r="AA68" s="1011">
        <v>2552</v>
      </c>
      <c r="AB68" s="1011"/>
      <c r="AC68" s="1011"/>
      <c r="AD68" s="1011"/>
      <c r="AE68" s="1011"/>
      <c r="AF68" s="1011">
        <v>2552</v>
      </c>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548</v>
      </c>
      <c r="C69" s="1004"/>
      <c r="D69" s="1004"/>
      <c r="E69" s="1004"/>
      <c r="F69" s="1004"/>
      <c r="G69" s="1004"/>
      <c r="H69" s="1004"/>
      <c r="I69" s="1004"/>
      <c r="J69" s="1004"/>
      <c r="K69" s="1004"/>
      <c r="L69" s="1004"/>
      <c r="M69" s="1004"/>
      <c r="N69" s="1004"/>
      <c r="O69" s="1004"/>
      <c r="P69" s="1005"/>
      <c r="Q69" s="1006">
        <v>130</v>
      </c>
      <c r="R69" s="1000"/>
      <c r="S69" s="1000"/>
      <c r="T69" s="1000"/>
      <c r="U69" s="1000"/>
      <c r="V69" s="1000">
        <v>123</v>
      </c>
      <c r="W69" s="1000"/>
      <c r="X69" s="1000"/>
      <c r="Y69" s="1000"/>
      <c r="Z69" s="1000"/>
      <c r="AA69" s="1000">
        <v>7</v>
      </c>
      <c r="AB69" s="1000"/>
      <c r="AC69" s="1000"/>
      <c r="AD69" s="1000"/>
      <c r="AE69" s="1000"/>
      <c r="AF69" s="1000">
        <v>7</v>
      </c>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549</v>
      </c>
      <c r="C70" s="1004"/>
      <c r="D70" s="1004"/>
      <c r="E70" s="1004"/>
      <c r="F70" s="1004"/>
      <c r="G70" s="1004"/>
      <c r="H70" s="1004"/>
      <c r="I70" s="1004"/>
      <c r="J70" s="1004"/>
      <c r="K70" s="1004"/>
      <c r="L70" s="1004"/>
      <c r="M70" s="1004"/>
      <c r="N70" s="1004"/>
      <c r="O70" s="1004"/>
      <c r="P70" s="1005"/>
      <c r="Q70" s="1006">
        <v>11</v>
      </c>
      <c r="R70" s="1000"/>
      <c r="S70" s="1000"/>
      <c r="T70" s="1000"/>
      <c r="U70" s="1000"/>
      <c r="V70" s="1000">
        <v>10</v>
      </c>
      <c r="W70" s="1000"/>
      <c r="X70" s="1000"/>
      <c r="Y70" s="1000"/>
      <c r="Z70" s="1000"/>
      <c r="AA70" s="1000">
        <v>1</v>
      </c>
      <c r="AB70" s="1000"/>
      <c r="AC70" s="1000"/>
      <c r="AD70" s="1000"/>
      <c r="AE70" s="1000"/>
      <c r="AF70" s="1000">
        <v>1</v>
      </c>
      <c r="AG70" s="1000"/>
      <c r="AH70" s="1000"/>
      <c r="AI70" s="1000"/>
      <c r="AJ70" s="1000"/>
      <c r="AK70" s="1000">
        <v>1</v>
      </c>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550</v>
      </c>
      <c r="C71" s="1004"/>
      <c r="D71" s="1004"/>
      <c r="E71" s="1004"/>
      <c r="F71" s="1004"/>
      <c r="G71" s="1004"/>
      <c r="H71" s="1004"/>
      <c r="I71" s="1004"/>
      <c r="J71" s="1004"/>
      <c r="K71" s="1004"/>
      <c r="L71" s="1004"/>
      <c r="M71" s="1004"/>
      <c r="N71" s="1004"/>
      <c r="O71" s="1004"/>
      <c r="P71" s="1005"/>
      <c r="Q71" s="1006">
        <v>495</v>
      </c>
      <c r="R71" s="1000"/>
      <c r="S71" s="1000"/>
      <c r="T71" s="1000"/>
      <c r="U71" s="1000"/>
      <c r="V71" s="1000">
        <v>347</v>
      </c>
      <c r="W71" s="1000"/>
      <c r="X71" s="1000"/>
      <c r="Y71" s="1000"/>
      <c r="Z71" s="1000"/>
      <c r="AA71" s="1000">
        <v>148</v>
      </c>
      <c r="AB71" s="1000"/>
      <c r="AC71" s="1000"/>
      <c r="AD71" s="1000"/>
      <c r="AE71" s="1000"/>
      <c r="AF71" s="1000">
        <v>148</v>
      </c>
      <c r="AG71" s="1000"/>
      <c r="AH71" s="1000"/>
      <c r="AI71" s="1000"/>
      <c r="AJ71" s="1000"/>
      <c r="AK71" s="1000">
        <v>181</v>
      </c>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551</v>
      </c>
      <c r="C72" s="1004"/>
      <c r="D72" s="1004"/>
      <c r="E72" s="1004"/>
      <c r="F72" s="1004"/>
      <c r="G72" s="1004"/>
      <c r="H72" s="1004"/>
      <c r="I72" s="1004"/>
      <c r="J72" s="1004"/>
      <c r="K72" s="1004"/>
      <c r="L72" s="1004"/>
      <c r="M72" s="1004"/>
      <c r="N72" s="1004"/>
      <c r="O72" s="1004"/>
      <c r="P72" s="1005"/>
      <c r="Q72" s="1006">
        <v>707531</v>
      </c>
      <c r="R72" s="1000"/>
      <c r="S72" s="1000"/>
      <c r="T72" s="1000"/>
      <c r="U72" s="1000"/>
      <c r="V72" s="1000">
        <v>687050</v>
      </c>
      <c r="W72" s="1000"/>
      <c r="X72" s="1000"/>
      <c r="Y72" s="1000"/>
      <c r="Z72" s="1000"/>
      <c r="AA72" s="1000">
        <v>20481</v>
      </c>
      <c r="AB72" s="1000"/>
      <c r="AC72" s="1000"/>
      <c r="AD72" s="1000"/>
      <c r="AE72" s="1000"/>
      <c r="AF72" s="1000">
        <v>20481</v>
      </c>
      <c r="AG72" s="1000"/>
      <c r="AH72" s="1000"/>
      <c r="AI72" s="1000"/>
      <c r="AJ72" s="1000"/>
      <c r="AK72" s="1000">
        <v>3255</v>
      </c>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552</v>
      </c>
      <c r="C73" s="1004"/>
      <c r="D73" s="1004"/>
      <c r="E73" s="1004"/>
      <c r="F73" s="1004"/>
      <c r="G73" s="1004"/>
      <c r="H73" s="1004"/>
      <c r="I73" s="1004"/>
      <c r="J73" s="1004"/>
      <c r="K73" s="1004"/>
      <c r="L73" s="1004"/>
      <c r="M73" s="1004"/>
      <c r="N73" s="1004"/>
      <c r="O73" s="1004"/>
      <c r="P73" s="1005"/>
      <c r="Q73" s="1006">
        <v>2554</v>
      </c>
      <c r="R73" s="1000"/>
      <c r="S73" s="1000"/>
      <c r="T73" s="1000"/>
      <c r="U73" s="1000"/>
      <c r="V73" s="1000">
        <v>2478</v>
      </c>
      <c r="W73" s="1000"/>
      <c r="X73" s="1000"/>
      <c r="Y73" s="1000"/>
      <c r="Z73" s="1000"/>
      <c r="AA73" s="1000">
        <v>76</v>
      </c>
      <c r="AB73" s="1000"/>
      <c r="AC73" s="1000"/>
      <c r="AD73" s="1000"/>
      <c r="AE73" s="1000"/>
      <c r="AF73" s="1000">
        <v>76</v>
      </c>
      <c r="AG73" s="1000"/>
      <c r="AH73" s="1000"/>
      <c r="AI73" s="1000"/>
      <c r="AJ73" s="1000"/>
      <c r="AK73" s="1000"/>
      <c r="AL73" s="1000"/>
      <c r="AM73" s="1000"/>
      <c r="AN73" s="1000"/>
      <c r="AO73" s="1000"/>
      <c r="AP73" s="1000">
        <v>560</v>
      </c>
      <c r="AQ73" s="1000"/>
      <c r="AR73" s="1000"/>
      <c r="AS73" s="1000"/>
      <c r="AT73" s="1000"/>
      <c r="AU73" s="1000">
        <v>192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553</v>
      </c>
      <c r="C74" s="1004"/>
      <c r="D74" s="1004"/>
      <c r="E74" s="1004"/>
      <c r="F74" s="1004"/>
      <c r="G74" s="1004"/>
      <c r="H74" s="1004"/>
      <c r="I74" s="1004"/>
      <c r="J74" s="1004"/>
      <c r="K74" s="1004"/>
      <c r="L74" s="1004"/>
      <c r="M74" s="1004"/>
      <c r="N74" s="1004"/>
      <c r="O74" s="1004"/>
      <c r="P74" s="1005"/>
      <c r="Q74" s="1006">
        <v>63</v>
      </c>
      <c r="R74" s="1000"/>
      <c r="S74" s="1000"/>
      <c r="T74" s="1000"/>
      <c r="U74" s="1000"/>
      <c r="V74" s="1000">
        <v>53</v>
      </c>
      <c r="W74" s="1000"/>
      <c r="X74" s="1000"/>
      <c r="Y74" s="1000"/>
      <c r="Z74" s="1000"/>
      <c r="AA74" s="1000">
        <v>10</v>
      </c>
      <c r="AB74" s="1000"/>
      <c r="AC74" s="1000"/>
      <c r="AD74" s="1000"/>
      <c r="AE74" s="1000"/>
      <c r="AF74" s="1000">
        <v>10</v>
      </c>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554</v>
      </c>
      <c r="C75" s="1004"/>
      <c r="D75" s="1004"/>
      <c r="E75" s="1004"/>
      <c r="F75" s="1004"/>
      <c r="G75" s="1004"/>
      <c r="H75" s="1004"/>
      <c r="I75" s="1004"/>
      <c r="J75" s="1004"/>
      <c r="K75" s="1004"/>
      <c r="L75" s="1004"/>
      <c r="M75" s="1004"/>
      <c r="N75" s="1004"/>
      <c r="O75" s="1004"/>
      <c r="P75" s="1005"/>
      <c r="Q75" s="1007">
        <v>2971</v>
      </c>
      <c r="R75" s="1008"/>
      <c r="S75" s="1008"/>
      <c r="T75" s="1008"/>
      <c r="U75" s="1009"/>
      <c r="V75" s="1010">
        <v>2872</v>
      </c>
      <c r="W75" s="1008"/>
      <c r="X75" s="1008"/>
      <c r="Y75" s="1008"/>
      <c r="Z75" s="1009"/>
      <c r="AA75" s="1010">
        <v>99</v>
      </c>
      <c r="AB75" s="1008"/>
      <c r="AC75" s="1008"/>
      <c r="AD75" s="1008"/>
      <c r="AE75" s="1009"/>
      <c r="AF75" s="1010">
        <v>99</v>
      </c>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555</v>
      </c>
      <c r="C76" s="1004"/>
      <c r="D76" s="1004"/>
      <c r="E76" s="1004"/>
      <c r="F76" s="1004"/>
      <c r="G76" s="1004"/>
      <c r="H76" s="1004"/>
      <c r="I76" s="1004"/>
      <c r="J76" s="1004"/>
      <c r="K76" s="1004"/>
      <c r="L76" s="1004"/>
      <c r="M76" s="1004"/>
      <c r="N76" s="1004"/>
      <c r="O76" s="1004"/>
      <c r="P76" s="1005"/>
      <c r="Q76" s="1007">
        <v>129</v>
      </c>
      <c r="R76" s="1008"/>
      <c r="S76" s="1008"/>
      <c r="T76" s="1008"/>
      <c r="U76" s="1009"/>
      <c r="V76" s="1010">
        <v>129</v>
      </c>
      <c r="W76" s="1008"/>
      <c r="X76" s="1008"/>
      <c r="Y76" s="1008"/>
      <c r="Z76" s="1009"/>
      <c r="AA76" s="1010">
        <v>0</v>
      </c>
      <c r="AB76" s="1008"/>
      <c r="AC76" s="1008"/>
      <c r="AD76" s="1008"/>
      <c r="AE76" s="1009"/>
      <c r="AF76" s="1010">
        <v>0</v>
      </c>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402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23374</v>
      </c>
      <c r="AG88" s="988"/>
      <c r="AH88" s="988"/>
      <c r="AI88" s="988"/>
      <c r="AJ88" s="988"/>
      <c r="AK88" s="992"/>
      <c r="AL88" s="992"/>
      <c r="AM88" s="992"/>
      <c r="AN88" s="992"/>
      <c r="AO88" s="992"/>
      <c r="AP88" s="988">
        <v>560</v>
      </c>
      <c r="AQ88" s="988"/>
      <c r="AR88" s="988"/>
      <c r="AS88" s="988"/>
      <c r="AT88" s="988"/>
      <c r="AU88" s="988">
        <v>192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403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410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411</v>
      </c>
      <c r="AB109" s="923"/>
      <c r="AC109" s="923"/>
      <c r="AD109" s="923"/>
      <c r="AE109" s="924"/>
      <c r="AF109" s="925" t="s">
        <v>289</v>
      </c>
      <c r="AG109" s="923"/>
      <c r="AH109" s="923"/>
      <c r="AI109" s="923"/>
      <c r="AJ109" s="924"/>
      <c r="AK109" s="925" t="s">
        <v>288</v>
      </c>
      <c r="AL109" s="923"/>
      <c r="AM109" s="923"/>
      <c r="AN109" s="923"/>
      <c r="AO109" s="924"/>
      <c r="AP109" s="925" t="s">
        <v>412</v>
      </c>
      <c r="AQ109" s="923"/>
      <c r="AR109" s="923"/>
      <c r="AS109" s="923"/>
      <c r="AT109" s="954"/>
      <c r="AU109" s="922" t="s">
        <v>410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411</v>
      </c>
      <c r="BR109" s="923"/>
      <c r="BS109" s="923"/>
      <c r="BT109" s="923"/>
      <c r="BU109" s="924"/>
      <c r="BV109" s="925" t="s">
        <v>289</v>
      </c>
      <c r="BW109" s="923"/>
      <c r="BX109" s="923"/>
      <c r="BY109" s="923"/>
      <c r="BZ109" s="924"/>
      <c r="CA109" s="925" t="s">
        <v>288</v>
      </c>
      <c r="CB109" s="923"/>
      <c r="CC109" s="923"/>
      <c r="CD109" s="923"/>
      <c r="CE109" s="924"/>
      <c r="CF109" s="961" t="s">
        <v>412</v>
      </c>
      <c r="CG109" s="961"/>
      <c r="CH109" s="961"/>
      <c r="CI109" s="961"/>
      <c r="CJ109" s="961"/>
      <c r="CK109" s="925" t="s">
        <v>413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411</v>
      </c>
      <c r="DH109" s="923"/>
      <c r="DI109" s="923"/>
      <c r="DJ109" s="923"/>
      <c r="DK109" s="924"/>
      <c r="DL109" s="925" t="s">
        <v>289</v>
      </c>
      <c r="DM109" s="923"/>
      <c r="DN109" s="923"/>
      <c r="DO109" s="923"/>
      <c r="DP109" s="924"/>
      <c r="DQ109" s="925" t="s">
        <v>288</v>
      </c>
      <c r="DR109" s="923"/>
      <c r="DS109" s="923"/>
      <c r="DT109" s="923"/>
      <c r="DU109" s="924"/>
      <c r="DV109" s="925" t="s">
        <v>412</v>
      </c>
      <c r="DW109" s="923"/>
      <c r="DX109" s="923"/>
      <c r="DY109" s="923"/>
      <c r="DZ109" s="954"/>
    </row>
    <row r="110" spans="1:131" s="199" customFormat="1" ht="26.25" customHeight="1">
      <c r="A110" s="825" t="s">
        <v>414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866646</v>
      </c>
      <c r="AB110" s="916"/>
      <c r="AC110" s="916"/>
      <c r="AD110" s="916"/>
      <c r="AE110" s="917"/>
      <c r="AF110" s="918">
        <v>820304</v>
      </c>
      <c r="AG110" s="916"/>
      <c r="AH110" s="916"/>
      <c r="AI110" s="916"/>
      <c r="AJ110" s="917"/>
      <c r="AK110" s="918">
        <v>846336</v>
      </c>
      <c r="AL110" s="916"/>
      <c r="AM110" s="916"/>
      <c r="AN110" s="916"/>
      <c r="AO110" s="917"/>
      <c r="AP110" s="919">
        <v>14.7</v>
      </c>
      <c r="AQ110" s="920"/>
      <c r="AR110" s="920"/>
      <c r="AS110" s="920"/>
      <c r="AT110" s="921"/>
      <c r="AU110" s="955" t="s">
        <v>61</v>
      </c>
      <c r="AV110" s="956"/>
      <c r="AW110" s="956"/>
      <c r="AX110" s="956"/>
      <c r="AY110" s="956"/>
      <c r="AZ110" s="881" t="s">
        <v>415</v>
      </c>
      <c r="BA110" s="826"/>
      <c r="BB110" s="826"/>
      <c r="BC110" s="826"/>
      <c r="BD110" s="826"/>
      <c r="BE110" s="826"/>
      <c r="BF110" s="826"/>
      <c r="BG110" s="826"/>
      <c r="BH110" s="826"/>
      <c r="BI110" s="826"/>
      <c r="BJ110" s="826"/>
      <c r="BK110" s="826"/>
      <c r="BL110" s="826"/>
      <c r="BM110" s="826"/>
      <c r="BN110" s="826"/>
      <c r="BO110" s="826"/>
      <c r="BP110" s="827"/>
      <c r="BQ110" s="882">
        <v>8941392</v>
      </c>
      <c r="BR110" s="863"/>
      <c r="BS110" s="863"/>
      <c r="BT110" s="863"/>
      <c r="BU110" s="863"/>
      <c r="BV110" s="863">
        <v>10895909</v>
      </c>
      <c r="BW110" s="863"/>
      <c r="BX110" s="863"/>
      <c r="BY110" s="863"/>
      <c r="BZ110" s="863"/>
      <c r="CA110" s="863">
        <v>11164106</v>
      </c>
      <c r="CB110" s="863"/>
      <c r="CC110" s="863"/>
      <c r="CD110" s="863"/>
      <c r="CE110" s="863"/>
      <c r="CF110" s="887">
        <v>193.8</v>
      </c>
      <c r="CG110" s="888"/>
      <c r="CH110" s="888"/>
      <c r="CI110" s="888"/>
      <c r="CJ110" s="888"/>
      <c r="CK110" s="951" t="s">
        <v>416</v>
      </c>
      <c r="CL110" s="837"/>
      <c r="CM110" s="912" t="s">
        <v>417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223</v>
      </c>
      <c r="DH110" s="863"/>
      <c r="DI110" s="863"/>
      <c r="DJ110" s="863"/>
      <c r="DK110" s="863"/>
      <c r="DL110" s="863" t="s">
        <v>223</v>
      </c>
      <c r="DM110" s="863"/>
      <c r="DN110" s="863"/>
      <c r="DO110" s="863"/>
      <c r="DP110" s="863"/>
      <c r="DQ110" s="863" t="s">
        <v>223</v>
      </c>
      <c r="DR110" s="863"/>
      <c r="DS110" s="863"/>
      <c r="DT110" s="863"/>
      <c r="DU110" s="863"/>
      <c r="DV110" s="864" t="s">
        <v>223</v>
      </c>
      <c r="DW110" s="864"/>
      <c r="DX110" s="864"/>
      <c r="DY110" s="864"/>
      <c r="DZ110" s="865"/>
    </row>
    <row r="111" spans="1:131" s="199" customFormat="1" ht="26.25" customHeight="1">
      <c r="A111" s="792" t="s">
        <v>418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419</v>
      </c>
      <c r="BA111" s="768"/>
      <c r="BB111" s="768"/>
      <c r="BC111" s="768"/>
      <c r="BD111" s="768"/>
      <c r="BE111" s="768"/>
      <c r="BF111" s="768"/>
      <c r="BG111" s="768"/>
      <c r="BH111" s="768"/>
      <c r="BI111" s="768"/>
      <c r="BJ111" s="768"/>
      <c r="BK111" s="768"/>
      <c r="BL111" s="768"/>
      <c r="BM111" s="768"/>
      <c r="BN111" s="768"/>
      <c r="BO111" s="768"/>
      <c r="BP111" s="769"/>
      <c r="BQ111" s="834">
        <v>2984</v>
      </c>
      <c r="BR111" s="835"/>
      <c r="BS111" s="835"/>
      <c r="BT111" s="835"/>
      <c r="BU111" s="835"/>
      <c r="BV111" s="835">
        <v>1968</v>
      </c>
      <c r="BW111" s="835"/>
      <c r="BX111" s="835"/>
      <c r="BY111" s="835"/>
      <c r="BZ111" s="835"/>
      <c r="CA111" s="835">
        <v>973</v>
      </c>
      <c r="CB111" s="835"/>
      <c r="CC111" s="835"/>
      <c r="CD111" s="835"/>
      <c r="CE111" s="835"/>
      <c r="CF111" s="896">
        <v>0</v>
      </c>
      <c r="CG111" s="897"/>
      <c r="CH111" s="897"/>
      <c r="CI111" s="897"/>
      <c r="CJ111" s="897"/>
      <c r="CK111" s="952"/>
      <c r="CL111" s="839"/>
      <c r="CM111" s="842" t="s">
        <v>420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223</v>
      </c>
      <c r="DH111" s="835"/>
      <c r="DI111" s="835"/>
      <c r="DJ111" s="835"/>
      <c r="DK111" s="835"/>
      <c r="DL111" s="835" t="s">
        <v>223</v>
      </c>
      <c r="DM111" s="835"/>
      <c r="DN111" s="835"/>
      <c r="DO111" s="835"/>
      <c r="DP111" s="835"/>
      <c r="DQ111" s="835" t="s">
        <v>223</v>
      </c>
      <c r="DR111" s="835"/>
      <c r="DS111" s="835"/>
      <c r="DT111" s="835"/>
      <c r="DU111" s="835"/>
      <c r="DV111" s="812" t="s">
        <v>223</v>
      </c>
      <c r="DW111" s="812"/>
      <c r="DX111" s="812"/>
      <c r="DY111" s="812"/>
      <c r="DZ111" s="813"/>
    </row>
    <row r="112" spans="1:131" s="199" customFormat="1" ht="26.25" customHeight="1">
      <c r="A112" s="937" t="s">
        <v>421</v>
      </c>
      <c r="B112" s="938"/>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223</v>
      </c>
      <c r="AB112" s="798"/>
      <c r="AC112" s="798"/>
      <c r="AD112" s="798"/>
      <c r="AE112" s="799"/>
      <c r="AF112" s="800" t="s">
        <v>223</v>
      </c>
      <c r="AG112" s="798"/>
      <c r="AH112" s="798"/>
      <c r="AI112" s="798"/>
      <c r="AJ112" s="799"/>
      <c r="AK112" s="800" t="s">
        <v>223</v>
      </c>
      <c r="AL112" s="798"/>
      <c r="AM112" s="798"/>
      <c r="AN112" s="798"/>
      <c r="AO112" s="799"/>
      <c r="AP112" s="845" t="s">
        <v>223</v>
      </c>
      <c r="AQ112" s="846"/>
      <c r="AR112" s="846"/>
      <c r="AS112" s="846"/>
      <c r="AT112" s="847"/>
      <c r="AU112" s="957"/>
      <c r="AV112" s="958"/>
      <c r="AW112" s="958"/>
      <c r="AX112" s="958"/>
      <c r="AY112" s="958"/>
      <c r="AZ112" s="833" t="s">
        <v>423</v>
      </c>
      <c r="BA112" s="768"/>
      <c r="BB112" s="768"/>
      <c r="BC112" s="768"/>
      <c r="BD112" s="768"/>
      <c r="BE112" s="768"/>
      <c r="BF112" s="768"/>
      <c r="BG112" s="768"/>
      <c r="BH112" s="768"/>
      <c r="BI112" s="768"/>
      <c r="BJ112" s="768"/>
      <c r="BK112" s="768"/>
      <c r="BL112" s="768"/>
      <c r="BM112" s="768"/>
      <c r="BN112" s="768"/>
      <c r="BO112" s="768"/>
      <c r="BP112" s="769"/>
      <c r="BQ112" s="834">
        <v>9985819</v>
      </c>
      <c r="BR112" s="835"/>
      <c r="BS112" s="835"/>
      <c r="BT112" s="835"/>
      <c r="BU112" s="835"/>
      <c r="BV112" s="835">
        <v>10009839</v>
      </c>
      <c r="BW112" s="835"/>
      <c r="BX112" s="835"/>
      <c r="BY112" s="835"/>
      <c r="BZ112" s="835"/>
      <c r="CA112" s="835">
        <v>10186828</v>
      </c>
      <c r="CB112" s="835"/>
      <c r="CC112" s="835"/>
      <c r="CD112" s="835"/>
      <c r="CE112" s="835"/>
      <c r="CF112" s="896">
        <v>176.9</v>
      </c>
      <c r="CG112" s="897"/>
      <c r="CH112" s="897"/>
      <c r="CI112" s="897"/>
      <c r="CJ112" s="897"/>
      <c r="CK112" s="952"/>
      <c r="CL112" s="839"/>
      <c r="CM112" s="842" t="s">
        <v>424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223</v>
      </c>
      <c r="DH112" s="835"/>
      <c r="DI112" s="835"/>
      <c r="DJ112" s="835"/>
      <c r="DK112" s="835"/>
      <c r="DL112" s="835" t="s">
        <v>223</v>
      </c>
      <c r="DM112" s="835"/>
      <c r="DN112" s="835"/>
      <c r="DO112" s="835"/>
      <c r="DP112" s="835"/>
      <c r="DQ112" s="835" t="s">
        <v>223</v>
      </c>
      <c r="DR112" s="835"/>
      <c r="DS112" s="835"/>
      <c r="DT112" s="835"/>
      <c r="DU112" s="835"/>
      <c r="DV112" s="812" t="s">
        <v>223</v>
      </c>
      <c r="DW112" s="812"/>
      <c r="DX112" s="812"/>
      <c r="DY112" s="812"/>
      <c r="DZ112" s="813"/>
    </row>
    <row r="113" spans="1:130" s="199" customFormat="1" ht="26.25" customHeight="1">
      <c r="A113" s="939"/>
      <c r="B113" s="940"/>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829276</v>
      </c>
      <c r="AB113" s="944"/>
      <c r="AC113" s="944"/>
      <c r="AD113" s="944"/>
      <c r="AE113" s="945"/>
      <c r="AF113" s="946">
        <v>812357</v>
      </c>
      <c r="AG113" s="944"/>
      <c r="AH113" s="944"/>
      <c r="AI113" s="944"/>
      <c r="AJ113" s="945"/>
      <c r="AK113" s="946">
        <v>818178</v>
      </c>
      <c r="AL113" s="944"/>
      <c r="AM113" s="944"/>
      <c r="AN113" s="944"/>
      <c r="AO113" s="945"/>
      <c r="AP113" s="947">
        <v>14.2</v>
      </c>
      <c r="AQ113" s="948"/>
      <c r="AR113" s="948"/>
      <c r="AS113" s="948"/>
      <c r="AT113" s="949"/>
      <c r="AU113" s="957"/>
      <c r="AV113" s="958"/>
      <c r="AW113" s="958"/>
      <c r="AX113" s="958"/>
      <c r="AY113" s="958"/>
      <c r="AZ113" s="833" t="s">
        <v>426</v>
      </c>
      <c r="BA113" s="768"/>
      <c r="BB113" s="768"/>
      <c r="BC113" s="768"/>
      <c r="BD113" s="768"/>
      <c r="BE113" s="768"/>
      <c r="BF113" s="768"/>
      <c r="BG113" s="768"/>
      <c r="BH113" s="768"/>
      <c r="BI113" s="768"/>
      <c r="BJ113" s="768"/>
      <c r="BK113" s="768"/>
      <c r="BL113" s="768"/>
      <c r="BM113" s="768"/>
      <c r="BN113" s="768"/>
      <c r="BO113" s="768"/>
      <c r="BP113" s="769"/>
      <c r="BQ113" s="834">
        <v>187049</v>
      </c>
      <c r="BR113" s="835"/>
      <c r="BS113" s="835"/>
      <c r="BT113" s="835"/>
      <c r="BU113" s="835"/>
      <c r="BV113" s="835">
        <v>251814</v>
      </c>
      <c r="BW113" s="835"/>
      <c r="BX113" s="835"/>
      <c r="BY113" s="835"/>
      <c r="BZ113" s="835"/>
      <c r="CA113" s="835">
        <v>191663</v>
      </c>
      <c r="CB113" s="835"/>
      <c r="CC113" s="835"/>
      <c r="CD113" s="835"/>
      <c r="CE113" s="835"/>
      <c r="CF113" s="896">
        <v>3.3</v>
      </c>
      <c r="CG113" s="897"/>
      <c r="CH113" s="897"/>
      <c r="CI113" s="897"/>
      <c r="CJ113" s="897"/>
      <c r="CK113" s="952"/>
      <c r="CL113" s="839"/>
      <c r="CM113" s="842" t="s">
        <v>427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223</v>
      </c>
      <c r="DH113" s="798"/>
      <c r="DI113" s="798"/>
      <c r="DJ113" s="798"/>
      <c r="DK113" s="799"/>
      <c r="DL113" s="800" t="s">
        <v>223</v>
      </c>
      <c r="DM113" s="798"/>
      <c r="DN113" s="798"/>
      <c r="DO113" s="798"/>
      <c r="DP113" s="799"/>
      <c r="DQ113" s="800" t="s">
        <v>223</v>
      </c>
      <c r="DR113" s="798"/>
      <c r="DS113" s="798"/>
      <c r="DT113" s="798"/>
      <c r="DU113" s="799"/>
      <c r="DV113" s="845" t="s">
        <v>223</v>
      </c>
      <c r="DW113" s="846"/>
      <c r="DX113" s="846"/>
      <c r="DY113" s="846"/>
      <c r="DZ113" s="847"/>
    </row>
    <row r="114" spans="1:130" s="199" customFormat="1" ht="26.25" customHeight="1">
      <c r="A114" s="939"/>
      <c r="B114" s="940"/>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66187</v>
      </c>
      <c r="AB114" s="798"/>
      <c r="AC114" s="798"/>
      <c r="AD114" s="798"/>
      <c r="AE114" s="799"/>
      <c r="AF114" s="800">
        <v>66187</v>
      </c>
      <c r="AG114" s="798"/>
      <c r="AH114" s="798"/>
      <c r="AI114" s="798"/>
      <c r="AJ114" s="799"/>
      <c r="AK114" s="800">
        <v>61364</v>
      </c>
      <c r="AL114" s="798"/>
      <c r="AM114" s="798"/>
      <c r="AN114" s="798"/>
      <c r="AO114" s="799"/>
      <c r="AP114" s="845">
        <v>1.1000000000000001</v>
      </c>
      <c r="AQ114" s="846"/>
      <c r="AR114" s="846"/>
      <c r="AS114" s="846"/>
      <c r="AT114" s="847"/>
      <c r="AU114" s="957"/>
      <c r="AV114" s="958"/>
      <c r="AW114" s="958"/>
      <c r="AX114" s="958"/>
      <c r="AY114" s="958"/>
      <c r="AZ114" s="833" t="s">
        <v>429</v>
      </c>
      <c r="BA114" s="768"/>
      <c r="BB114" s="768"/>
      <c r="BC114" s="768"/>
      <c r="BD114" s="768"/>
      <c r="BE114" s="768"/>
      <c r="BF114" s="768"/>
      <c r="BG114" s="768"/>
      <c r="BH114" s="768"/>
      <c r="BI114" s="768"/>
      <c r="BJ114" s="768"/>
      <c r="BK114" s="768"/>
      <c r="BL114" s="768"/>
      <c r="BM114" s="768"/>
      <c r="BN114" s="768"/>
      <c r="BO114" s="768"/>
      <c r="BP114" s="769"/>
      <c r="BQ114" s="834">
        <v>1425014</v>
      </c>
      <c r="BR114" s="835"/>
      <c r="BS114" s="835"/>
      <c r="BT114" s="835"/>
      <c r="BU114" s="835"/>
      <c r="BV114" s="835">
        <v>1301185</v>
      </c>
      <c r="BW114" s="835"/>
      <c r="BX114" s="835"/>
      <c r="BY114" s="835"/>
      <c r="BZ114" s="835"/>
      <c r="CA114" s="835">
        <v>1275672</v>
      </c>
      <c r="CB114" s="835"/>
      <c r="CC114" s="835"/>
      <c r="CD114" s="835"/>
      <c r="CE114" s="835"/>
      <c r="CF114" s="896">
        <v>22.1</v>
      </c>
      <c r="CG114" s="897"/>
      <c r="CH114" s="897"/>
      <c r="CI114" s="897"/>
      <c r="CJ114" s="897"/>
      <c r="CK114" s="952"/>
      <c r="CL114" s="839"/>
      <c r="CM114" s="842" t="s">
        <v>430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223</v>
      </c>
      <c r="DH114" s="798"/>
      <c r="DI114" s="798"/>
      <c r="DJ114" s="798"/>
      <c r="DK114" s="799"/>
      <c r="DL114" s="800" t="s">
        <v>223</v>
      </c>
      <c r="DM114" s="798"/>
      <c r="DN114" s="798"/>
      <c r="DO114" s="798"/>
      <c r="DP114" s="799"/>
      <c r="DQ114" s="800" t="s">
        <v>223</v>
      </c>
      <c r="DR114" s="798"/>
      <c r="DS114" s="798"/>
      <c r="DT114" s="798"/>
      <c r="DU114" s="799"/>
      <c r="DV114" s="845" t="s">
        <v>223</v>
      </c>
      <c r="DW114" s="846"/>
      <c r="DX114" s="846"/>
      <c r="DY114" s="846"/>
      <c r="DZ114" s="847"/>
    </row>
    <row r="115" spans="1:130" s="199" customFormat="1" ht="26.25" customHeight="1">
      <c r="A115" s="939"/>
      <c r="B115" s="940"/>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1038</v>
      </c>
      <c r="AB115" s="944"/>
      <c r="AC115" s="944"/>
      <c r="AD115" s="944"/>
      <c r="AE115" s="945"/>
      <c r="AF115" s="946">
        <v>1016</v>
      </c>
      <c r="AG115" s="944"/>
      <c r="AH115" s="944"/>
      <c r="AI115" s="944"/>
      <c r="AJ115" s="945"/>
      <c r="AK115" s="946">
        <v>995</v>
      </c>
      <c r="AL115" s="944"/>
      <c r="AM115" s="944"/>
      <c r="AN115" s="944"/>
      <c r="AO115" s="945"/>
      <c r="AP115" s="947">
        <v>0</v>
      </c>
      <c r="AQ115" s="948"/>
      <c r="AR115" s="948"/>
      <c r="AS115" s="948"/>
      <c r="AT115" s="949"/>
      <c r="AU115" s="957"/>
      <c r="AV115" s="958"/>
      <c r="AW115" s="958"/>
      <c r="AX115" s="958"/>
      <c r="AY115" s="958"/>
      <c r="AZ115" s="833" t="s">
        <v>432</v>
      </c>
      <c r="BA115" s="768"/>
      <c r="BB115" s="768"/>
      <c r="BC115" s="768"/>
      <c r="BD115" s="768"/>
      <c r="BE115" s="768"/>
      <c r="BF115" s="768"/>
      <c r="BG115" s="768"/>
      <c r="BH115" s="768"/>
      <c r="BI115" s="768"/>
      <c r="BJ115" s="768"/>
      <c r="BK115" s="768"/>
      <c r="BL115" s="768"/>
      <c r="BM115" s="768"/>
      <c r="BN115" s="768"/>
      <c r="BO115" s="768"/>
      <c r="BP115" s="769"/>
      <c r="BQ115" s="834" t="s">
        <v>223</v>
      </c>
      <c r="BR115" s="835"/>
      <c r="BS115" s="835"/>
      <c r="BT115" s="835"/>
      <c r="BU115" s="835"/>
      <c r="BV115" s="835" t="s">
        <v>223</v>
      </c>
      <c r="BW115" s="835"/>
      <c r="BX115" s="835"/>
      <c r="BY115" s="835"/>
      <c r="BZ115" s="835"/>
      <c r="CA115" s="835" t="s">
        <v>223</v>
      </c>
      <c r="CB115" s="835"/>
      <c r="CC115" s="835"/>
      <c r="CD115" s="835"/>
      <c r="CE115" s="835"/>
      <c r="CF115" s="896" t="s">
        <v>223</v>
      </c>
      <c r="CG115" s="897"/>
      <c r="CH115" s="897"/>
      <c r="CI115" s="897"/>
      <c r="CJ115" s="897"/>
      <c r="CK115" s="952"/>
      <c r="CL115" s="839"/>
      <c r="CM115" s="833" t="s">
        <v>433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223</v>
      </c>
      <c r="DH115" s="798"/>
      <c r="DI115" s="798"/>
      <c r="DJ115" s="798"/>
      <c r="DK115" s="799"/>
      <c r="DL115" s="800" t="s">
        <v>223</v>
      </c>
      <c r="DM115" s="798"/>
      <c r="DN115" s="798"/>
      <c r="DO115" s="798"/>
      <c r="DP115" s="799"/>
      <c r="DQ115" s="800" t="s">
        <v>223</v>
      </c>
      <c r="DR115" s="798"/>
      <c r="DS115" s="798"/>
      <c r="DT115" s="798"/>
      <c r="DU115" s="799"/>
      <c r="DV115" s="845" t="s">
        <v>223</v>
      </c>
      <c r="DW115" s="846"/>
      <c r="DX115" s="846"/>
      <c r="DY115" s="846"/>
      <c r="DZ115" s="847"/>
    </row>
    <row r="116" spans="1:130" s="199" customFormat="1" ht="26.25" customHeight="1">
      <c r="A116" s="941"/>
      <c r="B116" s="942"/>
      <c r="C116" s="901" t="s">
        <v>434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223</v>
      </c>
      <c r="AB116" s="798"/>
      <c r="AC116" s="798"/>
      <c r="AD116" s="798"/>
      <c r="AE116" s="799"/>
      <c r="AF116" s="800">
        <v>48</v>
      </c>
      <c r="AG116" s="798"/>
      <c r="AH116" s="798"/>
      <c r="AI116" s="798"/>
      <c r="AJ116" s="799"/>
      <c r="AK116" s="800" t="s">
        <v>223</v>
      </c>
      <c r="AL116" s="798"/>
      <c r="AM116" s="798"/>
      <c r="AN116" s="798"/>
      <c r="AO116" s="799"/>
      <c r="AP116" s="845" t="s">
        <v>223</v>
      </c>
      <c r="AQ116" s="846"/>
      <c r="AR116" s="846"/>
      <c r="AS116" s="846"/>
      <c r="AT116" s="847"/>
      <c r="AU116" s="957"/>
      <c r="AV116" s="958"/>
      <c r="AW116" s="958"/>
      <c r="AX116" s="958"/>
      <c r="AY116" s="958"/>
      <c r="AZ116" s="884" t="s">
        <v>435</v>
      </c>
      <c r="BA116" s="885"/>
      <c r="BB116" s="885"/>
      <c r="BC116" s="885"/>
      <c r="BD116" s="885"/>
      <c r="BE116" s="885"/>
      <c r="BF116" s="885"/>
      <c r="BG116" s="885"/>
      <c r="BH116" s="885"/>
      <c r="BI116" s="885"/>
      <c r="BJ116" s="885"/>
      <c r="BK116" s="885"/>
      <c r="BL116" s="885"/>
      <c r="BM116" s="885"/>
      <c r="BN116" s="885"/>
      <c r="BO116" s="885"/>
      <c r="BP116" s="886"/>
      <c r="BQ116" s="834" t="s">
        <v>223</v>
      </c>
      <c r="BR116" s="835"/>
      <c r="BS116" s="835"/>
      <c r="BT116" s="835"/>
      <c r="BU116" s="835"/>
      <c r="BV116" s="835" t="s">
        <v>223</v>
      </c>
      <c r="BW116" s="835"/>
      <c r="BX116" s="835"/>
      <c r="BY116" s="835"/>
      <c r="BZ116" s="835"/>
      <c r="CA116" s="835" t="s">
        <v>223</v>
      </c>
      <c r="CB116" s="835"/>
      <c r="CC116" s="835"/>
      <c r="CD116" s="835"/>
      <c r="CE116" s="835"/>
      <c r="CF116" s="896" t="s">
        <v>223</v>
      </c>
      <c r="CG116" s="897"/>
      <c r="CH116" s="897"/>
      <c r="CI116" s="897"/>
      <c r="CJ116" s="897"/>
      <c r="CK116" s="952"/>
      <c r="CL116" s="839"/>
      <c r="CM116" s="842" t="s">
        <v>436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2984</v>
      </c>
      <c r="DH116" s="798"/>
      <c r="DI116" s="798"/>
      <c r="DJ116" s="798"/>
      <c r="DK116" s="799"/>
      <c r="DL116" s="800">
        <v>1968</v>
      </c>
      <c r="DM116" s="798"/>
      <c r="DN116" s="798"/>
      <c r="DO116" s="798"/>
      <c r="DP116" s="799"/>
      <c r="DQ116" s="800">
        <v>973</v>
      </c>
      <c r="DR116" s="798"/>
      <c r="DS116" s="798"/>
      <c r="DT116" s="798"/>
      <c r="DU116" s="799"/>
      <c r="DV116" s="845">
        <v>0</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437</v>
      </c>
      <c r="Z117" s="924"/>
      <c r="AA117" s="929">
        <v>1763147</v>
      </c>
      <c r="AB117" s="930"/>
      <c r="AC117" s="930"/>
      <c r="AD117" s="930"/>
      <c r="AE117" s="931"/>
      <c r="AF117" s="932">
        <v>1699912</v>
      </c>
      <c r="AG117" s="930"/>
      <c r="AH117" s="930"/>
      <c r="AI117" s="930"/>
      <c r="AJ117" s="931"/>
      <c r="AK117" s="932">
        <v>1726873</v>
      </c>
      <c r="AL117" s="930"/>
      <c r="AM117" s="930"/>
      <c r="AN117" s="930"/>
      <c r="AO117" s="931"/>
      <c r="AP117" s="933"/>
      <c r="AQ117" s="934"/>
      <c r="AR117" s="934"/>
      <c r="AS117" s="934"/>
      <c r="AT117" s="935"/>
      <c r="AU117" s="957"/>
      <c r="AV117" s="958"/>
      <c r="AW117" s="958"/>
      <c r="AX117" s="958"/>
      <c r="AY117" s="958"/>
      <c r="AZ117" s="884" t="s">
        <v>438</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439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c r="A118" s="922" t="s">
        <v>413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411</v>
      </c>
      <c r="AB118" s="923"/>
      <c r="AC118" s="923"/>
      <c r="AD118" s="923"/>
      <c r="AE118" s="924"/>
      <c r="AF118" s="925" t="s">
        <v>289</v>
      </c>
      <c r="AG118" s="923"/>
      <c r="AH118" s="923"/>
      <c r="AI118" s="923"/>
      <c r="AJ118" s="924"/>
      <c r="AK118" s="925" t="s">
        <v>288</v>
      </c>
      <c r="AL118" s="923"/>
      <c r="AM118" s="923"/>
      <c r="AN118" s="923"/>
      <c r="AO118" s="924"/>
      <c r="AP118" s="926" t="s">
        <v>412</v>
      </c>
      <c r="AQ118" s="927"/>
      <c r="AR118" s="927"/>
      <c r="AS118" s="927"/>
      <c r="AT118" s="928"/>
      <c r="AU118" s="957"/>
      <c r="AV118" s="958"/>
      <c r="AW118" s="958"/>
      <c r="AX118" s="958"/>
      <c r="AY118" s="958"/>
      <c r="AZ118" s="900" t="s">
        <v>440</v>
      </c>
      <c r="BA118" s="901"/>
      <c r="BB118" s="901"/>
      <c r="BC118" s="901"/>
      <c r="BD118" s="901"/>
      <c r="BE118" s="901"/>
      <c r="BF118" s="901"/>
      <c r="BG118" s="901"/>
      <c r="BH118" s="901"/>
      <c r="BI118" s="901"/>
      <c r="BJ118" s="901"/>
      <c r="BK118" s="901"/>
      <c r="BL118" s="901"/>
      <c r="BM118" s="901"/>
      <c r="BN118" s="901"/>
      <c r="BO118" s="901"/>
      <c r="BP118" s="902"/>
      <c r="BQ118" s="903" t="s">
        <v>223</v>
      </c>
      <c r="BR118" s="866"/>
      <c r="BS118" s="866"/>
      <c r="BT118" s="866"/>
      <c r="BU118" s="866"/>
      <c r="BV118" s="866" t="s">
        <v>223</v>
      </c>
      <c r="BW118" s="866"/>
      <c r="BX118" s="866"/>
      <c r="BY118" s="866"/>
      <c r="BZ118" s="866"/>
      <c r="CA118" s="866" t="s">
        <v>223</v>
      </c>
      <c r="CB118" s="866"/>
      <c r="CC118" s="866"/>
      <c r="CD118" s="866"/>
      <c r="CE118" s="866"/>
      <c r="CF118" s="896" t="s">
        <v>223</v>
      </c>
      <c r="CG118" s="897"/>
      <c r="CH118" s="897"/>
      <c r="CI118" s="897"/>
      <c r="CJ118" s="897"/>
      <c r="CK118" s="952"/>
      <c r="CL118" s="839"/>
      <c r="CM118" s="842" t="s">
        <v>441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223</v>
      </c>
      <c r="DH118" s="798"/>
      <c r="DI118" s="798"/>
      <c r="DJ118" s="798"/>
      <c r="DK118" s="799"/>
      <c r="DL118" s="800" t="s">
        <v>223</v>
      </c>
      <c r="DM118" s="798"/>
      <c r="DN118" s="798"/>
      <c r="DO118" s="798"/>
      <c r="DP118" s="799"/>
      <c r="DQ118" s="800" t="s">
        <v>223</v>
      </c>
      <c r="DR118" s="798"/>
      <c r="DS118" s="798"/>
      <c r="DT118" s="798"/>
      <c r="DU118" s="799"/>
      <c r="DV118" s="845" t="s">
        <v>223</v>
      </c>
      <c r="DW118" s="846"/>
      <c r="DX118" s="846"/>
      <c r="DY118" s="846"/>
      <c r="DZ118" s="847"/>
    </row>
    <row r="119" spans="1:130" s="199" customFormat="1" ht="26.25" customHeight="1">
      <c r="A119" s="836" t="s">
        <v>416</v>
      </c>
      <c r="B119" s="837"/>
      <c r="C119" s="912" t="s">
        <v>417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223</v>
      </c>
      <c r="AB119" s="916"/>
      <c r="AC119" s="916"/>
      <c r="AD119" s="916"/>
      <c r="AE119" s="917"/>
      <c r="AF119" s="918" t="s">
        <v>223</v>
      </c>
      <c r="AG119" s="916"/>
      <c r="AH119" s="916"/>
      <c r="AI119" s="916"/>
      <c r="AJ119" s="917"/>
      <c r="AK119" s="918" t="s">
        <v>223</v>
      </c>
      <c r="AL119" s="916"/>
      <c r="AM119" s="916"/>
      <c r="AN119" s="916"/>
      <c r="AO119" s="917"/>
      <c r="AP119" s="919" t="s">
        <v>223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442</v>
      </c>
      <c r="BP119" s="899"/>
      <c r="BQ119" s="903">
        <v>20542258</v>
      </c>
      <c r="BR119" s="866"/>
      <c r="BS119" s="866"/>
      <c r="BT119" s="866"/>
      <c r="BU119" s="866"/>
      <c r="BV119" s="866">
        <v>22460715</v>
      </c>
      <c r="BW119" s="866"/>
      <c r="BX119" s="866"/>
      <c r="BY119" s="866"/>
      <c r="BZ119" s="866"/>
      <c r="CA119" s="866">
        <v>22819242</v>
      </c>
      <c r="CB119" s="866"/>
      <c r="CC119" s="866"/>
      <c r="CD119" s="866"/>
      <c r="CE119" s="866"/>
      <c r="CF119" s="764"/>
      <c r="CG119" s="765"/>
      <c r="CH119" s="765"/>
      <c r="CI119" s="765"/>
      <c r="CJ119" s="855"/>
      <c r="CK119" s="953"/>
      <c r="CL119" s="841"/>
      <c r="CM119" s="859" t="s">
        <v>443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223</v>
      </c>
      <c r="DH119" s="781"/>
      <c r="DI119" s="781"/>
      <c r="DJ119" s="781"/>
      <c r="DK119" s="782"/>
      <c r="DL119" s="783" t="s">
        <v>223</v>
      </c>
      <c r="DM119" s="781"/>
      <c r="DN119" s="781"/>
      <c r="DO119" s="781"/>
      <c r="DP119" s="782"/>
      <c r="DQ119" s="783" t="s">
        <v>223</v>
      </c>
      <c r="DR119" s="781"/>
      <c r="DS119" s="781"/>
      <c r="DT119" s="781"/>
      <c r="DU119" s="782"/>
      <c r="DV119" s="869" t="s">
        <v>223</v>
      </c>
      <c r="DW119" s="870"/>
      <c r="DX119" s="870"/>
      <c r="DY119" s="870"/>
      <c r="DZ119" s="871"/>
    </row>
    <row r="120" spans="1:130" s="199" customFormat="1" ht="26.25" customHeight="1">
      <c r="A120" s="838"/>
      <c r="B120" s="839"/>
      <c r="C120" s="842" t="s">
        <v>420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223</v>
      </c>
      <c r="AB120" s="798"/>
      <c r="AC120" s="798"/>
      <c r="AD120" s="798"/>
      <c r="AE120" s="799"/>
      <c r="AF120" s="800" t="s">
        <v>223</v>
      </c>
      <c r="AG120" s="798"/>
      <c r="AH120" s="798"/>
      <c r="AI120" s="798"/>
      <c r="AJ120" s="799"/>
      <c r="AK120" s="800" t="s">
        <v>223</v>
      </c>
      <c r="AL120" s="798"/>
      <c r="AM120" s="798"/>
      <c r="AN120" s="798"/>
      <c r="AO120" s="799"/>
      <c r="AP120" s="845" t="s">
        <v>223</v>
      </c>
      <c r="AQ120" s="846"/>
      <c r="AR120" s="846"/>
      <c r="AS120" s="846"/>
      <c r="AT120" s="847"/>
      <c r="AU120" s="904" t="s">
        <v>444</v>
      </c>
      <c r="AV120" s="905"/>
      <c r="AW120" s="905"/>
      <c r="AX120" s="905"/>
      <c r="AY120" s="906"/>
      <c r="AZ120" s="881" t="s">
        <v>445</v>
      </c>
      <c r="BA120" s="826"/>
      <c r="BB120" s="826"/>
      <c r="BC120" s="826"/>
      <c r="BD120" s="826"/>
      <c r="BE120" s="826"/>
      <c r="BF120" s="826"/>
      <c r="BG120" s="826"/>
      <c r="BH120" s="826"/>
      <c r="BI120" s="826"/>
      <c r="BJ120" s="826"/>
      <c r="BK120" s="826"/>
      <c r="BL120" s="826"/>
      <c r="BM120" s="826"/>
      <c r="BN120" s="826"/>
      <c r="BO120" s="826"/>
      <c r="BP120" s="827"/>
      <c r="BQ120" s="882">
        <v>3717093</v>
      </c>
      <c r="BR120" s="863"/>
      <c r="BS120" s="863"/>
      <c r="BT120" s="863"/>
      <c r="BU120" s="863"/>
      <c r="BV120" s="863">
        <v>3131169</v>
      </c>
      <c r="BW120" s="863"/>
      <c r="BX120" s="863"/>
      <c r="BY120" s="863"/>
      <c r="BZ120" s="863"/>
      <c r="CA120" s="863">
        <v>3262955</v>
      </c>
      <c r="CB120" s="863"/>
      <c r="CC120" s="863"/>
      <c r="CD120" s="863"/>
      <c r="CE120" s="863"/>
      <c r="CF120" s="887">
        <v>56.7</v>
      </c>
      <c r="CG120" s="888"/>
      <c r="CH120" s="888"/>
      <c r="CI120" s="888"/>
      <c r="CJ120" s="888"/>
      <c r="CK120" s="889" t="s">
        <v>446</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9916602</v>
      </c>
      <c r="DH120" s="863"/>
      <c r="DI120" s="863"/>
      <c r="DJ120" s="863"/>
      <c r="DK120" s="863"/>
      <c r="DL120" s="863">
        <v>9966213</v>
      </c>
      <c r="DM120" s="863"/>
      <c r="DN120" s="863"/>
      <c r="DO120" s="863"/>
      <c r="DP120" s="863"/>
      <c r="DQ120" s="863">
        <v>10166559</v>
      </c>
      <c r="DR120" s="863"/>
      <c r="DS120" s="863"/>
      <c r="DT120" s="863"/>
      <c r="DU120" s="863"/>
      <c r="DV120" s="864">
        <v>176.5</v>
      </c>
      <c r="DW120" s="864"/>
      <c r="DX120" s="864"/>
      <c r="DY120" s="864"/>
      <c r="DZ120" s="865"/>
    </row>
    <row r="121" spans="1:130" s="199" customFormat="1" ht="26.25" customHeight="1">
      <c r="A121" s="838"/>
      <c r="B121" s="839"/>
      <c r="C121" s="884" t="s">
        <v>447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223</v>
      </c>
      <c r="AB121" s="798"/>
      <c r="AC121" s="798"/>
      <c r="AD121" s="798"/>
      <c r="AE121" s="799"/>
      <c r="AF121" s="800" t="s">
        <v>223</v>
      </c>
      <c r="AG121" s="798"/>
      <c r="AH121" s="798"/>
      <c r="AI121" s="798"/>
      <c r="AJ121" s="799"/>
      <c r="AK121" s="800" t="s">
        <v>223</v>
      </c>
      <c r="AL121" s="798"/>
      <c r="AM121" s="798"/>
      <c r="AN121" s="798"/>
      <c r="AO121" s="799"/>
      <c r="AP121" s="845" t="s">
        <v>223</v>
      </c>
      <c r="AQ121" s="846"/>
      <c r="AR121" s="846"/>
      <c r="AS121" s="846"/>
      <c r="AT121" s="847"/>
      <c r="AU121" s="907"/>
      <c r="AV121" s="908"/>
      <c r="AW121" s="908"/>
      <c r="AX121" s="908"/>
      <c r="AY121" s="909"/>
      <c r="AZ121" s="833" t="s">
        <v>448</v>
      </c>
      <c r="BA121" s="768"/>
      <c r="BB121" s="768"/>
      <c r="BC121" s="768"/>
      <c r="BD121" s="768"/>
      <c r="BE121" s="768"/>
      <c r="BF121" s="768"/>
      <c r="BG121" s="768"/>
      <c r="BH121" s="768"/>
      <c r="BI121" s="768"/>
      <c r="BJ121" s="768"/>
      <c r="BK121" s="768"/>
      <c r="BL121" s="768"/>
      <c r="BM121" s="768"/>
      <c r="BN121" s="768"/>
      <c r="BO121" s="768"/>
      <c r="BP121" s="769"/>
      <c r="BQ121" s="834" t="s">
        <v>223</v>
      </c>
      <c r="BR121" s="835"/>
      <c r="BS121" s="835"/>
      <c r="BT121" s="835"/>
      <c r="BU121" s="835"/>
      <c r="BV121" s="835" t="s">
        <v>223</v>
      </c>
      <c r="BW121" s="835"/>
      <c r="BX121" s="835"/>
      <c r="BY121" s="835"/>
      <c r="BZ121" s="835"/>
      <c r="CA121" s="835" t="s">
        <v>223</v>
      </c>
      <c r="CB121" s="835"/>
      <c r="CC121" s="835"/>
      <c r="CD121" s="835"/>
      <c r="CE121" s="835"/>
      <c r="CF121" s="896" t="s">
        <v>223</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69217</v>
      </c>
      <c r="DH121" s="835"/>
      <c r="DI121" s="835"/>
      <c r="DJ121" s="835"/>
      <c r="DK121" s="835"/>
      <c r="DL121" s="835">
        <v>43626</v>
      </c>
      <c r="DM121" s="835"/>
      <c r="DN121" s="835"/>
      <c r="DO121" s="835"/>
      <c r="DP121" s="835"/>
      <c r="DQ121" s="835">
        <v>20269</v>
      </c>
      <c r="DR121" s="835"/>
      <c r="DS121" s="835"/>
      <c r="DT121" s="835"/>
      <c r="DU121" s="835"/>
      <c r="DV121" s="812">
        <v>0.4</v>
      </c>
      <c r="DW121" s="812"/>
      <c r="DX121" s="812"/>
      <c r="DY121" s="812"/>
      <c r="DZ121" s="813"/>
    </row>
    <row r="122" spans="1:130" s="199" customFormat="1" ht="26.25" customHeight="1">
      <c r="A122" s="838"/>
      <c r="B122" s="839"/>
      <c r="C122" s="842" t="s">
        <v>430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223</v>
      </c>
      <c r="AB122" s="798"/>
      <c r="AC122" s="798"/>
      <c r="AD122" s="798"/>
      <c r="AE122" s="799"/>
      <c r="AF122" s="800" t="s">
        <v>223</v>
      </c>
      <c r="AG122" s="798"/>
      <c r="AH122" s="798"/>
      <c r="AI122" s="798"/>
      <c r="AJ122" s="799"/>
      <c r="AK122" s="800" t="s">
        <v>223</v>
      </c>
      <c r="AL122" s="798"/>
      <c r="AM122" s="798"/>
      <c r="AN122" s="798"/>
      <c r="AO122" s="799"/>
      <c r="AP122" s="845" t="s">
        <v>223</v>
      </c>
      <c r="AQ122" s="846"/>
      <c r="AR122" s="846"/>
      <c r="AS122" s="846"/>
      <c r="AT122" s="847"/>
      <c r="AU122" s="907"/>
      <c r="AV122" s="908"/>
      <c r="AW122" s="908"/>
      <c r="AX122" s="908"/>
      <c r="AY122" s="909"/>
      <c r="AZ122" s="900" t="s">
        <v>449</v>
      </c>
      <c r="BA122" s="901"/>
      <c r="BB122" s="901"/>
      <c r="BC122" s="901"/>
      <c r="BD122" s="901"/>
      <c r="BE122" s="901"/>
      <c r="BF122" s="901"/>
      <c r="BG122" s="901"/>
      <c r="BH122" s="901"/>
      <c r="BI122" s="901"/>
      <c r="BJ122" s="901"/>
      <c r="BK122" s="901"/>
      <c r="BL122" s="901"/>
      <c r="BM122" s="901"/>
      <c r="BN122" s="901"/>
      <c r="BO122" s="901"/>
      <c r="BP122" s="902"/>
      <c r="BQ122" s="903">
        <v>14270166</v>
      </c>
      <c r="BR122" s="866"/>
      <c r="BS122" s="866"/>
      <c r="BT122" s="866"/>
      <c r="BU122" s="866"/>
      <c r="BV122" s="866">
        <v>14799462</v>
      </c>
      <c r="BW122" s="866"/>
      <c r="BX122" s="866"/>
      <c r="BY122" s="866"/>
      <c r="BZ122" s="866"/>
      <c r="CA122" s="866">
        <v>14180887</v>
      </c>
      <c r="CB122" s="866"/>
      <c r="CC122" s="866"/>
      <c r="CD122" s="866"/>
      <c r="CE122" s="866"/>
      <c r="CF122" s="867">
        <v>246.2</v>
      </c>
      <c r="CG122" s="868"/>
      <c r="CH122" s="868"/>
      <c r="CI122" s="868"/>
      <c r="CJ122" s="868"/>
      <c r="CK122" s="890"/>
      <c r="CL122" s="876"/>
      <c r="CM122" s="876"/>
      <c r="CN122" s="876"/>
      <c r="CO122" s="877"/>
      <c r="CP122" s="856" t="s">
        <v>450</v>
      </c>
      <c r="CQ122" s="857"/>
      <c r="CR122" s="857"/>
      <c r="CS122" s="857"/>
      <c r="CT122" s="857"/>
      <c r="CU122" s="857"/>
      <c r="CV122" s="857"/>
      <c r="CW122" s="857"/>
      <c r="CX122" s="857"/>
      <c r="CY122" s="857"/>
      <c r="CZ122" s="857"/>
      <c r="DA122" s="857"/>
      <c r="DB122" s="857"/>
      <c r="DC122" s="857"/>
      <c r="DD122" s="857"/>
      <c r="DE122" s="857"/>
      <c r="DF122" s="858"/>
      <c r="DG122" s="834" t="s">
        <v>223</v>
      </c>
      <c r="DH122" s="835"/>
      <c r="DI122" s="835"/>
      <c r="DJ122" s="835"/>
      <c r="DK122" s="835"/>
      <c r="DL122" s="835" t="s">
        <v>223</v>
      </c>
      <c r="DM122" s="835"/>
      <c r="DN122" s="835"/>
      <c r="DO122" s="835"/>
      <c r="DP122" s="835"/>
      <c r="DQ122" s="835" t="s">
        <v>223</v>
      </c>
      <c r="DR122" s="835"/>
      <c r="DS122" s="835"/>
      <c r="DT122" s="835"/>
      <c r="DU122" s="835"/>
      <c r="DV122" s="812" t="s">
        <v>223</v>
      </c>
      <c r="DW122" s="812"/>
      <c r="DX122" s="812"/>
      <c r="DY122" s="812"/>
      <c r="DZ122" s="813"/>
    </row>
    <row r="123" spans="1:130" s="199" customFormat="1" ht="26.25" customHeight="1">
      <c r="A123" s="838"/>
      <c r="B123" s="839"/>
      <c r="C123" s="842" t="s">
        <v>436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1038</v>
      </c>
      <c r="AB123" s="798"/>
      <c r="AC123" s="798"/>
      <c r="AD123" s="798"/>
      <c r="AE123" s="799"/>
      <c r="AF123" s="800">
        <v>1016</v>
      </c>
      <c r="AG123" s="798"/>
      <c r="AH123" s="798"/>
      <c r="AI123" s="798"/>
      <c r="AJ123" s="799"/>
      <c r="AK123" s="800">
        <v>995</v>
      </c>
      <c r="AL123" s="798"/>
      <c r="AM123" s="798"/>
      <c r="AN123" s="798"/>
      <c r="AO123" s="799"/>
      <c r="AP123" s="845">
        <v>0</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451</v>
      </c>
      <c r="BP123" s="899"/>
      <c r="BQ123" s="853">
        <v>17987259</v>
      </c>
      <c r="BR123" s="854"/>
      <c r="BS123" s="854"/>
      <c r="BT123" s="854"/>
      <c r="BU123" s="854"/>
      <c r="BV123" s="854">
        <v>17930631</v>
      </c>
      <c r="BW123" s="854"/>
      <c r="BX123" s="854"/>
      <c r="BY123" s="854"/>
      <c r="BZ123" s="854"/>
      <c r="CA123" s="854">
        <v>17443842</v>
      </c>
      <c r="CB123" s="854"/>
      <c r="CC123" s="854"/>
      <c r="CD123" s="854"/>
      <c r="CE123" s="854"/>
      <c r="CF123" s="764"/>
      <c r="CG123" s="765"/>
      <c r="CH123" s="765"/>
      <c r="CI123" s="765"/>
      <c r="CJ123" s="855"/>
      <c r="CK123" s="890"/>
      <c r="CL123" s="876"/>
      <c r="CM123" s="876"/>
      <c r="CN123" s="876"/>
      <c r="CO123" s="877"/>
      <c r="CP123" s="856" t="s">
        <v>452</v>
      </c>
      <c r="CQ123" s="857"/>
      <c r="CR123" s="857"/>
      <c r="CS123" s="857"/>
      <c r="CT123" s="857"/>
      <c r="CU123" s="857"/>
      <c r="CV123" s="857"/>
      <c r="CW123" s="857"/>
      <c r="CX123" s="857"/>
      <c r="CY123" s="857"/>
      <c r="CZ123" s="857"/>
      <c r="DA123" s="857"/>
      <c r="DB123" s="857"/>
      <c r="DC123" s="857"/>
      <c r="DD123" s="857"/>
      <c r="DE123" s="857"/>
      <c r="DF123" s="858"/>
      <c r="DG123" s="797" t="s">
        <v>223</v>
      </c>
      <c r="DH123" s="798"/>
      <c r="DI123" s="798"/>
      <c r="DJ123" s="798"/>
      <c r="DK123" s="799"/>
      <c r="DL123" s="800" t="s">
        <v>223</v>
      </c>
      <c r="DM123" s="798"/>
      <c r="DN123" s="798"/>
      <c r="DO123" s="798"/>
      <c r="DP123" s="799"/>
      <c r="DQ123" s="800" t="s">
        <v>223</v>
      </c>
      <c r="DR123" s="798"/>
      <c r="DS123" s="798"/>
      <c r="DT123" s="798"/>
      <c r="DU123" s="799"/>
      <c r="DV123" s="845" t="s">
        <v>223</v>
      </c>
      <c r="DW123" s="846"/>
      <c r="DX123" s="846"/>
      <c r="DY123" s="846"/>
      <c r="DZ123" s="847"/>
    </row>
    <row r="124" spans="1:130" s="199" customFormat="1" ht="26.25" customHeight="1" thickBot="1">
      <c r="A124" s="838"/>
      <c r="B124" s="839"/>
      <c r="C124" s="842" t="s">
        <v>439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223</v>
      </c>
      <c r="AB124" s="798"/>
      <c r="AC124" s="798"/>
      <c r="AD124" s="798"/>
      <c r="AE124" s="799"/>
      <c r="AF124" s="800" t="s">
        <v>223</v>
      </c>
      <c r="AG124" s="798"/>
      <c r="AH124" s="798"/>
      <c r="AI124" s="798"/>
      <c r="AJ124" s="799"/>
      <c r="AK124" s="800" t="s">
        <v>223</v>
      </c>
      <c r="AL124" s="798"/>
      <c r="AM124" s="798"/>
      <c r="AN124" s="798"/>
      <c r="AO124" s="799"/>
      <c r="AP124" s="845" t="s">
        <v>223</v>
      </c>
      <c r="AQ124" s="846"/>
      <c r="AR124" s="846"/>
      <c r="AS124" s="846"/>
      <c r="AT124" s="847"/>
      <c r="AU124" s="848" t="s">
        <v>453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45.8</v>
      </c>
      <c r="BR124" s="852"/>
      <c r="BS124" s="852"/>
      <c r="BT124" s="852"/>
      <c r="BU124" s="852"/>
      <c r="BV124" s="852">
        <v>79.400000000000006</v>
      </c>
      <c r="BW124" s="852"/>
      <c r="BX124" s="852"/>
      <c r="BY124" s="852"/>
      <c r="BZ124" s="852"/>
      <c r="CA124" s="852">
        <v>93.3</v>
      </c>
      <c r="CB124" s="852"/>
      <c r="CC124" s="852"/>
      <c r="CD124" s="852"/>
      <c r="CE124" s="852"/>
      <c r="CF124" s="742"/>
      <c r="CG124" s="743"/>
      <c r="CH124" s="743"/>
      <c r="CI124" s="743"/>
      <c r="CJ124" s="883"/>
      <c r="CK124" s="891"/>
      <c r="CL124" s="891"/>
      <c r="CM124" s="891"/>
      <c r="CN124" s="891"/>
      <c r="CO124" s="892"/>
      <c r="CP124" s="856" t="s">
        <v>454</v>
      </c>
      <c r="CQ124" s="857"/>
      <c r="CR124" s="857"/>
      <c r="CS124" s="857"/>
      <c r="CT124" s="857"/>
      <c r="CU124" s="857"/>
      <c r="CV124" s="857"/>
      <c r="CW124" s="857"/>
      <c r="CX124" s="857"/>
      <c r="CY124" s="857"/>
      <c r="CZ124" s="857"/>
      <c r="DA124" s="857"/>
      <c r="DB124" s="857"/>
      <c r="DC124" s="857"/>
      <c r="DD124" s="857"/>
      <c r="DE124" s="857"/>
      <c r="DF124" s="858"/>
      <c r="DG124" s="780" t="s">
        <v>223</v>
      </c>
      <c r="DH124" s="781"/>
      <c r="DI124" s="781"/>
      <c r="DJ124" s="781"/>
      <c r="DK124" s="782"/>
      <c r="DL124" s="783" t="s">
        <v>223</v>
      </c>
      <c r="DM124" s="781"/>
      <c r="DN124" s="781"/>
      <c r="DO124" s="781"/>
      <c r="DP124" s="782"/>
      <c r="DQ124" s="783" t="s">
        <v>223</v>
      </c>
      <c r="DR124" s="781"/>
      <c r="DS124" s="781"/>
      <c r="DT124" s="781"/>
      <c r="DU124" s="782"/>
      <c r="DV124" s="869" t="s">
        <v>223</v>
      </c>
      <c r="DW124" s="870"/>
      <c r="DX124" s="870"/>
      <c r="DY124" s="870"/>
      <c r="DZ124" s="871"/>
    </row>
    <row r="125" spans="1:130" s="199" customFormat="1" ht="26.25" customHeight="1">
      <c r="A125" s="838"/>
      <c r="B125" s="839"/>
      <c r="C125" s="842" t="s">
        <v>441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223</v>
      </c>
      <c r="AB125" s="798"/>
      <c r="AC125" s="798"/>
      <c r="AD125" s="798"/>
      <c r="AE125" s="799"/>
      <c r="AF125" s="800" t="s">
        <v>223</v>
      </c>
      <c r="AG125" s="798"/>
      <c r="AH125" s="798"/>
      <c r="AI125" s="798"/>
      <c r="AJ125" s="799"/>
      <c r="AK125" s="800" t="s">
        <v>223</v>
      </c>
      <c r="AL125" s="798"/>
      <c r="AM125" s="798"/>
      <c r="AN125" s="798"/>
      <c r="AO125" s="799"/>
      <c r="AP125" s="845" t="s">
        <v>223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455</v>
      </c>
      <c r="CL125" s="873"/>
      <c r="CM125" s="873"/>
      <c r="CN125" s="873"/>
      <c r="CO125" s="874"/>
      <c r="CP125" s="881" t="s">
        <v>456</v>
      </c>
      <c r="CQ125" s="826"/>
      <c r="CR125" s="826"/>
      <c r="CS125" s="826"/>
      <c r="CT125" s="826"/>
      <c r="CU125" s="826"/>
      <c r="CV125" s="826"/>
      <c r="CW125" s="826"/>
      <c r="CX125" s="826"/>
      <c r="CY125" s="826"/>
      <c r="CZ125" s="826"/>
      <c r="DA125" s="826"/>
      <c r="DB125" s="826"/>
      <c r="DC125" s="826"/>
      <c r="DD125" s="826"/>
      <c r="DE125" s="826"/>
      <c r="DF125" s="827"/>
      <c r="DG125" s="882" t="s">
        <v>223</v>
      </c>
      <c r="DH125" s="863"/>
      <c r="DI125" s="863"/>
      <c r="DJ125" s="863"/>
      <c r="DK125" s="863"/>
      <c r="DL125" s="863" t="s">
        <v>223</v>
      </c>
      <c r="DM125" s="863"/>
      <c r="DN125" s="863"/>
      <c r="DO125" s="863"/>
      <c r="DP125" s="863"/>
      <c r="DQ125" s="863" t="s">
        <v>223</v>
      </c>
      <c r="DR125" s="863"/>
      <c r="DS125" s="863"/>
      <c r="DT125" s="863"/>
      <c r="DU125" s="863"/>
      <c r="DV125" s="864" t="s">
        <v>223</v>
      </c>
      <c r="DW125" s="864"/>
      <c r="DX125" s="864"/>
      <c r="DY125" s="864"/>
      <c r="DZ125" s="865"/>
    </row>
    <row r="126" spans="1:130" s="199" customFormat="1" ht="26.25" customHeight="1" thickBot="1">
      <c r="A126" s="838"/>
      <c r="B126" s="839"/>
      <c r="C126" s="842" t="s">
        <v>443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223</v>
      </c>
      <c r="AB126" s="798"/>
      <c r="AC126" s="798"/>
      <c r="AD126" s="798"/>
      <c r="AE126" s="799"/>
      <c r="AF126" s="800" t="s">
        <v>223</v>
      </c>
      <c r="AG126" s="798"/>
      <c r="AH126" s="798"/>
      <c r="AI126" s="798"/>
      <c r="AJ126" s="799"/>
      <c r="AK126" s="800" t="s">
        <v>223</v>
      </c>
      <c r="AL126" s="798"/>
      <c r="AM126" s="798"/>
      <c r="AN126" s="798"/>
      <c r="AO126" s="799"/>
      <c r="AP126" s="845" t="s">
        <v>223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457</v>
      </c>
      <c r="CQ126" s="768"/>
      <c r="CR126" s="768"/>
      <c r="CS126" s="768"/>
      <c r="CT126" s="768"/>
      <c r="CU126" s="768"/>
      <c r="CV126" s="768"/>
      <c r="CW126" s="768"/>
      <c r="CX126" s="768"/>
      <c r="CY126" s="768"/>
      <c r="CZ126" s="768"/>
      <c r="DA126" s="768"/>
      <c r="DB126" s="768"/>
      <c r="DC126" s="768"/>
      <c r="DD126" s="768"/>
      <c r="DE126" s="768"/>
      <c r="DF126" s="769"/>
      <c r="DG126" s="834" t="s">
        <v>223</v>
      </c>
      <c r="DH126" s="835"/>
      <c r="DI126" s="835"/>
      <c r="DJ126" s="835"/>
      <c r="DK126" s="835"/>
      <c r="DL126" s="835" t="s">
        <v>223</v>
      </c>
      <c r="DM126" s="835"/>
      <c r="DN126" s="835"/>
      <c r="DO126" s="835"/>
      <c r="DP126" s="835"/>
      <c r="DQ126" s="835" t="s">
        <v>223</v>
      </c>
      <c r="DR126" s="835"/>
      <c r="DS126" s="835"/>
      <c r="DT126" s="835"/>
      <c r="DU126" s="835"/>
      <c r="DV126" s="812" t="s">
        <v>223</v>
      </c>
      <c r="DW126" s="812"/>
      <c r="DX126" s="812"/>
      <c r="DY126" s="812"/>
      <c r="DZ126" s="813"/>
    </row>
    <row r="127" spans="1:130" s="199" customFormat="1" ht="26.25" customHeight="1">
      <c r="A127" s="840"/>
      <c r="B127" s="841"/>
      <c r="C127" s="859" t="s">
        <v>458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223</v>
      </c>
      <c r="AB127" s="798"/>
      <c r="AC127" s="798"/>
      <c r="AD127" s="798"/>
      <c r="AE127" s="799"/>
      <c r="AF127" s="800" t="s">
        <v>223</v>
      </c>
      <c r="AG127" s="798"/>
      <c r="AH127" s="798"/>
      <c r="AI127" s="798"/>
      <c r="AJ127" s="799"/>
      <c r="AK127" s="800" t="s">
        <v>223</v>
      </c>
      <c r="AL127" s="798"/>
      <c r="AM127" s="798"/>
      <c r="AN127" s="798"/>
      <c r="AO127" s="799"/>
      <c r="AP127" s="845" t="s">
        <v>223</v>
      </c>
      <c r="AQ127" s="846"/>
      <c r="AR127" s="846"/>
      <c r="AS127" s="846"/>
      <c r="AT127" s="847"/>
      <c r="AU127" s="235"/>
      <c r="AV127" s="235"/>
      <c r="AW127" s="235"/>
      <c r="AX127" s="862" t="s">
        <v>459</v>
      </c>
      <c r="AY127" s="830"/>
      <c r="AZ127" s="830"/>
      <c r="BA127" s="830"/>
      <c r="BB127" s="830"/>
      <c r="BC127" s="830"/>
      <c r="BD127" s="830"/>
      <c r="BE127" s="831"/>
      <c r="BF127" s="829" t="s">
        <v>460</v>
      </c>
      <c r="BG127" s="830"/>
      <c r="BH127" s="830"/>
      <c r="BI127" s="830"/>
      <c r="BJ127" s="830"/>
      <c r="BK127" s="830"/>
      <c r="BL127" s="831"/>
      <c r="BM127" s="829" t="s">
        <v>461</v>
      </c>
      <c r="BN127" s="830"/>
      <c r="BO127" s="830"/>
      <c r="BP127" s="830"/>
      <c r="BQ127" s="830"/>
      <c r="BR127" s="830"/>
      <c r="BS127" s="831"/>
      <c r="BT127" s="829" t="s">
        <v>462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463</v>
      </c>
      <c r="CQ127" s="768"/>
      <c r="CR127" s="768"/>
      <c r="CS127" s="768"/>
      <c r="CT127" s="768"/>
      <c r="CU127" s="768"/>
      <c r="CV127" s="768"/>
      <c r="CW127" s="768"/>
      <c r="CX127" s="768"/>
      <c r="CY127" s="768"/>
      <c r="CZ127" s="768"/>
      <c r="DA127" s="768"/>
      <c r="DB127" s="768"/>
      <c r="DC127" s="768"/>
      <c r="DD127" s="768"/>
      <c r="DE127" s="768"/>
      <c r="DF127" s="769"/>
      <c r="DG127" s="834" t="s">
        <v>223</v>
      </c>
      <c r="DH127" s="835"/>
      <c r="DI127" s="835"/>
      <c r="DJ127" s="835"/>
      <c r="DK127" s="835"/>
      <c r="DL127" s="835" t="s">
        <v>223</v>
      </c>
      <c r="DM127" s="835"/>
      <c r="DN127" s="835"/>
      <c r="DO127" s="835"/>
      <c r="DP127" s="835"/>
      <c r="DQ127" s="835" t="s">
        <v>223</v>
      </c>
      <c r="DR127" s="835"/>
      <c r="DS127" s="835"/>
      <c r="DT127" s="835"/>
      <c r="DU127" s="835"/>
      <c r="DV127" s="812" t="s">
        <v>223</v>
      </c>
      <c r="DW127" s="812"/>
      <c r="DX127" s="812"/>
      <c r="DY127" s="812"/>
      <c r="DZ127" s="813"/>
    </row>
    <row r="128" spans="1:130" s="199" customFormat="1" ht="26.25" customHeight="1" thickBot="1">
      <c r="A128" s="814" t="s">
        <v>464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465</v>
      </c>
      <c r="X128" s="816"/>
      <c r="Y128" s="816"/>
      <c r="Z128" s="817"/>
      <c r="AA128" s="818" t="s">
        <v>223</v>
      </c>
      <c r="AB128" s="819"/>
      <c r="AC128" s="819"/>
      <c r="AD128" s="819"/>
      <c r="AE128" s="820"/>
      <c r="AF128" s="821" t="s">
        <v>223</v>
      </c>
      <c r="AG128" s="819"/>
      <c r="AH128" s="819"/>
      <c r="AI128" s="819"/>
      <c r="AJ128" s="820"/>
      <c r="AK128" s="821" t="s">
        <v>223</v>
      </c>
      <c r="AL128" s="819"/>
      <c r="AM128" s="819"/>
      <c r="AN128" s="819"/>
      <c r="AO128" s="820"/>
      <c r="AP128" s="822"/>
      <c r="AQ128" s="823"/>
      <c r="AR128" s="823"/>
      <c r="AS128" s="823"/>
      <c r="AT128" s="824"/>
      <c r="AU128" s="235"/>
      <c r="AV128" s="235"/>
      <c r="AW128" s="235"/>
      <c r="AX128" s="825" t="s">
        <v>466</v>
      </c>
      <c r="AY128" s="826"/>
      <c r="AZ128" s="826"/>
      <c r="BA128" s="826"/>
      <c r="BB128" s="826"/>
      <c r="BC128" s="826"/>
      <c r="BD128" s="826"/>
      <c r="BE128" s="827"/>
      <c r="BF128" s="804" t="s">
        <v>223</v>
      </c>
      <c r="BG128" s="805"/>
      <c r="BH128" s="805"/>
      <c r="BI128" s="805"/>
      <c r="BJ128" s="805"/>
      <c r="BK128" s="805"/>
      <c r="BL128" s="828"/>
      <c r="BM128" s="804">
        <v>14.08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467</v>
      </c>
      <c r="CQ128" s="746"/>
      <c r="CR128" s="746"/>
      <c r="CS128" s="746"/>
      <c r="CT128" s="746"/>
      <c r="CU128" s="746"/>
      <c r="CV128" s="746"/>
      <c r="CW128" s="746"/>
      <c r="CX128" s="746"/>
      <c r="CY128" s="746"/>
      <c r="CZ128" s="746"/>
      <c r="DA128" s="746"/>
      <c r="DB128" s="746"/>
      <c r="DC128" s="746"/>
      <c r="DD128" s="746"/>
      <c r="DE128" s="746"/>
      <c r="DF128" s="747"/>
      <c r="DG128" s="808" t="s">
        <v>223</v>
      </c>
      <c r="DH128" s="809"/>
      <c r="DI128" s="809"/>
      <c r="DJ128" s="809"/>
      <c r="DK128" s="809"/>
      <c r="DL128" s="809" t="s">
        <v>392</v>
      </c>
      <c r="DM128" s="809"/>
      <c r="DN128" s="809"/>
      <c r="DO128" s="809"/>
      <c r="DP128" s="809"/>
      <c r="DQ128" s="809" t="s">
        <v>392</v>
      </c>
      <c r="DR128" s="809"/>
      <c r="DS128" s="809"/>
      <c r="DT128" s="809"/>
      <c r="DU128" s="809"/>
      <c r="DV128" s="810" t="s">
        <v>392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468</v>
      </c>
      <c r="X129" s="795"/>
      <c r="Y129" s="795"/>
      <c r="Z129" s="796"/>
      <c r="AA129" s="797">
        <v>6800843</v>
      </c>
      <c r="AB129" s="798"/>
      <c r="AC129" s="798"/>
      <c r="AD129" s="798"/>
      <c r="AE129" s="799"/>
      <c r="AF129" s="800">
        <v>6815593</v>
      </c>
      <c r="AG129" s="798"/>
      <c r="AH129" s="798"/>
      <c r="AI129" s="798"/>
      <c r="AJ129" s="799"/>
      <c r="AK129" s="800">
        <v>6903846</v>
      </c>
      <c r="AL129" s="798"/>
      <c r="AM129" s="798"/>
      <c r="AN129" s="798"/>
      <c r="AO129" s="799"/>
      <c r="AP129" s="801"/>
      <c r="AQ129" s="802"/>
      <c r="AR129" s="802"/>
      <c r="AS129" s="802"/>
      <c r="AT129" s="803"/>
      <c r="AU129" s="237"/>
      <c r="AV129" s="237"/>
      <c r="AW129" s="237"/>
      <c r="AX129" s="767" t="s">
        <v>469</v>
      </c>
      <c r="AY129" s="768"/>
      <c r="AZ129" s="768"/>
      <c r="BA129" s="768"/>
      <c r="BB129" s="768"/>
      <c r="BC129" s="768"/>
      <c r="BD129" s="768"/>
      <c r="BE129" s="769"/>
      <c r="BF129" s="787" t="s">
        <v>223</v>
      </c>
      <c r="BG129" s="788"/>
      <c r="BH129" s="788"/>
      <c r="BI129" s="788"/>
      <c r="BJ129" s="788"/>
      <c r="BK129" s="788"/>
      <c r="BL129" s="789"/>
      <c r="BM129" s="787">
        <v>19.079999999999998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470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471</v>
      </c>
      <c r="X130" s="795"/>
      <c r="Y130" s="795"/>
      <c r="Z130" s="796"/>
      <c r="AA130" s="797">
        <v>1227379</v>
      </c>
      <c r="AB130" s="798"/>
      <c r="AC130" s="798"/>
      <c r="AD130" s="798"/>
      <c r="AE130" s="799"/>
      <c r="AF130" s="800">
        <v>1115136</v>
      </c>
      <c r="AG130" s="798"/>
      <c r="AH130" s="798"/>
      <c r="AI130" s="798"/>
      <c r="AJ130" s="799"/>
      <c r="AK130" s="800">
        <v>1144151</v>
      </c>
      <c r="AL130" s="798"/>
      <c r="AM130" s="798"/>
      <c r="AN130" s="798"/>
      <c r="AO130" s="799"/>
      <c r="AP130" s="801"/>
      <c r="AQ130" s="802"/>
      <c r="AR130" s="802"/>
      <c r="AS130" s="802"/>
      <c r="AT130" s="803"/>
      <c r="AU130" s="237"/>
      <c r="AV130" s="237"/>
      <c r="AW130" s="237"/>
      <c r="AX130" s="767" t="s">
        <v>472</v>
      </c>
      <c r="AY130" s="768"/>
      <c r="AZ130" s="768"/>
      <c r="BA130" s="768"/>
      <c r="BB130" s="768"/>
      <c r="BC130" s="768"/>
      <c r="BD130" s="768"/>
      <c r="BE130" s="769"/>
      <c r="BF130" s="770">
        <v>9.9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473</v>
      </c>
      <c r="X131" s="778"/>
      <c r="Y131" s="778"/>
      <c r="Z131" s="779"/>
      <c r="AA131" s="780">
        <v>5573464</v>
      </c>
      <c r="AB131" s="781"/>
      <c r="AC131" s="781"/>
      <c r="AD131" s="781"/>
      <c r="AE131" s="782"/>
      <c r="AF131" s="783">
        <v>5700457</v>
      </c>
      <c r="AG131" s="781"/>
      <c r="AH131" s="781"/>
      <c r="AI131" s="781"/>
      <c r="AJ131" s="782"/>
      <c r="AK131" s="783">
        <v>5759695</v>
      </c>
      <c r="AL131" s="781"/>
      <c r="AM131" s="781"/>
      <c r="AN131" s="781"/>
      <c r="AO131" s="782"/>
      <c r="AP131" s="784"/>
      <c r="AQ131" s="785"/>
      <c r="AR131" s="785"/>
      <c r="AS131" s="785"/>
      <c r="AT131" s="786"/>
      <c r="AU131" s="237"/>
      <c r="AV131" s="237"/>
      <c r="AW131" s="237"/>
      <c r="AX131" s="745" t="s">
        <v>474</v>
      </c>
      <c r="AY131" s="746"/>
      <c r="AZ131" s="746"/>
      <c r="BA131" s="746"/>
      <c r="BB131" s="746"/>
      <c r="BC131" s="746"/>
      <c r="BD131" s="746"/>
      <c r="BE131" s="747"/>
      <c r="BF131" s="748">
        <v>93.3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476</v>
      </c>
      <c r="W132" s="758"/>
      <c r="X132" s="758"/>
      <c r="Y132" s="758"/>
      <c r="Z132" s="759"/>
      <c r="AA132" s="760">
        <v>9.6128368280000007</v>
      </c>
      <c r="AB132" s="761"/>
      <c r="AC132" s="761"/>
      <c r="AD132" s="761"/>
      <c r="AE132" s="762"/>
      <c r="AF132" s="763">
        <v>10.2584056</v>
      </c>
      <c r="AG132" s="761"/>
      <c r="AH132" s="761"/>
      <c r="AI132" s="761"/>
      <c r="AJ132" s="762"/>
      <c r="AK132" s="763">
        <v>10.11723711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477</v>
      </c>
      <c r="W133" s="737"/>
      <c r="X133" s="737"/>
      <c r="Y133" s="737"/>
      <c r="Z133" s="738"/>
      <c r="AA133" s="739">
        <v>11.4</v>
      </c>
      <c r="AB133" s="740"/>
      <c r="AC133" s="740"/>
      <c r="AD133" s="740"/>
      <c r="AE133" s="741"/>
      <c r="AF133" s="739">
        <v>10.4</v>
      </c>
      <c r="AG133" s="740"/>
      <c r="AH133" s="740"/>
      <c r="AI133" s="740"/>
      <c r="AJ133" s="741"/>
      <c r="AK133" s="739">
        <v>9.9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election activeCell="P27" sqref="P27"/>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478</v>
      </c>
      <c r="B5" s="248"/>
      <c r="C5" s="248"/>
      <c r="D5" s="248"/>
      <c r="E5" s="248"/>
      <c r="F5" s="248"/>
      <c r="G5" s="248"/>
      <c r="H5" s="248"/>
      <c r="I5" s="248"/>
      <c r="J5" s="248"/>
      <c r="K5" s="248"/>
      <c r="L5" s="248"/>
      <c r="M5" s="248"/>
      <c r="N5" s="248"/>
      <c r="O5" s="249"/>
    </row>
    <row r="6" spans="1:16">
      <c r="A6" s="250"/>
      <c r="B6" s="246"/>
      <c r="C6" s="246"/>
      <c r="D6" s="246"/>
      <c r="E6" s="246"/>
      <c r="F6" s="246"/>
      <c r="G6" s="251" t="s">
        <v>479</v>
      </c>
      <c r="H6" s="251"/>
      <c r="I6" s="251"/>
      <c r="J6" s="251"/>
      <c r="K6" s="246"/>
      <c r="L6" s="246"/>
      <c r="M6" s="246"/>
      <c r="N6" s="246"/>
    </row>
    <row r="7" spans="1:16">
      <c r="A7" s="250"/>
      <c r="B7" s="246"/>
      <c r="C7" s="246"/>
      <c r="D7" s="246"/>
      <c r="E7" s="246"/>
      <c r="F7" s="246"/>
      <c r="G7" s="253"/>
      <c r="H7" s="254"/>
      <c r="I7" s="254"/>
      <c r="J7" s="255"/>
      <c r="K7" s="1152" t="s">
        <v>480</v>
      </c>
      <c r="L7" s="256"/>
      <c r="M7" s="257" t="s">
        <v>481</v>
      </c>
      <c r="N7" s="258"/>
    </row>
    <row r="8" spans="1:16">
      <c r="A8" s="250"/>
      <c r="B8" s="246"/>
      <c r="C8" s="246"/>
      <c r="D8" s="246"/>
      <c r="E8" s="246"/>
      <c r="F8" s="246"/>
      <c r="G8" s="259"/>
      <c r="H8" s="260"/>
      <c r="I8" s="260"/>
      <c r="J8" s="261"/>
      <c r="K8" s="1153"/>
      <c r="L8" s="262" t="s">
        <v>482</v>
      </c>
      <c r="M8" s="263" t="s">
        <v>483</v>
      </c>
      <c r="N8" s="264" t="s">
        <v>484</v>
      </c>
    </row>
    <row r="9" spans="1:16">
      <c r="A9" s="250"/>
      <c r="B9" s="246"/>
      <c r="C9" s="246"/>
      <c r="D9" s="246"/>
      <c r="E9" s="246"/>
      <c r="F9" s="246"/>
      <c r="G9" s="1166" t="s">
        <v>485</v>
      </c>
      <c r="H9" s="1167"/>
      <c r="I9" s="1167"/>
      <c r="J9" s="1168"/>
      <c r="K9" s="265">
        <v>1473982</v>
      </c>
      <c r="L9" s="266">
        <v>42918</v>
      </c>
      <c r="M9" s="267">
        <v>55845</v>
      </c>
      <c r="N9" s="268">
        <v>-23.1</v>
      </c>
    </row>
    <row r="10" spans="1:16">
      <c r="A10" s="250"/>
      <c r="B10" s="246"/>
      <c r="C10" s="246"/>
      <c r="D10" s="246"/>
      <c r="E10" s="246"/>
      <c r="F10" s="246"/>
      <c r="G10" s="1166" t="s">
        <v>486</v>
      </c>
      <c r="H10" s="1167"/>
      <c r="I10" s="1167"/>
      <c r="J10" s="1168"/>
      <c r="K10" s="269">
        <v>193556</v>
      </c>
      <c r="L10" s="270">
        <v>5636</v>
      </c>
      <c r="M10" s="271">
        <v>5607</v>
      </c>
      <c r="N10" s="272">
        <v>0.5</v>
      </c>
    </row>
    <row r="11" spans="1:16" ht="13.5" customHeight="1">
      <c r="A11" s="250"/>
      <c r="B11" s="246"/>
      <c r="C11" s="246"/>
      <c r="D11" s="246"/>
      <c r="E11" s="246"/>
      <c r="F11" s="246"/>
      <c r="G11" s="1166" t="s">
        <v>487</v>
      </c>
      <c r="H11" s="1167"/>
      <c r="I11" s="1167"/>
      <c r="J11" s="1168"/>
      <c r="K11" s="269">
        <v>410652</v>
      </c>
      <c r="L11" s="270">
        <v>11957</v>
      </c>
      <c r="M11" s="271">
        <v>8384</v>
      </c>
      <c r="N11" s="272">
        <v>42.6</v>
      </c>
    </row>
    <row r="12" spans="1:16" ht="13.5" customHeight="1">
      <c r="A12" s="250"/>
      <c r="B12" s="246"/>
      <c r="C12" s="246"/>
      <c r="D12" s="246"/>
      <c r="E12" s="246"/>
      <c r="F12" s="246"/>
      <c r="G12" s="1166" t="s">
        <v>488</v>
      </c>
      <c r="H12" s="1167"/>
      <c r="I12" s="1167"/>
      <c r="J12" s="1168"/>
      <c r="K12" s="269">
        <v>2615</v>
      </c>
      <c r="L12" s="270">
        <v>76</v>
      </c>
      <c r="M12" s="271">
        <v>147</v>
      </c>
      <c r="N12" s="272">
        <v>-48.3</v>
      </c>
    </row>
    <row r="13" spans="1:16" ht="13.5" customHeight="1">
      <c r="A13" s="250"/>
      <c r="B13" s="246"/>
      <c r="C13" s="246"/>
      <c r="D13" s="246"/>
      <c r="E13" s="246"/>
      <c r="F13" s="246"/>
      <c r="G13" s="1166" t="s">
        <v>489</v>
      </c>
      <c r="H13" s="1167"/>
      <c r="I13" s="1167"/>
      <c r="J13" s="1168"/>
      <c r="K13" s="269" t="s">
        <v>490</v>
      </c>
      <c r="L13" s="270" t="s">
        <v>490</v>
      </c>
      <c r="M13" s="271">
        <v>6</v>
      </c>
      <c r="N13" s="272" t="s">
        <v>490</v>
      </c>
    </row>
    <row r="14" spans="1:16" ht="13.5" customHeight="1">
      <c r="A14" s="250"/>
      <c r="B14" s="246"/>
      <c r="C14" s="246"/>
      <c r="D14" s="246"/>
      <c r="E14" s="246"/>
      <c r="F14" s="246"/>
      <c r="G14" s="1166" t="s">
        <v>491</v>
      </c>
      <c r="H14" s="1167"/>
      <c r="I14" s="1167"/>
      <c r="J14" s="1168"/>
      <c r="K14" s="269">
        <v>95378</v>
      </c>
      <c r="L14" s="270">
        <v>2777</v>
      </c>
      <c r="M14" s="271">
        <v>2653</v>
      </c>
      <c r="N14" s="272">
        <v>4.7</v>
      </c>
    </row>
    <row r="15" spans="1:16" ht="13.5" customHeight="1">
      <c r="A15" s="250"/>
      <c r="B15" s="246"/>
      <c r="C15" s="246"/>
      <c r="D15" s="246"/>
      <c r="E15" s="246"/>
      <c r="F15" s="246"/>
      <c r="G15" s="1166" t="s">
        <v>492</v>
      </c>
      <c r="H15" s="1167"/>
      <c r="I15" s="1167"/>
      <c r="J15" s="1168"/>
      <c r="K15" s="269" t="s">
        <v>490</v>
      </c>
      <c r="L15" s="270" t="s">
        <v>490</v>
      </c>
      <c r="M15" s="271">
        <v>1240</v>
      </c>
      <c r="N15" s="272" t="s">
        <v>490</v>
      </c>
    </row>
    <row r="16" spans="1:16">
      <c r="A16" s="250"/>
      <c r="B16" s="246"/>
      <c r="C16" s="246"/>
      <c r="D16" s="246"/>
      <c r="E16" s="246"/>
      <c r="F16" s="246"/>
      <c r="G16" s="1169" t="s">
        <v>493</v>
      </c>
      <c r="H16" s="1170"/>
      <c r="I16" s="1170"/>
      <c r="J16" s="1171"/>
      <c r="K16" s="270">
        <v>-137394</v>
      </c>
      <c r="L16" s="270">
        <v>-4001</v>
      </c>
      <c r="M16" s="271">
        <v>-5294</v>
      </c>
      <c r="N16" s="272">
        <v>-24.4</v>
      </c>
    </row>
    <row r="17" spans="1:16">
      <c r="A17" s="250"/>
      <c r="B17" s="246"/>
      <c r="C17" s="246"/>
      <c r="D17" s="246"/>
      <c r="E17" s="246"/>
      <c r="F17" s="246"/>
      <c r="G17" s="1169" t="s">
        <v>171</v>
      </c>
      <c r="H17" s="1170"/>
      <c r="I17" s="1170"/>
      <c r="J17" s="1171"/>
      <c r="K17" s="270">
        <v>2038789</v>
      </c>
      <c r="L17" s="270">
        <v>59364</v>
      </c>
      <c r="M17" s="271">
        <v>68586</v>
      </c>
      <c r="N17" s="272">
        <v>-13.4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494</v>
      </c>
      <c r="H19" s="246"/>
      <c r="I19" s="246"/>
      <c r="J19" s="246"/>
      <c r="K19" s="246"/>
      <c r="L19" s="246"/>
      <c r="M19" s="246"/>
      <c r="N19" s="246"/>
    </row>
    <row r="20" spans="1:16">
      <c r="A20" s="250"/>
      <c r="B20" s="246"/>
      <c r="C20" s="246"/>
      <c r="D20" s="246"/>
      <c r="E20" s="246"/>
      <c r="F20" s="246"/>
      <c r="G20" s="274"/>
      <c r="H20" s="275"/>
      <c r="I20" s="275"/>
      <c r="J20" s="276"/>
      <c r="K20" s="277" t="s">
        <v>495</v>
      </c>
      <c r="L20" s="278" t="s">
        <v>496</v>
      </c>
      <c r="M20" s="279" t="s">
        <v>497</v>
      </c>
      <c r="N20" s="280"/>
    </row>
    <row r="21" spans="1:16" s="286" customFormat="1">
      <c r="A21" s="281"/>
      <c r="B21" s="251"/>
      <c r="C21" s="251"/>
      <c r="D21" s="251"/>
      <c r="E21" s="251"/>
      <c r="F21" s="251"/>
      <c r="G21" s="1163" t="s">
        <v>498</v>
      </c>
      <c r="H21" s="1164"/>
      <c r="I21" s="1164"/>
      <c r="J21" s="1165"/>
      <c r="K21" s="282">
        <v>4.8600000000000003</v>
      </c>
      <c r="L21" s="283">
        <v>6.42</v>
      </c>
      <c r="M21" s="284">
        <v>-1.56</v>
      </c>
      <c r="N21" s="251"/>
      <c r="O21" s="285"/>
      <c r="P21" s="281"/>
    </row>
    <row r="22" spans="1:16" s="286" customFormat="1">
      <c r="A22" s="281"/>
      <c r="B22" s="251"/>
      <c r="C22" s="251"/>
      <c r="D22" s="251"/>
      <c r="E22" s="251"/>
      <c r="F22" s="251"/>
      <c r="G22" s="1163" t="s">
        <v>499</v>
      </c>
      <c r="H22" s="1164"/>
      <c r="I22" s="1164"/>
      <c r="J22" s="1165"/>
      <c r="K22" s="287">
        <v>98</v>
      </c>
      <c r="L22" s="288">
        <v>97.3</v>
      </c>
      <c r="M22" s="289">
        <v>0.7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502</v>
      </c>
      <c r="H29" s="251"/>
      <c r="I29" s="251"/>
      <c r="J29" s="251"/>
      <c r="K29" s="246"/>
      <c r="L29" s="246"/>
      <c r="M29" s="246"/>
      <c r="N29" s="246"/>
      <c r="O29" s="295"/>
    </row>
    <row r="30" spans="1:16">
      <c r="A30" s="250"/>
      <c r="B30" s="246"/>
      <c r="C30" s="246"/>
      <c r="D30" s="246"/>
      <c r="E30" s="246"/>
      <c r="F30" s="246"/>
      <c r="G30" s="253"/>
      <c r="H30" s="254"/>
      <c r="I30" s="254"/>
      <c r="J30" s="255"/>
      <c r="K30" s="1152" t="s">
        <v>480</v>
      </c>
      <c r="L30" s="256"/>
      <c r="M30" s="257" t="s">
        <v>481</v>
      </c>
      <c r="N30" s="258"/>
    </row>
    <row r="31" spans="1:16">
      <c r="A31" s="250"/>
      <c r="B31" s="246"/>
      <c r="C31" s="246"/>
      <c r="D31" s="246"/>
      <c r="E31" s="246"/>
      <c r="F31" s="246"/>
      <c r="G31" s="259"/>
      <c r="H31" s="260"/>
      <c r="I31" s="260"/>
      <c r="J31" s="261"/>
      <c r="K31" s="1153"/>
      <c r="L31" s="262" t="s">
        <v>482</v>
      </c>
      <c r="M31" s="263" t="s">
        <v>483</v>
      </c>
      <c r="N31" s="264" t="s">
        <v>484</v>
      </c>
    </row>
    <row r="32" spans="1:16" ht="27" customHeight="1">
      <c r="A32" s="250"/>
      <c r="B32" s="246"/>
      <c r="C32" s="246"/>
      <c r="D32" s="246"/>
      <c r="E32" s="246"/>
      <c r="F32" s="246"/>
      <c r="G32" s="1154" t="s">
        <v>503</v>
      </c>
      <c r="H32" s="1155"/>
      <c r="I32" s="1155"/>
      <c r="J32" s="1156"/>
      <c r="K32" s="296">
        <v>846336</v>
      </c>
      <c r="L32" s="296">
        <v>24643</v>
      </c>
      <c r="M32" s="297">
        <v>31128</v>
      </c>
      <c r="N32" s="298">
        <v>-20.8</v>
      </c>
    </row>
    <row r="33" spans="1:16" ht="13.5" customHeight="1">
      <c r="A33" s="250"/>
      <c r="B33" s="246"/>
      <c r="C33" s="246"/>
      <c r="D33" s="246"/>
      <c r="E33" s="246"/>
      <c r="F33" s="246"/>
      <c r="G33" s="1154" t="s">
        <v>504</v>
      </c>
      <c r="H33" s="1155"/>
      <c r="I33" s="1155"/>
      <c r="J33" s="1156"/>
      <c r="K33" s="296" t="s">
        <v>490</v>
      </c>
      <c r="L33" s="296" t="s">
        <v>490</v>
      </c>
      <c r="M33" s="297" t="s">
        <v>490</v>
      </c>
      <c r="N33" s="298" t="s">
        <v>490</v>
      </c>
    </row>
    <row r="34" spans="1:16" ht="27" customHeight="1">
      <c r="A34" s="250"/>
      <c r="B34" s="246"/>
      <c r="C34" s="246"/>
      <c r="D34" s="246"/>
      <c r="E34" s="246"/>
      <c r="F34" s="246"/>
      <c r="G34" s="1154" t="s">
        <v>505</v>
      </c>
      <c r="H34" s="1155"/>
      <c r="I34" s="1155"/>
      <c r="J34" s="1156"/>
      <c r="K34" s="296" t="s">
        <v>490</v>
      </c>
      <c r="L34" s="296" t="s">
        <v>490</v>
      </c>
      <c r="M34" s="297" t="s">
        <v>490</v>
      </c>
      <c r="N34" s="298" t="s">
        <v>490</v>
      </c>
    </row>
    <row r="35" spans="1:16" ht="27" customHeight="1">
      <c r="A35" s="250"/>
      <c r="B35" s="246"/>
      <c r="C35" s="246"/>
      <c r="D35" s="246"/>
      <c r="E35" s="246"/>
      <c r="F35" s="246"/>
      <c r="G35" s="1154" t="s">
        <v>506</v>
      </c>
      <c r="H35" s="1155"/>
      <c r="I35" s="1155"/>
      <c r="J35" s="1156"/>
      <c r="K35" s="296">
        <v>818178</v>
      </c>
      <c r="L35" s="296">
        <v>23823</v>
      </c>
      <c r="M35" s="297">
        <v>9784</v>
      </c>
      <c r="N35" s="298">
        <v>143.5</v>
      </c>
    </row>
    <row r="36" spans="1:16" ht="27" customHeight="1">
      <c r="A36" s="250"/>
      <c r="B36" s="246"/>
      <c r="C36" s="246"/>
      <c r="D36" s="246"/>
      <c r="E36" s="246"/>
      <c r="F36" s="246"/>
      <c r="G36" s="1154" t="s">
        <v>507</v>
      </c>
      <c r="H36" s="1155"/>
      <c r="I36" s="1155"/>
      <c r="J36" s="1156"/>
      <c r="K36" s="296">
        <v>61364</v>
      </c>
      <c r="L36" s="296">
        <v>1787</v>
      </c>
      <c r="M36" s="297">
        <v>2611</v>
      </c>
      <c r="N36" s="298">
        <v>-31.6</v>
      </c>
    </row>
    <row r="37" spans="1:16" ht="13.5" customHeight="1">
      <c r="A37" s="250"/>
      <c r="B37" s="246"/>
      <c r="C37" s="246"/>
      <c r="D37" s="246"/>
      <c r="E37" s="246"/>
      <c r="F37" s="246"/>
      <c r="G37" s="1154" t="s">
        <v>508</v>
      </c>
      <c r="H37" s="1155"/>
      <c r="I37" s="1155"/>
      <c r="J37" s="1156"/>
      <c r="K37" s="296">
        <v>995</v>
      </c>
      <c r="L37" s="296">
        <v>29</v>
      </c>
      <c r="M37" s="297">
        <v>1177</v>
      </c>
      <c r="N37" s="298">
        <v>-97.5</v>
      </c>
    </row>
    <row r="38" spans="1:16" ht="27" customHeight="1">
      <c r="A38" s="250"/>
      <c r="B38" s="246"/>
      <c r="C38" s="246"/>
      <c r="D38" s="246"/>
      <c r="E38" s="246"/>
      <c r="F38" s="246"/>
      <c r="G38" s="1157" t="s">
        <v>509</v>
      </c>
      <c r="H38" s="1158"/>
      <c r="I38" s="1158"/>
      <c r="J38" s="1159"/>
      <c r="K38" s="299" t="s">
        <v>490</v>
      </c>
      <c r="L38" s="299" t="s">
        <v>490</v>
      </c>
      <c r="M38" s="300">
        <v>1</v>
      </c>
      <c r="N38" s="301" t="s">
        <v>490</v>
      </c>
      <c r="O38" s="295"/>
    </row>
    <row r="39" spans="1:16">
      <c r="A39" s="250"/>
      <c r="B39" s="246"/>
      <c r="C39" s="246"/>
      <c r="D39" s="246"/>
      <c r="E39" s="246"/>
      <c r="F39" s="246"/>
      <c r="G39" s="1157" t="s">
        <v>510</v>
      </c>
      <c r="H39" s="1158"/>
      <c r="I39" s="1158"/>
      <c r="J39" s="1159"/>
      <c r="K39" s="302" t="s">
        <v>490</v>
      </c>
      <c r="L39" s="302" t="s">
        <v>490</v>
      </c>
      <c r="M39" s="303">
        <v>-3247</v>
      </c>
      <c r="N39" s="304" t="s">
        <v>490</v>
      </c>
      <c r="O39" s="295"/>
    </row>
    <row r="40" spans="1:16" ht="27" customHeight="1">
      <c r="A40" s="250"/>
      <c r="B40" s="246"/>
      <c r="C40" s="246"/>
      <c r="D40" s="246"/>
      <c r="E40" s="246"/>
      <c r="F40" s="246"/>
      <c r="G40" s="1154" t="s">
        <v>511</v>
      </c>
      <c r="H40" s="1155"/>
      <c r="I40" s="1155"/>
      <c r="J40" s="1156"/>
      <c r="K40" s="302">
        <v>-1144151</v>
      </c>
      <c r="L40" s="302">
        <v>-33314</v>
      </c>
      <c r="M40" s="303">
        <v>-28558</v>
      </c>
      <c r="N40" s="304">
        <v>16.7</v>
      </c>
      <c r="O40" s="295"/>
    </row>
    <row r="41" spans="1:16">
      <c r="A41" s="250"/>
      <c r="B41" s="246"/>
      <c r="C41" s="246"/>
      <c r="D41" s="246"/>
      <c r="E41" s="246"/>
      <c r="F41" s="246"/>
      <c r="G41" s="1160" t="s">
        <v>283</v>
      </c>
      <c r="H41" s="1161"/>
      <c r="I41" s="1161"/>
      <c r="J41" s="1162"/>
      <c r="K41" s="296">
        <v>582722</v>
      </c>
      <c r="L41" s="302">
        <v>16967</v>
      </c>
      <c r="M41" s="303">
        <v>12895</v>
      </c>
      <c r="N41" s="304">
        <v>31.6</v>
      </c>
      <c r="O41" s="295"/>
    </row>
    <row r="42" spans="1:16">
      <c r="A42" s="250"/>
      <c r="B42" s="246"/>
      <c r="C42" s="246"/>
      <c r="D42" s="246"/>
      <c r="E42" s="246"/>
      <c r="F42" s="246"/>
      <c r="G42" s="305" t="s">
        <v>512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513</v>
      </c>
      <c r="B47" s="246"/>
      <c r="C47" s="246"/>
      <c r="D47" s="246"/>
      <c r="E47" s="246"/>
      <c r="F47" s="246"/>
      <c r="G47" s="246"/>
      <c r="H47" s="246"/>
      <c r="I47" s="246"/>
      <c r="J47" s="246"/>
      <c r="K47" s="246"/>
      <c r="L47" s="246"/>
      <c r="M47" s="246"/>
      <c r="N47" s="246"/>
    </row>
    <row r="48" spans="1:16">
      <c r="A48" s="250"/>
      <c r="B48" s="246"/>
      <c r="C48" s="246"/>
      <c r="D48" s="246"/>
      <c r="E48" s="246"/>
      <c r="F48" s="246"/>
      <c r="G48" s="310" t="s">
        <v>514</v>
      </c>
      <c r="H48" s="310"/>
      <c r="I48" s="310"/>
      <c r="J48" s="310"/>
      <c r="K48" s="310"/>
      <c r="L48" s="310"/>
      <c r="M48" s="311"/>
      <c r="N48" s="310"/>
    </row>
    <row r="49" spans="1:14" ht="13.5" customHeight="1">
      <c r="A49" s="250"/>
      <c r="B49" s="246"/>
      <c r="C49" s="246"/>
      <c r="D49" s="246"/>
      <c r="E49" s="246"/>
      <c r="F49" s="246"/>
      <c r="G49" s="312"/>
      <c r="H49" s="313"/>
      <c r="I49" s="1147" t="s">
        <v>480</v>
      </c>
      <c r="J49" s="1149" t="s">
        <v>515</v>
      </c>
      <c r="K49" s="1150"/>
      <c r="L49" s="1150"/>
      <c r="M49" s="1150"/>
      <c r="N49" s="1151"/>
    </row>
    <row r="50" spans="1:14">
      <c r="A50" s="250"/>
      <c r="B50" s="246"/>
      <c r="C50" s="246"/>
      <c r="D50" s="246"/>
      <c r="E50" s="246"/>
      <c r="F50" s="246"/>
      <c r="G50" s="314"/>
      <c r="H50" s="315"/>
      <c r="I50" s="1148"/>
      <c r="J50" s="316" t="s">
        <v>516</v>
      </c>
      <c r="K50" s="317" t="s">
        <v>517</v>
      </c>
      <c r="L50" s="318" t="s">
        <v>518</v>
      </c>
      <c r="M50" s="319" t="s">
        <v>519</v>
      </c>
      <c r="N50" s="320" t="s">
        <v>520</v>
      </c>
    </row>
    <row r="51" spans="1:14">
      <c r="A51" s="250"/>
      <c r="B51" s="246"/>
      <c r="C51" s="246"/>
      <c r="D51" s="246"/>
      <c r="E51" s="246"/>
      <c r="F51" s="246"/>
      <c r="G51" s="312" t="s">
        <v>521</v>
      </c>
      <c r="H51" s="313"/>
      <c r="I51" s="321">
        <v>1067178</v>
      </c>
      <c r="J51" s="322">
        <v>30771</v>
      </c>
      <c r="K51" s="323">
        <v>38.299999999999997</v>
      </c>
      <c r="L51" s="324">
        <v>46819</v>
      </c>
      <c r="M51" s="325">
        <v>9.3000000000000007</v>
      </c>
      <c r="N51" s="326">
        <v>29</v>
      </c>
    </row>
    <row r="52" spans="1:14">
      <c r="A52" s="250"/>
      <c r="B52" s="246"/>
      <c r="C52" s="246"/>
      <c r="D52" s="246"/>
      <c r="E52" s="246"/>
      <c r="F52" s="246"/>
      <c r="G52" s="327"/>
      <c r="H52" s="328" t="s">
        <v>522</v>
      </c>
      <c r="I52" s="329">
        <v>547578</v>
      </c>
      <c r="J52" s="330">
        <v>15789</v>
      </c>
      <c r="K52" s="331">
        <v>228.5</v>
      </c>
      <c r="L52" s="332">
        <v>24121</v>
      </c>
      <c r="M52" s="333">
        <v>9.5</v>
      </c>
      <c r="N52" s="334">
        <v>219</v>
      </c>
    </row>
    <row r="53" spans="1:14">
      <c r="A53" s="250"/>
      <c r="B53" s="246"/>
      <c r="C53" s="246"/>
      <c r="D53" s="246"/>
      <c r="E53" s="246"/>
      <c r="F53" s="246"/>
      <c r="G53" s="312" t="s">
        <v>523</v>
      </c>
      <c r="H53" s="313"/>
      <c r="I53" s="321">
        <v>584204</v>
      </c>
      <c r="J53" s="322">
        <v>16878</v>
      </c>
      <c r="K53" s="323">
        <v>-45.1</v>
      </c>
      <c r="L53" s="324">
        <v>53270</v>
      </c>
      <c r="M53" s="325">
        <v>13.8</v>
      </c>
      <c r="N53" s="326">
        <v>-58.9</v>
      </c>
    </row>
    <row r="54" spans="1:14">
      <c r="A54" s="250"/>
      <c r="B54" s="246"/>
      <c r="C54" s="246"/>
      <c r="D54" s="246"/>
      <c r="E54" s="246"/>
      <c r="F54" s="246"/>
      <c r="G54" s="327"/>
      <c r="H54" s="328" t="s">
        <v>522</v>
      </c>
      <c r="I54" s="329">
        <v>154361</v>
      </c>
      <c r="J54" s="330">
        <v>4460</v>
      </c>
      <c r="K54" s="331">
        <v>-71.8</v>
      </c>
      <c r="L54" s="332">
        <v>24316</v>
      </c>
      <c r="M54" s="333">
        <v>0.8</v>
      </c>
      <c r="N54" s="334">
        <v>-72.599999999999994</v>
      </c>
    </row>
    <row r="55" spans="1:14">
      <c r="A55" s="250"/>
      <c r="B55" s="246"/>
      <c r="C55" s="246"/>
      <c r="D55" s="246"/>
      <c r="E55" s="246"/>
      <c r="F55" s="246"/>
      <c r="G55" s="312" t="s">
        <v>524</v>
      </c>
      <c r="H55" s="313"/>
      <c r="I55" s="321">
        <v>771560</v>
      </c>
      <c r="J55" s="322">
        <v>22341</v>
      </c>
      <c r="K55" s="323">
        <v>32.4</v>
      </c>
      <c r="L55" s="324">
        <v>53292</v>
      </c>
      <c r="M55" s="325">
        <v>0</v>
      </c>
      <c r="N55" s="326">
        <v>32.4</v>
      </c>
    </row>
    <row r="56" spans="1:14">
      <c r="A56" s="250"/>
      <c r="B56" s="246"/>
      <c r="C56" s="246"/>
      <c r="D56" s="246"/>
      <c r="E56" s="246"/>
      <c r="F56" s="246"/>
      <c r="G56" s="327"/>
      <c r="H56" s="328" t="s">
        <v>522</v>
      </c>
      <c r="I56" s="329">
        <v>571823</v>
      </c>
      <c r="J56" s="330">
        <v>16558</v>
      </c>
      <c r="K56" s="331">
        <v>271.3</v>
      </c>
      <c r="L56" s="332">
        <v>28900</v>
      </c>
      <c r="M56" s="333">
        <v>18.899999999999999</v>
      </c>
      <c r="N56" s="334">
        <v>252.4</v>
      </c>
    </row>
    <row r="57" spans="1:14">
      <c r="A57" s="250"/>
      <c r="B57" s="246"/>
      <c r="C57" s="246"/>
      <c r="D57" s="246"/>
      <c r="E57" s="246"/>
      <c r="F57" s="246"/>
      <c r="G57" s="312" t="s">
        <v>525</v>
      </c>
      <c r="H57" s="313"/>
      <c r="I57" s="321">
        <v>3806069</v>
      </c>
      <c r="J57" s="322">
        <v>110532</v>
      </c>
      <c r="K57" s="323">
        <v>394.7</v>
      </c>
      <c r="L57" s="324">
        <v>49919</v>
      </c>
      <c r="M57" s="325">
        <v>-6.3</v>
      </c>
      <c r="N57" s="326">
        <v>401</v>
      </c>
    </row>
    <row r="58" spans="1:14">
      <c r="A58" s="250"/>
      <c r="B58" s="246"/>
      <c r="C58" s="246"/>
      <c r="D58" s="246"/>
      <c r="E58" s="246"/>
      <c r="F58" s="246"/>
      <c r="G58" s="327"/>
      <c r="H58" s="328" t="s">
        <v>522</v>
      </c>
      <c r="I58" s="329">
        <v>2693156</v>
      </c>
      <c r="J58" s="330">
        <v>78212</v>
      </c>
      <c r="K58" s="331">
        <v>372.4</v>
      </c>
      <c r="L58" s="332">
        <v>26398</v>
      </c>
      <c r="M58" s="333">
        <v>-8.6999999999999993</v>
      </c>
      <c r="N58" s="334">
        <v>381.1</v>
      </c>
    </row>
    <row r="59" spans="1:14">
      <c r="A59" s="250"/>
      <c r="B59" s="246"/>
      <c r="C59" s="246"/>
      <c r="D59" s="246"/>
      <c r="E59" s="246"/>
      <c r="F59" s="246"/>
      <c r="G59" s="312" t="s">
        <v>526</v>
      </c>
      <c r="H59" s="313"/>
      <c r="I59" s="321">
        <v>1182916</v>
      </c>
      <c r="J59" s="322">
        <v>34443</v>
      </c>
      <c r="K59" s="323">
        <v>-68.8</v>
      </c>
      <c r="L59" s="324">
        <v>47738</v>
      </c>
      <c r="M59" s="325">
        <v>-4.4000000000000004</v>
      </c>
      <c r="N59" s="326">
        <v>-64.400000000000006</v>
      </c>
    </row>
    <row r="60" spans="1:14">
      <c r="A60" s="250"/>
      <c r="B60" s="246"/>
      <c r="C60" s="246"/>
      <c r="D60" s="246"/>
      <c r="E60" s="246"/>
      <c r="F60" s="246"/>
      <c r="G60" s="327"/>
      <c r="H60" s="328" t="s">
        <v>522</v>
      </c>
      <c r="I60" s="335">
        <v>188040</v>
      </c>
      <c r="J60" s="330">
        <v>5475</v>
      </c>
      <c r="K60" s="331">
        <v>-93</v>
      </c>
      <c r="L60" s="332">
        <v>24937</v>
      </c>
      <c r="M60" s="333">
        <v>-5.5</v>
      </c>
      <c r="N60" s="334">
        <v>-87.5</v>
      </c>
    </row>
    <row r="61" spans="1:14">
      <c r="A61" s="250"/>
      <c r="B61" s="246"/>
      <c r="C61" s="246"/>
      <c r="D61" s="246"/>
      <c r="E61" s="246"/>
      <c r="F61" s="246"/>
      <c r="G61" s="312" t="s">
        <v>527</v>
      </c>
      <c r="H61" s="336"/>
      <c r="I61" s="337">
        <v>1482385</v>
      </c>
      <c r="J61" s="338">
        <v>42993</v>
      </c>
      <c r="K61" s="339">
        <v>70.3</v>
      </c>
      <c r="L61" s="340">
        <v>50208</v>
      </c>
      <c r="M61" s="341">
        <v>2.5</v>
      </c>
      <c r="N61" s="326">
        <v>67.8</v>
      </c>
    </row>
    <row r="62" spans="1:14">
      <c r="A62" s="250"/>
      <c r="B62" s="246"/>
      <c r="C62" s="246"/>
      <c r="D62" s="246"/>
      <c r="E62" s="246"/>
      <c r="F62" s="246"/>
      <c r="G62" s="327"/>
      <c r="H62" s="328" t="s">
        <v>522</v>
      </c>
      <c r="I62" s="329">
        <v>830992</v>
      </c>
      <c r="J62" s="330">
        <v>24099</v>
      </c>
      <c r="K62" s="331">
        <v>141.5</v>
      </c>
      <c r="L62" s="332">
        <v>25734</v>
      </c>
      <c r="M62" s="333">
        <v>3</v>
      </c>
      <c r="N62" s="334">
        <v>138.5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election activeCell="A109" sqref="A10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election activeCell="U14" sqref="U1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election activeCell="H47" sqref="H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72" t="s">
        <v>3</v>
      </c>
      <c r="D47" s="1172"/>
      <c r="E47" s="1173"/>
      <c r="F47" s="11">
        <v>27.12</v>
      </c>
      <c r="G47" s="12">
        <v>29.96</v>
      </c>
      <c r="H47" s="12">
        <v>33.159999999999997</v>
      </c>
      <c r="I47" s="12">
        <v>32.79</v>
      </c>
      <c r="J47" s="13">
        <v>31.69</v>
      </c>
    </row>
    <row r="48" spans="2:10" ht="57.75" customHeight="1">
      <c r="B48" s="14"/>
      <c r="C48" s="1174" t="s">
        <v>4</v>
      </c>
      <c r="D48" s="1174"/>
      <c r="E48" s="1175"/>
      <c r="F48" s="15">
        <v>4.71</v>
      </c>
      <c r="G48" s="16">
        <v>4.18</v>
      </c>
      <c r="H48" s="16">
        <v>5.25</v>
      </c>
      <c r="I48" s="16">
        <v>2.98</v>
      </c>
      <c r="J48" s="17">
        <v>2.4300000000000002</v>
      </c>
    </row>
    <row r="49" spans="2:10" ht="57.75" customHeight="1" thickBot="1">
      <c r="B49" s="18"/>
      <c r="C49" s="1176" t="s">
        <v>5</v>
      </c>
      <c r="D49" s="1176"/>
      <c r="E49" s="1177"/>
      <c r="F49" s="19">
        <v>7.54</v>
      </c>
      <c r="G49" s="20">
        <v>2.5299999999999998</v>
      </c>
      <c r="H49" s="20">
        <v>4.18</v>
      </c>
      <c r="I49" s="20" t="s">
        <v>534</v>
      </c>
      <c r="J49" s="21" t="s">
        <v>535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2018-03-01T05:38:07Z</cp:lastPrinted>
  <dcterms:created xsi:type="dcterms:W3CDTF">2018-01-24T05:39:26Z</dcterms:created>
  <dcterms:modified xsi:type="dcterms:W3CDTF">2018-10-30T06:14:35Z</dcterms:modified>
  <cp:category/>
</cp:coreProperties>
</file>