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5985"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8" i="9"/>
  <c r="BG37"/>
  <c r="BG36"/>
  <c r="BG35"/>
  <c r="BG34"/>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AM38"/>
  <c r="U38"/>
  <c r="CO37"/>
  <c r="AM37"/>
  <c r="U37"/>
  <c r="CO36"/>
  <c r="AM36"/>
  <c r="CO35"/>
  <c r="CO34"/>
  <c r="C34"/>
  <c r="C35" s="1"/>
  <c r="C36" l="1"/>
  <c r="C37" s="1"/>
  <c r="C38"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4" i="9" l="1"/>
  <c r="U35" l="1"/>
  <c r="U36" l="1"/>
  <c r="AM34"/>
  <c r="AM35" s="1"/>
  <c r="BE34" l="1"/>
  <c r="BE35" s="1"/>
  <c r="BE36" s="1"/>
  <c r="BE37" s="1"/>
  <c r="BE38" s="1"/>
  <c r="BW34" l="1"/>
  <c r="BW35" s="1"/>
  <c r="BW36" s="1"/>
  <c r="BW37" s="1"/>
  <c r="BW38" s="1"/>
  <c r="BW39" s="1"/>
  <c r="BW40" s="1"/>
  <c r="BW41" s="1"/>
  <c r="BW42" s="1"/>
  <c r="BW43" s="1"/>
</calcChain>
</file>

<file path=xl/sharedStrings.xml><?xml version="1.0" encoding="utf-8"?>
<sst xmlns="http://schemas.openxmlformats.org/spreadsheetml/2006/main" count="1056" uniqueCount="563">
  <si>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</si>
  <si>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</si>
  <si>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</si>
  <si>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</si>
  <si>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</si>
  <si>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</si>
  <si>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</si>
  <si>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</si>
  <si>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</si>
  <si>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</si>
  <si>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</si>
  <si>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</si>
  <si>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</si>
  <si>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</si>
  <si>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</si>
  <si>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</si>
  <si>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</si>
  <si>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</si>
  <si>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</si>
  <si>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</si>
  <si>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</si>
  <si>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</si>
  <si>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</si>
  <si>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</si>
  <si>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</si>
  <si>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</si>
  <si>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</si>
  <si>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</si>
  <si>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</si>
  <si>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</si>
  <si>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</si>
  <si>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</si>
  <si>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</si>
  <si>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</si>
  <si>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</si>
  <si>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</si>
  <si>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</si>
  <si>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</si>
  <si>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</si>
  <si>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</si>
  <si>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</si>
  <si>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</si>
  <si>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</si>
  <si>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</si>
  <si>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</si>
  <si>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</si>
  <si>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</si>
  <si>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</si>
  <si>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</si>
  <si>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</si>
  <si>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</si>
  <si>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</si>
  <si>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</si>
  <si>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</si>
  <si>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</si>
  <si>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</si>
  <si>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</si>
  <si>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</si>
  <si>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</si>
  <si>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</si>
  <si>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</si>
  <si>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</si>
  <si>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</si>
  <si>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</si>
  <si>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</si>
  <si>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</si>
  <si>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</si>
  <si>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</si>
  <si>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</si>
  <si>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</si>
  <si>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</si>
  <si>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</si>
  <si>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</si>
  <si>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</si>
  <si>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</si>
  <si>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</si>
  <si>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</si>
  <si>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</si>
  <si>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</si>
  <si>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</si>
  <si>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</si>
  <si>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</si>
  <si>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</si>
  <si>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</si>
  <si>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</si>
  <si>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</si>
  <si>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</si>
  <si>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</si>
  <si>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</si>
  <si>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</si>
  <si>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</si>
  <si>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</si>
  <si>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</si>
  <si>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</si>
  <si>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</si>
  <si>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</si>
  <si>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</si>
  <si>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</si>
  <si>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</si>
  <si>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</si>
  <si>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</si>
  <si>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</si>
  <si>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</si>
  <si>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</si>
  <si>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</si>
  <si>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</si>
  <si>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</si>
  <si>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</si>
  <si>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</si>
  <si>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</si>
  <si>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</si>
  <si>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</si>
  <si>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</si>
  <si>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</si>
  <si>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</si>
  <si>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</si>
  <si>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</si>
  <si>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</si>
  <si>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</si>
  <si>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</si>
  <si>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</si>
  <si>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</si>
  <si>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</si>
  <si>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</si>
  <si>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</si>
  <si>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</si>
  <si>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</si>
  <si>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</si>
  <si>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</si>
  <si>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</si>
  <si>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</si>
  <si>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</si>
  <si>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</si>
  <si>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</si>
  <si>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</si>
  <si>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</si>
  <si>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</si>
  <si>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</si>
  <si>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</si>
  <si>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</si>
  <si>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</si>
  <si>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</si>
  <si>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</si>
  <si>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</si>
  <si>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</si>
  <si>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</si>
  <si>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</si>
  <si>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</si>
  <si>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</si>
  <si>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</si>
  <si>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</si>
  <si>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</si>
  <si>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</si>
  <si>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</si>
  <si>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</si>
  <si>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</si>
  <si>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</si>
  <si>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</si>
  <si>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</si>
  <si>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</si>
  <si>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</si>
  <si>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</si>
  <si>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</si>
  <si>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</si>
  <si>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</si>
  <si>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</si>
  <si>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</si>
  <si>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</si>
  <si>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</si>
  <si>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</si>
  <si>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</si>
  <si>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</si>
  <si>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</si>
  <si>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</si>
  <si>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</si>
  <si>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</si>
  <si>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</si>
  <si>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</si>
  <si>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</si>
  <si>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</si>
  <si>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</si>
  <si>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</si>
  <si>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</si>
  <si>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</si>
  <si>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</si>
  <si>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</si>
  <si>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</si>
  <si>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</si>
  <si>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</si>
  <si>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</si>
  <si>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</si>
  <si>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</si>
  <si>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</si>
  <si>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</si>
  <si>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</si>
  <si>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</si>
  <si>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</si>
  <si>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兵庫県佐用町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</si>
  <si>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</si>
  <si>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</si>
  <si>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</si>
  <si>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</si>
  <si>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</si>
  <si>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</si>
  <si>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</si>
  <si>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</si>
  <si>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</si>
  <si>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</si>
  <si>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</si>
  <si>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</si>
  <si>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</si>
  <si>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</si>
  <si>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</si>
  <si>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</si>
  <si>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</si>
  <si>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</si>
  <si>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</si>
  <si>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</si>
  <si>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</si>
  <si>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</si>
  <si>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</si>
  <si>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</si>
  <si>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</si>
  <si>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</si>
  <si>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</si>
  <si>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</si>
  <si>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</si>
  <si>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</si>
  <si>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</si>
  <si>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</si>
  <si>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</si>
  <si>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</si>
  <si>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</si>
  <si>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</si>
  <si>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</si>
  <si>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</si>
  <si>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</si>
  <si>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</si>
  <si>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</si>
  <si>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</si>
  <si>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</si>
  <si>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</si>
  <si>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</si>
  <si>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</si>
  <si>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</si>
  <si>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</si>
  <si>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</si>
  <si>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</si>
  <si>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</si>
  <si>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</si>
  <si>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</si>
  <si>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</si>
  <si>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</si>
  <si>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</si>
  <si>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</si>
  <si>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</si>
  <si>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</si>
  <si>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</si>
  <si>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</si>
  <si>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</si>
  <si>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</si>
  <si>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</si>
  <si>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</si>
  <si>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</si>
  <si>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</si>
  <si>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</si>
  <si>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</si>
  <si>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</si>
  <si>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</si>
  <si>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</si>
  <si>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</si>
  <si>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</si>
  <si>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</si>
  <si>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</si>
  <si>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</si>
  <si>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</si>
  <si>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</si>
  <si>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</si>
  <si>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</si>
  <si>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</si>
  <si>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</si>
  <si>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</si>
  <si>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</si>
  <si>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</si>
  <si>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</si>
  <si>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</si>
  <si>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</si>
  <si>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</si>
  <si>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</si>
  <si>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</si>
  <si>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</si>
  <si>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</si>
  <si>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</si>
  <si>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</si>
  <si>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</si>
  <si>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</si>
  <si>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</si>
  <si>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</si>
  <si>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</si>
  <si>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</si>
  <si>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</si>
  <si>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</si>
  <si>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</si>
  <si>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</si>
  <si>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</si>
  <si>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</si>
  <si>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</si>
  <si>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</si>
  <si>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</si>
  <si>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</si>
  <si>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</si>
  <si>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</si>
  <si>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</si>
  <si>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</si>
  <si>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</si>
  <si>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</si>
  <si>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</si>
  <si>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</si>
  <si>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</si>
  <si>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</si>
  <si>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</si>
  <si>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</si>
  <si>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</si>
  <si>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</si>
  <si>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</si>
  <si>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</si>
  <si>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</si>
  <si>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</si>
  <si>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</si>
  <si>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</si>
  <si>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</si>
  <si>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</si>
  <si>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</si>
  <si>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</si>
  <si>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</si>
  <si>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</si>
  <si>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</si>
  <si>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</si>
  <si>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</si>
  <si>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</si>
  <si>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</si>
  <si>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</si>
  <si>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</si>
  <si>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</si>
  <si>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</si>
  <si>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</si>
  <si>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兵庫県佐用町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</si>
  <si>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</si>
  <si>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</si>
  <si>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</si>
  <si>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</si>
  <si>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</si>
  <si>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</si>
  <si>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</si>
  <si>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</si>
  <si>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</si>
  <si>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</si>
  <si>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</si>
  <si>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</si>
  <si>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</si>
  <si>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</si>
  <si>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</si>
  <si>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</si>
  <si>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</si>
  <si>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</si>
  <si>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</si>
  <si>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</si>
  <si>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メガソーラー事業収入特別会計</t>
    <phoneticPr fontId="5"/>
  </si>
  <si>
    <t>朝霧園特別会計</t>
    <phoneticPr fontId="5"/>
  </si>
  <si>
    <t>西はりま天文台公園特別会計</t>
    <phoneticPr fontId="5"/>
  </si>
  <si>
    <t>歯科保健特別会計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</si>
  <si>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</si>
  <si>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</si>
  <si>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</si>
  <si>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</si>
  <si>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</si>
  <si>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</si>
  <si>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</si>
  <si>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</si>
  <si>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</si>
  <si>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</si>
  <si>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</si>
  <si>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</si>
  <si>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</si>
  <si>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</si>
  <si>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</si>
  <si>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</si>
  <si>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</si>
  <si>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</si>
  <si>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農業共済事業特別会計</t>
    <phoneticPr fontId="5"/>
  </si>
  <si>
    <t>簡易水道事業特別会計</t>
    <phoneticPr fontId="5"/>
  </si>
  <si>
    <t>法非適用企業</t>
    <phoneticPr fontId="5"/>
  </si>
  <si>
    <t>特定環境保全公共下水道事業特別会計</t>
    <phoneticPr fontId="5"/>
  </si>
  <si>
    <t>生活排水処理事業特別会計</t>
    <phoneticPr fontId="5"/>
  </si>
  <si>
    <t>笹ケ丘荘特別会計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</si>
  <si>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</si>
  <si>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</si>
  <si>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</si>
  <si>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</si>
  <si>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</si>
  <si>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</si>
  <si>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</si>
  <si>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</si>
  <si>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</si>
  <si>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</si>
  <si>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</si>
  <si>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</si>
  <si>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</si>
  <si>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</si>
  <si>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</si>
  <si>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</si>
  <si>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</si>
  <si>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</si>
  <si>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</si>
  <si>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</si>
  <si>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</si>
  <si>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</si>
  <si>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</si>
  <si>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</si>
  <si>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</si>
  <si>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</si>
  <si>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</si>
  <si>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</si>
  <si>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</si>
  <si>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</si>
  <si>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</si>
  <si>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</si>
  <si>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</si>
  <si>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</si>
  <si>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</si>
  <si>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</si>
  <si>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</si>
  <si>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</si>
  <si>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</si>
  <si>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</si>
  <si>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</si>
  <si>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</si>
  <si>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</si>
  <si>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</si>
  <si>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</si>
  <si>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</si>
  <si>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</si>
  <si>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</si>
  <si>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</si>
  <si>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</si>
  <si>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</si>
  <si>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</si>
  <si>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</si>
  <si>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</si>
  <si>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</si>
  <si>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</si>
  <si>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</si>
  <si>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</si>
  <si>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</si>
  <si>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</si>
  <si>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</si>
  <si>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</si>
  <si>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</si>
  <si>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</si>
  <si>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</si>
  <si>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</si>
  <si>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</si>
  <si>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</si>
  <si>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</si>
  <si>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</si>
  <si>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</si>
  <si>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</si>
  <si>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</si>
  <si>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</si>
  <si>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</si>
  <si>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</si>
  <si>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</si>
  <si>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</si>
  <si>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</si>
  <si>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</si>
  <si>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</si>
  <si>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</si>
  <si>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</si>
  <si>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</si>
  <si>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</si>
  <si>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</si>
  <si>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</si>
  <si>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</si>
  <si>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</si>
  <si>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</si>
  <si>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</si>
  <si>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</si>
  <si>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</si>
  <si>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</si>
  <si>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</si>
  <si>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</si>
  <si>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</si>
  <si>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</si>
  <si>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</si>
  <si>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</si>
  <si>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</si>
  <si>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</si>
  <si>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</si>
  <si>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</si>
  <si>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</si>
  <si>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</si>
  <si>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</si>
  <si>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</si>
  <si>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</si>
  <si>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</si>
  <si>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</si>
  <si>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</si>
  <si>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</si>
  <si>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</si>
  <si>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</si>
  <si>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</si>
  <si>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</si>
  <si>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</si>
  <si>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</si>
  <si>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</si>
  <si>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</si>
  <si>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</si>
  <si>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</si>
  <si>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</si>
  <si>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</si>
  <si>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</si>
  <si>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</si>
  <si>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</si>
  <si>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</si>
  <si>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</si>
  <si>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</si>
  <si>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</si>
  <si>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</si>
  <si>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</si>
  <si>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</si>
  <si>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</si>
  <si>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</si>
  <si>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</si>
  <si>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農業共済事業特別会計</t>
  </si>
  <si>
    <t>国民健康保険特別会計</t>
  </si>
  <si>
    <t>特定環境保全公共下水道事業特別会計</t>
  </si>
  <si>
    <t>宅地造成事業特別会計</t>
  </si>
  <si>
    <t>簡易水道事業特別会計</t>
  </si>
  <si>
    <t>後期高齢者医療特別会計</t>
  </si>
  <si>
    <t>その他会計（赤字）</t>
  </si>
  <si>
    <t>その他会計（黒字）</t>
  </si>
  <si>
    <t>播磨高原広域事務組合　一般会計</t>
    <phoneticPr fontId="2"/>
  </si>
  <si>
    <t>播磨高原広域事務組合　水道事業会計</t>
    <phoneticPr fontId="2"/>
  </si>
  <si>
    <t>播磨高原広域事務組合　下水道事業会計</t>
    <phoneticPr fontId="2"/>
  </si>
  <si>
    <t>兵庫県後期高齢者医療広域連合　一般会計</t>
    <phoneticPr fontId="2"/>
  </si>
  <si>
    <t>兵庫県後期高齢者医療広域連合　特別会計</t>
    <phoneticPr fontId="2"/>
  </si>
  <si>
    <t>兵庫県市町村職員退職手当組合　一般会計</t>
    <phoneticPr fontId="2"/>
  </si>
  <si>
    <t>兵庫県町議会議員公務災害補償組合　一般会計</t>
    <phoneticPr fontId="2"/>
  </si>
  <si>
    <t>にしはりま環境事務組合　一般会計</t>
    <phoneticPr fontId="2"/>
  </si>
  <si>
    <t>兵庫県市町交通災害共済組合　一般会計</t>
    <phoneticPr fontId="2"/>
  </si>
  <si>
    <t>西はりま消防組合　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</si>
  <si>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</si>
  <si>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</si>
  <si>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</si>
  <si>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</si>
  <si>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</si>
  <si>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</si>
  <si>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</si>
  <si>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</si>
  <si>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</si>
  <si>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将来負担比率・・・起債繰上償還（平成28年度実績額：1,238,135千円）などによる地方債残高の減少や、公営企業債等繰入見込額の減により、類似団体内平均値よりも良好な数字となっている。
実質公債費比率・・・繰上償還によって元利償還金が減少しているため、数値が改善傾向にある。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</si>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</sst>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112551</c:v>
                </c:pt>
                <c:pt idx="1">
                  <c:v>128725</c:v>
                </c:pt>
                <c:pt idx="2">
                  <c:v>122244</c:v>
                </c:pt>
                <c:pt idx="3">
                  <c:v>93697</c:v>
                </c:pt>
                <c:pt idx="4">
                  <c:v>95870</c:v>
                </c:pt>
              </c:numCache>
            </c:numRef>
          </c:val>
        </c:ser>
        <c:marker val="1"/>
        <c:axId val="95405568"/>
        <c:axId val="95407488"/>
      </c:lineChart>
      <c:catAx>
        <c:axId val="954055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07488"/>
        <c:crosses val="autoZero"/>
        <c:auto val="1"/>
        <c:lblAlgn val="ctr"/>
        <c:lblOffset val="100"/>
        <c:tickLblSkip val="1"/>
        <c:tickMarkSkip val="1"/>
      </c:catAx>
      <c:valAx>
        <c:axId val="95407488"/>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4055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0.48</c:v>
                </c:pt>
                <c:pt idx="1">
                  <c:v>0.48</c:v>
                </c:pt>
                <c:pt idx="2">
                  <c:v>0.75</c:v>
                </c:pt>
                <c:pt idx="3">
                  <c:v>0.42</c:v>
                </c:pt>
                <c:pt idx="4">
                  <c:v>0.76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30.89</c:v>
                </c:pt>
                <c:pt idx="1">
                  <c:v>30.96</c:v>
                </c:pt>
                <c:pt idx="2">
                  <c:v>31.37</c:v>
                </c:pt>
                <c:pt idx="3">
                  <c:v>30.75</c:v>
                </c:pt>
                <c:pt idx="4">
                  <c:v>31</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13035904"/>
        <c:axId val="11310771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10.19</c:v>
                </c:pt>
                <c:pt idx="1">
                  <c:v>8.52</c:v>
                </c:pt>
                <c:pt idx="2">
                  <c:v>5.91</c:v>
                </c:pt>
                <c:pt idx="3">
                  <c:v>10.95</c:v>
                </c:pt>
                <c:pt idx="4">
                  <c:v>13.73</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13035904"/>
        <c:axId val="113107712"/>
      </c:lineChart>
      <c:catAx>
        <c:axId val="11303590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07712"/>
        <c:crosses val="autoZero"/>
        <c:auto val="1"/>
        <c:lblAlgn val="ctr"/>
        <c:lblOffset val="100"/>
        <c:tickLblSkip val="1"/>
        <c:tickMarkSkip val="1"/>
      </c:catAx>
      <c:valAx>
        <c:axId val="1131077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359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0.02</c:v>
                </c:pt>
                <c:pt idx="4">
                  <c:v>#N/A</c:v>
                </c:pt>
                <c:pt idx="5">
                  <c:v>0.12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0.17</c:v>
                </c:pt>
                <c:pt idx="4">
                  <c:v>#N/A</c:v>
                </c:pt>
                <c:pt idx="5">
                  <c:v>0.2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0.03</c:v>
                </c:pt>
                <c:pt idx="4">
                  <c:v>#N/A</c:v>
                </c:pt>
                <c:pt idx="5">
                  <c:v>0.03</c:v>
                </c:pt>
                <c:pt idx="6">
                  <c:v>#N/A</c:v>
                </c:pt>
                <c:pt idx="7">
                  <c:v>0.03</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農業共済事業特別会計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0.94</c:v>
                </c:pt>
                <c:pt idx="2">
                  <c:v>#N/A</c:v>
                </c:pt>
                <c:pt idx="3">
                  <c:v>0.91</c:v>
                </c:pt>
                <c:pt idx="4">
                  <c:v>#N/A</c:v>
                </c:pt>
                <c:pt idx="5">
                  <c:v>0.94</c:v>
                </c:pt>
                <c:pt idx="6">
                  <c:v>#N/A</c:v>
                </c:pt>
                <c:pt idx="7">
                  <c:v>0.92</c:v>
                </c:pt>
                <c:pt idx="8">
                  <c:v>#N/A</c:v>
                </c:pt>
                <c:pt idx="9">
                  <c:v>0.52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0.45</c:v>
                </c:pt>
                <c:pt idx="2">
                  <c:v>#N/A</c:v>
                </c:pt>
                <c:pt idx="3">
                  <c:v>0.46</c:v>
                </c:pt>
                <c:pt idx="4">
                  <c:v>#N/A</c:v>
                </c:pt>
                <c:pt idx="5">
                  <c:v>0.65</c:v>
                </c:pt>
                <c:pt idx="6">
                  <c:v>#N/A</c:v>
                </c:pt>
                <c:pt idx="7">
                  <c:v>0.4</c:v>
                </c:pt>
                <c:pt idx="8">
                  <c:v>#N/A</c:v>
                </c:pt>
                <c:pt idx="9">
                  <c:v>0.76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5.73</c:v>
                </c:pt>
                <c:pt idx="2">
                  <c:v>#N/A</c:v>
                </c:pt>
                <c:pt idx="3">
                  <c:v>5.76</c:v>
                </c:pt>
                <c:pt idx="4">
                  <c:v>#N/A</c:v>
                </c:pt>
                <c:pt idx="5">
                  <c:v>5.48</c:v>
                </c:pt>
                <c:pt idx="6">
                  <c:v>#N/A</c:v>
                </c:pt>
                <c:pt idx="7">
                  <c:v>5.43</c:v>
                </c:pt>
                <c:pt idx="8">
                  <c:v>#N/A</c:v>
                </c:pt>
                <c:pt idx="9">
                  <c:v>5.39</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14276992"/>
        <c:axId val="114401664"/>
      </c:barChart>
      <c:catAx>
        <c:axId val="114276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01664"/>
        <c:crosses val="autoZero"/>
        <c:auto val="1"/>
        <c:lblAlgn val="ctr"/>
        <c:lblOffset val="100"/>
        <c:tickLblSkip val="1"/>
        <c:tickMarkSkip val="1"/>
      </c:catAx>
      <c:valAx>
        <c:axId val="1144016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769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1931</c:v>
                </c:pt>
                <c:pt idx="5">
                  <c:v>1948</c:v>
                </c:pt>
                <c:pt idx="8">
                  <c:v>1953</c:v>
                </c:pt>
                <c:pt idx="11">
                  <c:v>1985</c:v>
                </c:pt>
                <c:pt idx="14">
                  <c:v>1966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82</c:v>
                </c:pt>
                <c:pt idx="6">
                  <c:v>74</c:v>
                </c:pt>
                <c:pt idx="9">
                  <c:v>95</c:v>
                </c:pt>
                <c:pt idx="12">
                  <c:v>149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968</c:v>
                </c:pt>
                <c:pt idx="3">
                  <c:v>996</c:v>
                </c:pt>
                <c:pt idx="6">
                  <c:v>931</c:v>
                </c:pt>
                <c:pt idx="9">
                  <c:v>948</c:v>
                </c:pt>
                <c:pt idx="12">
                  <c:v>821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1661</c:v>
                </c:pt>
                <c:pt idx="3">
                  <c:v>1590</c:v>
                </c:pt>
                <c:pt idx="6">
                  <c:v>1520</c:v>
                </c:pt>
                <c:pt idx="9">
                  <c:v>1517</c:v>
                </c:pt>
                <c:pt idx="12">
                  <c:v>1460</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15404160"/>
        <c:axId val="1154033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772</c:v>
                </c:pt>
                <c:pt idx="2">
                  <c:v>#N/A</c:v>
                </c:pt>
                <c:pt idx="3">
                  <c:v>#N/A</c:v>
                </c:pt>
                <c:pt idx="4">
                  <c:v>720</c:v>
                </c:pt>
                <c:pt idx="5">
                  <c:v>#N/A</c:v>
                </c:pt>
                <c:pt idx="6">
                  <c:v>#N/A</c:v>
                </c:pt>
                <c:pt idx="7">
                  <c:v>572</c:v>
                </c:pt>
                <c:pt idx="8">
                  <c:v>#N/A</c:v>
                </c:pt>
                <c:pt idx="9">
                  <c:v>#N/A</c:v>
                </c:pt>
                <c:pt idx="10">
                  <c:v>575</c:v>
                </c:pt>
                <c:pt idx="11">
                  <c:v>#N/A</c:v>
                </c:pt>
                <c:pt idx="12">
                  <c:v>#N/A</c:v>
                </c:pt>
                <c:pt idx="13">
                  <c:v>464</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15404160"/>
        <c:axId val="115403392"/>
      </c:lineChart>
      <c:catAx>
        <c:axId val="1154041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03392"/>
        <c:crosses val="autoZero"/>
        <c:auto val="1"/>
        <c:lblAlgn val="ctr"/>
        <c:lblOffset val="100"/>
        <c:tickLblSkip val="1"/>
        <c:tickMarkSkip val="1"/>
      </c:catAx>
      <c:valAx>
        <c:axId val="1154033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041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19773</c:v>
                </c:pt>
                <c:pt idx="5">
                  <c:v>19932</c:v>
                </c:pt>
                <c:pt idx="8">
                  <c:v>20049</c:v>
                </c:pt>
                <c:pt idx="11">
                  <c:v>19542</c:v>
                </c:pt>
                <c:pt idx="14">
                  <c:v>19383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308</c:v>
                </c:pt>
                <c:pt idx="5">
                  <c:v>263</c:v>
                </c:pt>
                <c:pt idx="8">
                  <c:v>253</c:v>
                </c:pt>
                <c:pt idx="11">
                  <c:v>236</c:v>
                </c:pt>
                <c:pt idx="14">
                  <c:v>212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7094</c:v>
                </c:pt>
                <c:pt idx="5">
                  <c:v>7260</c:v>
                </c:pt>
                <c:pt idx="8">
                  <c:v>7376</c:v>
                </c:pt>
                <c:pt idx="11">
                  <c:v>7825</c:v>
                </c:pt>
                <c:pt idx="14">
                  <c:v>7984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2949</c:v>
                </c:pt>
                <c:pt idx="3">
                  <c:v>2521</c:v>
                </c:pt>
                <c:pt idx="6">
                  <c:v>2289</c:v>
                </c:pt>
                <c:pt idx="9">
                  <c:v>2220</c:v>
                </c:pt>
                <c:pt idx="12">
                  <c:v>2190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1775</c:v>
                </c:pt>
                <c:pt idx="3">
                  <c:v>1708</c:v>
                </c:pt>
                <c:pt idx="6">
                  <c:v>1622</c:v>
                </c:pt>
                <c:pt idx="9">
                  <c:v>1585</c:v>
                </c:pt>
                <c:pt idx="12">
                  <c:v>1365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10120</c:v>
                </c:pt>
                <c:pt idx="3">
                  <c:v>9484</c:v>
                </c:pt>
                <c:pt idx="6">
                  <c:v>8507</c:v>
                </c:pt>
                <c:pt idx="9">
                  <c:v>8143</c:v>
                </c:pt>
                <c:pt idx="12">
                  <c:v>7425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16678</c:v>
                </c:pt>
                <c:pt idx="3">
                  <c:v>16233</c:v>
                </c:pt>
                <c:pt idx="6">
                  <c:v>16179</c:v>
                </c:pt>
                <c:pt idx="9">
                  <c:v>15572</c:v>
                </c:pt>
                <c:pt idx="12">
                  <c:v>14635</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15475200"/>
        <c:axId val="1154771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4348</c:v>
                </c:pt>
                <c:pt idx="2">
                  <c:v>#N/A</c:v>
                </c:pt>
                <c:pt idx="3">
                  <c:v>#N/A</c:v>
                </c:pt>
                <c:pt idx="4">
                  <c:v>2490</c:v>
                </c:pt>
                <c:pt idx="5">
                  <c:v>#N/A</c:v>
                </c:pt>
                <c:pt idx="6">
                  <c:v>#N/A</c:v>
                </c:pt>
                <c:pt idx="7">
                  <c:v>919</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15475200"/>
        <c:axId val="115477120"/>
      </c:lineChart>
      <c:catAx>
        <c:axId val="1154752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477120"/>
        <c:crosses val="autoZero"/>
        <c:auto val="1"/>
        <c:lblAlgn val="ctr"/>
        <c:lblOffset val="100"/>
        <c:tickLblSkip val="1"/>
        <c:tickMarkSkip val="1"/>
      </c:catAx>
      <c:valAx>
        <c:axId val="1154771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7520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axId val="115822976"/>
        <c:axId val="115824896"/>
      </c:scatterChart>
      <c:valAx>
        <c:axId val="115822976"/>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24896"/>
        <c:crosses val="autoZero"/>
        <c:crossBetween val="midCat"/>
      </c:valAx>
      <c:valAx>
        <c:axId val="11582489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582297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11.8</c:v>
                </c:pt>
                <c:pt idx="2">
                  <c:v>9.6999999999999993</c:v>
                </c:pt>
                <c:pt idx="3">
                  <c:v>8.8000000000000007</c:v>
                </c:pt>
                <c:pt idx="4">
                  <c:v>7.6</c:v>
                </c:pt>
              </c:numCache>
            </c:numRef>
          </c:xVal>
          <c:yVal>
            <c:numRef>
              <c:f>公会計指標分析・財政指標組合せ分析表!$K$73:$O$73</c:f>
              <c:numCache>
                <c:formatCode>#,##0.0;"▲ "#,##0.0</c:formatCode>
                <c:ptCount val="5"/>
                <c:pt idx="0">
                  <c:v>61</c:v>
                </c:pt>
                <c:pt idx="1">
                  <c:v>34.9</c:v>
                </c:pt>
                <c:pt idx="2">
                  <c:v>13.1</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extLst xmlns:c16r2="http://schemas.microsoft.com/office/drawing/2015/06/chart">
            <c:ext xmlns:c16="http://schemas.microsoft.com/office/drawing/2014/chart" uri="{C3380CC4-5D6E-409C-BE32-E72D297353CC}">
              <c16:uniqueId val="{0000000B-76FE-40FB-9462-AE14C7AF5793}"/>
            </c:ext>
          </c:extLst>
        </c:ser>
        <c:axId val="115949568"/>
        <c:axId val="115951488"/>
      </c:scatterChart>
      <c:valAx>
        <c:axId val="115949568"/>
        <c:scaling>
          <c:orientation val="minMax"/>
          <c:max val="13.7"/>
          <c:min val="7.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951488"/>
        <c:crosses val="autoZero"/>
        <c:crossBetween val="midCat"/>
      </c:valAx>
      <c:valAx>
        <c:axId val="115951488"/>
        <c:scaling>
          <c:orientation val="minMax"/>
          <c:max val="70"/>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594956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「元利償還金」は、</a:t>
          </a:r>
          <a:r>
            <a:rPr kumimoji="1" lang="ja-JP" altLang="ja-JP" sz="1400">
              <a:solidFill>
                <a:schemeClr val="dk1"/>
              </a:solidFill>
              <a:latin typeface="+mn-lt"/>
              <a:ea typeface="+mn-ea"/>
              <a:cs typeface="+mn-cs"/>
            </a:rPr>
            <a:t>繰上償還によって減少している。今後も財政健全化の観点から、繰上償還を実施する予定である。</a:t>
          </a:r>
          <a:endParaRPr kumimoji="1" lang="en-US" altLang="ja-JP" sz="1400">
            <a:solidFill>
              <a:schemeClr val="dk1"/>
            </a:solidFill>
            <a:latin typeface="+mn-lt"/>
            <a:ea typeface="+mn-ea"/>
            <a:cs typeface="+mn-cs"/>
          </a:endParaRPr>
        </a:p>
        <a:p>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公営企業債の元利償還金に対する繰入金」については、今後の上下水道の施設統合事業で、事業が本格実施されると公営企業債の借り入れが増加し、繰入金が増えることにより、実質公債費比率の上昇につながる可能性が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・地方債残高については、繰上償還（</a:t>
          </a:r>
          <a:r>
            <a:rPr kumimoji="1" lang="ja-JP" altLang="en-US" sz="1400">
              <a:solidFill>
                <a:schemeClr val="dk1"/>
              </a:solidFill>
              <a:latin typeface="+mn-lt"/>
              <a:ea typeface="+mn-ea"/>
              <a:cs typeface="+mn-cs"/>
            </a:rPr>
            <a:t>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年度実施額：</a:t>
          </a:r>
          <a:r>
            <a:rPr kumimoji="1" lang="en-US" altLang="ja-JP" sz="1400">
              <a:solidFill>
                <a:schemeClr val="dk1"/>
              </a:solidFill>
              <a:latin typeface="+mn-lt"/>
              <a:ea typeface="+mn-ea"/>
              <a:cs typeface="+mn-cs"/>
            </a:rPr>
            <a:t>1,238,135</a:t>
          </a:r>
          <a:r>
            <a:rPr kumimoji="1" lang="ja-JP" altLang="ja-JP" sz="1400">
              <a:solidFill>
                <a:schemeClr val="dk1"/>
              </a:solidFill>
              <a:latin typeface="+mn-lt"/>
              <a:ea typeface="+mn-ea"/>
              <a:cs typeface="+mn-cs"/>
            </a:rPr>
            <a:t>千円）や新規地方債の発行抑制に取り組み減少</a:t>
          </a:r>
          <a:r>
            <a:rPr kumimoji="1" lang="ja-JP" altLang="en-US" sz="1400">
              <a:solidFill>
                <a:schemeClr val="dk1"/>
              </a:solidFill>
              <a:latin typeface="+mn-lt"/>
              <a:ea typeface="+mn-ea"/>
              <a:cs typeface="+mn-cs"/>
            </a:rPr>
            <a:t>している</a:t>
          </a:r>
          <a:r>
            <a:rPr kumimoji="1" lang="ja-JP" altLang="ja-JP" sz="1400">
              <a:solidFill>
                <a:schemeClr val="dk1"/>
              </a:solidFill>
              <a:latin typeface="+mn-lt"/>
              <a:ea typeface="+mn-ea"/>
              <a:cs typeface="+mn-cs"/>
            </a:rPr>
            <a:t>。</a:t>
          </a:r>
          <a:endParaRPr lang="ja-JP" altLang="ja-JP" sz="1400"/>
        </a:p>
        <a:p>
          <a:r>
            <a:rPr kumimoji="1" lang="ja-JP" altLang="ja-JP" sz="1400">
              <a:solidFill>
                <a:schemeClr val="dk1"/>
              </a:solidFill>
              <a:latin typeface="+mn-lt"/>
              <a:ea typeface="+mn-ea"/>
              <a:cs typeface="+mn-cs"/>
            </a:rPr>
            <a:t>・公営企業債等繰入見込額について</a:t>
          </a:r>
          <a:r>
            <a:rPr kumimoji="1" lang="ja-JP" altLang="en-US" sz="1400">
              <a:solidFill>
                <a:schemeClr val="dk1"/>
              </a:solidFill>
              <a:latin typeface="+mn-lt"/>
              <a:ea typeface="+mn-ea"/>
              <a:cs typeface="+mn-cs"/>
            </a:rPr>
            <a:t>も</a:t>
          </a:r>
          <a:r>
            <a:rPr kumimoji="1" lang="ja-JP" altLang="ja-JP" sz="1400">
              <a:solidFill>
                <a:schemeClr val="dk1"/>
              </a:solidFill>
              <a:latin typeface="+mn-lt"/>
              <a:ea typeface="+mn-ea"/>
              <a:cs typeface="+mn-cs"/>
            </a:rPr>
            <a:t>、公営企業債の残高の減少による繰入見込額の減少。</a:t>
          </a:r>
          <a:endParaRPr lang="ja-JP" altLang="ja-JP" sz="1400"/>
        </a:p>
        <a:p>
          <a:r>
            <a:rPr kumimoji="1" lang="ja-JP" altLang="ja-JP" sz="1400">
              <a:solidFill>
                <a:schemeClr val="dk1"/>
              </a:solidFill>
              <a:latin typeface="+mn-lt"/>
              <a:ea typeface="+mn-ea"/>
              <a:cs typeface="+mn-cs"/>
            </a:rPr>
            <a:t>・充当可能基金について、</a:t>
          </a:r>
          <a:r>
            <a:rPr kumimoji="1" lang="ja-JP" altLang="en-US" sz="1400">
              <a:solidFill>
                <a:schemeClr val="dk1"/>
              </a:solidFill>
              <a:latin typeface="+mn-lt"/>
              <a:ea typeface="+mn-ea"/>
              <a:cs typeface="+mn-cs"/>
            </a:rPr>
            <a:t>公共施設等整備</a:t>
          </a:r>
          <a:r>
            <a:rPr kumimoji="1" lang="ja-JP" altLang="ja-JP" sz="1400">
              <a:solidFill>
                <a:schemeClr val="dk1"/>
              </a:solidFill>
              <a:latin typeface="+mn-lt"/>
              <a:ea typeface="+mn-ea"/>
              <a:cs typeface="+mn-cs"/>
            </a:rPr>
            <a:t>基金を</a:t>
          </a:r>
          <a:r>
            <a:rPr kumimoji="1" lang="en-US" altLang="ja-JP" sz="1400">
              <a:solidFill>
                <a:schemeClr val="dk1"/>
              </a:solidFill>
              <a:latin typeface="+mn-lt"/>
              <a:ea typeface="+mn-ea"/>
              <a:cs typeface="+mn-cs"/>
            </a:rPr>
            <a:t>180,951</a:t>
          </a:r>
          <a:r>
            <a:rPr kumimoji="1" lang="ja-JP" altLang="ja-JP" sz="1400">
              <a:solidFill>
                <a:schemeClr val="dk1"/>
              </a:solidFill>
              <a:latin typeface="+mn-lt"/>
              <a:ea typeface="+mn-ea"/>
              <a:cs typeface="+mn-cs"/>
            </a:rPr>
            <a:t>千円増額、過疎地域自立振興基金</a:t>
          </a:r>
          <a:r>
            <a:rPr kumimoji="1" lang="ja-JP" altLang="en-US" sz="1400">
              <a:solidFill>
                <a:schemeClr val="dk1"/>
              </a:solidFill>
              <a:latin typeface="+mn-lt"/>
              <a:ea typeface="+mn-ea"/>
              <a:cs typeface="+mn-cs"/>
            </a:rPr>
            <a:t>も</a:t>
          </a:r>
          <a:r>
            <a:rPr kumimoji="1" lang="en-US" altLang="ja-JP" sz="1400">
              <a:solidFill>
                <a:schemeClr val="dk1"/>
              </a:solidFill>
              <a:latin typeface="+mn-lt"/>
              <a:ea typeface="+mn-ea"/>
              <a:cs typeface="+mn-cs"/>
            </a:rPr>
            <a:t>119,063</a:t>
          </a:r>
          <a:r>
            <a:rPr kumimoji="1" lang="ja-JP" altLang="ja-JP" sz="1400">
              <a:solidFill>
                <a:schemeClr val="dk1"/>
              </a:solidFill>
              <a:latin typeface="+mn-lt"/>
              <a:ea typeface="+mn-ea"/>
              <a:cs typeface="+mn-cs"/>
            </a:rPr>
            <a:t>千円増額となっている。　</a:t>
          </a:r>
          <a:endParaRPr lang="ja-JP" altLang="ja-JP" sz="1400"/>
        </a:p>
        <a:p>
          <a:r>
            <a:rPr kumimoji="1" lang="ja-JP" altLang="ja-JP" sz="1400">
              <a:solidFill>
                <a:schemeClr val="dk1"/>
              </a:solidFill>
              <a:latin typeface="+mn-lt"/>
              <a:ea typeface="+mn-ea"/>
              <a:cs typeface="+mn-cs"/>
            </a:rPr>
            <a:t>・今後とも町債発行の抑制と起債繰上償還を基調として、比率の更なる改善を図る。</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・人口の減少や全国平均を上回る高齢化率（平成</a:t>
          </a:r>
          <a:r>
            <a:rPr lang="en-US" altLang="ja-JP" sz="1300">
              <a:solidFill>
                <a:schemeClr val="dk1"/>
              </a:solidFill>
              <a:latin typeface="+mn-lt"/>
              <a:ea typeface="+mn-ea"/>
              <a:cs typeface="+mn-cs"/>
            </a:rPr>
            <a:t>29</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9</a:t>
          </a:r>
          <a:r>
            <a:rPr lang="ja-JP" altLang="ja-JP" sz="1300">
              <a:solidFill>
                <a:schemeClr val="dk1"/>
              </a:solidFill>
              <a:latin typeface="+mn-lt"/>
              <a:ea typeface="+mn-ea"/>
              <a:cs typeface="+mn-cs"/>
            </a:rPr>
            <a:t>月</a:t>
          </a:r>
          <a:r>
            <a:rPr lang="ja-JP" altLang="en-US" sz="1300">
              <a:solidFill>
                <a:schemeClr val="dk1"/>
              </a:solidFill>
              <a:latin typeface="+mn-lt"/>
              <a:ea typeface="+mn-ea"/>
              <a:cs typeface="+mn-cs"/>
            </a:rPr>
            <a:t>末</a:t>
          </a:r>
          <a:r>
            <a:rPr lang="ja-JP" altLang="ja-JP" sz="1300">
              <a:solidFill>
                <a:schemeClr val="dk1"/>
              </a:solidFill>
              <a:latin typeface="+mn-lt"/>
              <a:ea typeface="+mn-ea"/>
              <a:cs typeface="+mn-cs"/>
            </a:rPr>
            <a:t>時点：</a:t>
          </a:r>
          <a:r>
            <a:rPr lang="en-US" altLang="ja-JP" sz="1300">
              <a:solidFill>
                <a:schemeClr val="dk1"/>
              </a:solidFill>
              <a:latin typeface="+mn-lt"/>
              <a:ea typeface="+mn-ea"/>
              <a:cs typeface="+mn-cs"/>
            </a:rPr>
            <a:t>38.3</a:t>
          </a:r>
          <a:r>
            <a:rPr lang="ja-JP" altLang="ja-JP" sz="1300">
              <a:solidFill>
                <a:schemeClr val="dk1"/>
              </a:solidFill>
              <a:latin typeface="+mn-lt"/>
              <a:ea typeface="+mn-ea"/>
              <a:cs typeface="+mn-cs"/>
            </a:rPr>
            <a:t>％）に加え、町内に中心となる産業がないこと等により、財政基盤が弱く、類似団体平均をかなり下回っている。職員数の純減による人件費の抑制、町税等徴収体制の強化など、行財政改革を推進し、歳出の削減と財源の確保に努め、財政の健全化を図る。</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106741</xdr:rowOff>
    </xdr:to>
    <xdr:cxnSp macro="">
      <xdr:nvCxnSpPr>
        <xdr:cNvPr id="72" name="直線コネクタ 71"/>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134758</xdr:rowOff>
    </xdr:from>
    <xdr:ext cx="762000" cy="259045"/>
    <xdr:sp macro="" textlink="">
      <xdr:nvSpPr>
        <xdr:cNvPr id="89" name="財政力該当値テキスト"/>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55941</xdr:rowOff>
    </xdr:from>
    <xdr:to>
      <xdr:col>6</xdr:col>
      <xdr:colOff>50800</xdr:colOff>
      <xdr:row>43</xdr:row>
      <xdr:rowOff>157541</xdr:rowOff>
    </xdr:to>
    <xdr:sp macro="" textlink="">
      <xdr:nvSpPr>
        <xdr:cNvPr id="90" name="円/楕円 89"/>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91" name="テキスト ボックス 90"/>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・合併直後の平成</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年度は</a:t>
          </a:r>
          <a:r>
            <a:rPr kumimoji="1" lang="en-US" altLang="ja-JP" sz="1300">
              <a:solidFill>
                <a:schemeClr val="dk1"/>
              </a:solidFill>
              <a:latin typeface="+mn-lt"/>
              <a:ea typeface="+mn-ea"/>
              <a:cs typeface="+mn-cs"/>
            </a:rPr>
            <a:t>97.9</a:t>
          </a:r>
          <a:r>
            <a:rPr kumimoji="1" lang="ja-JP" altLang="ja-JP" sz="1300">
              <a:solidFill>
                <a:schemeClr val="dk1"/>
              </a:solidFill>
              <a:latin typeface="+mn-lt"/>
              <a:ea typeface="+mn-ea"/>
              <a:cs typeface="+mn-cs"/>
            </a:rPr>
            <a:t>％と、高い割合を示していたが、退職者の補充抑制による人件費の削減、高利率の地方債を繰上償還するなどによる公債費の削減（平成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年度繰上償還</a:t>
          </a:r>
          <a:r>
            <a:rPr kumimoji="1" lang="en-US" altLang="ja-JP" sz="1300">
              <a:solidFill>
                <a:schemeClr val="dk1"/>
              </a:solidFill>
              <a:latin typeface="+mn-lt"/>
              <a:ea typeface="+mn-ea"/>
              <a:cs typeface="+mn-cs"/>
            </a:rPr>
            <a:t>1,238,135</a:t>
          </a:r>
          <a:r>
            <a:rPr kumimoji="1" lang="ja-JP" altLang="ja-JP" sz="1300">
              <a:solidFill>
                <a:schemeClr val="dk1"/>
              </a:solidFill>
              <a:latin typeface="+mn-lt"/>
              <a:ea typeface="+mn-ea"/>
              <a:cs typeface="+mn-cs"/>
            </a:rPr>
            <a:t>千円）を図っていることにより、類似団体平均を下回っている。今後とも行財政改革への取組を通じて義務的経費の削減に努め、現在の水準を維持する。</a:t>
          </a:r>
          <a:endParaRPr lang="ja-JP" altLang="ja-JP" sz="13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94774</xdr:rowOff>
    </xdr:from>
    <xdr:to>
      <xdr:col>7</xdr:col>
      <xdr:colOff>152400</xdr:colOff>
      <xdr:row>60</xdr:row>
      <xdr:rowOff>121920</xdr:rowOff>
    </xdr:to>
    <xdr:cxnSp macro="">
      <xdr:nvCxnSpPr>
        <xdr:cNvPr id="136" name="直線コネクタ 135"/>
        <xdr:cNvCxnSpPr/>
      </xdr:nvCxnSpPr>
      <xdr:spPr>
        <a:xfrm flipV="1">
          <a:off x="4114800" y="10381774"/>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61</xdr:row>
      <xdr:rowOff>89218</xdr:rowOff>
    </xdr:to>
    <xdr:cxnSp macro="">
      <xdr:nvCxnSpPr>
        <xdr:cNvPr id="139" name="直線コネクタ 138"/>
        <xdr:cNvCxnSpPr/>
      </xdr:nvCxnSpPr>
      <xdr:spPr>
        <a:xfrm flipV="1">
          <a:off x="3225800" y="104089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89218</xdr:rowOff>
    </xdr:from>
    <xdr:to>
      <xdr:col>4</xdr:col>
      <xdr:colOff>482600</xdr:colOff>
      <xdr:row>61</xdr:row>
      <xdr:rowOff>143510</xdr:rowOff>
    </xdr:to>
    <xdr:cxnSp macro="">
      <xdr:nvCxnSpPr>
        <xdr:cNvPr id="142" name="直線コネクタ 141"/>
        <xdr:cNvCxnSpPr/>
      </xdr:nvCxnSpPr>
      <xdr:spPr>
        <a:xfrm flipV="1">
          <a:off x="2336800" y="105476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56038</xdr:rowOff>
    </xdr:from>
    <xdr:to>
      <xdr:col>3</xdr:col>
      <xdr:colOff>279400</xdr:colOff>
      <xdr:row>61</xdr:row>
      <xdr:rowOff>143510</xdr:rowOff>
    </xdr:to>
    <xdr:cxnSp macro="">
      <xdr:nvCxnSpPr>
        <xdr:cNvPr id="145" name="直線コネクタ 144"/>
        <xdr:cNvCxnSpPr/>
      </xdr:nvCxnSpPr>
      <xdr:spPr>
        <a:xfrm>
          <a:off x="1447800" y="10514488"/>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43974</xdr:rowOff>
    </xdr:from>
    <xdr:to>
      <xdr:col>7</xdr:col>
      <xdr:colOff>203200</xdr:colOff>
      <xdr:row>60</xdr:row>
      <xdr:rowOff>145574</xdr:rowOff>
    </xdr:to>
    <xdr:sp macro="" textlink="">
      <xdr:nvSpPr>
        <xdr:cNvPr id="155" name="円/楕円 154"/>
        <xdr:cNvSpPr/>
      </xdr:nvSpPr>
      <xdr:spPr>
        <a:xfrm>
          <a:off x="4902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60501</xdr:rowOff>
    </xdr:from>
    <xdr:ext cx="762000" cy="259045"/>
    <xdr:sp macro="" textlink="">
      <xdr:nvSpPr>
        <xdr:cNvPr id="156" name="財政構造の弾力性該当値テキスト"/>
        <xdr:cNvSpPr txBox="1"/>
      </xdr:nvSpPr>
      <xdr:spPr>
        <a:xfrm>
          <a:off x="5041900" y="1017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7" name="円/楕円 156"/>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8" name="テキスト ボックス 157"/>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38418</xdr:rowOff>
    </xdr:from>
    <xdr:to>
      <xdr:col>4</xdr:col>
      <xdr:colOff>533400</xdr:colOff>
      <xdr:row>61</xdr:row>
      <xdr:rowOff>140018</xdr:rowOff>
    </xdr:to>
    <xdr:sp macro="" textlink="">
      <xdr:nvSpPr>
        <xdr:cNvPr id="159" name="円/楕円 158"/>
        <xdr:cNvSpPr/>
      </xdr:nvSpPr>
      <xdr:spPr>
        <a:xfrm>
          <a:off x="3175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150195</xdr:rowOff>
    </xdr:from>
    <xdr:ext cx="762000" cy="259045"/>
    <xdr:sp macro="" textlink="">
      <xdr:nvSpPr>
        <xdr:cNvPr id="160" name="テキスト ボックス 159"/>
        <xdr:cNvSpPr txBox="1"/>
      </xdr:nvSpPr>
      <xdr:spPr>
        <a:xfrm>
          <a:off x="2844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61" name="円/楕円 160"/>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62" name="テキスト ボックス 16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5238</xdr:rowOff>
    </xdr:from>
    <xdr:to>
      <xdr:col>2</xdr:col>
      <xdr:colOff>127000</xdr:colOff>
      <xdr:row>61</xdr:row>
      <xdr:rowOff>106838</xdr:rowOff>
    </xdr:to>
    <xdr:sp macro="" textlink="">
      <xdr:nvSpPr>
        <xdr:cNvPr id="163" name="円/楕円 162"/>
        <xdr:cNvSpPr/>
      </xdr:nvSpPr>
      <xdr:spPr>
        <a:xfrm>
          <a:off x="1397000" y="104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117015</xdr:rowOff>
    </xdr:from>
    <xdr:ext cx="762000" cy="259045"/>
    <xdr:sp macro="" textlink="">
      <xdr:nvSpPr>
        <xdr:cNvPr id="164" name="テキスト ボックス 163"/>
        <xdr:cNvSpPr txBox="1"/>
      </xdr:nvSpPr>
      <xdr:spPr>
        <a:xfrm>
          <a:off x="1066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[209,286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・人件費、物件費及び維持補修費の合計額の人口</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人当たりの金額が類似団体平均を上回っているのは、主に人件費が要因となっている。これは、退職者の補充抑制等に取り組んでいるが、依然、職員数が多いためである。また、ごみ収集業務などの施設運営を直営で行っていることも影響してい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6714</xdr:rowOff>
    </xdr:from>
    <xdr:to>
      <xdr:col>7</xdr:col>
      <xdr:colOff>152400</xdr:colOff>
      <xdr:row>84</xdr:row>
      <xdr:rowOff>18769</xdr:rowOff>
    </xdr:to>
    <xdr:cxnSp macro="">
      <xdr:nvCxnSpPr>
        <xdr:cNvPr id="197" name="直線コネクタ 196"/>
        <xdr:cNvCxnSpPr/>
      </xdr:nvCxnSpPr>
      <xdr:spPr>
        <a:xfrm flipV="1">
          <a:off x="4114800" y="14408514"/>
          <a:ext cx="8382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56498</xdr:rowOff>
    </xdr:from>
    <xdr:ext cx="762000" cy="259045"/>
    <xdr:sp macro="" textlink="">
      <xdr:nvSpPr>
        <xdr:cNvPr id="198" name="人件費・物件費等の状況平均値テキスト"/>
        <xdr:cNvSpPr txBox="1"/>
      </xdr:nvSpPr>
      <xdr:spPr>
        <a:xfrm>
          <a:off x="5041900" y="13943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134576</xdr:rowOff>
    </xdr:from>
    <xdr:to>
      <xdr:col>6</xdr:col>
      <xdr:colOff>0</xdr:colOff>
      <xdr:row>84</xdr:row>
      <xdr:rowOff>18769</xdr:rowOff>
    </xdr:to>
    <xdr:cxnSp macro="">
      <xdr:nvCxnSpPr>
        <xdr:cNvPr id="200" name="直線コネクタ 199"/>
        <xdr:cNvCxnSpPr/>
      </xdr:nvCxnSpPr>
      <xdr:spPr>
        <a:xfrm>
          <a:off x="3225800" y="14364926"/>
          <a:ext cx="889000" cy="5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202" name="テキスト ボックス 201"/>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106111</xdr:rowOff>
    </xdr:from>
    <xdr:to>
      <xdr:col>4</xdr:col>
      <xdr:colOff>482600</xdr:colOff>
      <xdr:row>83</xdr:row>
      <xdr:rowOff>134576</xdr:rowOff>
    </xdr:to>
    <xdr:cxnSp macro="">
      <xdr:nvCxnSpPr>
        <xdr:cNvPr id="203" name="直線コネクタ 202"/>
        <xdr:cNvCxnSpPr/>
      </xdr:nvCxnSpPr>
      <xdr:spPr>
        <a:xfrm>
          <a:off x="2336800" y="14336461"/>
          <a:ext cx="889000" cy="2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106111</xdr:rowOff>
    </xdr:from>
    <xdr:to>
      <xdr:col>3</xdr:col>
      <xdr:colOff>279400</xdr:colOff>
      <xdr:row>84</xdr:row>
      <xdr:rowOff>62706</xdr:rowOff>
    </xdr:to>
    <xdr:cxnSp macro="">
      <xdr:nvCxnSpPr>
        <xdr:cNvPr id="206" name="直線コネクタ 205"/>
        <xdr:cNvCxnSpPr/>
      </xdr:nvCxnSpPr>
      <xdr:spPr>
        <a:xfrm flipV="1">
          <a:off x="1447800" y="14336461"/>
          <a:ext cx="889000" cy="1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127364</xdr:rowOff>
    </xdr:from>
    <xdr:to>
      <xdr:col>7</xdr:col>
      <xdr:colOff>203200</xdr:colOff>
      <xdr:row>84</xdr:row>
      <xdr:rowOff>57514</xdr:rowOff>
    </xdr:to>
    <xdr:sp macro="" textlink="">
      <xdr:nvSpPr>
        <xdr:cNvPr id="216" name="円/楕円 215"/>
        <xdr:cNvSpPr/>
      </xdr:nvSpPr>
      <xdr:spPr>
        <a:xfrm>
          <a:off x="4902200" y="1435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99441</xdr:rowOff>
    </xdr:from>
    <xdr:ext cx="762000" cy="259045"/>
    <xdr:sp macro="" textlink="">
      <xdr:nvSpPr>
        <xdr:cNvPr id="217" name="人件費・物件費等の状況該当値テキスト"/>
        <xdr:cNvSpPr txBox="1"/>
      </xdr:nvSpPr>
      <xdr:spPr>
        <a:xfrm>
          <a:off x="5041900" y="143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209,286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139419</xdr:rowOff>
    </xdr:from>
    <xdr:to>
      <xdr:col>6</xdr:col>
      <xdr:colOff>50800</xdr:colOff>
      <xdr:row>84</xdr:row>
      <xdr:rowOff>69569</xdr:rowOff>
    </xdr:to>
    <xdr:sp macro="" textlink="">
      <xdr:nvSpPr>
        <xdr:cNvPr id="218" name="円/楕円 217"/>
        <xdr:cNvSpPr/>
      </xdr:nvSpPr>
      <xdr:spPr>
        <a:xfrm>
          <a:off x="4064000" y="143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54346</xdr:rowOff>
    </xdr:from>
    <xdr:ext cx="736600" cy="259045"/>
    <xdr:sp macro="" textlink="">
      <xdr:nvSpPr>
        <xdr:cNvPr id="219" name="テキスト ボックス 218"/>
        <xdr:cNvSpPr txBox="1"/>
      </xdr:nvSpPr>
      <xdr:spPr>
        <a:xfrm>
          <a:off x="3733800" y="1445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211,784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83776</xdr:rowOff>
    </xdr:from>
    <xdr:to>
      <xdr:col>4</xdr:col>
      <xdr:colOff>533400</xdr:colOff>
      <xdr:row>84</xdr:row>
      <xdr:rowOff>13926</xdr:rowOff>
    </xdr:to>
    <xdr:sp macro="" textlink="">
      <xdr:nvSpPr>
        <xdr:cNvPr id="220" name="円/楕円 219"/>
        <xdr:cNvSpPr/>
      </xdr:nvSpPr>
      <xdr:spPr>
        <a:xfrm>
          <a:off x="3175000" y="1431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170153</xdr:rowOff>
    </xdr:from>
    <xdr:ext cx="762000" cy="259045"/>
    <xdr:sp macro="" textlink="">
      <xdr:nvSpPr>
        <xdr:cNvPr id="221" name="テキスト ボックス 220"/>
        <xdr:cNvSpPr txBox="1"/>
      </xdr:nvSpPr>
      <xdr:spPr>
        <a:xfrm>
          <a:off x="2844800" y="144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200,254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55311</xdr:rowOff>
    </xdr:from>
    <xdr:to>
      <xdr:col>3</xdr:col>
      <xdr:colOff>330200</xdr:colOff>
      <xdr:row>83</xdr:row>
      <xdr:rowOff>156911</xdr:rowOff>
    </xdr:to>
    <xdr:sp macro="" textlink="">
      <xdr:nvSpPr>
        <xdr:cNvPr id="222" name="円/楕円 221"/>
        <xdr:cNvSpPr/>
      </xdr:nvSpPr>
      <xdr:spPr>
        <a:xfrm>
          <a:off x="2286000" y="142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141688</xdr:rowOff>
    </xdr:from>
    <xdr:ext cx="762000" cy="259045"/>
    <xdr:sp macro="" textlink="">
      <xdr:nvSpPr>
        <xdr:cNvPr id="223" name="テキスト ボックス 222"/>
        <xdr:cNvSpPr txBox="1"/>
      </xdr:nvSpPr>
      <xdr:spPr>
        <a:xfrm>
          <a:off x="1955800" y="143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194,356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11906</xdr:rowOff>
    </xdr:from>
    <xdr:to>
      <xdr:col>2</xdr:col>
      <xdr:colOff>127000</xdr:colOff>
      <xdr:row>84</xdr:row>
      <xdr:rowOff>113506</xdr:rowOff>
    </xdr:to>
    <xdr:sp macro="" textlink="">
      <xdr:nvSpPr>
        <xdr:cNvPr id="224" name="円/楕円 223"/>
        <xdr:cNvSpPr/>
      </xdr:nvSpPr>
      <xdr:spPr>
        <a:xfrm>
          <a:off x="1397000" y="14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98283</xdr:rowOff>
    </xdr:from>
    <xdr:ext cx="762000" cy="259045"/>
    <xdr:sp macro="" textlink="">
      <xdr:nvSpPr>
        <xdr:cNvPr id="225" name="テキスト ボックス 224"/>
        <xdr:cNvSpPr txBox="1"/>
      </xdr:nvSpPr>
      <xdr:spPr>
        <a:xfrm>
          <a:off x="1066800" y="14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・類似団体と同程度の水準であるが、事務の効率化や民間の活用を図っていくことにより、今後ともより一層の給与適正化に努める。</a:t>
          </a:r>
          <a:endParaRPr lang="ja-JP" altLang="ja-JP" sz="13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29211</xdr:rowOff>
    </xdr:to>
    <xdr:cxnSp macro="">
      <xdr:nvCxnSpPr>
        <xdr:cNvPr id="259" name="直線コネクタ 258"/>
        <xdr:cNvCxnSpPr/>
      </xdr:nvCxnSpPr>
      <xdr:spPr>
        <a:xfrm>
          <a:off x="16179800" y="14773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69427</xdr:rowOff>
    </xdr:to>
    <xdr:cxnSp macro="">
      <xdr:nvCxnSpPr>
        <xdr:cNvPr id="262" name="直線コネクタ 261"/>
        <xdr:cNvCxnSpPr/>
      </xdr:nvCxnSpPr>
      <xdr:spPr>
        <a:xfrm flipV="1">
          <a:off x="15290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86</xdr:row>
      <xdr:rowOff>101600</xdr:rowOff>
    </xdr:to>
    <xdr:cxnSp macro="">
      <xdr:nvCxnSpPr>
        <xdr:cNvPr id="265" name="直線コネクタ 264"/>
        <xdr:cNvCxnSpPr/>
      </xdr:nvCxnSpPr>
      <xdr:spPr>
        <a:xfrm flipV="1">
          <a:off x="14401800" y="1481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90</xdr:row>
      <xdr:rowOff>27093</xdr:rowOff>
    </xdr:to>
    <xdr:cxnSp macro="">
      <xdr:nvCxnSpPr>
        <xdr:cNvPr id="268" name="直線コネクタ 267"/>
        <xdr:cNvCxnSpPr/>
      </xdr:nvCxnSpPr>
      <xdr:spPr>
        <a:xfrm flipV="1">
          <a:off x="13512800" y="1484630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8" name="円/楕円 277"/>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9"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80" name="円/楕円 279"/>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81" name="テキスト ボックス 280"/>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82" name="円/楕円 281"/>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83" name="テキスト ボックス 282"/>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4" name="円/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86" name="円/楕円 285"/>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7" name="テキスト ボックス 286"/>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年に合併し、</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町及び</a:t>
          </a:r>
          <a:r>
            <a:rPr kumimoji="1" lang="en-US" altLang="ja-JP" sz="1300">
              <a:solidFill>
                <a:schemeClr val="dk1"/>
              </a:solidFill>
              <a:latin typeface="+mn-lt"/>
              <a:ea typeface="+mn-ea"/>
              <a:cs typeface="+mn-cs"/>
            </a:rPr>
            <a:t>2</a:t>
          </a:r>
          <a:r>
            <a:rPr kumimoji="1" lang="ja-JP" altLang="ja-JP" sz="1300">
              <a:solidFill>
                <a:schemeClr val="dk1"/>
              </a:solidFill>
              <a:latin typeface="+mn-lt"/>
              <a:ea typeface="+mn-ea"/>
              <a:cs typeface="+mn-cs"/>
            </a:rPr>
            <a:t>一部事務組合の職員全員を新町が引き継いだため、類似団体平均と比較すると突出して多い。今後、定員適正化計画に基づき、退職者の補充抑制や勧奨退職などで、更なる定員管理に努めていく。</a:t>
          </a:r>
          <a:endParaRPr lang="ja-JP" altLang="ja-JP" sz="1300"/>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40519</xdr:rowOff>
    </xdr:from>
    <xdr:to>
      <xdr:col>24</xdr:col>
      <xdr:colOff>558800</xdr:colOff>
      <xdr:row>64</xdr:row>
      <xdr:rowOff>74991</xdr:rowOff>
    </xdr:to>
    <xdr:cxnSp macro="">
      <xdr:nvCxnSpPr>
        <xdr:cNvPr id="324" name="直線コネクタ 323"/>
        <xdr:cNvCxnSpPr/>
      </xdr:nvCxnSpPr>
      <xdr:spPr>
        <a:xfrm>
          <a:off x="16179800" y="1101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137963</xdr:rowOff>
    </xdr:from>
    <xdr:ext cx="762000" cy="259045"/>
    <xdr:sp macro="" textlink="">
      <xdr:nvSpPr>
        <xdr:cNvPr id="325" name="定員管理の状況平均値テキスト"/>
        <xdr:cNvSpPr txBox="1"/>
      </xdr:nvSpPr>
      <xdr:spPr>
        <a:xfrm>
          <a:off x="17106900" y="10424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40519</xdr:rowOff>
    </xdr:from>
    <xdr:to>
      <xdr:col>23</xdr:col>
      <xdr:colOff>406400</xdr:colOff>
      <xdr:row>64</xdr:row>
      <xdr:rowOff>93375</xdr:rowOff>
    </xdr:to>
    <xdr:cxnSp macro="">
      <xdr:nvCxnSpPr>
        <xdr:cNvPr id="327" name="直線コネクタ 326"/>
        <xdr:cNvCxnSpPr/>
      </xdr:nvCxnSpPr>
      <xdr:spPr>
        <a:xfrm flipV="1">
          <a:off x="15290800" y="11013319"/>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42229</xdr:rowOff>
    </xdr:from>
    <xdr:ext cx="736600" cy="259045"/>
    <xdr:sp macro="" textlink="">
      <xdr:nvSpPr>
        <xdr:cNvPr id="329" name="テキスト ボックス 328"/>
        <xdr:cNvSpPr txBox="1"/>
      </xdr:nvSpPr>
      <xdr:spPr>
        <a:xfrm>
          <a:off x="15798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74991</xdr:rowOff>
    </xdr:from>
    <xdr:to>
      <xdr:col>22</xdr:col>
      <xdr:colOff>203200</xdr:colOff>
      <xdr:row>64</xdr:row>
      <xdr:rowOff>93375</xdr:rowOff>
    </xdr:to>
    <xdr:cxnSp macro="">
      <xdr:nvCxnSpPr>
        <xdr:cNvPr id="330" name="直線コネクタ 329"/>
        <xdr:cNvCxnSpPr/>
      </xdr:nvCxnSpPr>
      <xdr:spPr>
        <a:xfrm>
          <a:off x="14401800" y="1104779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74991</xdr:rowOff>
    </xdr:from>
    <xdr:to>
      <xdr:col>21</xdr:col>
      <xdr:colOff>0</xdr:colOff>
      <xdr:row>64</xdr:row>
      <xdr:rowOff>138188</xdr:rowOff>
    </xdr:to>
    <xdr:cxnSp macro="">
      <xdr:nvCxnSpPr>
        <xdr:cNvPr id="333" name="直線コネクタ 332"/>
        <xdr:cNvCxnSpPr/>
      </xdr:nvCxnSpPr>
      <xdr:spPr>
        <a:xfrm flipV="1">
          <a:off x="13512800" y="11047791"/>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33037</xdr:rowOff>
    </xdr:from>
    <xdr:ext cx="762000" cy="259045"/>
    <xdr:sp macro="" textlink="">
      <xdr:nvSpPr>
        <xdr:cNvPr id="337" name="テキスト ボックス 336"/>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24191</xdr:rowOff>
    </xdr:from>
    <xdr:to>
      <xdr:col>24</xdr:col>
      <xdr:colOff>609600</xdr:colOff>
      <xdr:row>64</xdr:row>
      <xdr:rowOff>125791</xdr:rowOff>
    </xdr:to>
    <xdr:sp macro="" textlink="">
      <xdr:nvSpPr>
        <xdr:cNvPr id="343" name="円/楕円 342"/>
        <xdr:cNvSpPr/>
      </xdr:nvSpPr>
      <xdr:spPr>
        <a:xfrm>
          <a:off x="169672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167718</xdr:rowOff>
    </xdr:from>
    <xdr:ext cx="762000" cy="259045"/>
    <xdr:sp macro="" textlink="">
      <xdr:nvSpPr>
        <xdr:cNvPr id="344" name="定員管理の状況該当値テキスト"/>
        <xdr:cNvSpPr txBox="1"/>
      </xdr:nvSpPr>
      <xdr:spPr>
        <a:xfrm>
          <a:off x="17106900" y="109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161169</xdr:rowOff>
    </xdr:from>
    <xdr:to>
      <xdr:col>23</xdr:col>
      <xdr:colOff>457200</xdr:colOff>
      <xdr:row>64</xdr:row>
      <xdr:rowOff>91319</xdr:rowOff>
    </xdr:to>
    <xdr:sp macro="" textlink="">
      <xdr:nvSpPr>
        <xdr:cNvPr id="345" name="円/楕円 344"/>
        <xdr:cNvSpPr/>
      </xdr:nvSpPr>
      <xdr:spPr>
        <a:xfrm>
          <a:off x="16129000" y="109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76096</xdr:rowOff>
    </xdr:from>
    <xdr:ext cx="736600" cy="259045"/>
    <xdr:sp macro="" textlink="">
      <xdr:nvSpPr>
        <xdr:cNvPr id="346" name="テキスト ボックス 345"/>
        <xdr:cNvSpPr txBox="1"/>
      </xdr:nvSpPr>
      <xdr:spPr>
        <a:xfrm>
          <a:off x="15798800" y="1104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42575</xdr:rowOff>
    </xdr:from>
    <xdr:to>
      <xdr:col>22</xdr:col>
      <xdr:colOff>254000</xdr:colOff>
      <xdr:row>64</xdr:row>
      <xdr:rowOff>144175</xdr:rowOff>
    </xdr:to>
    <xdr:sp macro="" textlink="">
      <xdr:nvSpPr>
        <xdr:cNvPr id="347" name="円/楕円 346"/>
        <xdr:cNvSpPr/>
      </xdr:nvSpPr>
      <xdr:spPr>
        <a:xfrm>
          <a:off x="15240000" y="11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128952</xdr:rowOff>
    </xdr:from>
    <xdr:ext cx="762000" cy="259045"/>
    <xdr:sp macro="" textlink="">
      <xdr:nvSpPr>
        <xdr:cNvPr id="348" name="テキスト ボックス 347"/>
        <xdr:cNvSpPr txBox="1"/>
      </xdr:nvSpPr>
      <xdr:spPr>
        <a:xfrm>
          <a:off x="14909800" y="1110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24191</xdr:rowOff>
    </xdr:from>
    <xdr:to>
      <xdr:col>21</xdr:col>
      <xdr:colOff>50800</xdr:colOff>
      <xdr:row>64</xdr:row>
      <xdr:rowOff>125791</xdr:rowOff>
    </xdr:to>
    <xdr:sp macro="" textlink="">
      <xdr:nvSpPr>
        <xdr:cNvPr id="349" name="円/楕円 348"/>
        <xdr:cNvSpPr/>
      </xdr:nvSpPr>
      <xdr:spPr>
        <a:xfrm>
          <a:off x="14351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110568</xdr:rowOff>
    </xdr:from>
    <xdr:ext cx="762000" cy="259045"/>
    <xdr:sp macro="" textlink="">
      <xdr:nvSpPr>
        <xdr:cNvPr id="350" name="テキスト ボックス 349"/>
        <xdr:cNvSpPr txBox="1"/>
      </xdr:nvSpPr>
      <xdr:spPr>
        <a:xfrm>
          <a:off x="14020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87388</xdr:rowOff>
    </xdr:from>
    <xdr:to>
      <xdr:col>19</xdr:col>
      <xdr:colOff>533400</xdr:colOff>
      <xdr:row>65</xdr:row>
      <xdr:rowOff>17538</xdr:rowOff>
    </xdr:to>
    <xdr:sp macro="" textlink="">
      <xdr:nvSpPr>
        <xdr:cNvPr id="351" name="円/楕円 350"/>
        <xdr:cNvSpPr/>
      </xdr:nvSpPr>
      <xdr:spPr>
        <a:xfrm>
          <a:off x="13462000" y="110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2315</xdr:rowOff>
    </xdr:from>
    <xdr:ext cx="762000" cy="259045"/>
    <xdr:sp macro="" textlink="">
      <xdr:nvSpPr>
        <xdr:cNvPr id="352" name="テキスト ボックス 351"/>
        <xdr:cNvSpPr txBox="1"/>
      </xdr:nvSpPr>
      <xdr:spPr>
        <a:xfrm>
          <a:off x="13131800" y="1114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・前年度と比較して</a:t>
          </a:r>
          <a:r>
            <a:rPr kumimoji="1" lang="en-US" altLang="ja-JP" sz="1300">
              <a:solidFill>
                <a:schemeClr val="dk1"/>
              </a:solidFill>
              <a:latin typeface="+mn-lt"/>
              <a:ea typeface="+mn-ea"/>
              <a:cs typeface="+mn-cs"/>
            </a:rPr>
            <a:t>1.2</a:t>
          </a:r>
          <a:r>
            <a:rPr kumimoji="1" lang="ja-JP" altLang="ja-JP" sz="1300">
              <a:solidFill>
                <a:schemeClr val="dk1"/>
              </a:solidFill>
              <a:latin typeface="+mn-lt"/>
              <a:ea typeface="+mn-ea"/>
              <a:cs typeface="+mn-cs"/>
            </a:rPr>
            <a:t>ポイント改善し、類似団体平均を下回っている。平成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年度防災行政無線デジタル化事業や平成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年度庁舎建設などの大型事業で地方債を発行したが</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繰上償還</a:t>
          </a:r>
          <a:r>
            <a:rPr kumimoji="1" lang="ja-JP" altLang="en-US" sz="1300">
              <a:solidFill>
                <a:schemeClr val="dk1"/>
              </a:solidFill>
              <a:latin typeface="+mn-lt"/>
              <a:ea typeface="+mn-ea"/>
              <a:cs typeface="+mn-cs"/>
            </a:rPr>
            <a:t>等により、数値の改善傾向が見られる。</a:t>
          </a:r>
          <a:endParaRPr lang="ja-JP" altLang="ja-JP" sz="1300"/>
        </a:p>
        <a:p>
          <a:endParaRPr lang="ja-JP" altLang="ja-JP" sz="1300"/>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54610</xdr:rowOff>
    </xdr:to>
    <xdr:cxnSp macro="">
      <xdr:nvCxnSpPr>
        <xdr:cNvPr id="382" name="直線コネクタ 381"/>
        <xdr:cNvCxnSpPr/>
      </xdr:nvCxnSpPr>
      <xdr:spPr>
        <a:xfrm flipV="1">
          <a:off x="16179800" y="68402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54610</xdr:rowOff>
    </xdr:from>
    <xdr:to>
      <xdr:col>23</xdr:col>
      <xdr:colOff>406400</xdr:colOff>
      <xdr:row>40</xdr:row>
      <xdr:rowOff>108903</xdr:rowOff>
    </xdr:to>
    <xdr:cxnSp macro="">
      <xdr:nvCxnSpPr>
        <xdr:cNvPr id="385" name="直線コネクタ 384"/>
        <xdr:cNvCxnSpPr/>
      </xdr:nvCxnSpPr>
      <xdr:spPr>
        <a:xfrm flipV="1">
          <a:off x="15290800" y="691261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41</xdr:row>
      <xdr:rowOff>64135</xdr:rowOff>
    </xdr:to>
    <xdr:cxnSp macro="">
      <xdr:nvCxnSpPr>
        <xdr:cNvPr id="388" name="直線コネクタ 387"/>
        <xdr:cNvCxnSpPr/>
      </xdr:nvCxnSpPr>
      <xdr:spPr>
        <a:xfrm flipV="1">
          <a:off x="14401800" y="696690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148590</xdr:rowOff>
    </xdr:to>
    <xdr:cxnSp macro="">
      <xdr:nvCxnSpPr>
        <xdr:cNvPr id="391" name="直線コネクタ 390"/>
        <xdr:cNvCxnSpPr/>
      </xdr:nvCxnSpPr>
      <xdr:spPr>
        <a:xfrm flipV="1">
          <a:off x="13512800" y="709358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401" name="円/楕円 400"/>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402"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3810</xdr:rowOff>
    </xdr:from>
    <xdr:to>
      <xdr:col>23</xdr:col>
      <xdr:colOff>457200</xdr:colOff>
      <xdr:row>40</xdr:row>
      <xdr:rowOff>105410</xdr:rowOff>
    </xdr:to>
    <xdr:sp macro="" textlink="">
      <xdr:nvSpPr>
        <xdr:cNvPr id="403" name="円/楕円 402"/>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404" name="テキスト ボックス 40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405" name="円/楕円 404"/>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406" name="テキスト ボックス 405"/>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7" name="円/楕円 406"/>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8" name="テキスト ボックス 407"/>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9" name="円/楕円 408"/>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10" name="テキスト ボックス 40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・起債繰上償還により年々改善し、平成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年度より類似団体平均を下回っている。　　</a:t>
          </a:r>
          <a:endParaRPr lang="ja-JP" altLang="ja-JP" sz="1300"/>
        </a:p>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、地方債の繰上償還による地方債残高の減や、公営企業債残高の減少による公営企業債等繰入額の減少等</a:t>
          </a:r>
          <a:r>
            <a:rPr kumimoji="1" lang="ja-JP" altLang="en-US" sz="1300">
              <a:solidFill>
                <a:schemeClr val="dk1"/>
              </a:solidFill>
              <a:latin typeface="+mn-lt"/>
              <a:ea typeface="+mn-ea"/>
              <a:cs typeface="+mn-cs"/>
            </a:rPr>
            <a:t>により、将来負担比率の改善が図られている</a:t>
          </a:r>
          <a:r>
            <a:rPr kumimoji="1" lang="ja-JP" altLang="ja-JP" sz="1300">
              <a:solidFill>
                <a:schemeClr val="dk1"/>
              </a:solidFill>
              <a:latin typeface="+mn-lt"/>
              <a:ea typeface="+mn-ea"/>
              <a:cs typeface="+mn-cs"/>
            </a:rPr>
            <a:t>。今後も公債費等義務的経費の削減を中心とする行財政改革を進め、財政の健全化に努める。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114021</xdr:rowOff>
    </xdr:from>
    <xdr:to>
      <xdr:col>22</xdr:col>
      <xdr:colOff>203200</xdr:colOff>
      <xdr:row>15</xdr:row>
      <xdr:rowOff>47777</xdr:rowOff>
    </xdr:to>
    <xdr:cxnSp macro="">
      <xdr:nvCxnSpPr>
        <xdr:cNvPr id="442" name="直線コネクタ 441"/>
        <xdr:cNvCxnSpPr/>
      </xdr:nvCxnSpPr>
      <xdr:spPr>
        <a:xfrm flipV="1">
          <a:off x="14401800" y="2514321"/>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3"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47777</xdr:rowOff>
    </xdr:from>
    <xdr:to>
      <xdr:col>21</xdr:col>
      <xdr:colOff>0</xdr:colOff>
      <xdr:row>16</xdr:row>
      <xdr:rowOff>2286</xdr:rowOff>
    </xdr:to>
    <xdr:cxnSp macro="">
      <xdr:nvCxnSpPr>
        <xdr:cNvPr id="445" name="直線コネクタ 444"/>
        <xdr:cNvCxnSpPr/>
      </xdr:nvCxnSpPr>
      <xdr:spPr>
        <a:xfrm flipV="1">
          <a:off x="13512800" y="2619527"/>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8" name="フローチャート : 判断 447"/>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49" name="テキスト ボックス 448"/>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50" name="フローチャート : 判断 449"/>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1" name="テキスト ボックス 450"/>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2" name="フローチャート : 判断 451"/>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3" name="テキスト ボックス 452"/>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63221</xdr:rowOff>
    </xdr:from>
    <xdr:to>
      <xdr:col>22</xdr:col>
      <xdr:colOff>254000</xdr:colOff>
      <xdr:row>14</xdr:row>
      <xdr:rowOff>164821</xdr:rowOff>
    </xdr:to>
    <xdr:sp macro="" textlink="">
      <xdr:nvSpPr>
        <xdr:cNvPr id="459" name="円/楕円 458"/>
        <xdr:cNvSpPr/>
      </xdr:nvSpPr>
      <xdr:spPr>
        <a:xfrm>
          <a:off x="15240000" y="24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3548</xdr:rowOff>
    </xdr:from>
    <xdr:ext cx="762000" cy="259045"/>
    <xdr:sp macro="" textlink="">
      <xdr:nvSpPr>
        <xdr:cNvPr id="460" name="テキスト ボックス 459"/>
        <xdr:cNvSpPr txBox="1"/>
      </xdr:nvSpPr>
      <xdr:spPr>
        <a:xfrm>
          <a:off x="14909800" y="223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168427</xdr:rowOff>
    </xdr:from>
    <xdr:to>
      <xdr:col>21</xdr:col>
      <xdr:colOff>50800</xdr:colOff>
      <xdr:row>15</xdr:row>
      <xdr:rowOff>98577</xdr:rowOff>
    </xdr:to>
    <xdr:sp macro="" textlink="">
      <xdr:nvSpPr>
        <xdr:cNvPr id="461" name="円/楕円 460"/>
        <xdr:cNvSpPr/>
      </xdr:nvSpPr>
      <xdr:spPr>
        <a:xfrm>
          <a:off x="14351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108754</xdr:rowOff>
    </xdr:from>
    <xdr:ext cx="762000" cy="259045"/>
    <xdr:sp macro="" textlink="">
      <xdr:nvSpPr>
        <xdr:cNvPr id="462" name="テキスト ボックス 461"/>
        <xdr:cNvSpPr txBox="1"/>
      </xdr:nvSpPr>
      <xdr:spPr>
        <a:xfrm>
          <a:off x="14020800" y="233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122936</xdr:rowOff>
    </xdr:from>
    <xdr:to>
      <xdr:col>19</xdr:col>
      <xdr:colOff>533400</xdr:colOff>
      <xdr:row>16</xdr:row>
      <xdr:rowOff>53086</xdr:rowOff>
    </xdr:to>
    <xdr:sp macro="" textlink="">
      <xdr:nvSpPr>
        <xdr:cNvPr id="463" name="円/楕円 462"/>
        <xdr:cNvSpPr/>
      </xdr:nvSpPr>
      <xdr:spPr>
        <a:xfrm>
          <a:off x="13462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63263</xdr:rowOff>
    </xdr:from>
    <xdr:ext cx="762000" cy="259045"/>
    <xdr:sp macro="" textlink="">
      <xdr:nvSpPr>
        <xdr:cNvPr id="464" name="テキスト ボックス 463"/>
        <xdr:cNvSpPr txBox="1"/>
      </xdr:nvSpPr>
      <xdr:spPr>
        <a:xfrm>
          <a:off x="13131800" y="246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年に合併し、４町及び２一部事務組合の職員全員を新町が引き継いだため、類似団体と比較して職員数が多く、経常収支比率の人件費分が高くなっていたが、退職者の補充抑制などで職員数の純減を図っており、グラフに示すとおり数値は改善の方向に向かっている。今後とも定員適正化計画に基づいて適切な定員管理に努める。</a:t>
          </a:r>
          <a:endParaRPr lang="ja-JP" altLang="ja-JP" sz="13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123190</xdr:rowOff>
    </xdr:to>
    <xdr:cxnSp macro="">
      <xdr:nvCxnSpPr>
        <xdr:cNvPr id="66" name="直線コネクタ 65"/>
        <xdr:cNvCxnSpPr/>
      </xdr:nvCxnSpPr>
      <xdr:spPr>
        <a:xfrm flipV="1">
          <a:off x="3987800" y="603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123190</xdr:rowOff>
    </xdr:from>
    <xdr:to>
      <xdr:col>5</xdr:col>
      <xdr:colOff>549275</xdr:colOff>
      <xdr:row>36</xdr:row>
      <xdr:rowOff>81280</xdr:rowOff>
    </xdr:to>
    <xdr:cxnSp macro="">
      <xdr:nvCxnSpPr>
        <xdr:cNvPr id="69" name="直線コネクタ 68"/>
        <xdr:cNvCxnSpPr/>
      </xdr:nvCxnSpPr>
      <xdr:spPr>
        <a:xfrm flipV="1">
          <a:off x="3098800" y="6123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119380</xdr:rowOff>
    </xdr:to>
    <xdr:cxnSp macro="">
      <xdr:nvCxnSpPr>
        <xdr:cNvPr id="72" name="直線コネクタ 71"/>
        <xdr:cNvCxnSpPr/>
      </xdr:nvCxnSpPr>
      <xdr:spPr>
        <a:xfrm flipV="1">
          <a:off x="2209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38</xdr:row>
      <xdr:rowOff>111760</xdr:rowOff>
    </xdr:to>
    <xdr:cxnSp macro="">
      <xdr:nvCxnSpPr>
        <xdr:cNvPr id="75" name="直線コネクタ 74"/>
        <xdr:cNvCxnSpPr/>
      </xdr:nvCxnSpPr>
      <xdr:spPr>
        <a:xfrm flipV="1">
          <a:off x="1320800" y="62915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・物件費は類似団体平均を大きく下回っている。</a:t>
          </a:r>
          <a:endParaRPr lang="ja-JP" altLang="ja-JP" sz="1300"/>
        </a:p>
        <a:p>
          <a:r>
            <a:rPr kumimoji="1" lang="ja-JP" altLang="ja-JP" sz="1300">
              <a:solidFill>
                <a:schemeClr val="dk1"/>
              </a:solidFill>
              <a:latin typeface="+mn-lt"/>
              <a:ea typeface="+mn-ea"/>
              <a:cs typeface="+mn-cs"/>
            </a:rPr>
            <a:t>　今後も、事務事業の見直し等を進め、さらなるコスト削減を図る。</a:t>
          </a:r>
          <a:endParaRPr lang="ja-JP" altLang="ja-JP" sz="13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14</xdr:row>
      <xdr:rowOff>134620</xdr:rowOff>
    </xdr:to>
    <xdr:cxnSp macro="">
      <xdr:nvCxnSpPr>
        <xdr:cNvPr id="127" name="直線コネクタ 126"/>
        <xdr:cNvCxnSpPr/>
      </xdr:nvCxnSpPr>
      <xdr:spPr>
        <a:xfrm flipV="1">
          <a:off x="15671800" y="2466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134620</xdr:rowOff>
    </xdr:from>
    <xdr:to>
      <xdr:col>22</xdr:col>
      <xdr:colOff>565150</xdr:colOff>
      <xdr:row>14</xdr:row>
      <xdr:rowOff>134620</xdr:rowOff>
    </xdr:to>
    <xdr:cxnSp macro="">
      <xdr:nvCxnSpPr>
        <xdr:cNvPr id="130" name="直線コネクタ 129"/>
        <xdr:cNvCxnSpPr/>
      </xdr:nvCxnSpPr>
      <xdr:spPr>
        <a:xfrm>
          <a:off x="14782800" y="253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58420</xdr:rowOff>
    </xdr:from>
    <xdr:to>
      <xdr:col>21</xdr:col>
      <xdr:colOff>361950</xdr:colOff>
      <xdr:row>14</xdr:row>
      <xdr:rowOff>134620</xdr:rowOff>
    </xdr:to>
    <xdr:cxnSp macro="">
      <xdr:nvCxnSpPr>
        <xdr:cNvPr id="133" name="直線コネクタ 132"/>
        <xdr:cNvCxnSpPr/>
      </xdr:nvCxnSpPr>
      <xdr:spPr>
        <a:xfrm>
          <a:off x="13893800" y="2458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58420</xdr:rowOff>
    </xdr:to>
    <xdr:cxnSp macro="">
      <xdr:nvCxnSpPr>
        <xdr:cNvPr id="136" name="直線コネクタ 135"/>
        <xdr:cNvCxnSpPr/>
      </xdr:nvCxnSpPr>
      <xdr:spPr>
        <a:xfrm>
          <a:off x="13004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6" name="円/楕円 145"/>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95267</xdr:rowOff>
    </xdr:from>
    <xdr:ext cx="762000" cy="259045"/>
    <xdr:sp macro="" textlink="">
      <xdr:nvSpPr>
        <xdr:cNvPr id="147" name="物件費該当値テキスト"/>
        <xdr:cNvSpPr txBox="1"/>
      </xdr:nvSpPr>
      <xdr:spPr>
        <a:xfrm>
          <a:off x="16598900"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83820</xdr:rowOff>
    </xdr:from>
    <xdr:to>
      <xdr:col>22</xdr:col>
      <xdr:colOff>615950</xdr:colOff>
      <xdr:row>15</xdr:row>
      <xdr:rowOff>13970</xdr:rowOff>
    </xdr:to>
    <xdr:sp macro="" textlink="">
      <xdr:nvSpPr>
        <xdr:cNvPr id="148" name="円/楕円 147"/>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24147</xdr:rowOff>
    </xdr:from>
    <xdr:ext cx="736600" cy="259045"/>
    <xdr:sp macro="" textlink="">
      <xdr:nvSpPr>
        <xdr:cNvPr id="149" name="テキスト ボックス 148"/>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83820</xdr:rowOff>
    </xdr:from>
    <xdr:to>
      <xdr:col>21</xdr:col>
      <xdr:colOff>412750</xdr:colOff>
      <xdr:row>15</xdr:row>
      <xdr:rowOff>13970</xdr:rowOff>
    </xdr:to>
    <xdr:sp macro="" textlink="">
      <xdr:nvSpPr>
        <xdr:cNvPr id="150" name="円/楕円 149"/>
        <xdr:cNvSpPr/>
      </xdr:nvSpPr>
      <xdr:spPr>
        <a:xfrm>
          <a:off x="14732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24147</xdr:rowOff>
    </xdr:from>
    <xdr:ext cx="762000" cy="259045"/>
    <xdr:sp macro="" textlink="">
      <xdr:nvSpPr>
        <xdr:cNvPr id="151" name="テキスト ボックス 150"/>
        <xdr:cNvSpPr txBox="1"/>
      </xdr:nvSpPr>
      <xdr:spPr>
        <a:xfrm>
          <a:off x="14401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xdr:rowOff>
    </xdr:from>
    <xdr:to>
      <xdr:col>20</xdr:col>
      <xdr:colOff>209550</xdr:colOff>
      <xdr:row>14</xdr:row>
      <xdr:rowOff>109220</xdr:rowOff>
    </xdr:to>
    <xdr:sp macro="" textlink="">
      <xdr:nvSpPr>
        <xdr:cNvPr id="152" name="円/楕円 151"/>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119397</xdr:rowOff>
    </xdr:from>
    <xdr:ext cx="762000" cy="259045"/>
    <xdr:sp macro="" textlink="">
      <xdr:nvSpPr>
        <xdr:cNvPr id="153" name="テキスト ボックス 152"/>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・扶助費は類似団体平均を大きく下回っており、前年度と比較して</a:t>
          </a:r>
          <a:r>
            <a:rPr kumimoji="1" lang="en-US" altLang="ja-JP" sz="1300">
              <a:solidFill>
                <a:schemeClr val="dk1"/>
              </a:solidFill>
              <a:latin typeface="+mn-lt"/>
              <a:ea typeface="+mn-ea"/>
              <a:cs typeface="+mn-cs"/>
            </a:rPr>
            <a:t>0.2</a:t>
          </a:r>
          <a:r>
            <a:rPr kumimoji="1" lang="ja-JP" altLang="ja-JP" sz="1300">
              <a:solidFill>
                <a:schemeClr val="dk1"/>
              </a:solidFill>
              <a:latin typeface="+mn-lt"/>
              <a:ea typeface="+mn-ea"/>
              <a:cs typeface="+mn-cs"/>
            </a:rPr>
            <a:t>ポイント減少している。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　今後</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少子高齢化の進行による社会保障経費の増大に備え、給付と負担の適正化に努めていく。</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151493</xdr:rowOff>
    </xdr:to>
    <xdr:cxnSp macro="">
      <xdr:nvCxnSpPr>
        <xdr:cNvPr id="190" name="直線コネクタ 189"/>
        <xdr:cNvCxnSpPr/>
      </xdr:nvCxnSpPr>
      <xdr:spPr>
        <a:xfrm flipV="1">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12700</xdr:rowOff>
    </xdr:to>
    <xdr:cxnSp macro="">
      <xdr:nvCxnSpPr>
        <xdr:cNvPr id="193" name="直線コネクタ 192"/>
        <xdr:cNvCxnSpPr/>
      </xdr:nvCxnSpPr>
      <xdr:spPr>
        <a:xfrm flipV="1">
          <a:off x="3098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6" name="直線コネクタ 195"/>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9" name="直線コネクタ 198"/>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9" name="円/楕円 208"/>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10"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その他は、類似団体平均を大きく上回っている。その他のうち繰出金が</a:t>
          </a:r>
          <a:r>
            <a:rPr kumimoji="1" lang="en-US" altLang="ja-JP" sz="1300">
              <a:solidFill>
                <a:schemeClr val="dk1"/>
              </a:solidFill>
              <a:latin typeface="+mn-lt"/>
              <a:ea typeface="+mn-ea"/>
              <a:cs typeface="+mn-cs"/>
            </a:rPr>
            <a:t>16.6</a:t>
          </a:r>
          <a:r>
            <a:rPr kumimoji="1" lang="ja-JP" altLang="ja-JP" sz="1300">
              <a:solidFill>
                <a:schemeClr val="dk1"/>
              </a:solidFill>
              <a:latin typeface="+mn-lt"/>
              <a:ea typeface="+mn-ea"/>
              <a:cs typeface="+mn-cs"/>
            </a:rPr>
            <a:t>ポイントを占めている。国保特別会計への赤字補てん的な繰出金があることや、簡易水道事業、下水道事業などで、施設の老朽化に伴う更新時期が近付いてきており、今後は、当該事業特別会計への繰出金が増えることが予想され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50800</xdr:rowOff>
    </xdr:to>
    <xdr:cxnSp macro="">
      <xdr:nvCxnSpPr>
        <xdr:cNvPr id="251" name="直線コネクタ 250"/>
        <xdr:cNvCxnSpPr/>
      </xdr:nvCxnSpPr>
      <xdr:spPr>
        <a:xfrm>
          <a:off x="15671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149860</xdr:rowOff>
    </xdr:to>
    <xdr:cxnSp macro="">
      <xdr:nvCxnSpPr>
        <xdr:cNvPr id="254" name="直線コネクタ 253"/>
        <xdr:cNvCxnSpPr/>
      </xdr:nvCxnSpPr>
      <xdr:spPr>
        <a:xfrm flipV="1">
          <a:off x="14782800" y="999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16510</xdr:rowOff>
    </xdr:to>
    <xdr:cxnSp macro="">
      <xdr:nvCxnSpPr>
        <xdr:cNvPr id="257" name="直線コネクタ 256"/>
        <xdr:cNvCxnSpPr/>
      </xdr:nvCxnSpPr>
      <xdr:spPr>
        <a:xfrm flipV="1">
          <a:off x="13893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16510</xdr:rowOff>
    </xdr:to>
    <xdr:cxnSp macro="">
      <xdr:nvCxnSpPr>
        <xdr:cNvPr id="260" name="直線コネクタ 259"/>
        <xdr:cNvCxnSpPr/>
      </xdr:nvCxnSpPr>
      <xdr:spPr>
        <a:xfrm>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0" name="円/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4" name="円/楕円 273"/>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5" name="テキスト ボックス 274"/>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6" name="円/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91440</xdr:rowOff>
    </xdr:from>
    <xdr:to>
      <xdr:col>19</xdr:col>
      <xdr:colOff>6350</xdr:colOff>
      <xdr:row>59</xdr:row>
      <xdr:rowOff>21590</xdr:rowOff>
    </xdr:to>
    <xdr:sp macro="" textlink="">
      <xdr:nvSpPr>
        <xdr:cNvPr id="278" name="円/楕円 277"/>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6367</xdr:rowOff>
    </xdr:from>
    <xdr:ext cx="762000" cy="259045"/>
    <xdr:sp macro="" textlink="">
      <xdr:nvSpPr>
        <xdr:cNvPr id="279" name="テキスト ボックス 278"/>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・補助費等は類似団体平均を大きく下回っていたが、平成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年度から消防業務が広域化され、一部事務組合となることにより、人件費や事務費を一部事務組合負担金として支出したため大幅に増加している。</a:t>
          </a:r>
          <a:endParaRPr lang="ja-JP" altLang="ja-JP" sz="1300"/>
        </a:p>
        <a:p>
          <a:r>
            <a:rPr kumimoji="1" lang="ja-JP" altLang="ja-JP" sz="1300">
              <a:solidFill>
                <a:schemeClr val="dk1"/>
              </a:solidFill>
              <a:latin typeface="+mn-lt"/>
              <a:ea typeface="+mn-ea"/>
              <a:cs typeface="+mn-cs"/>
            </a:rPr>
            <a:t>　今後は、補助金を交付するのが適当な事業を行っているかなどについて基準を設けて、不適当な補助金は見直しをすすめる</a:t>
          </a:r>
          <a:endParaRPr lang="ja-JP" altLang="ja-JP" sz="13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104140</xdr:rowOff>
    </xdr:to>
    <xdr:cxnSp macro="">
      <xdr:nvCxnSpPr>
        <xdr:cNvPr id="309" name="直線コネクタ 308"/>
        <xdr:cNvCxnSpPr/>
      </xdr:nvCxnSpPr>
      <xdr:spPr>
        <a:xfrm>
          <a:off x="15671800" y="62031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30988</xdr:rowOff>
    </xdr:to>
    <xdr:cxnSp macro="">
      <xdr:nvCxnSpPr>
        <xdr:cNvPr id="312" name="直線コネクタ 311"/>
        <xdr:cNvCxnSpPr/>
      </xdr:nvCxnSpPr>
      <xdr:spPr>
        <a:xfrm>
          <a:off x="14782800" y="6203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76708</xdr:rowOff>
    </xdr:to>
    <xdr:cxnSp macro="">
      <xdr:nvCxnSpPr>
        <xdr:cNvPr id="315" name="直線コネクタ 314"/>
        <xdr:cNvCxnSpPr/>
      </xdr:nvCxnSpPr>
      <xdr:spPr>
        <a:xfrm flipV="1">
          <a:off x="13893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36</xdr:row>
      <xdr:rowOff>76708</xdr:rowOff>
    </xdr:to>
    <xdr:cxnSp macro="">
      <xdr:nvCxnSpPr>
        <xdr:cNvPr id="318" name="直線コネクタ 317"/>
        <xdr:cNvCxnSpPr/>
      </xdr:nvCxnSpPr>
      <xdr:spPr>
        <a:xfrm>
          <a:off x="13004800" y="600659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30" name="円/楕円 329"/>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31" name="テキスト ボックス 330"/>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2" name="円/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4" name="円/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6" name="円/楕円 335"/>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7" name="テキスト ボックス 336"/>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人件費と同様、４町及び２一部事務組合が発行した地方債をすべて新町が引き継いだため、合併以降類似団体を上回っていたが、新規地方債の発行を抑制し、繰上償還も行うなど地方債残高圧縮の対策を講じている。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基金</a:t>
          </a:r>
          <a:r>
            <a:rPr kumimoji="1" lang="ja-JP" altLang="en-US" sz="1300">
              <a:solidFill>
                <a:schemeClr val="dk1"/>
              </a:solidFill>
              <a:latin typeface="+mn-lt"/>
              <a:ea typeface="+mn-ea"/>
              <a:cs typeface="+mn-cs"/>
            </a:rPr>
            <a:t>等</a:t>
          </a:r>
          <a:r>
            <a:rPr kumimoji="1" lang="ja-JP" altLang="ja-JP" sz="1300">
              <a:solidFill>
                <a:schemeClr val="dk1"/>
              </a:solidFill>
              <a:latin typeface="+mn-lt"/>
              <a:ea typeface="+mn-ea"/>
              <a:cs typeface="+mn-cs"/>
            </a:rPr>
            <a:t>の活用も検討しながら、財政の健全化に努めていく。</a:t>
          </a:r>
          <a:endParaRPr lang="ja-JP" altLang="ja-JP" sz="1300"/>
        </a:p>
        <a:p>
          <a:endParaRPr lang="ja-JP" altLang="ja-JP" sz="1300"/>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124713</xdr:rowOff>
    </xdr:to>
    <xdr:cxnSp macro="">
      <xdr:nvCxnSpPr>
        <xdr:cNvPr id="367" name="直線コネクタ 366"/>
        <xdr:cNvCxnSpPr/>
      </xdr:nvCxnSpPr>
      <xdr:spPr>
        <a:xfrm flipV="1">
          <a:off x="3987800" y="133172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17272</xdr:rowOff>
    </xdr:to>
    <xdr:cxnSp macro="">
      <xdr:nvCxnSpPr>
        <xdr:cNvPr id="370" name="直線コネクタ 369"/>
        <xdr:cNvCxnSpPr/>
      </xdr:nvCxnSpPr>
      <xdr:spPr>
        <a:xfrm flipV="1">
          <a:off x="3098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17272</xdr:rowOff>
    </xdr:from>
    <xdr:to>
      <xdr:col>4</xdr:col>
      <xdr:colOff>346075</xdr:colOff>
      <xdr:row>78</xdr:row>
      <xdr:rowOff>49276</xdr:rowOff>
    </xdr:to>
    <xdr:cxnSp macro="">
      <xdr:nvCxnSpPr>
        <xdr:cNvPr id="373" name="直線コネクタ 372"/>
        <xdr:cNvCxnSpPr/>
      </xdr:nvCxnSpPr>
      <xdr:spPr>
        <a:xfrm flipV="1">
          <a:off x="2209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49276</xdr:rowOff>
    </xdr:to>
    <xdr:cxnSp macro="">
      <xdr:nvCxnSpPr>
        <xdr:cNvPr id="376" name="直線コネクタ 375"/>
        <xdr:cNvCxnSpPr/>
      </xdr:nvCxnSpPr>
      <xdr:spPr>
        <a:xfrm>
          <a:off x="1320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6" name="円/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137922</xdr:rowOff>
    </xdr:from>
    <xdr:to>
      <xdr:col>4</xdr:col>
      <xdr:colOff>396875</xdr:colOff>
      <xdr:row>78</xdr:row>
      <xdr:rowOff>68072</xdr:rowOff>
    </xdr:to>
    <xdr:sp macro="" textlink="">
      <xdr:nvSpPr>
        <xdr:cNvPr id="390" name="円/楕円 389"/>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91" name="テキスト ボックス 390"/>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2" name="円/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94" name="円/楕円 393"/>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95" name="テキスト ボックス 39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・公債費以外では人件費（</a:t>
          </a:r>
          <a:r>
            <a:rPr kumimoji="1" lang="en-US" altLang="ja-JP" sz="1300">
              <a:solidFill>
                <a:schemeClr val="dk1"/>
              </a:solidFill>
              <a:latin typeface="+mn-lt"/>
              <a:ea typeface="+mn-ea"/>
              <a:cs typeface="+mn-cs"/>
            </a:rPr>
            <a:t>20.0</a:t>
          </a:r>
          <a:r>
            <a:rPr kumimoji="1" lang="ja-JP" altLang="ja-JP" sz="1300">
              <a:solidFill>
                <a:schemeClr val="dk1"/>
              </a:solidFill>
              <a:latin typeface="+mn-lt"/>
              <a:ea typeface="+mn-ea"/>
              <a:cs typeface="+mn-cs"/>
            </a:rPr>
            <a:t>％）が最も高く、ついで繰出金（</a:t>
          </a:r>
          <a:r>
            <a:rPr kumimoji="1" lang="en-US" altLang="ja-JP" sz="1300">
              <a:solidFill>
                <a:schemeClr val="dk1"/>
              </a:solidFill>
              <a:latin typeface="+mn-lt"/>
              <a:ea typeface="+mn-ea"/>
              <a:cs typeface="+mn-cs"/>
            </a:rPr>
            <a:t>16.6</a:t>
          </a:r>
          <a:r>
            <a:rPr kumimoji="1" lang="ja-JP" altLang="ja-JP" sz="1300">
              <a:solidFill>
                <a:schemeClr val="dk1"/>
              </a:solidFill>
              <a:latin typeface="+mn-lt"/>
              <a:ea typeface="+mn-ea"/>
              <a:cs typeface="+mn-cs"/>
            </a:rPr>
            <a:t>％）となっている。</a:t>
          </a:r>
          <a:endParaRPr lang="ja-JP" altLang="ja-JP" sz="1300"/>
        </a:p>
        <a:p>
          <a:r>
            <a:rPr kumimoji="1" lang="ja-JP" altLang="ja-JP" sz="1300">
              <a:solidFill>
                <a:schemeClr val="dk1"/>
              </a:solidFill>
              <a:latin typeface="+mn-lt"/>
              <a:ea typeface="+mn-ea"/>
              <a:cs typeface="+mn-cs"/>
            </a:rPr>
            <a:t>　人件費については、新規採用の抑制を図り、適正な定員管理に努める。</a:t>
          </a:r>
          <a:endParaRPr lang="ja-JP" altLang="ja-JP" sz="1300"/>
        </a:p>
        <a:p>
          <a:r>
            <a:rPr kumimoji="1" lang="ja-JP" altLang="ja-JP" sz="1300">
              <a:solidFill>
                <a:schemeClr val="dk1"/>
              </a:solidFill>
              <a:latin typeface="+mn-lt"/>
              <a:ea typeface="+mn-ea"/>
              <a:cs typeface="+mn-cs"/>
            </a:rPr>
            <a:t>　繰出金については、簡易水道事業、下水道事業などで、施設の老朽化に伴う更新時期が近付いてきており、今後は、当該事業特別会計への繰出金が増えることが予想される。</a:t>
          </a:r>
          <a:endParaRPr lang="ja-JP" altLang="ja-JP" sz="1300"/>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5080</xdr:rowOff>
    </xdr:from>
    <xdr:to>
      <xdr:col>24</xdr:col>
      <xdr:colOff>31750</xdr:colOff>
      <xdr:row>73</xdr:row>
      <xdr:rowOff>31750</xdr:rowOff>
    </xdr:to>
    <xdr:cxnSp macro="">
      <xdr:nvCxnSpPr>
        <xdr:cNvPr id="428" name="直線コネクタ 427"/>
        <xdr:cNvCxnSpPr/>
      </xdr:nvCxnSpPr>
      <xdr:spPr>
        <a:xfrm flipV="1">
          <a:off x="15671800" y="12520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31750</xdr:rowOff>
    </xdr:from>
    <xdr:to>
      <xdr:col>22</xdr:col>
      <xdr:colOff>565150</xdr:colOff>
      <xdr:row>73</xdr:row>
      <xdr:rowOff>153670</xdr:rowOff>
    </xdr:to>
    <xdr:cxnSp macro="">
      <xdr:nvCxnSpPr>
        <xdr:cNvPr id="431" name="直線コネクタ 430"/>
        <xdr:cNvCxnSpPr/>
      </xdr:nvCxnSpPr>
      <xdr:spPr>
        <a:xfrm flipV="1">
          <a:off x="14782800" y="12547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153670</xdr:rowOff>
    </xdr:from>
    <xdr:to>
      <xdr:col>21</xdr:col>
      <xdr:colOff>361950</xdr:colOff>
      <xdr:row>74</xdr:row>
      <xdr:rowOff>24130</xdr:rowOff>
    </xdr:to>
    <xdr:cxnSp macro="">
      <xdr:nvCxnSpPr>
        <xdr:cNvPr id="434" name="直線コネクタ 433"/>
        <xdr:cNvCxnSpPr/>
      </xdr:nvCxnSpPr>
      <xdr:spPr>
        <a:xfrm flipV="1">
          <a:off x="13893800" y="12669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119380</xdr:rowOff>
    </xdr:from>
    <xdr:to>
      <xdr:col>20</xdr:col>
      <xdr:colOff>158750</xdr:colOff>
      <xdr:row>74</xdr:row>
      <xdr:rowOff>24130</xdr:rowOff>
    </xdr:to>
    <xdr:cxnSp macro="">
      <xdr:nvCxnSpPr>
        <xdr:cNvPr id="437" name="直線コネクタ 436"/>
        <xdr:cNvCxnSpPr/>
      </xdr:nvCxnSpPr>
      <xdr:spPr>
        <a:xfrm>
          <a:off x="13004800" y="126352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72</xdr:row>
      <xdr:rowOff>125730</xdr:rowOff>
    </xdr:from>
    <xdr:to>
      <xdr:col>24</xdr:col>
      <xdr:colOff>82550</xdr:colOff>
      <xdr:row>73</xdr:row>
      <xdr:rowOff>55880</xdr:rowOff>
    </xdr:to>
    <xdr:sp macro="" textlink="">
      <xdr:nvSpPr>
        <xdr:cNvPr id="447" name="円/楕円 446"/>
        <xdr:cNvSpPr/>
      </xdr:nvSpPr>
      <xdr:spPr>
        <a:xfrm>
          <a:off x="16459200" y="124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34307</xdr:rowOff>
    </xdr:from>
    <xdr:ext cx="762000" cy="259045"/>
    <xdr:sp macro="" textlink="">
      <xdr:nvSpPr>
        <xdr:cNvPr id="448" name="公債費以外該当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152400</xdr:rowOff>
    </xdr:from>
    <xdr:to>
      <xdr:col>22</xdr:col>
      <xdr:colOff>615950</xdr:colOff>
      <xdr:row>73</xdr:row>
      <xdr:rowOff>82550</xdr:rowOff>
    </xdr:to>
    <xdr:sp macro="" textlink="">
      <xdr:nvSpPr>
        <xdr:cNvPr id="449" name="円/楕円 448"/>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92727</xdr:rowOff>
    </xdr:from>
    <xdr:ext cx="736600" cy="259045"/>
    <xdr:sp macro="" textlink="">
      <xdr:nvSpPr>
        <xdr:cNvPr id="450" name="テキスト ボックス 449"/>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102870</xdr:rowOff>
    </xdr:from>
    <xdr:to>
      <xdr:col>21</xdr:col>
      <xdr:colOff>412750</xdr:colOff>
      <xdr:row>74</xdr:row>
      <xdr:rowOff>33020</xdr:rowOff>
    </xdr:to>
    <xdr:sp macro="" textlink="">
      <xdr:nvSpPr>
        <xdr:cNvPr id="451" name="円/楕円 450"/>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43197</xdr:rowOff>
    </xdr:from>
    <xdr:ext cx="762000" cy="259045"/>
    <xdr:sp macro="" textlink="">
      <xdr:nvSpPr>
        <xdr:cNvPr id="452" name="テキスト ボックス 451"/>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144780</xdr:rowOff>
    </xdr:from>
    <xdr:to>
      <xdr:col>20</xdr:col>
      <xdr:colOff>209550</xdr:colOff>
      <xdr:row>74</xdr:row>
      <xdr:rowOff>74930</xdr:rowOff>
    </xdr:to>
    <xdr:sp macro="" textlink="">
      <xdr:nvSpPr>
        <xdr:cNvPr id="453" name="円/楕円 452"/>
        <xdr:cNvSpPr/>
      </xdr:nvSpPr>
      <xdr:spPr>
        <a:xfrm>
          <a:off x="13843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85107</xdr:rowOff>
    </xdr:from>
    <xdr:ext cx="762000" cy="259045"/>
    <xdr:sp macro="" textlink="">
      <xdr:nvSpPr>
        <xdr:cNvPr id="454" name="テキスト ボックス 453"/>
        <xdr:cNvSpPr txBox="1"/>
      </xdr:nvSpPr>
      <xdr:spPr>
        <a:xfrm>
          <a:off x="13512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68580</xdr:rowOff>
    </xdr:from>
    <xdr:to>
      <xdr:col>19</xdr:col>
      <xdr:colOff>6350</xdr:colOff>
      <xdr:row>73</xdr:row>
      <xdr:rowOff>170180</xdr:rowOff>
    </xdr:to>
    <xdr:sp macro="" textlink="">
      <xdr:nvSpPr>
        <xdr:cNvPr id="455" name="円/楕円 454"/>
        <xdr:cNvSpPr/>
      </xdr:nvSpPr>
      <xdr:spPr>
        <a:xfrm>
          <a:off x="12954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8907</xdr:rowOff>
    </xdr:from>
    <xdr:ext cx="762000" cy="259045"/>
    <xdr:sp macro="" textlink="">
      <xdr:nvSpPr>
        <xdr:cNvPr id="456" name="テキスト ボックス 455"/>
        <xdr:cNvSpPr txBox="1"/>
      </xdr:nvSpPr>
      <xdr:spPr>
        <a:xfrm>
          <a:off x="12623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兵庫県佐用町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3551</xdr:rowOff>
    </xdr:from>
    <xdr:to>
      <xdr:col>4</xdr:col>
      <xdr:colOff>1117600</xdr:colOff>
      <xdr:row>12</xdr:row>
      <xdr:rowOff>76343</xdr:rowOff>
    </xdr:to>
    <xdr:cxnSp macro="">
      <xdr:nvCxnSpPr>
        <xdr:cNvPr id="52" name="直線コネクタ 51"/>
        <xdr:cNvCxnSpPr/>
      </xdr:nvCxnSpPr>
      <xdr:spPr bwMode="auto">
        <a:xfrm>
          <a:off x="5003800" y="2108576"/>
          <a:ext cx="647700" cy="7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1885</xdr:rowOff>
    </xdr:from>
    <xdr:to>
      <xdr:col>4</xdr:col>
      <xdr:colOff>469900</xdr:colOff>
      <xdr:row>12</xdr:row>
      <xdr:rowOff>3551</xdr:rowOff>
    </xdr:to>
    <xdr:cxnSp macro="">
      <xdr:nvCxnSpPr>
        <xdr:cNvPr id="55" name="直線コネクタ 54"/>
        <xdr:cNvCxnSpPr/>
      </xdr:nvCxnSpPr>
      <xdr:spPr bwMode="auto">
        <a:xfrm>
          <a:off x="4305300" y="2106910"/>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1885</xdr:rowOff>
    </xdr:from>
    <xdr:to>
      <xdr:col>3</xdr:col>
      <xdr:colOff>904875</xdr:colOff>
      <xdr:row>12</xdr:row>
      <xdr:rowOff>24010</xdr:rowOff>
    </xdr:to>
    <xdr:cxnSp macro="">
      <xdr:nvCxnSpPr>
        <xdr:cNvPr id="58" name="直線コネクタ 57"/>
        <xdr:cNvCxnSpPr/>
      </xdr:nvCxnSpPr>
      <xdr:spPr bwMode="auto">
        <a:xfrm flipV="1">
          <a:off x="3606800" y="2106910"/>
          <a:ext cx="6985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88508</xdr:rowOff>
    </xdr:from>
    <xdr:to>
      <xdr:col>3</xdr:col>
      <xdr:colOff>206375</xdr:colOff>
      <xdr:row>12</xdr:row>
      <xdr:rowOff>24010</xdr:rowOff>
    </xdr:to>
    <xdr:cxnSp macro="">
      <xdr:nvCxnSpPr>
        <xdr:cNvPr id="61" name="直線コネクタ 60"/>
        <xdr:cNvCxnSpPr/>
      </xdr:nvCxnSpPr>
      <xdr:spPr bwMode="auto">
        <a:xfrm>
          <a:off x="2908300" y="2022083"/>
          <a:ext cx="698500" cy="10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25543</xdr:rowOff>
    </xdr:from>
    <xdr:to>
      <xdr:col>5</xdr:col>
      <xdr:colOff>34925</xdr:colOff>
      <xdr:row>12</xdr:row>
      <xdr:rowOff>127143</xdr:rowOff>
    </xdr:to>
    <xdr:sp macro="" textlink="">
      <xdr:nvSpPr>
        <xdr:cNvPr id="71" name="円/楕円 70"/>
        <xdr:cNvSpPr/>
      </xdr:nvSpPr>
      <xdr:spPr bwMode="auto">
        <a:xfrm>
          <a:off x="5600700" y="21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105570</xdr:rowOff>
    </xdr:from>
    <xdr:ext cx="762000" cy="259045"/>
    <xdr:sp macro="" textlink="">
      <xdr:nvSpPr>
        <xdr:cNvPr id="72" name="人口1人当たり決算額の推移該当値テキスト130"/>
        <xdr:cNvSpPr txBox="1"/>
      </xdr:nvSpPr>
      <xdr:spPr>
        <a:xfrm>
          <a:off x="5740400" y="203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147,519</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124201</xdr:rowOff>
    </xdr:from>
    <xdr:to>
      <xdr:col>4</xdr:col>
      <xdr:colOff>520700</xdr:colOff>
      <xdr:row>12</xdr:row>
      <xdr:rowOff>54351</xdr:rowOff>
    </xdr:to>
    <xdr:sp macro="" textlink="">
      <xdr:nvSpPr>
        <xdr:cNvPr id="73" name="円/楕円 72"/>
        <xdr:cNvSpPr/>
      </xdr:nvSpPr>
      <xdr:spPr bwMode="auto">
        <a:xfrm>
          <a:off x="4953000" y="205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64528</xdr:rowOff>
    </xdr:from>
    <xdr:ext cx="736600" cy="259045"/>
    <xdr:sp macro="" textlink="">
      <xdr:nvSpPr>
        <xdr:cNvPr id="74" name="テキスト ボックス 73"/>
        <xdr:cNvSpPr txBox="1"/>
      </xdr:nvSpPr>
      <xdr:spPr>
        <a:xfrm>
          <a:off x="4622800" y="182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151,977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122535</xdr:rowOff>
    </xdr:from>
    <xdr:to>
      <xdr:col>3</xdr:col>
      <xdr:colOff>955675</xdr:colOff>
      <xdr:row>12</xdr:row>
      <xdr:rowOff>52685</xdr:rowOff>
    </xdr:to>
    <xdr:sp macro="" textlink="">
      <xdr:nvSpPr>
        <xdr:cNvPr id="75" name="円/楕円 74"/>
        <xdr:cNvSpPr/>
      </xdr:nvSpPr>
      <xdr:spPr bwMode="auto">
        <a:xfrm>
          <a:off x="4254500" y="205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62862</xdr:rowOff>
    </xdr:from>
    <xdr:ext cx="762000" cy="259045"/>
    <xdr:sp macro="" textlink="">
      <xdr:nvSpPr>
        <xdr:cNvPr id="76" name="テキスト ボックス 75"/>
        <xdr:cNvSpPr txBox="1"/>
      </xdr:nvSpPr>
      <xdr:spPr>
        <a:xfrm>
          <a:off x="3924300" y="182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144660</xdr:rowOff>
    </xdr:from>
    <xdr:to>
      <xdr:col>3</xdr:col>
      <xdr:colOff>257175</xdr:colOff>
      <xdr:row>12</xdr:row>
      <xdr:rowOff>74810</xdr:rowOff>
    </xdr:to>
    <xdr:sp macro="" textlink="">
      <xdr:nvSpPr>
        <xdr:cNvPr id="77" name="円/楕円 76"/>
        <xdr:cNvSpPr/>
      </xdr:nvSpPr>
      <xdr:spPr bwMode="auto">
        <a:xfrm>
          <a:off x="3556000" y="207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84987</xdr:rowOff>
    </xdr:from>
    <xdr:ext cx="762000" cy="259045"/>
    <xdr:sp macro="" textlink="">
      <xdr:nvSpPr>
        <xdr:cNvPr id="78" name="テキスト ボックス 77"/>
        <xdr:cNvSpPr txBox="1"/>
      </xdr:nvSpPr>
      <xdr:spPr>
        <a:xfrm>
          <a:off x="3225800" y="184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150,724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37708</xdr:rowOff>
    </xdr:from>
    <xdr:to>
      <xdr:col>2</xdr:col>
      <xdr:colOff>692150</xdr:colOff>
      <xdr:row>11</xdr:row>
      <xdr:rowOff>139308</xdr:rowOff>
    </xdr:to>
    <xdr:sp macro="" textlink="">
      <xdr:nvSpPr>
        <xdr:cNvPr id="79" name="円/楕円 78"/>
        <xdr:cNvSpPr/>
      </xdr:nvSpPr>
      <xdr:spPr bwMode="auto">
        <a:xfrm>
          <a:off x="2857500" y="197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149485</xdr:rowOff>
    </xdr:from>
    <xdr:ext cx="762000" cy="259045"/>
    <xdr:sp macro="" textlink="">
      <xdr:nvSpPr>
        <xdr:cNvPr id="80" name="テキスト ボックス 79"/>
        <xdr:cNvSpPr txBox="1"/>
      </xdr:nvSpPr>
      <xdr:spPr>
        <a:xfrm>
          <a:off x="2527300" y="174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302622</xdr:rowOff>
    </xdr:from>
    <xdr:to>
      <xdr:col>4</xdr:col>
      <xdr:colOff>1117600</xdr:colOff>
      <xdr:row>35</xdr:row>
      <xdr:rowOff>65469</xdr:rowOff>
    </xdr:to>
    <xdr:cxnSp macro="">
      <xdr:nvCxnSpPr>
        <xdr:cNvPr id="113" name="直線コネクタ 112"/>
        <xdr:cNvCxnSpPr/>
      </xdr:nvCxnSpPr>
      <xdr:spPr bwMode="auto">
        <a:xfrm>
          <a:off x="5003800" y="6570072"/>
          <a:ext cx="647700" cy="10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302622</xdr:rowOff>
    </xdr:from>
    <xdr:to>
      <xdr:col>4</xdr:col>
      <xdr:colOff>469900</xdr:colOff>
      <xdr:row>34</xdr:row>
      <xdr:rowOff>319424</xdr:rowOff>
    </xdr:to>
    <xdr:cxnSp macro="">
      <xdr:nvCxnSpPr>
        <xdr:cNvPr id="116" name="直線コネクタ 115"/>
        <xdr:cNvCxnSpPr/>
      </xdr:nvCxnSpPr>
      <xdr:spPr bwMode="auto">
        <a:xfrm flipV="1">
          <a:off x="4305300" y="6570072"/>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184112</xdr:rowOff>
    </xdr:from>
    <xdr:to>
      <xdr:col>3</xdr:col>
      <xdr:colOff>904875</xdr:colOff>
      <xdr:row>34</xdr:row>
      <xdr:rowOff>319424</xdr:rowOff>
    </xdr:to>
    <xdr:cxnSp macro="">
      <xdr:nvCxnSpPr>
        <xdr:cNvPr id="119" name="直線コネクタ 118"/>
        <xdr:cNvCxnSpPr/>
      </xdr:nvCxnSpPr>
      <xdr:spPr bwMode="auto">
        <a:xfrm>
          <a:off x="3606800" y="6451562"/>
          <a:ext cx="698500" cy="135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141421</xdr:rowOff>
    </xdr:from>
    <xdr:to>
      <xdr:col>3</xdr:col>
      <xdr:colOff>206375</xdr:colOff>
      <xdr:row>34</xdr:row>
      <xdr:rowOff>184112</xdr:rowOff>
    </xdr:to>
    <xdr:cxnSp macro="">
      <xdr:nvCxnSpPr>
        <xdr:cNvPr id="122" name="直線コネクタ 121"/>
        <xdr:cNvCxnSpPr/>
      </xdr:nvCxnSpPr>
      <xdr:spPr bwMode="auto">
        <a:xfrm>
          <a:off x="2908300" y="6408871"/>
          <a:ext cx="6985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14669</xdr:rowOff>
    </xdr:from>
    <xdr:to>
      <xdr:col>5</xdr:col>
      <xdr:colOff>34925</xdr:colOff>
      <xdr:row>35</xdr:row>
      <xdr:rowOff>116269</xdr:rowOff>
    </xdr:to>
    <xdr:sp macro="" textlink="">
      <xdr:nvSpPr>
        <xdr:cNvPr id="132" name="円/楕円 131"/>
        <xdr:cNvSpPr/>
      </xdr:nvSpPr>
      <xdr:spPr bwMode="auto">
        <a:xfrm>
          <a:off x="5600700" y="662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202646</xdr:rowOff>
    </xdr:from>
    <xdr:ext cx="762000" cy="259045"/>
    <xdr:sp macro="" textlink="">
      <xdr:nvSpPr>
        <xdr:cNvPr id="133" name="人口1人当たり決算額の推移該当値テキスト445"/>
        <xdr:cNvSpPr txBox="1"/>
      </xdr:nvSpPr>
      <xdr:spPr>
        <a:xfrm>
          <a:off x="5740400" y="64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251822</xdr:rowOff>
    </xdr:from>
    <xdr:to>
      <xdr:col>4</xdr:col>
      <xdr:colOff>520700</xdr:colOff>
      <xdr:row>35</xdr:row>
      <xdr:rowOff>10522</xdr:rowOff>
    </xdr:to>
    <xdr:sp macro="" textlink="">
      <xdr:nvSpPr>
        <xdr:cNvPr id="134" name="円/楕円 133"/>
        <xdr:cNvSpPr/>
      </xdr:nvSpPr>
      <xdr:spPr bwMode="auto">
        <a:xfrm>
          <a:off x="4953000" y="651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20699</xdr:rowOff>
    </xdr:from>
    <xdr:ext cx="736600" cy="259045"/>
    <xdr:sp macro="" textlink="">
      <xdr:nvSpPr>
        <xdr:cNvPr id="135" name="テキスト ボックス 134"/>
        <xdr:cNvSpPr txBox="1"/>
      </xdr:nvSpPr>
      <xdr:spPr>
        <a:xfrm>
          <a:off x="4622800" y="6288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268624</xdr:rowOff>
    </xdr:from>
    <xdr:to>
      <xdr:col>3</xdr:col>
      <xdr:colOff>955675</xdr:colOff>
      <xdr:row>35</xdr:row>
      <xdr:rowOff>27324</xdr:rowOff>
    </xdr:to>
    <xdr:sp macro="" textlink="">
      <xdr:nvSpPr>
        <xdr:cNvPr id="136" name="円/楕円 135"/>
        <xdr:cNvSpPr/>
      </xdr:nvSpPr>
      <xdr:spPr bwMode="auto">
        <a:xfrm>
          <a:off x="4254500" y="653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37501</xdr:rowOff>
    </xdr:from>
    <xdr:ext cx="762000" cy="259045"/>
    <xdr:sp macro="" textlink="">
      <xdr:nvSpPr>
        <xdr:cNvPr id="137" name="テキスト ボックス 136"/>
        <xdr:cNvSpPr txBox="1"/>
      </xdr:nvSpPr>
      <xdr:spPr>
        <a:xfrm>
          <a:off x="3924300" y="630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133312</xdr:rowOff>
    </xdr:from>
    <xdr:to>
      <xdr:col>3</xdr:col>
      <xdr:colOff>257175</xdr:colOff>
      <xdr:row>34</xdr:row>
      <xdr:rowOff>234912</xdr:rowOff>
    </xdr:to>
    <xdr:sp macro="" textlink="">
      <xdr:nvSpPr>
        <xdr:cNvPr id="138" name="円/楕円 137"/>
        <xdr:cNvSpPr/>
      </xdr:nvSpPr>
      <xdr:spPr bwMode="auto">
        <a:xfrm>
          <a:off x="3556000" y="640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245089</xdr:rowOff>
    </xdr:from>
    <xdr:ext cx="762000" cy="259045"/>
    <xdr:sp macro="" textlink="">
      <xdr:nvSpPr>
        <xdr:cNvPr id="139" name="テキスト ボックス 138"/>
        <xdr:cNvSpPr txBox="1"/>
      </xdr:nvSpPr>
      <xdr:spPr>
        <a:xfrm>
          <a:off x="3225800" y="61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38,002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90621</xdr:rowOff>
    </xdr:from>
    <xdr:to>
      <xdr:col>2</xdr:col>
      <xdr:colOff>692150</xdr:colOff>
      <xdr:row>34</xdr:row>
      <xdr:rowOff>192221</xdr:rowOff>
    </xdr:to>
    <xdr:sp macro="" textlink="">
      <xdr:nvSpPr>
        <xdr:cNvPr id="140" name="円/楕円 139"/>
        <xdr:cNvSpPr/>
      </xdr:nvSpPr>
      <xdr:spPr bwMode="auto">
        <a:xfrm>
          <a:off x="2857500" y="6358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202398</xdr:rowOff>
    </xdr:from>
    <xdr:ext cx="762000" cy="259045"/>
    <xdr:sp macro="" textlink="">
      <xdr:nvSpPr>
        <xdr:cNvPr id="141" name="テキスト ボックス 140"/>
        <xdr:cNvSpPr txBox="1"/>
      </xdr:nvSpPr>
      <xdr:spPr>
        <a:xfrm>
          <a:off x="2527300" y="612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38900</xdr:rowOff>
    </xdr:from>
    <xdr:to>
      <xdr:col>6</xdr:col>
      <xdr:colOff>510540</xdr:colOff>
      <xdr:row>38</xdr:row>
      <xdr:rowOff>89980</xdr:rowOff>
    </xdr:to>
    <xdr:cxnSp macro="">
      <xdr:nvCxnSpPr>
        <xdr:cNvPr id="56" name="直線コネクタ 55"/>
        <xdr:cNvCxnSpPr/>
      </xdr:nvCxnSpPr>
      <xdr:spPr>
        <a:xfrm flipV="1">
          <a:off x="4633595" y="5353850"/>
          <a:ext cx="1270" cy="125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93807</xdr:rowOff>
    </xdr:from>
    <xdr:ext cx="534377" cy="259045"/>
    <xdr:sp macro="" textlink="">
      <xdr:nvSpPr>
        <xdr:cNvPr id="57" name="人件費最小値テキスト"/>
        <xdr:cNvSpPr txBox="1"/>
      </xdr:nvSpPr>
      <xdr:spPr>
        <a:xfrm>
          <a:off x="4686300" y="660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38</xdr:row>
      <xdr:rowOff>89980</xdr:rowOff>
    </xdr:from>
    <xdr:to>
      <xdr:col>6</xdr:col>
      <xdr:colOff>600075</xdr:colOff>
      <xdr:row>38</xdr:row>
      <xdr:rowOff>89980</xdr:rowOff>
    </xdr:to>
    <xdr:cxnSp macro="">
      <xdr:nvCxnSpPr>
        <xdr:cNvPr id="58" name="直線コネクタ 57"/>
        <xdr:cNvCxnSpPr/>
      </xdr:nvCxnSpPr>
      <xdr:spPr>
        <a:xfrm>
          <a:off x="4546600" y="660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157027</xdr:rowOff>
    </xdr:from>
    <xdr:ext cx="599010" cy="259045"/>
    <xdr:sp macro="" textlink="">
      <xdr:nvSpPr>
        <xdr:cNvPr id="59" name="人件費最大値テキスト"/>
        <xdr:cNvSpPr txBox="1"/>
      </xdr:nvSpPr>
      <xdr:spPr>
        <a:xfrm>
          <a:off x="4686300" y="512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31</xdr:row>
      <xdr:rowOff>38900</xdr:rowOff>
    </xdr:from>
    <xdr:to>
      <xdr:col>6</xdr:col>
      <xdr:colOff>600075</xdr:colOff>
      <xdr:row>31</xdr:row>
      <xdr:rowOff>38900</xdr:rowOff>
    </xdr:to>
    <xdr:cxnSp macro="">
      <xdr:nvCxnSpPr>
        <xdr:cNvPr id="60" name="直線コネクタ 59"/>
        <xdr:cNvCxnSpPr/>
      </xdr:nvCxnSpPr>
      <xdr:spPr>
        <a:xfrm>
          <a:off x="4546600" y="535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94183</xdr:rowOff>
    </xdr:from>
    <xdr:to>
      <xdr:col>6</xdr:col>
      <xdr:colOff>511175</xdr:colOff>
      <xdr:row>33</xdr:row>
      <xdr:rowOff>31648</xdr:rowOff>
    </xdr:to>
    <xdr:cxnSp macro="">
      <xdr:nvCxnSpPr>
        <xdr:cNvPr id="61" name="直線コネクタ 60"/>
        <xdr:cNvCxnSpPr/>
      </xdr:nvCxnSpPr>
      <xdr:spPr>
        <a:xfrm>
          <a:off x="3797300" y="5580583"/>
          <a:ext cx="838200" cy="1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28452</xdr:rowOff>
    </xdr:from>
    <xdr:ext cx="534377" cy="259045"/>
    <xdr:sp macro="" textlink="">
      <xdr:nvSpPr>
        <xdr:cNvPr id="62" name="人件費平均値テキスト"/>
        <xdr:cNvSpPr txBox="1"/>
      </xdr:nvSpPr>
      <xdr:spPr>
        <a:xfrm>
          <a:off x="4686300" y="6029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50025</xdr:rowOff>
    </xdr:from>
    <xdr:to>
      <xdr:col>6</xdr:col>
      <xdr:colOff>561975</xdr:colOff>
      <xdr:row>35</xdr:row>
      <xdr:rowOff>151625</xdr:rowOff>
    </xdr:to>
    <xdr:sp macro="" textlink="">
      <xdr:nvSpPr>
        <xdr:cNvPr id="63" name="フローチャート : 判断 62"/>
        <xdr:cNvSpPr/>
      </xdr:nvSpPr>
      <xdr:spPr>
        <a:xfrm>
          <a:off x="45847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94183</xdr:rowOff>
    </xdr:from>
    <xdr:to>
      <xdr:col>5</xdr:col>
      <xdr:colOff>358775</xdr:colOff>
      <xdr:row>32</xdr:row>
      <xdr:rowOff>105588</xdr:rowOff>
    </xdr:to>
    <xdr:cxnSp macro="">
      <xdr:nvCxnSpPr>
        <xdr:cNvPr id="64" name="直線コネクタ 63"/>
        <xdr:cNvCxnSpPr/>
      </xdr:nvCxnSpPr>
      <xdr:spPr>
        <a:xfrm flipV="1">
          <a:off x="2908300" y="5580583"/>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43472</xdr:rowOff>
    </xdr:from>
    <xdr:to>
      <xdr:col>5</xdr:col>
      <xdr:colOff>409575</xdr:colOff>
      <xdr:row>35</xdr:row>
      <xdr:rowOff>145072</xdr:rowOff>
    </xdr:to>
    <xdr:sp macro="" textlink="">
      <xdr:nvSpPr>
        <xdr:cNvPr id="65" name="フローチャート : 判断 64"/>
        <xdr:cNvSpPr/>
      </xdr:nvSpPr>
      <xdr:spPr>
        <a:xfrm>
          <a:off x="3746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136199</xdr:rowOff>
    </xdr:from>
    <xdr:ext cx="534377" cy="259045"/>
    <xdr:sp macro="" textlink="">
      <xdr:nvSpPr>
        <xdr:cNvPr id="66" name="テキスト ボックス 65"/>
        <xdr:cNvSpPr txBox="1"/>
      </xdr:nvSpPr>
      <xdr:spPr>
        <a:xfrm>
          <a:off x="3530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93028</xdr:rowOff>
    </xdr:from>
    <xdr:to>
      <xdr:col>4</xdr:col>
      <xdr:colOff>155575</xdr:colOff>
      <xdr:row>32</xdr:row>
      <xdr:rowOff>105588</xdr:rowOff>
    </xdr:to>
    <xdr:cxnSp macro="">
      <xdr:nvCxnSpPr>
        <xdr:cNvPr id="67" name="直線コネクタ 66"/>
        <xdr:cNvCxnSpPr/>
      </xdr:nvCxnSpPr>
      <xdr:spPr>
        <a:xfrm>
          <a:off x="2019300" y="5579428"/>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72403</xdr:rowOff>
    </xdr:from>
    <xdr:to>
      <xdr:col>4</xdr:col>
      <xdr:colOff>206375</xdr:colOff>
      <xdr:row>36</xdr:row>
      <xdr:rowOff>2553</xdr:rowOff>
    </xdr:to>
    <xdr:sp macro="" textlink="">
      <xdr:nvSpPr>
        <xdr:cNvPr id="68" name="フローチャート : 判断 67"/>
        <xdr:cNvSpPr/>
      </xdr:nvSpPr>
      <xdr:spPr>
        <a:xfrm>
          <a:off x="2857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165130</xdr:rowOff>
    </xdr:from>
    <xdr:ext cx="534377" cy="259045"/>
    <xdr:sp macro="" textlink="">
      <xdr:nvSpPr>
        <xdr:cNvPr id="69" name="テキスト ボックス 68"/>
        <xdr:cNvSpPr txBox="1"/>
      </xdr:nvSpPr>
      <xdr:spPr>
        <a:xfrm>
          <a:off x="2641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75692</xdr:rowOff>
    </xdr:from>
    <xdr:to>
      <xdr:col>2</xdr:col>
      <xdr:colOff>638175</xdr:colOff>
      <xdr:row>32</xdr:row>
      <xdr:rowOff>93028</xdr:rowOff>
    </xdr:to>
    <xdr:cxnSp macro="">
      <xdr:nvCxnSpPr>
        <xdr:cNvPr id="70" name="直線コネクタ 69"/>
        <xdr:cNvCxnSpPr/>
      </xdr:nvCxnSpPr>
      <xdr:spPr>
        <a:xfrm>
          <a:off x="1130300" y="5219192"/>
          <a:ext cx="889000" cy="3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82766</xdr:rowOff>
    </xdr:from>
    <xdr:to>
      <xdr:col>3</xdr:col>
      <xdr:colOff>3175</xdr:colOff>
      <xdr:row>36</xdr:row>
      <xdr:rowOff>12916</xdr:rowOff>
    </xdr:to>
    <xdr:sp macro="" textlink="">
      <xdr:nvSpPr>
        <xdr:cNvPr id="71" name="フローチャート : 判断 70"/>
        <xdr:cNvSpPr/>
      </xdr:nvSpPr>
      <xdr:spPr>
        <a:xfrm>
          <a:off x="1968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4043</xdr:rowOff>
    </xdr:from>
    <xdr:ext cx="534377" cy="259045"/>
    <xdr:sp macro="" textlink="">
      <xdr:nvSpPr>
        <xdr:cNvPr id="72" name="テキスト ボックス 71"/>
        <xdr:cNvSpPr txBox="1"/>
      </xdr:nvSpPr>
      <xdr:spPr>
        <a:xfrm>
          <a:off x="1752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56705</xdr:rowOff>
    </xdr:from>
    <xdr:to>
      <xdr:col>1</xdr:col>
      <xdr:colOff>485775</xdr:colOff>
      <xdr:row>35</xdr:row>
      <xdr:rowOff>158305</xdr:rowOff>
    </xdr:to>
    <xdr:sp macro="" textlink="">
      <xdr:nvSpPr>
        <xdr:cNvPr id="73" name="フローチャート : 判断 72"/>
        <xdr:cNvSpPr/>
      </xdr:nvSpPr>
      <xdr:spPr>
        <a:xfrm>
          <a:off x="1079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149432</xdr:rowOff>
    </xdr:from>
    <xdr:ext cx="534377" cy="259045"/>
    <xdr:sp macro="" textlink="">
      <xdr:nvSpPr>
        <xdr:cNvPr id="74" name="テキスト ボックス 73"/>
        <xdr:cNvSpPr txBox="1"/>
      </xdr:nvSpPr>
      <xdr:spPr>
        <a:xfrm>
          <a:off x="863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152298</xdr:rowOff>
    </xdr:from>
    <xdr:to>
      <xdr:col>6</xdr:col>
      <xdr:colOff>561975</xdr:colOff>
      <xdr:row>33</xdr:row>
      <xdr:rowOff>82448</xdr:rowOff>
    </xdr:to>
    <xdr:sp macro="" textlink="">
      <xdr:nvSpPr>
        <xdr:cNvPr id="80" name="円/楕円 79"/>
        <xdr:cNvSpPr/>
      </xdr:nvSpPr>
      <xdr:spPr>
        <a:xfrm>
          <a:off x="4584700" y="56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3725</xdr:rowOff>
    </xdr:from>
    <xdr:ext cx="599010" cy="259045"/>
    <xdr:sp macro="" textlink="">
      <xdr:nvSpPr>
        <xdr:cNvPr id="81" name="人件費該当値テキスト"/>
        <xdr:cNvSpPr txBox="1"/>
      </xdr:nvSpPr>
      <xdr:spPr>
        <a:xfrm>
          <a:off x="4686300" y="549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43383</xdr:rowOff>
    </xdr:from>
    <xdr:to>
      <xdr:col>5</xdr:col>
      <xdr:colOff>409575</xdr:colOff>
      <xdr:row>32</xdr:row>
      <xdr:rowOff>144983</xdr:rowOff>
    </xdr:to>
    <xdr:sp macro="" textlink="">
      <xdr:nvSpPr>
        <xdr:cNvPr id="82" name="円/楕円 81"/>
        <xdr:cNvSpPr/>
      </xdr:nvSpPr>
      <xdr:spPr>
        <a:xfrm>
          <a:off x="3746500" y="55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161510</xdr:rowOff>
    </xdr:from>
    <xdr:ext cx="599010" cy="259045"/>
    <xdr:sp macro="" textlink="">
      <xdr:nvSpPr>
        <xdr:cNvPr id="83" name="テキスト ボックス 82"/>
        <xdr:cNvSpPr txBox="1"/>
      </xdr:nvSpPr>
      <xdr:spPr>
        <a:xfrm>
          <a:off x="3497794" y="530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54788</xdr:rowOff>
    </xdr:from>
    <xdr:to>
      <xdr:col>4</xdr:col>
      <xdr:colOff>206375</xdr:colOff>
      <xdr:row>32</xdr:row>
      <xdr:rowOff>156388</xdr:rowOff>
    </xdr:to>
    <xdr:sp macro="" textlink="">
      <xdr:nvSpPr>
        <xdr:cNvPr id="84" name="円/楕円 83"/>
        <xdr:cNvSpPr/>
      </xdr:nvSpPr>
      <xdr:spPr>
        <a:xfrm>
          <a:off x="2857500" y="55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1465</xdr:rowOff>
    </xdr:from>
    <xdr:ext cx="599010" cy="259045"/>
    <xdr:sp macro="" textlink="">
      <xdr:nvSpPr>
        <xdr:cNvPr id="85" name="テキスト ボックス 84"/>
        <xdr:cNvSpPr txBox="1"/>
      </xdr:nvSpPr>
      <xdr:spPr>
        <a:xfrm>
          <a:off x="2608794" y="53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119,686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42228</xdr:rowOff>
    </xdr:from>
    <xdr:to>
      <xdr:col>3</xdr:col>
      <xdr:colOff>3175</xdr:colOff>
      <xdr:row>32</xdr:row>
      <xdr:rowOff>143828</xdr:rowOff>
    </xdr:to>
    <xdr:sp macro="" textlink="">
      <xdr:nvSpPr>
        <xdr:cNvPr id="86" name="円/楕円 85"/>
        <xdr:cNvSpPr/>
      </xdr:nvSpPr>
      <xdr:spPr>
        <a:xfrm>
          <a:off x="1968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160355</xdr:rowOff>
    </xdr:from>
    <xdr:ext cx="599010" cy="259045"/>
    <xdr:sp macro="" textlink="">
      <xdr:nvSpPr>
        <xdr:cNvPr id="87" name="テキスト ボックス 86"/>
        <xdr:cNvSpPr txBox="1"/>
      </xdr:nvSpPr>
      <xdr:spPr>
        <a:xfrm>
          <a:off x="1719794" y="530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24892</xdr:rowOff>
    </xdr:from>
    <xdr:to>
      <xdr:col>1</xdr:col>
      <xdr:colOff>485775</xdr:colOff>
      <xdr:row>30</xdr:row>
      <xdr:rowOff>126492</xdr:rowOff>
    </xdr:to>
    <xdr:sp macro="" textlink="">
      <xdr:nvSpPr>
        <xdr:cNvPr id="88" name="円/楕円 87"/>
        <xdr:cNvSpPr/>
      </xdr:nvSpPr>
      <xdr:spPr>
        <a:xfrm>
          <a:off x="1079500" y="51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143019</xdr:rowOff>
    </xdr:from>
    <xdr:ext cx="599010" cy="259045"/>
    <xdr:sp macro="" textlink="">
      <xdr:nvSpPr>
        <xdr:cNvPr id="89" name="テキスト ボックス 88"/>
        <xdr:cNvSpPr txBox="1"/>
      </xdr:nvSpPr>
      <xdr:spPr>
        <a:xfrm>
          <a:off x="830794" y="494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4" name="直線コネクタ 113"/>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5"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6" name="直線コネクタ 115"/>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7"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18" name="直線コネクタ 117"/>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164770</xdr:rowOff>
    </xdr:from>
    <xdr:to>
      <xdr:col>6</xdr:col>
      <xdr:colOff>511175</xdr:colOff>
      <xdr:row>57</xdr:row>
      <xdr:rowOff>15829</xdr:rowOff>
    </xdr:to>
    <xdr:cxnSp macro="">
      <xdr:nvCxnSpPr>
        <xdr:cNvPr id="119" name="直線コネクタ 118"/>
        <xdr:cNvCxnSpPr/>
      </xdr:nvCxnSpPr>
      <xdr:spPr>
        <a:xfrm flipV="1">
          <a:off x="3797300" y="9765970"/>
          <a:ext cx="838200" cy="2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0"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1" name="フローチャート : 判断 120"/>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15829</xdr:rowOff>
    </xdr:from>
    <xdr:to>
      <xdr:col>5</xdr:col>
      <xdr:colOff>358775</xdr:colOff>
      <xdr:row>57</xdr:row>
      <xdr:rowOff>104938</xdr:rowOff>
    </xdr:to>
    <xdr:cxnSp macro="">
      <xdr:nvCxnSpPr>
        <xdr:cNvPr id="122" name="直線コネクタ 121"/>
        <xdr:cNvCxnSpPr/>
      </xdr:nvCxnSpPr>
      <xdr:spPr>
        <a:xfrm flipV="1">
          <a:off x="2908300" y="9788479"/>
          <a:ext cx="889000" cy="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3" name="フローチャート : 判断 122"/>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4" name="テキスト ボックス 123"/>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104938</xdr:rowOff>
    </xdr:from>
    <xdr:to>
      <xdr:col>4</xdr:col>
      <xdr:colOff>155575</xdr:colOff>
      <xdr:row>57</xdr:row>
      <xdr:rowOff>140157</xdr:rowOff>
    </xdr:to>
    <xdr:cxnSp macro="">
      <xdr:nvCxnSpPr>
        <xdr:cNvPr id="125" name="直線コネクタ 124"/>
        <xdr:cNvCxnSpPr/>
      </xdr:nvCxnSpPr>
      <xdr:spPr>
        <a:xfrm flipV="1">
          <a:off x="2019300" y="9877588"/>
          <a:ext cx="889000" cy="3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6" name="フローチャート : 判断 125"/>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7" name="テキスト ボックス 126"/>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122837</xdr:rowOff>
    </xdr:from>
    <xdr:to>
      <xdr:col>2</xdr:col>
      <xdr:colOff>638175</xdr:colOff>
      <xdr:row>57</xdr:row>
      <xdr:rowOff>140157</xdr:rowOff>
    </xdr:to>
    <xdr:cxnSp macro="">
      <xdr:nvCxnSpPr>
        <xdr:cNvPr id="128" name="直線コネクタ 127"/>
        <xdr:cNvCxnSpPr/>
      </xdr:nvCxnSpPr>
      <xdr:spPr>
        <a:xfrm>
          <a:off x="1130300" y="9895487"/>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29" name="フローチャート : 判断 128"/>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0" name="テキスト ボックス 129"/>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1" name="フローチャート : 判断 130"/>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2" name="テキスト ボックス 131"/>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113970</xdr:rowOff>
    </xdr:from>
    <xdr:to>
      <xdr:col>6</xdr:col>
      <xdr:colOff>561975</xdr:colOff>
      <xdr:row>57</xdr:row>
      <xdr:rowOff>44120</xdr:rowOff>
    </xdr:to>
    <xdr:sp macro="" textlink="">
      <xdr:nvSpPr>
        <xdr:cNvPr id="138" name="円/楕円 137"/>
        <xdr:cNvSpPr/>
      </xdr:nvSpPr>
      <xdr:spPr>
        <a:xfrm>
          <a:off x="45847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136847</xdr:rowOff>
    </xdr:from>
    <xdr:ext cx="599010" cy="259045"/>
    <xdr:sp macro="" textlink="">
      <xdr:nvSpPr>
        <xdr:cNvPr id="139" name="物件費該当値テキスト"/>
        <xdr:cNvSpPr txBox="1"/>
      </xdr:nvSpPr>
      <xdr:spPr>
        <a:xfrm>
          <a:off x="4686300" y="95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136479</xdr:rowOff>
    </xdr:from>
    <xdr:to>
      <xdr:col>5</xdr:col>
      <xdr:colOff>409575</xdr:colOff>
      <xdr:row>57</xdr:row>
      <xdr:rowOff>66629</xdr:rowOff>
    </xdr:to>
    <xdr:sp macro="" textlink="">
      <xdr:nvSpPr>
        <xdr:cNvPr id="140" name="円/楕円 139"/>
        <xdr:cNvSpPr/>
      </xdr:nvSpPr>
      <xdr:spPr>
        <a:xfrm>
          <a:off x="3746500" y="97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83156</xdr:rowOff>
    </xdr:from>
    <xdr:ext cx="534377" cy="259045"/>
    <xdr:sp macro="" textlink="">
      <xdr:nvSpPr>
        <xdr:cNvPr id="141" name="テキスト ボックス 140"/>
        <xdr:cNvSpPr txBox="1"/>
      </xdr:nvSpPr>
      <xdr:spPr>
        <a:xfrm>
          <a:off x="3530111" y="951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54138</xdr:rowOff>
    </xdr:from>
    <xdr:to>
      <xdr:col>4</xdr:col>
      <xdr:colOff>206375</xdr:colOff>
      <xdr:row>57</xdr:row>
      <xdr:rowOff>155738</xdr:rowOff>
    </xdr:to>
    <xdr:sp macro="" textlink="">
      <xdr:nvSpPr>
        <xdr:cNvPr id="142" name="円/楕円 141"/>
        <xdr:cNvSpPr/>
      </xdr:nvSpPr>
      <xdr:spPr>
        <a:xfrm>
          <a:off x="2857500" y="98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815</xdr:rowOff>
    </xdr:from>
    <xdr:ext cx="534377" cy="259045"/>
    <xdr:sp macro="" textlink="">
      <xdr:nvSpPr>
        <xdr:cNvPr id="143" name="テキスト ボックス 142"/>
        <xdr:cNvSpPr txBox="1"/>
      </xdr:nvSpPr>
      <xdr:spPr>
        <a:xfrm>
          <a:off x="2641111" y="96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89357</xdr:rowOff>
    </xdr:from>
    <xdr:to>
      <xdr:col>3</xdr:col>
      <xdr:colOff>3175</xdr:colOff>
      <xdr:row>58</xdr:row>
      <xdr:rowOff>19507</xdr:rowOff>
    </xdr:to>
    <xdr:sp macro="" textlink="">
      <xdr:nvSpPr>
        <xdr:cNvPr id="144" name="円/楕円 143"/>
        <xdr:cNvSpPr/>
      </xdr:nvSpPr>
      <xdr:spPr>
        <a:xfrm>
          <a:off x="1968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36034</xdr:rowOff>
    </xdr:from>
    <xdr:ext cx="534377" cy="259045"/>
    <xdr:sp macro="" textlink="">
      <xdr:nvSpPr>
        <xdr:cNvPr id="145" name="テキスト ボックス 144"/>
        <xdr:cNvSpPr txBox="1"/>
      </xdr:nvSpPr>
      <xdr:spPr>
        <a:xfrm>
          <a:off x="1752111" y="96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72037</xdr:rowOff>
    </xdr:from>
    <xdr:to>
      <xdr:col>1</xdr:col>
      <xdr:colOff>485775</xdr:colOff>
      <xdr:row>58</xdr:row>
      <xdr:rowOff>2187</xdr:rowOff>
    </xdr:to>
    <xdr:sp macro="" textlink="">
      <xdr:nvSpPr>
        <xdr:cNvPr id="146" name="円/楕円 145"/>
        <xdr:cNvSpPr/>
      </xdr:nvSpPr>
      <xdr:spPr>
        <a:xfrm>
          <a:off x="1079500" y="984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18714</xdr:rowOff>
    </xdr:from>
    <xdr:ext cx="534377" cy="259045"/>
    <xdr:sp macro="" textlink="">
      <xdr:nvSpPr>
        <xdr:cNvPr id="147" name="テキスト ボックス 146"/>
        <xdr:cNvSpPr txBox="1"/>
      </xdr:nvSpPr>
      <xdr:spPr>
        <a:xfrm>
          <a:off x="863111" y="961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1" name="直線コネクタ 170"/>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2"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3" name="直線コネクタ 172"/>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4"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5" name="直線コネクタ 174"/>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77560</xdr:rowOff>
    </xdr:from>
    <xdr:to>
      <xdr:col>6</xdr:col>
      <xdr:colOff>511175</xdr:colOff>
      <xdr:row>78</xdr:row>
      <xdr:rowOff>90360</xdr:rowOff>
    </xdr:to>
    <xdr:cxnSp macro="">
      <xdr:nvCxnSpPr>
        <xdr:cNvPr id="176" name="直線コネクタ 175"/>
        <xdr:cNvCxnSpPr/>
      </xdr:nvCxnSpPr>
      <xdr:spPr>
        <a:xfrm flipV="1">
          <a:off x="3797300" y="13450660"/>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7"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78" name="フローチャート : 判断 177"/>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90360</xdr:rowOff>
    </xdr:from>
    <xdr:to>
      <xdr:col>5</xdr:col>
      <xdr:colOff>358775</xdr:colOff>
      <xdr:row>78</xdr:row>
      <xdr:rowOff>109258</xdr:rowOff>
    </xdr:to>
    <xdr:cxnSp macro="">
      <xdr:nvCxnSpPr>
        <xdr:cNvPr id="179" name="直線コネクタ 178"/>
        <xdr:cNvCxnSpPr/>
      </xdr:nvCxnSpPr>
      <xdr:spPr>
        <a:xfrm flipV="1">
          <a:off x="2908300" y="134634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0" name="フローチャート : 判断 179"/>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1" name="テキスト ボックス 180"/>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109258</xdr:rowOff>
    </xdr:from>
    <xdr:to>
      <xdr:col>4</xdr:col>
      <xdr:colOff>155575</xdr:colOff>
      <xdr:row>78</xdr:row>
      <xdr:rowOff>112764</xdr:rowOff>
    </xdr:to>
    <xdr:cxnSp macro="">
      <xdr:nvCxnSpPr>
        <xdr:cNvPr id="182" name="直線コネクタ 181"/>
        <xdr:cNvCxnSpPr/>
      </xdr:nvCxnSpPr>
      <xdr:spPr>
        <a:xfrm flipV="1">
          <a:off x="2019300" y="13482358"/>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3" name="フローチャート : 判断 182"/>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4" name="テキスト ボックス 183"/>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100724</xdr:rowOff>
    </xdr:from>
    <xdr:to>
      <xdr:col>2</xdr:col>
      <xdr:colOff>638175</xdr:colOff>
      <xdr:row>78</xdr:row>
      <xdr:rowOff>112764</xdr:rowOff>
    </xdr:to>
    <xdr:cxnSp macro="">
      <xdr:nvCxnSpPr>
        <xdr:cNvPr id="185" name="直線コネクタ 184"/>
        <xdr:cNvCxnSpPr/>
      </xdr:nvCxnSpPr>
      <xdr:spPr>
        <a:xfrm>
          <a:off x="1130300" y="13473824"/>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6" name="フローチャート : 判断 185"/>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7" name="テキスト ボックス 186"/>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88" name="フローチャート : 判断 187"/>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89" name="テキスト ボックス 188"/>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26760</xdr:rowOff>
    </xdr:from>
    <xdr:to>
      <xdr:col>6</xdr:col>
      <xdr:colOff>561975</xdr:colOff>
      <xdr:row>78</xdr:row>
      <xdr:rowOff>128360</xdr:rowOff>
    </xdr:to>
    <xdr:sp macro="" textlink="">
      <xdr:nvSpPr>
        <xdr:cNvPr id="195" name="円/楕円 194"/>
        <xdr:cNvSpPr/>
      </xdr:nvSpPr>
      <xdr:spPr>
        <a:xfrm>
          <a:off x="45847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5187</xdr:rowOff>
    </xdr:from>
    <xdr:ext cx="469744" cy="259045"/>
    <xdr:sp macro="" textlink="">
      <xdr:nvSpPr>
        <xdr:cNvPr id="196" name="維持補修費該当値テキスト"/>
        <xdr:cNvSpPr txBox="1"/>
      </xdr:nvSpPr>
      <xdr:spPr>
        <a:xfrm>
          <a:off x="4686300" y="133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39560</xdr:rowOff>
    </xdr:from>
    <xdr:to>
      <xdr:col>5</xdr:col>
      <xdr:colOff>409575</xdr:colOff>
      <xdr:row>78</xdr:row>
      <xdr:rowOff>141160</xdr:rowOff>
    </xdr:to>
    <xdr:sp macro="" textlink="">
      <xdr:nvSpPr>
        <xdr:cNvPr id="197" name="円/楕円 196"/>
        <xdr:cNvSpPr/>
      </xdr:nvSpPr>
      <xdr:spPr>
        <a:xfrm>
          <a:off x="3746500" y="134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132287</xdr:rowOff>
    </xdr:from>
    <xdr:ext cx="469744" cy="259045"/>
    <xdr:sp macro="" textlink="">
      <xdr:nvSpPr>
        <xdr:cNvPr id="198" name="テキスト ボックス 197"/>
        <xdr:cNvSpPr txBox="1"/>
      </xdr:nvSpPr>
      <xdr:spPr>
        <a:xfrm>
          <a:off x="3562427" y="135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58458</xdr:rowOff>
    </xdr:from>
    <xdr:to>
      <xdr:col>4</xdr:col>
      <xdr:colOff>206375</xdr:colOff>
      <xdr:row>78</xdr:row>
      <xdr:rowOff>160058</xdr:rowOff>
    </xdr:to>
    <xdr:sp macro="" textlink="">
      <xdr:nvSpPr>
        <xdr:cNvPr id="199" name="円/楕円 198"/>
        <xdr:cNvSpPr/>
      </xdr:nvSpPr>
      <xdr:spPr>
        <a:xfrm>
          <a:off x="28575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151185</xdr:rowOff>
    </xdr:from>
    <xdr:ext cx="469744" cy="259045"/>
    <xdr:sp macro="" textlink="">
      <xdr:nvSpPr>
        <xdr:cNvPr id="200" name="テキスト ボックス 199"/>
        <xdr:cNvSpPr txBox="1"/>
      </xdr:nvSpPr>
      <xdr:spPr>
        <a:xfrm>
          <a:off x="2673427" y="1352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61964</xdr:rowOff>
    </xdr:from>
    <xdr:to>
      <xdr:col>3</xdr:col>
      <xdr:colOff>3175</xdr:colOff>
      <xdr:row>78</xdr:row>
      <xdr:rowOff>163564</xdr:rowOff>
    </xdr:to>
    <xdr:sp macro="" textlink="">
      <xdr:nvSpPr>
        <xdr:cNvPr id="201" name="円/楕円 200"/>
        <xdr:cNvSpPr/>
      </xdr:nvSpPr>
      <xdr:spPr>
        <a:xfrm>
          <a:off x="1968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154691</xdr:rowOff>
    </xdr:from>
    <xdr:ext cx="469744" cy="259045"/>
    <xdr:sp macro="" textlink="">
      <xdr:nvSpPr>
        <xdr:cNvPr id="202" name="テキスト ボックス 201"/>
        <xdr:cNvSpPr txBox="1"/>
      </xdr:nvSpPr>
      <xdr:spPr>
        <a:xfrm>
          <a:off x="1784427"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49924</xdr:rowOff>
    </xdr:from>
    <xdr:to>
      <xdr:col>1</xdr:col>
      <xdr:colOff>485775</xdr:colOff>
      <xdr:row>78</xdr:row>
      <xdr:rowOff>151524</xdr:rowOff>
    </xdr:to>
    <xdr:sp macro="" textlink="">
      <xdr:nvSpPr>
        <xdr:cNvPr id="203" name="円/楕円 202"/>
        <xdr:cNvSpPr/>
      </xdr:nvSpPr>
      <xdr:spPr>
        <a:xfrm>
          <a:off x="10795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142651</xdr:rowOff>
    </xdr:from>
    <xdr:ext cx="469744" cy="259045"/>
    <xdr:sp macro="" textlink="">
      <xdr:nvSpPr>
        <xdr:cNvPr id="204" name="テキスト ボックス 203"/>
        <xdr:cNvSpPr txBox="1"/>
      </xdr:nvSpPr>
      <xdr:spPr>
        <a:xfrm>
          <a:off x="895427" y="135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1" name="直線コネクタ 230"/>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2"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3" name="直線コネクタ 232"/>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4"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5" name="直線コネクタ 234"/>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167458</xdr:rowOff>
    </xdr:from>
    <xdr:to>
      <xdr:col>6</xdr:col>
      <xdr:colOff>511175</xdr:colOff>
      <xdr:row>96</xdr:row>
      <xdr:rowOff>61291</xdr:rowOff>
    </xdr:to>
    <xdr:cxnSp macro="">
      <xdr:nvCxnSpPr>
        <xdr:cNvPr id="236" name="直線コネクタ 235"/>
        <xdr:cNvCxnSpPr/>
      </xdr:nvCxnSpPr>
      <xdr:spPr>
        <a:xfrm flipV="1">
          <a:off x="3797300" y="16455208"/>
          <a:ext cx="8382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7"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38" name="フローチャート : 判断 237"/>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43704</xdr:rowOff>
    </xdr:from>
    <xdr:to>
      <xdr:col>5</xdr:col>
      <xdr:colOff>358775</xdr:colOff>
      <xdr:row>96</xdr:row>
      <xdr:rowOff>61291</xdr:rowOff>
    </xdr:to>
    <xdr:cxnSp macro="">
      <xdr:nvCxnSpPr>
        <xdr:cNvPr id="239" name="直線コネクタ 238"/>
        <xdr:cNvCxnSpPr/>
      </xdr:nvCxnSpPr>
      <xdr:spPr>
        <a:xfrm>
          <a:off x="2908300" y="16502904"/>
          <a:ext cx="8890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0" name="フローチャート : 判断 239"/>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1" name="テキスト ボックス 240"/>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43704</xdr:rowOff>
    </xdr:from>
    <xdr:to>
      <xdr:col>4</xdr:col>
      <xdr:colOff>155575</xdr:colOff>
      <xdr:row>96</xdr:row>
      <xdr:rowOff>123845</xdr:rowOff>
    </xdr:to>
    <xdr:cxnSp macro="">
      <xdr:nvCxnSpPr>
        <xdr:cNvPr id="242" name="直線コネクタ 241"/>
        <xdr:cNvCxnSpPr/>
      </xdr:nvCxnSpPr>
      <xdr:spPr>
        <a:xfrm flipV="1">
          <a:off x="2019300" y="16502904"/>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3" name="フローチャート : 判断 242"/>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4" name="テキスト ボックス 243"/>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123845</xdr:rowOff>
    </xdr:from>
    <xdr:to>
      <xdr:col>2</xdr:col>
      <xdr:colOff>638175</xdr:colOff>
      <xdr:row>96</xdr:row>
      <xdr:rowOff>168537</xdr:rowOff>
    </xdr:to>
    <xdr:cxnSp macro="">
      <xdr:nvCxnSpPr>
        <xdr:cNvPr id="245" name="直線コネクタ 244"/>
        <xdr:cNvCxnSpPr/>
      </xdr:nvCxnSpPr>
      <xdr:spPr>
        <a:xfrm flipV="1">
          <a:off x="1130300" y="16583045"/>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6" name="フローチャート : 判断 245"/>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7" name="テキスト ボックス 246"/>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8" name="フローチャート : 判断 247"/>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49" name="テキスト ボックス 248"/>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116658</xdr:rowOff>
    </xdr:from>
    <xdr:to>
      <xdr:col>6</xdr:col>
      <xdr:colOff>561975</xdr:colOff>
      <xdr:row>96</xdr:row>
      <xdr:rowOff>46808</xdr:rowOff>
    </xdr:to>
    <xdr:sp macro="" textlink="">
      <xdr:nvSpPr>
        <xdr:cNvPr id="255" name="円/楕円 254"/>
        <xdr:cNvSpPr/>
      </xdr:nvSpPr>
      <xdr:spPr>
        <a:xfrm>
          <a:off x="4584700" y="164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95085</xdr:rowOff>
    </xdr:from>
    <xdr:ext cx="534377" cy="259045"/>
    <xdr:sp macro="" textlink="">
      <xdr:nvSpPr>
        <xdr:cNvPr id="256" name="扶助費該当値テキスト"/>
        <xdr:cNvSpPr txBox="1"/>
      </xdr:nvSpPr>
      <xdr:spPr>
        <a:xfrm>
          <a:off x="4686300" y="163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10491</xdr:rowOff>
    </xdr:from>
    <xdr:to>
      <xdr:col>5</xdr:col>
      <xdr:colOff>409575</xdr:colOff>
      <xdr:row>96</xdr:row>
      <xdr:rowOff>112091</xdr:rowOff>
    </xdr:to>
    <xdr:sp macro="" textlink="">
      <xdr:nvSpPr>
        <xdr:cNvPr id="257" name="円/楕円 256"/>
        <xdr:cNvSpPr/>
      </xdr:nvSpPr>
      <xdr:spPr>
        <a:xfrm>
          <a:off x="3746500" y="164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103218</xdr:rowOff>
    </xdr:from>
    <xdr:ext cx="534377" cy="259045"/>
    <xdr:sp macro="" textlink="">
      <xdr:nvSpPr>
        <xdr:cNvPr id="258" name="テキスト ボックス 257"/>
        <xdr:cNvSpPr txBox="1"/>
      </xdr:nvSpPr>
      <xdr:spPr>
        <a:xfrm>
          <a:off x="3530111" y="165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164354</xdr:rowOff>
    </xdr:from>
    <xdr:to>
      <xdr:col>4</xdr:col>
      <xdr:colOff>206375</xdr:colOff>
      <xdr:row>96</xdr:row>
      <xdr:rowOff>94504</xdr:rowOff>
    </xdr:to>
    <xdr:sp macro="" textlink="">
      <xdr:nvSpPr>
        <xdr:cNvPr id="259" name="円/楕円 258"/>
        <xdr:cNvSpPr/>
      </xdr:nvSpPr>
      <xdr:spPr>
        <a:xfrm>
          <a:off x="2857500" y="164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85631</xdr:rowOff>
    </xdr:from>
    <xdr:ext cx="534377" cy="259045"/>
    <xdr:sp macro="" textlink="">
      <xdr:nvSpPr>
        <xdr:cNvPr id="260" name="テキスト ボックス 259"/>
        <xdr:cNvSpPr txBox="1"/>
      </xdr:nvSpPr>
      <xdr:spPr>
        <a:xfrm>
          <a:off x="2641111" y="16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73045</xdr:rowOff>
    </xdr:from>
    <xdr:to>
      <xdr:col>3</xdr:col>
      <xdr:colOff>3175</xdr:colOff>
      <xdr:row>97</xdr:row>
      <xdr:rowOff>3195</xdr:rowOff>
    </xdr:to>
    <xdr:sp macro="" textlink="">
      <xdr:nvSpPr>
        <xdr:cNvPr id="261" name="円/楕円 260"/>
        <xdr:cNvSpPr/>
      </xdr:nvSpPr>
      <xdr:spPr>
        <a:xfrm>
          <a:off x="1968500" y="1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165772</xdr:rowOff>
    </xdr:from>
    <xdr:ext cx="534377" cy="259045"/>
    <xdr:sp macro="" textlink="">
      <xdr:nvSpPr>
        <xdr:cNvPr id="262" name="テキスト ボックス 261"/>
        <xdr:cNvSpPr txBox="1"/>
      </xdr:nvSpPr>
      <xdr:spPr>
        <a:xfrm>
          <a:off x="1752111" y="166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117737</xdr:rowOff>
    </xdr:from>
    <xdr:to>
      <xdr:col>1</xdr:col>
      <xdr:colOff>485775</xdr:colOff>
      <xdr:row>97</xdr:row>
      <xdr:rowOff>47887</xdr:rowOff>
    </xdr:to>
    <xdr:sp macro="" textlink="">
      <xdr:nvSpPr>
        <xdr:cNvPr id="263" name="円/楕円 262"/>
        <xdr:cNvSpPr/>
      </xdr:nvSpPr>
      <xdr:spPr>
        <a:xfrm>
          <a:off x="1079500" y="1657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39014</xdr:rowOff>
    </xdr:from>
    <xdr:ext cx="534377" cy="259045"/>
    <xdr:sp macro="" textlink="">
      <xdr:nvSpPr>
        <xdr:cNvPr id="264" name="テキスト ボックス 263"/>
        <xdr:cNvSpPr txBox="1"/>
      </xdr:nvSpPr>
      <xdr:spPr>
        <a:xfrm>
          <a:off x="863111" y="166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0" name="直線コネクタ 289"/>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1"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2" name="直線コネクタ 291"/>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3"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4" name="直線コネクタ 293"/>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142432</xdr:rowOff>
    </xdr:from>
    <xdr:to>
      <xdr:col>15</xdr:col>
      <xdr:colOff>180975</xdr:colOff>
      <xdr:row>34</xdr:row>
      <xdr:rowOff>36939</xdr:rowOff>
    </xdr:to>
    <xdr:cxnSp macro="">
      <xdr:nvCxnSpPr>
        <xdr:cNvPr id="295" name="直線コネクタ 294"/>
        <xdr:cNvCxnSpPr/>
      </xdr:nvCxnSpPr>
      <xdr:spPr>
        <a:xfrm>
          <a:off x="9639300" y="5800282"/>
          <a:ext cx="838200" cy="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6"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7" name="フローチャート : 判断 296"/>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142432</xdr:rowOff>
    </xdr:from>
    <xdr:to>
      <xdr:col>14</xdr:col>
      <xdr:colOff>28575</xdr:colOff>
      <xdr:row>34</xdr:row>
      <xdr:rowOff>152142</xdr:rowOff>
    </xdr:to>
    <xdr:cxnSp macro="">
      <xdr:nvCxnSpPr>
        <xdr:cNvPr id="298" name="直線コネクタ 297"/>
        <xdr:cNvCxnSpPr/>
      </xdr:nvCxnSpPr>
      <xdr:spPr>
        <a:xfrm flipV="1">
          <a:off x="8750300" y="5800282"/>
          <a:ext cx="889000" cy="18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299" name="フローチャート : 判断 298"/>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0" name="テキスト ボックス 299"/>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152142</xdr:rowOff>
    </xdr:from>
    <xdr:to>
      <xdr:col>12</xdr:col>
      <xdr:colOff>511175</xdr:colOff>
      <xdr:row>35</xdr:row>
      <xdr:rowOff>13545</xdr:rowOff>
    </xdr:to>
    <xdr:cxnSp macro="">
      <xdr:nvCxnSpPr>
        <xdr:cNvPr id="301" name="直線コネクタ 300"/>
        <xdr:cNvCxnSpPr/>
      </xdr:nvCxnSpPr>
      <xdr:spPr>
        <a:xfrm flipV="1">
          <a:off x="7861300" y="5981442"/>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2" name="フローチャート : 判断 301"/>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3" name="テキスト ボックス 302"/>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13545</xdr:rowOff>
    </xdr:from>
    <xdr:to>
      <xdr:col>11</xdr:col>
      <xdr:colOff>307975</xdr:colOff>
      <xdr:row>36</xdr:row>
      <xdr:rowOff>65688</xdr:rowOff>
    </xdr:to>
    <xdr:cxnSp macro="">
      <xdr:nvCxnSpPr>
        <xdr:cNvPr id="304" name="直線コネクタ 303"/>
        <xdr:cNvCxnSpPr/>
      </xdr:nvCxnSpPr>
      <xdr:spPr>
        <a:xfrm flipV="1">
          <a:off x="6972300" y="6014295"/>
          <a:ext cx="889000" cy="22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5" name="フローチャート : 判断 304"/>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6" name="テキスト ボックス 305"/>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7" name="フローチャート : 判断 306"/>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08" name="テキスト ボックス 307"/>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157589</xdr:rowOff>
    </xdr:from>
    <xdr:to>
      <xdr:col>15</xdr:col>
      <xdr:colOff>231775</xdr:colOff>
      <xdr:row>34</xdr:row>
      <xdr:rowOff>87739</xdr:rowOff>
    </xdr:to>
    <xdr:sp macro="" textlink="">
      <xdr:nvSpPr>
        <xdr:cNvPr id="314" name="円/楕円 313"/>
        <xdr:cNvSpPr/>
      </xdr:nvSpPr>
      <xdr:spPr>
        <a:xfrm>
          <a:off x="10426700" y="58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9016</xdr:rowOff>
    </xdr:from>
    <xdr:ext cx="534377" cy="259045"/>
    <xdr:sp macro="" textlink="">
      <xdr:nvSpPr>
        <xdr:cNvPr id="315" name="補助費等該当値テキスト"/>
        <xdr:cNvSpPr txBox="1"/>
      </xdr:nvSpPr>
      <xdr:spPr>
        <a:xfrm>
          <a:off x="10528300" y="56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84,440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91632</xdr:rowOff>
    </xdr:from>
    <xdr:to>
      <xdr:col>14</xdr:col>
      <xdr:colOff>79375</xdr:colOff>
      <xdr:row>34</xdr:row>
      <xdr:rowOff>21782</xdr:rowOff>
    </xdr:to>
    <xdr:sp macro="" textlink="">
      <xdr:nvSpPr>
        <xdr:cNvPr id="316" name="円/楕円 315"/>
        <xdr:cNvSpPr/>
      </xdr:nvSpPr>
      <xdr:spPr>
        <a:xfrm>
          <a:off x="9588500" y="57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38309</xdr:rowOff>
    </xdr:from>
    <xdr:ext cx="534377" cy="259045"/>
    <xdr:sp macro="" textlink="">
      <xdr:nvSpPr>
        <xdr:cNvPr id="317" name="テキスト ボックス 316"/>
        <xdr:cNvSpPr txBox="1"/>
      </xdr:nvSpPr>
      <xdr:spPr>
        <a:xfrm>
          <a:off x="9372111" y="55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90,499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101342</xdr:rowOff>
    </xdr:from>
    <xdr:to>
      <xdr:col>12</xdr:col>
      <xdr:colOff>561975</xdr:colOff>
      <xdr:row>35</xdr:row>
      <xdr:rowOff>31492</xdr:rowOff>
    </xdr:to>
    <xdr:sp macro="" textlink="">
      <xdr:nvSpPr>
        <xdr:cNvPr id="318" name="円/楕円 317"/>
        <xdr:cNvSpPr/>
      </xdr:nvSpPr>
      <xdr:spPr>
        <a:xfrm>
          <a:off x="8699500" y="59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48019</xdr:rowOff>
    </xdr:from>
    <xdr:ext cx="534377" cy="259045"/>
    <xdr:sp macro="" textlink="">
      <xdr:nvSpPr>
        <xdr:cNvPr id="319" name="テキスト ボックス 318"/>
        <xdr:cNvSpPr txBox="1"/>
      </xdr:nvSpPr>
      <xdr:spPr>
        <a:xfrm>
          <a:off x="8483111" y="570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134195</xdr:rowOff>
    </xdr:from>
    <xdr:to>
      <xdr:col>11</xdr:col>
      <xdr:colOff>358775</xdr:colOff>
      <xdr:row>35</xdr:row>
      <xdr:rowOff>64345</xdr:rowOff>
    </xdr:to>
    <xdr:sp macro="" textlink="">
      <xdr:nvSpPr>
        <xdr:cNvPr id="320" name="円/楕円 319"/>
        <xdr:cNvSpPr/>
      </xdr:nvSpPr>
      <xdr:spPr>
        <a:xfrm>
          <a:off x="7810500" y="59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80872</xdr:rowOff>
    </xdr:from>
    <xdr:ext cx="534377" cy="259045"/>
    <xdr:sp macro="" textlink="">
      <xdr:nvSpPr>
        <xdr:cNvPr id="321" name="テキスト ボックス 320"/>
        <xdr:cNvSpPr txBox="1"/>
      </xdr:nvSpPr>
      <xdr:spPr>
        <a:xfrm>
          <a:off x="7594111" y="573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14888</xdr:rowOff>
    </xdr:from>
    <xdr:to>
      <xdr:col>10</xdr:col>
      <xdr:colOff>155575</xdr:colOff>
      <xdr:row>36</xdr:row>
      <xdr:rowOff>116488</xdr:rowOff>
    </xdr:to>
    <xdr:sp macro="" textlink="">
      <xdr:nvSpPr>
        <xdr:cNvPr id="322" name="円/楕円 321"/>
        <xdr:cNvSpPr/>
      </xdr:nvSpPr>
      <xdr:spPr>
        <a:xfrm>
          <a:off x="6921500" y="61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107615</xdr:rowOff>
    </xdr:from>
    <xdr:ext cx="534377" cy="259045"/>
    <xdr:sp macro="" textlink="">
      <xdr:nvSpPr>
        <xdr:cNvPr id="323" name="テキスト ボックス 322"/>
        <xdr:cNvSpPr txBox="1"/>
      </xdr:nvSpPr>
      <xdr:spPr>
        <a:xfrm>
          <a:off x="6705111" y="62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3" name="直線コネクタ 342"/>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4"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5" name="直線コネクタ 344"/>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6"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7" name="直線コネクタ 346"/>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163303</xdr:rowOff>
    </xdr:from>
    <xdr:to>
      <xdr:col>15</xdr:col>
      <xdr:colOff>180975</xdr:colOff>
      <xdr:row>55</xdr:row>
      <xdr:rowOff>4272</xdr:rowOff>
    </xdr:to>
    <xdr:cxnSp macro="">
      <xdr:nvCxnSpPr>
        <xdr:cNvPr id="348" name="直線コネクタ 347"/>
        <xdr:cNvCxnSpPr/>
      </xdr:nvCxnSpPr>
      <xdr:spPr>
        <a:xfrm flipV="1">
          <a:off x="9639300" y="9421603"/>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49"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0" name="フローチャート : 判断 349"/>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12575</xdr:rowOff>
    </xdr:from>
    <xdr:to>
      <xdr:col>14</xdr:col>
      <xdr:colOff>28575</xdr:colOff>
      <xdr:row>55</xdr:row>
      <xdr:rowOff>4272</xdr:rowOff>
    </xdr:to>
    <xdr:cxnSp macro="">
      <xdr:nvCxnSpPr>
        <xdr:cNvPr id="351" name="直線コネクタ 350"/>
        <xdr:cNvCxnSpPr/>
      </xdr:nvCxnSpPr>
      <xdr:spPr>
        <a:xfrm>
          <a:off x="8750300" y="9270875"/>
          <a:ext cx="889000" cy="16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2" name="フローチャート : 判断 351"/>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3" name="テキスト ボックス 352"/>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146986</xdr:rowOff>
    </xdr:from>
    <xdr:to>
      <xdr:col>12</xdr:col>
      <xdr:colOff>511175</xdr:colOff>
      <xdr:row>54</xdr:row>
      <xdr:rowOff>12575</xdr:rowOff>
    </xdr:to>
    <xdr:cxnSp macro="">
      <xdr:nvCxnSpPr>
        <xdr:cNvPr id="354" name="直線コネクタ 353"/>
        <xdr:cNvCxnSpPr/>
      </xdr:nvCxnSpPr>
      <xdr:spPr>
        <a:xfrm>
          <a:off x="7861300" y="9233836"/>
          <a:ext cx="889000" cy="3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5" name="フローチャート : 判断 354"/>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6" name="テキスト ボックス 355"/>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146986</xdr:rowOff>
    </xdr:from>
    <xdr:to>
      <xdr:col>11</xdr:col>
      <xdr:colOff>307975</xdr:colOff>
      <xdr:row>54</xdr:row>
      <xdr:rowOff>67971</xdr:rowOff>
    </xdr:to>
    <xdr:cxnSp macro="">
      <xdr:nvCxnSpPr>
        <xdr:cNvPr id="357" name="直線コネクタ 356"/>
        <xdr:cNvCxnSpPr/>
      </xdr:nvCxnSpPr>
      <xdr:spPr>
        <a:xfrm flipV="1">
          <a:off x="6972300" y="9233836"/>
          <a:ext cx="889000" cy="9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58" name="フローチャート : 判断 357"/>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59" name="テキスト ボックス 358"/>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0" name="フローチャート : 判断 359"/>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1" name="テキスト ボックス 360"/>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112503</xdr:rowOff>
    </xdr:from>
    <xdr:to>
      <xdr:col>15</xdr:col>
      <xdr:colOff>231775</xdr:colOff>
      <xdr:row>55</xdr:row>
      <xdr:rowOff>42653</xdr:rowOff>
    </xdr:to>
    <xdr:sp macro="" textlink="">
      <xdr:nvSpPr>
        <xdr:cNvPr id="367" name="円/楕円 366"/>
        <xdr:cNvSpPr/>
      </xdr:nvSpPr>
      <xdr:spPr>
        <a:xfrm>
          <a:off x="10426700" y="93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135380</xdr:rowOff>
    </xdr:from>
    <xdr:ext cx="534377" cy="259045"/>
    <xdr:sp macro="" textlink="">
      <xdr:nvSpPr>
        <xdr:cNvPr id="368" name="普通建設事業費該当値テキスト"/>
        <xdr:cNvSpPr txBox="1"/>
      </xdr:nvSpPr>
      <xdr:spPr>
        <a:xfrm>
          <a:off x="10528300" y="92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124922</xdr:rowOff>
    </xdr:from>
    <xdr:to>
      <xdr:col>14</xdr:col>
      <xdr:colOff>79375</xdr:colOff>
      <xdr:row>55</xdr:row>
      <xdr:rowOff>55072</xdr:rowOff>
    </xdr:to>
    <xdr:sp macro="" textlink="">
      <xdr:nvSpPr>
        <xdr:cNvPr id="369" name="円/楕円 368"/>
        <xdr:cNvSpPr/>
      </xdr:nvSpPr>
      <xdr:spPr>
        <a:xfrm>
          <a:off x="9588500" y="9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71599</xdr:rowOff>
    </xdr:from>
    <xdr:ext cx="534377" cy="259045"/>
    <xdr:sp macro="" textlink="">
      <xdr:nvSpPr>
        <xdr:cNvPr id="370" name="テキスト ボックス 369"/>
        <xdr:cNvSpPr txBox="1"/>
      </xdr:nvSpPr>
      <xdr:spPr>
        <a:xfrm>
          <a:off x="9372111" y="9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133225</xdr:rowOff>
    </xdr:from>
    <xdr:to>
      <xdr:col>12</xdr:col>
      <xdr:colOff>561975</xdr:colOff>
      <xdr:row>54</xdr:row>
      <xdr:rowOff>63375</xdr:rowOff>
    </xdr:to>
    <xdr:sp macro="" textlink="">
      <xdr:nvSpPr>
        <xdr:cNvPr id="371" name="円/楕円 370"/>
        <xdr:cNvSpPr/>
      </xdr:nvSpPr>
      <xdr:spPr>
        <a:xfrm>
          <a:off x="8699500" y="9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79902</xdr:rowOff>
    </xdr:from>
    <xdr:ext cx="599010" cy="259045"/>
    <xdr:sp macro="" textlink="">
      <xdr:nvSpPr>
        <xdr:cNvPr id="372" name="テキスト ボックス 371"/>
        <xdr:cNvSpPr txBox="1"/>
      </xdr:nvSpPr>
      <xdr:spPr>
        <a:xfrm>
          <a:off x="8450794" y="899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122,244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96186</xdr:rowOff>
    </xdr:from>
    <xdr:to>
      <xdr:col>11</xdr:col>
      <xdr:colOff>358775</xdr:colOff>
      <xdr:row>54</xdr:row>
      <xdr:rowOff>26336</xdr:rowOff>
    </xdr:to>
    <xdr:sp macro="" textlink="">
      <xdr:nvSpPr>
        <xdr:cNvPr id="373" name="円/楕円 372"/>
        <xdr:cNvSpPr/>
      </xdr:nvSpPr>
      <xdr:spPr>
        <a:xfrm>
          <a:off x="7810500" y="91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42863</xdr:rowOff>
    </xdr:from>
    <xdr:ext cx="599010" cy="259045"/>
    <xdr:sp macro="" textlink="">
      <xdr:nvSpPr>
        <xdr:cNvPr id="374" name="テキスト ボックス 373"/>
        <xdr:cNvSpPr txBox="1"/>
      </xdr:nvSpPr>
      <xdr:spPr>
        <a:xfrm>
          <a:off x="7561794" y="895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17171</xdr:rowOff>
    </xdr:from>
    <xdr:to>
      <xdr:col>10</xdr:col>
      <xdr:colOff>155575</xdr:colOff>
      <xdr:row>54</xdr:row>
      <xdr:rowOff>118771</xdr:rowOff>
    </xdr:to>
    <xdr:sp macro="" textlink="">
      <xdr:nvSpPr>
        <xdr:cNvPr id="375" name="円/楕円 374"/>
        <xdr:cNvSpPr/>
      </xdr:nvSpPr>
      <xdr:spPr>
        <a:xfrm>
          <a:off x="6921500" y="92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135298</xdr:rowOff>
    </xdr:from>
    <xdr:ext cx="599010" cy="259045"/>
    <xdr:sp macro="" textlink="">
      <xdr:nvSpPr>
        <xdr:cNvPr id="376" name="テキスト ボックス 375"/>
        <xdr:cNvSpPr txBox="1"/>
      </xdr:nvSpPr>
      <xdr:spPr>
        <a:xfrm>
          <a:off x="6672794" y="905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2" name="直線コネクタ 401"/>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5"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6" name="直線コネクタ 405"/>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156600</xdr:rowOff>
    </xdr:from>
    <xdr:to>
      <xdr:col>15</xdr:col>
      <xdr:colOff>180975</xdr:colOff>
      <xdr:row>77</xdr:row>
      <xdr:rowOff>35556</xdr:rowOff>
    </xdr:to>
    <xdr:cxnSp macro="">
      <xdr:nvCxnSpPr>
        <xdr:cNvPr id="407" name="直線コネクタ 406"/>
        <xdr:cNvCxnSpPr/>
      </xdr:nvCxnSpPr>
      <xdr:spPr>
        <a:xfrm flipV="1">
          <a:off x="9639300" y="13015350"/>
          <a:ext cx="838200" cy="2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08"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09" name="フローチャート : 判断 408"/>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34316</xdr:rowOff>
    </xdr:from>
    <xdr:to>
      <xdr:col>14</xdr:col>
      <xdr:colOff>28575</xdr:colOff>
      <xdr:row>77</xdr:row>
      <xdr:rowOff>35556</xdr:rowOff>
    </xdr:to>
    <xdr:cxnSp macro="">
      <xdr:nvCxnSpPr>
        <xdr:cNvPr id="410" name="直線コネクタ 409"/>
        <xdr:cNvCxnSpPr/>
      </xdr:nvCxnSpPr>
      <xdr:spPr>
        <a:xfrm>
          <a:off x="8750300" y="13235966"/>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1" name="フローチャート : 判断 410"/>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2" name="テキスト ボックス 411"/>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3" name="フローチャート : 判断 412"/>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4" name="テキスト ボックス 413"/>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105800</xdr:rowOff>
    </xdr:from>
    <xdr:to>
      <xdr:col>15</xdr:col>
      <xdr:colOff>231775</xdr:colOff>
      <xdr:row>76</xdr:row>
      <xdr:rowOff>35950</xdr:rowOff>
    </xdr:to>
    <xdr:sp macro="" textlink="">
      <xdr:nvSpPr>
        <xdr:cNvPr id="420" name="円/楕円 419"/>
        <xdr:cNvSpPr/>
      </xdr:nvSpPr>
      <xdr:spPr>
        <a:xfrm>
          <a:off x="10426700" y="129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128677</xdr:rowOff>
    </xdr:from>
    <xdr:ext cx="534377" cy="259045"/>
    <xdr:sp macro="" textlink="">
      <xdr:nvSpPr>
        <xdr:cNvPr id="421" name="普通建設事業費 （ うち新規整備　）該当値テキスト"/>
        <xdr:cNvSpPr txBox="1"/>
      </xdr:nvSpPr>
      <xdr:spPr>
        <a:xfrm>
          <a:off x="10528300" y="1281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156206</xdr:rowOff>
    </xdr:from>
    <xdr:to>
      <xdr:col>14</xdr:col>
      <xdr:colOff>79375</xdr:colOff>
      <xdr:row>77</xdr:row>
      <xdr:rowOff>86356</xdr:rowOff>
    </xdr:to>
    <xdr:sp macro="" textlink="">
      <xdr:nvSpPr>
        <xdr:cNvPr id="422" name="円/楕円 421"/>
        <xdr:cNvSpPr/>
      </xdr:nvSpPr>
      <xdr:spPr>
        <a:xfrm>
          <a:off x="9588500" y="13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77483</xdr:rowOff>
    </xdr:from>
    <xdr:ext cx="534377" cy="259045"/>
    <xdr:sp macro="" textlink="">
      <xdr:nvSpPr>
        <xdr:cNvPr id="423" name="テキスト ボックス 422"/>
        <xdr:cNvSpPr txBox="1"/>
      </xdr:nvSpPr>
      <xdr:spPr>
        <a:xfrm>
          <a:off x="9372111" y="132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154966</xdr:rowOff>
    </xdr:from>
    <xdr:to>
      <xdr:col>12</xdr:col>
      <xdr:colOff>561975</xdr:colOff>
      <xdr:row>77</xdr:row>
      <xdr:rowOff>85116</xdr:rowOff>
    </xdr:to>
    <xdr:sp macro="" textlink="">
      <xdr:nvSpPr>
        <xdr:cNvPr id="424" name="円/楕円 423"/>
        <xdr:cNvSpPr/>
      </xdr:nvSpPr>
      <xdr:spPr>
        <a:xfrm>
          <a:off x="8699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76243</xdr:rowOff>
    </xdr:from>
    <xdr:ext cx="534377" cy="259045"/>
    <xdr:sp macro="" textlink="">
      <xdr:nvSpPr>
        <xdr:cNvPr id="425" name="テキスト ボックス 424"/>
        <xdr:cNvSpPr txBox="1"/>
      </xdr:nvSpPr>
      <xdr:spPr>
        <a:xfrm>
          <a:off x="8483111" y="132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9" name="直線コネクタ 448"/>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0"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1" name="直線コネクタ 450"/>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2"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3" name="直線コネクタ 452"/>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64503</xdr:rowOff>
    </xdr:from>
    <xdr:to>
      <xdr:col>15</xdr:col>
      <xdr:colOff>180975</xdr:colOff>
      <xdr:row>95</xdr:row>
      <xdr:rowOff>77902</xdr:rowOff>
    </xdr:to>
    <xdr:cxnSp macro="">
      <xdr:nvCxnSpPr>
        <xdr:cNvPr id="454" name="直線コネクタ 453"/>
        <xdr:cNvCxnSpPr/>
      </xdr:nvCxnSpPr>
      <xdr:spPr>
        <a:xfrm>
          <a:off x="9639300" y="16352253"/>
          <a:ext cx="8382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5"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6" name="フローチャート : 判断 455"/>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66256</xdr:rowOff>
    </xdr:from>
    <xdr:to>
      <xdr:col>14</xdr:col>
      <xdr:colOff>28575</xdr:colOff>
      <xdr:row>95</xdr:row>
      <xdr:rowOff>64503</xdr:rowOff>
    </xdr:to>
    <xdr:cxnSp macro="">
      <xdr:nvCxnSpPr>
        <xdr:cNvPr id="457" name="直線コネクタ 456"/>
        <xdr:cNvCxnSpPr/>
      </xdr:nvCxnSpPr>
      <xdr:spPr>
        <a:xfrm>
          <a:off x="8750300" y="15839656"/>
          <a:ext cx="889000" cy="51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58" name="フローチャート : 判断 457"/>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59" name="テキスト ボックス 458"/>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0" name="フローチャート : 判断 459"/>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1" name="テキスト ボックス 460"/>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27102</xdr:rowOff>
    </xdr:from>
    <xdr:to>
      <xdr:col>15</xdr:col>
      <xdr:colOff>231775</xdr:colOff>
      <xdr:row>95</xdr:row>
      <xdr:rowOff>128702</xdr:rowOff>
    </xdr:to>
    <xdr:sp macro="" textlink="">
      <xdr:nvSpPr>
        <xdr:cNvPr id="467" name="円/楕円 466"/>
        <xdr:cNvSpPr/>
      </xdr:nvSpPr>
      <xdr:spPr>
        <a:xfrm>
          <a:off x="10426700" y="163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49979</xdr:rowOff>
    </xdr:from>
    <xdr:ext cx="534377" cy="259045"/>
    <xdr:sp macro="" textlink="">
      <xdr:nvSpPr>
        <xdr:cNvPr id="468" name="普通建設事業費 （ うち更新整備　）該当値テキスト"/>
        <xdr:cNvSpPr txBox="1"/>
      </xdr:nvSpPr>
      <xdr:spPr>
        <a:xfrm>
          <a:off x="10528300"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13703</xdr:rowOff>
    </xdr:from>
    <xdr:to>
      <xdr:col>14</xdr:col>
      <xdr:colOff>79375</xdr:colOff>
      <xdr:row>95</xdr:row>
      <xdr:rowOff>115303</xdr:rowOff>
    </xdr:to>
    <xdr:sp macro="" textlink="">
      <xdr:nvSpPr>
        <xdr:cNvPr id="469" name="円/楕円 468"/>
        <xdr:cNvSpPr/>
      </xdr:nvSpPr>
      <xdr:spPr>
        <a:xfrm>
          <a:off x="9588500" y="163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131830</xdr:rowOff>
    </xdr:from>
    <xdr:ext cx="534377" cy="259045"/>
    <xdr:sp macro="" textlink="">
      <xdr:nvSpPr>
        <xdr:cNvPr id="470" name="テキスト ボックス 469"/>
        <xdr:cNvSpPr txBox="1"/>
      </xdr:nvSpPr>
      <xdr:spPr>
        <a:xfrm>
          <a:off x="9372111" y="160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52,421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15456</xdr:rowOff>
    </xdr:from>
    <xdr:to>
      <xdr:col>12</xdr:col>
      <xdr:colOff>561975</xdr:colOff>
      <xdr:row>92</xdr:row>
      <xdr:rowOff>117056</xdr:rowOff>
    </xdr:to>
    <xdr:sp macro="" textlink="">
      <xdr:nvSpPr>
        <xdr:cNvPr id="471" name="円/楕円 470"/>
        <xdr:cNvSpPr/>
      </xdr:nvSpPr>
      <xdr:spPr>
        <a:xfrm>
          <a:off x="8699500" y="157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133583</xdr:rowOff>
    </xdr:from>
    <xdr:ext cx="534377" cy="259045"/>
    <xdr:sp macro="" textlink="">
      <xdr:nvSpPr>
        <xdr:cNvPr id="472" name="テキスト ボックス 471"/>
        <xdr:cNvSpPr txBox="1"/>
      </xdr:nvSpPr>
      <xdr:spPr>
        <a:xfrm>
          <a:off x="8483111" y="155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8" name="直線コネクタ 497"/>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9"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1"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2" name="直線コネクタ 501"/>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86093</xdr:rowOff>
    </xdr:from>
    <xdr:to>
      <xdr:col>23</xdr:col>
      <xdr:colOff>517525</xdr:colOff>
      <xdr:row>39</xdr:row>
      <xdr:rowOff>98878</xdr:rowOff>
    </xdr:to>
    <xdr:cxnSp macro="">
      <xdr:nvCxnSpPr>
        <xdr:cNvPr id="503" name="直線コネクタ 502"/>
        <xdr:cNvCxnSpPr/>
      </xdr:nvCxnSpPr>
      <xdr:spPr>
        <a:xfrm>
          <a:off x="15481300" y="6772643"/>
          <a:ext cx="8382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4"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5" name="フローチャート : 判断 504"/>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85277</xdr:rowOff>
    </xdr:from>
    <xdr:to>
      <xdr:col>22</xdr:col>
      <xdr:colOff>365125</xdr:colOff>
      <xdr:row>39</xdr:row>
      <xdr:rowOff>86093</xdr:rowOff>
    </xdr:to>
    <xdr:cxnSp macro="">
      <xdr:nvCxnSpPr>
        <xdr:cNvPr id="506" name="直線コネクタ 505"/>
        <xdr:cNvCxnSpPr/>
      </xdr:nvCxnSpPr>
      <xdr:spPr>
        <a:xfrm>
          <a:off x="14592300" y="6771827"/>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7" name="フローチャート : 判断 506"/>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08" name="テキスト ボックス 507"/>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63413</xdr:rowOff>
    </xdr:from>
    <xdr:to>
      <xdr:col>21</xdr:col>
      <xdr:colOff>161925</xdr:colOff>
      <xdr:row>39</xdr:row>
      <xdr:rowOff>85277</xdr:rowOff>
    </xdr:to>
    <xdr:cxnSp macro="">
      <xdr:nvCxnSpPr>
        <xdr:cNvPr id="509" name="直線コネクタ 508"/>
        <xdr:cNvCxnSpPr/>
      </xdr:nvCxnSpPr>
      <xdr:spPr>
        <a:xfrm>
          <a:off x="13703300" y="6749963"/>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0" name="フローチャート : 判断 509"/>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1" name="テキスト ボックス 510"/>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826</xdr:rowOff>
    </xdr:from>
    <xdr:to>
      <xdr:col>19</xdr:col>
      <xdr:colOff>644525</xdr:colOff>
      <xdr:row>39</xdr:row>
      <xdr:rowOff>63413</xdr:rowOff>
    </xdr:to>
    <xdr:cxnSp macro="">
      <xdr:nvCxnSpPr>
        <xdr:cNvPr id="512" name="直線コネクタ 511"/>
        <xdr:cNvCxnSpPr/>
      </xdr:nvCxnSpPr>
      <xdr:spPr>
        <a:xfrm>
          <a:off x="12814300" y="6687376"/>
          <a:ext cx="889000" cy="6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3" name="フローチャート : 判断 512"/>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4" name="テキスト ボックス 513"/>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5" name="フローチャート : 判断 514"/>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6" name="テキスト ボックス 515"/>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3"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35293</xdr:rowOff>
    </xdr:from>
    <xdr:to>
      <xdr:col>22</xdr:col>
      <xdr:colOff>415925</xdr:colOff>
      <xdr:row>39</xdr:row>
      <xdr:rowOff>136893</xdr:rowOff>
    </xdr:to>
    <xdr:sp macro="" textlink="">
      <xdr:nvSpPr>
        <xdr:cNvPr id="524" name="円/楕円 523"/>
        <xdr:cNvSpPr/>
      </xdr:nvSpPr>
      <xdr:spPr>
        <a:xfrm>
          <a:off x="15430500" y="67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128020</xdr:rowOff>
    </xdr:from>
    <xdr:ext cx="378565" cy="259045"/>
    <xdr:sp macro="" textlink="">
      <xdr:nvSpPr>
        <xdr:cNvPr id="525" name="テキスト ボックス 524"/>
        <xdr:cNvSpPr txBox="1"/>
      </xdr:nvSpPr>
      <xdr:spPr>
        <a:xfrm>
          <a:off x="15292017" y="6814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34477</xdr:rowOff>
    </xdr:from>
    <xdr:to>
      <xdr:col>21</xdr:col>
      <xdr:colOff>212725</xdr:colOff>
      <xdr:row>39</xdr:row>
      <xdr:rowOff>136077</xdr:rowOff>
    </xdr:to>
    <xdr:sp macro="" textlink="">
      <xdr:nvSpPr>
        <xdr:cNvPr id="526" name="円/楕円 525"/>
        <xdr:cNvSpPr/>
      </xdr:nvSpPr>
      <xdr:spPr>
        <a:xfrm>
          <a:off x="14541500" y="6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127204</xdr:rowOff>
    </xdr:from>
    <xdr:ext cx="378565" cy="259045"/>
    <xdr:sp macro="" textlink="">
      <xdr:nvSpPr>
        <xdr:cNvPr id="527" name="テキスト ボックス 526"/>
        <xdr:cNvSpPr txBox="1"/>
      </xdr:nvSpPr>
      <xdr:spPr>
        <a:xfrm>
          <a:off x="14403017" y="681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12613</xdr:rowOff>
    </xdr:from>
    <xdr:to>
      <xdr:col>20</xdr:col>
      <xdr:colOff>9525</xdr:colOff>
      <xdr:row>39</xdr:row>
      <xdr:rowOff>114213</xdr:rowOff>
    </xdr:to>
    <xdr:sp macro="" textlink="">
      <xdr:nvSpPr>
        <xdr:cNvPr id="528" name="円/楕円 527"/>
        <xdr:cNvSpPr/>
      </xdr:nvSpPr>
      <xdr:spPr>
        <a:xfrm>
          <a:off x="13652500" y="66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105340</xdr:rowOff>
    </xdr:from>
    <xdr:ext cx="469744" cy="259045"/>
    <xdr:sp macro="" textlink="">
      <xdr:nvSpPr>
        <xdr:cNvPr id="529" name="テキスト ボックス 528"/>
        <xdr:cNvSpPr txBox="1"/>
      </xdr:nvSpPr>
      <xdr:spPr>
        <a:xfrm>
          <a:off x="13468427" y="679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121476</xdr:rowOff>
    </xdr:from>
    <xdr:to>
      <xdr:col>18</xdr:col>
      <xdr:colOff>492125</xdr:colOff>
      <xdr:row>39</xdr:row>
      <xdr:rowOff>51626</xdr:rowOff>
    </xdr:to>
    <xdr:sp macro="" textlink="">
      <xdr:nvSpPr>
        <xdr:cNvPr id="530" name="円/楕円 529"/>
        <xdr:cNvSpPr/>
      </xdr:nvSpPr>
      <xdr:spPr>
        <a:xfrm>
          <a:off x="12763500" y="6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42753</xdr:rowOff>
    </xdr:from>
    <xdr:ext cx="469744" cy="259045"/>
    <xdr:sp macro="" textlink="">
      <xdr:nvSpPr>
        <xdr:cNvPr id="531" name="テキスト ボックス 530"/>
        <xdr:cNvSpPr txBox="1"/>
      </xdr:nvSpPr>
      <xdr:spPr>
        <a:xfrm>
          <a:off x="12579427" y="67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2" name="直線コネクタ 54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3" name="テキスト ボックス 542"/>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5" name="テキスト ボックス 544"/>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7" name="テキスト ボックス 546"/>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1" name="直線コネクタ 550"/>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2"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3" name="直線コネクタ 552"/>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4"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5" name="直線コネクタ 554"/>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6" name="直線コネクタ 555"/>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7"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8" name="フローチャート : 判断 557"/>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9" name="直線コネクタ 558"/>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0" name="フローチャート : 判断 559"/>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1" name="テキスト ボックス 560"/>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2" name="直線コネクタ 561"/>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3" name="フローチャート : 判断 56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4" name="テキスト ボックス 563"/>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5" name="直線コネクタ 564"/>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6" name="フローチャート : 判断 56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7" name="テキスト ボックス 566"/>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8" name="フローチャート : 判断 567"/>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69" name="テキスト ボックス 568"/>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5" name="円/楕円 57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6"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7" name="円/楕円 57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78" name="テキスト ボックス 577"/>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9" name="円/楕円 57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0" name="テキスト ボックス 579"/>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1" name="円/楕円 58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2" name="テキスト ボックス 581"/>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3" name="円/楕円 58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4" name="テキスト ボックス 583"/>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8" name="直線コネクタ 607"/>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9"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0" name="直線コネクタ 609"/>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1"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2" name="直線コネクタ 611"/>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83548</xdr:rowOff>
    </xdr:from>
    <xdr:to>
      <xdr:col>23</xdr:col>
      <xdr:colOff>517525</xdr:colOff>
      <xdr:row>72</xdr:row>
      <xdr:rowOff>161523</xdr:rowOff>
    </xdr:to>
    <xdr:cxnSp macro="">
      <xdr:nvCxnSpPr>
        <xdr:cNvPr id="613" name="直線コネクタ 612"/>
        <xdr:cNvCxnSpPr/>
      </xdr:nvCxnSpPr>
      <xdr:spPr>
        <a:xfrm flipV="1">
          <a:off x="15481300" y="12427948"/>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4"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5" name="フローチャート : 判断 614"/>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161523</xdr:rowOff>
    </xdr:from>
    <xdr:to>
      <xdr:col>22</xdr:col>
      <xdr:colOff>365125</xdr:colOff>
      <xdr:row>74</xdr:row>
      <xdr:rowOff>57717</xdr:rowOff>
    </xdr:to>
    <xdr:cxnSp macro="">
      <xdr:nvCxnSpPr>
        <xdr:cNvPr id="616" name="直線コネクタ 615"/>
        <xdr:cNvCxnSpPr/>
      </xdr:nvCxnSpPr>
      <xdr:spPr>
        <a:xfrm flipV="1">
          <a:off x="14592300" y="12505923"/>
          <a:ext cx="889000" cy="23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7" name="フローチャート : 判断 616"/>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18" name="テキスト ボックス 617"/>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126205</xdr:rowOff>
    </xdr:from>
    <xdr:to>
      <xdr:col>21</xdr:col>
      <xdr:colOff>161925</xdr:colOff>
      <xdr:row>74</xdr:row>
      <xdr:rowOff>57717</xdr:rowOff>
    </xdr:to>
    <xdr:cxnSp macro="">
      <xdr:nvCxnSpPr>
        <xdr:cNvPr id="619" name="直線コネクタ 618"/>
        <xdr:cNvCxnSpPr/>
      </xdr:nvCxnSpPr>
      <xdr:spPr>
        <a:xfrm>
          <a:off x="13703300" y="12642055"/>
          <a:ext cx="8890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0" name="フローチャート : 判断 619"/>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12723</xdr:rowOff>
    </xdr:from>
    <xdr:ext cx="534377" cy="259045"/>
    <xdr:sp macro="" textlink="">
      <xdr:nvSpPr>
        <xdr:cNvPr id="621" name="テキスト ボックス 620"/>
        <xdr:cNvSpPr txBox="1"/>
      </xdr:nvSpPr>
      <xdr:spPr>
        <a:xfrm>
          <a:off x="14325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36731</xdr:rowOff>
    </xdr:from>
    <xdr:to>
      <xdr:col>19</xdr:col>
      <xdr:colOff>644525</xdr:colOff>
      <xdr:row>73</xdr:row>
      <xdr:rowOff>126205</xdr:rowOff>
    </xdr:to>
    <xdr:cxnSp macro="">
      <xdr:nvCxnSpPr>
        <xdr:cNvPr id="622" name="直線コネクタ 621"/>
        <xdr:cNvCxnSpPr/>
      </xdr:nvCxnSpPr>
      <xdr:spPr>
        <a:xfrm>
          <a:off x="12814300" y="12552581"/>
          <a:ext cx="889000" cy="8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3" name="フローチャート : 判断 622"/>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4" name="テキスト ボックス 623"/>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5" name="フローチャート : 判断 624"/>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168863</xdr:rowOff>
    </xdr:from>
    <xdr:ext cx="534377" cy="259045"/>
    <xdr:sp macro="" textlink="">
      <xdr:nvSpPr>
        <xdr:cNvPr id="626" name="テキスト ボックス 625"/>
        <xdr:cNvSpPr txBox="1"/>
      </xdr:nvSpPr>
      <xdr:spPr>
        <a:xfrm>
          <a:off x="12547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32748</xdr:rowOff>
    </xdr:from>
    <xdr:to>
      <xdr:col>23</xdr:col>
      <xdr:colOff>568325</xdr:colOff>
      <xdr:row>72</xdr:row>
      <xdr:rowOff>134348</xdr:rowOff>
    </xdr:to>
    <xdr:sp macro="" textlink="">
      <xdr:nvSpPr>
        <xdr:cNvPr id="632" name="円/楕円 631"/>
        <xdr:cNvSpPr/>
      </xdr:nvSpPr>
      <xdr:spPr>
        <a:xfrm>
          <a:off x="16268700" y="123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55625</xdr:rowOff>
    </xdr:from>
    <xdr:ext cx="599010" cy="259045"/>
    <xdr:sp macro="" textlink="">
      <xdr:nvSpPr>
        <xdr:cNvPr id="633" name="公債費該当値テキスト"/>
        <xdr:cNvSpPr txBox="1"/>
      </xdr:nvSpPr>
      <xdr:spPr>
        <a:xfrm>
          <a:off x="16370300" y="1222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152,369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110723</xdr:rowOff>
    </xdr:from>
    <xdr:to>
      <xdr:col>22</xdr:col>
      <xdr:colOff>415925</xdr:colOff>
      <xdr:row>73</xdr:row>
      <xdr:rowOff>40873</xdr:rowOff>
    </xdr:to>
    <xdr:sp macro="" textlink="">
      <xdr:nvSpPr>
        <xdr:cNvPr id="634" name="円/楕円 633"/>
        <xdr:cNvSpPr/>
      </xdr:nvSpPr>
      <xdr:spPr>
        <a:xfrm>
          <a:off x="15430500" y="124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57400</xdr:rowOff>
    </xdr:from>
    <xdr:ext cx="599010" cy="259045"/>
    <xdr:sp macro="" textlink="">
      <xdr:nvSpPr>
        <xdr:cNvPr id="635" name="テキスト ボックス 634"/>
        <xdr:cNvSpPr txBox="1"/>
      </xdr:nvSpPr>
      <xdr:spPr>
        <a:xfrm>
          <a:off x="15181794" y="1223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6917</xdr:rowOff>
    </xdr:from>
    <xdr:to>
      <xdr:col>21</xdr:col>
      <xdr:colOff>212725</xdr:colOff>
      <xdr:row>74</xdr:row>
      <xdr:rowOff>108517</xdr:rowOff>
    </xdr:to>
    <xdr:sp macro="" textlink="">
      <xdr:nvSpPr>
        <xdr:cNvPr id="636" name="円/楕円 635"/>
        <xdr:cNvSpPr/>
      </xdr:nvSpPr>
      <xdr:spPr>
        <a:xfrm>
          <a:off x="14541500" y="126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125044</xdr:rowOff>
    </xdr:from>
    <xdr:ext cx="599010" cy="259045"/>
    <xdr:sp macro="" textlink="">
      <xdr:nvSpPr>
        <xdr:cNvPr id="637" name="テキスト ボックス 636"/>
        <xdr:cNvSpPr txBox="1"/>
      </xdr:nvSpPr>
      <xdr:spPr>
        <a:xfrm>
          <a:off x="14292794" y="1246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75405</xdr:rowOff>
    </xdr:from>
    <xdr:to>
      <xdr:col>20</xdr:col>
      <xdr:colOff>9525</xdr:colOff>
      <xdr:row>74</xdr:row>
      <xdr:rowOff>5555</xdr:rowOff>
    </xdr:to>
    <xdr:sp macro="" textlink="">
      <xdr:nvSpPr>
        <xdr:cNvPr id="638" name="円/楕円 637"/>
        <xdr:cNvSpPr/>
      </xdr:nvSpPr>
      <xdr:spPr>
        <a:xfrm>
          <a:off x="13652500" y="125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22082</xdr:rowOff>
    </xdr:from>
    <xdr:ext cx="599010" cy="259045"/>
    <xdr:sp macro="" textlink="">
      <xdr:nvSpPr>
        <xdr:cNvPr id="639" name="テキスト ボックス 638"/>
        <xdr:cNvSpPr txBox="1"/>
      </xdr:nvSpPr>
      <xdr:spPr>
        <a:xfrm>
          <a:off x="13403794" y="1236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157381</xdr:rowOff>
    </xdr:from>
    <xdr:to>
      <xdr:col>18</xdr:col>
      <xdr:colOff>492125</xdr:colOff>
      <xdr:row>73</xdr:row>
      <xdr:rowOff>87531</xdr:rowOff>
    </xdr:to>
    <xdr:sp macro="" textlink="">
      <xdr:nvSpPr>
        <xdr:cNvPr id="640" name="円/楕円 639"/>
        <xdr:cNvSpPr/>
      </xdr:nvSpPr>
      <xdr:spPr>
        <a:xfrm>
          <a:off x="12763500" y="125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104058</xdr:rowOff>
    </xdr:from>
    <xdr:ext cx="599010" cy="259045"/>
    <xdr:sp macro="" textlink="">
      <xdr:nvSpPr>
        <xdr:cNvPr id="641" name="テキスト ボックス 640"/>
        <xdr:cNvSpPr txBox="1"/>
      </xdr:nvSpPr>
      <xdr:spPr>
        <a:xfrm>
          <a:off x="12514794" y="1227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7" name="テキスト ボックス 65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9" name="テキスト ボックス 65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5" name="直線コネクタ 664"/>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6"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7" name="直線コネクタ 666"/>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68"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69" name="直線コネクタ 668"/>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82753</xdr:rowOff>
    </xdr:from>
    <xdr:to>
      <xdr:col>23</xdr:col>
      <xdr:colOff>517525</xdr:colOff>
      <xdr:row>97</xdr:row>
      <xdr:rowOff>107911</xdr:rowOff>
    </xdr:to>
    <xdr:cxnSp macro="">
      <xdr:nvCxnSpPr>
        <xdr:cNvPr id="670" name="直線コネクタ 669"/>
        <xdr:cNvCxnSpPr/>
      </xdr:nvCxnSpPr>
      <xdr:spPr>
        <a:xfrm>
          <a:off x="15481300" y="16370503"/>
          <a:ext cx="838200" cy="3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1"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2" name="フローチャート : 判断 671"/>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82753</xdr:rowOff>
    </xdr:from>
    <xdr:to>
      <xdr:col>22</xdr:col>
      <xdr:colOff>365125</xdr:colOff>
      <xdr:row>97</xdr:row>
      <xdr:rowOff>53023</xdr:rowOff>
    </xdr:to>
    <xdr:cxnSp macro="">
      <xdr:nvCxnSpPr>
        <xdr:cNvPr id="673" name="直線コネクタ 672"/>
        <xdr:cNvCxnSpPr/>
      </xdr:nvCxnSpPr>
      <xdr:spPr>
        <a:xfrm flipV="1">
          <a:off x="14592300" y="16370503"/>
          <a:ext cx="889000" cy="3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4" name="フローチャート : 判断 673"/>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5" name="テキスト ボックス 674"/>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39446</xdr:rowOff>
    </xdr:from>
    <xdr:to>
      <xdr:col>21</xdr:col>
      <xdr:colOff>161925</xdr:colOff>
      <xdr:row>97</xdr:row>
      <xdr:rowOff>53023</xdr:rowOff>
    </xdr:to>
    <xdr:cxnSp macro="">
      <xdr:nvCxnSpPr>
        <xdr:cNvPr id="676" name="直線コネクタ 675"/>
        <xdr:cNvCxnSpPr/>
      </xdr:nvCxnSpPr>
      <xdr:spPr>
        <a:xfrm>
          <a:off x="13703300" y="16670096"/>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7" name="フローチャート : 判断 676"/>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78" name="テキスト ボックス 677"/>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166700</xdr:rowOff>
    </xdr:from>
    <xdr:to>
      <xdr:col>19</xdr:col>
      <xdr:colOff>644525</xdr:colOff>
      <xdr:row>97</xdr:row>
      <xdr:rowOff>39446</xdr:rowOff>
    </xdr:to>
    <xdr:cxnSp macro="">
      <xdr:nvCxnSpPr>
        <xdr:cNvPr id="679" name="直線コネクタ 678"/>
        <xdr:cNvCxnSpPr/>
      </xdr:nvCxnSpPr>
      <xdr:spPr>
        <a:xfrm>
          <a:off x="12814300" y="1662590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0" name="フローチャート : 判断 679"/>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1" name="テキスト ボックス 680"/>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2" name="フローチャート : 判断 681"/>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3" name="テキスト ボックス 682"/>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57111</xdr:rowOff>
    </xdr:from>
    <xdr:to>
      <xdr:col>23</xdr:col>
      <xdr:colOff>568325</xdr:colOff>
      <xdr:row>97</xdr:row>
      <xdr:rowOff>158711</xdr:rowOff>
    </xdr:to>
    <xdr:sp macro="" textlink="">
      <xdr:nvSpPr>
        <xdr:cNvPr id="689" name="円/楕円 688"/>
        <xdr:cNvSpPr/>
      </xdr:nvSpPr>
      <xdr:spPr>
        <a:xfrm>
          <a:off x="16268700" y="166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79988</xdr:rowOff>
    </xdr:from>
    <xdr:ext cx="534377" cy="259045"/>
    <xdr:sp macro="" textlink="">
      <xdr:nvSpPr>
        <xdr:cNvPr id="690" name="積立金該当値テキスト"/>
        <xdr:cNvSpPr txBox="1"/>
      </xdr:nvSpPr>
      <xdr:spPr>
        <a:xfrm>
          <a:off x="16370300" y="165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31953</xdr:rowOff>
    </xdr:from>
    <xdr:to>
      <xdr:col>22</xdr:col>
      <xdr:colOff>415925</xdr:colOff>
      <xdr:row>95</xdr:row>
      <xdr:rowOff>133553</xdr:rowOff>
    </xdr:to>
    <xdr:sp macro="" textlink="">
      <xdr:nvSpPr>
        <xdr:cNvPr id="691" name="円/楕円 690"/>
        <xdr:cNvSpPr/>
      </xdr:nvSpPr>
      <xdr:spPr>
        <a:xfrm>
          <a:off x="15430500" y="163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150080</xdr:rowOff>
    </xdr:from>
    <xdr:ext cx="534377" cy="259045"/>
    <xdr:sp macro="" textlink="">
      <xdr:nvSpPr>
        <xdr:cNvPr id="692" name="テキスト ボックス 691"/>
        <xdr:cNvSpPr txBox="1"/>
      </xdr:nvSpPr>
      <xdr:spPr>
        <a:xfrm>
          <a:off x="15214111" y="1609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2223</xdr:rowOff>
    </xdr:from>
    <xdr:to>
      <xdr:col>21</xdr:col>
      <xdr:colOff>212725</xdr:colOff>
      <xdr:row>97</xdr:row>
      <xdr:rowOff>103823</xdr:rowOff>
    </xdr:to>
    <xdr:sp macro="" textlink="">
      <xdr:nvSpPr>
        <xdr:cNvPr id="693" name="円/楕円 692"/>
        <xdr:cNvSpPr/>
      </xdr:nvSpPr>
      <xdr:spPr>
        <a:xfrm>
          <a:off x="145415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120350</xdr:rowOff>
    </xdr:from>
    <xdr:ext cx="534377" cy="259045"/>
    <xdr:sp macro="" textlink="">
      <xdr:nvSpPr>
        <xdr:cNvPr id="694" name="テキスト ボックス 693"/>
        <xdr:cNvSpPr txBox="1"/>
      </xdr:nvSpPr>
      <xdr:spPr>
        <a:xfrm>
          <a:off x="14325111" y="1640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160096</xdr:rowOff>
    </xdr:from>
    <xdr:to>
      <xdr:col>20</xdr:col>
      <xdr:colOff>9525</xdr:colOff>
      <xdr:row>97</xdr:row>
      <xdr:rowOff>90246</xdr:rowOff>
    </xdr:to>
    <xdr:sp macro="" textlink="">
      <xdr:nvSpPr>
        <xdr:cNvPr id="695" name="円/楕円 694"/>
        <xdr:cNvSpPr/>
      </xdr:nvSpPr>
      <xdr:spPr>
        <a:xfrm>
          <a:off x="13652500" y="166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106773</xdr:rowOff>
    </xdr:from>
    <xdr:ext cx="534377" cy="259045"/>
    <xdr:sp macro="" textlink="">
      <xdr:nvSpPr>
        <xdr:cNvPr id="696" name="テキスト ボックス 695"/>
        <xdr:cNvSpPr txBox="1"/>
      </xdr:nvSpPr>
      <xdr:spPr>
        <a:xfrm>
          <a:off x="13436111" y="163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115900</xdr:rowOff>
    </xdr:from>
    <xdr:to>
      <xdr:col>18</xdr:col>
      <xdr:colOff>492125</xdr:colOff>
      <xdr:row>97</xdr:row>
      <xdr:rowOff>46050</xdr:rowOff>
    </xdr:to>
    <xdr:sp macro="" textlink="">
      <xdr:nvSpPr>
        <xdr:cNvPr id="697" name="円/楕円 696"/>
        <xdr:cNvSpPr/>
      </xdr:nvSpPr>
      <xdr:spPr>
        <a:xfrm>
          <a:off x="12763500" y="165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37177</xdr:rowOff>
    </xdr:from>
    <xdr:ext cx="534377" cy="259045"/>
    <xdr:sp macro="" textlink="">
      <xdr:nvSpPr>
        <xdr:cNvPr id="698" name="テキスト ボックス 697"/>
        <xdr:cNvSpPr txBox="1"/>
      </xdr:nvSpPr>
      <xdr:spPr>
        <a:xfrm>
          <a:off x="12547111" y="166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4" name="テキスト ボックス 71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6" name="テキスト ボックス 71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2" name="直線コネクタ 721"/>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5"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6" name="直線コネクタ 725"/>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114427</xdr:rowOff>
    </xdr:from>
    <xdr:to>
      <xdr:col>32</xdr:col>
      <xdr:colOff>187325</xdr:colOff>
      <xdr:row>38</xdr:row>
      <xdr:rowOff>118745</xdr:rowOff>
    </xdr:to>
    <xdr:cxnSp macro="">
      <xdr:nvCxnSpPr>
        <xdr:cNvPr id="727" name="直線コネクタ 726"/>
        <xdr:cNvCxnSpPr/>
      </xdr:nvCxnSpPr>
      <xdr:spPr>
        <a:xfrm flipV="1">
          <a:off x="21323300" y="6629527"/>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8"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29" name="フローチャート : 判断 728"/>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118745</xdr:rowOff>
    </xdr:from>
    <xdr:to>
      <xdr:col>31</xdr:col>
      <xdr:colOff>34925</xdr:colOff>
      <xdr:row>38</xdr:row>
      <xdr:rowOff>122428</xdr:rowOff>
    </xdr:to>
    <xdr:cxnSp macro="">
      <xdr:nvCxnSpPr>
        <xdr:cNvPr id="730" name="直線コネクタ 729"/>
        <xdr:cNvCxnSpPr/>
      </xdr:nvCxnSpPr>
      <xdr:spPr>
        <a:xfrm flipV="1">
          <a:off x="20434300" y="663384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1" name="フローチャート : 判断 730"/>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45991</xdr:rowOff>
    </xdr:from>
    <xdr:ext cx="378565" cy="259045"/>
    <xdr:sp macro="" textlink="">
      <xdr:nvSpPr>
        <xdr:cNvPr id="732" name="テキスト ボックス 731"/>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122428</xdr:rowOff>
    </xdr:from>
    <xdr:to>
      <xdr:col>29</xdr:col>
      <xdr:colOff>517525</xdr:colOff>
      <xdr:row>38</xdr:row>
      <xdr:rowOff>126111</xdr:rowOff>
    </xdr:to>
    <xdr:cxnSp macro="">
      <xdr:nvCxnSpPr>
        <xdr:cNvPr id="733" name="直線コネクタ 732"/>
        <xdr:cNvCxnSpPr/>
      </xdr:nvCxnSpPr>
      <xdr:spPr>
        <a:xfrm flipV="1">
          <a:off x="19545300" y="6637528"/>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4" name="フローチャート : 判断 733"/>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5" name="テキスト ボックス 734"/>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164211</xdr:rowOff>
    </xdr:from>
    <xdr:to>
      <xdr:col>28</xdr:col>
      <xdr:colOff>314325</xdr:colOff>
      <xdr:row>38</xdr:row>
      <xdr:rowOff>126111</xdr:rowOff>
    </xdr:to>
    <xdr:cxnSp macro="">
      <xdr:nvCxnSpPr>
        <xdr:cNvPr id="736" name="直線コネクタ 735"/>
        <xdr:cNvCxnSpPr/>
      </xdr:nvCxnSpPr>
      <xdr:spPr>
        <a:xfrm>
          <a:off x="18656300" y="5650611"/>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7" name="フローチャート : 判断 736"/>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8" name="テキスト ボックス 737"/>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9" name="フローチャート : 判断 738"/>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89933</xdr:rowOff>
    </xdr:from>
    <xdr:ext cx="469744" cy="259045"/>
    <xdr:sp macro="" textlink="">
      <xdr:nvSpPr>
        <xdr:cNvPr id="740" name="テキスト ボックス 739"/>
        <xdr:cNvSpPr txBox="1"/>
      </xdr:nvSpPr>
      <xdr:spPr>
        <a:xfrm>
          <a:off x="18421427"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63627</xdr:rowOff>
    </xdr:from>
    <xdr:to>
      <xdr:col>32</xdr:col>
      <xdr:colOff>238125</xdr:colOff>
      <xdr:row>38</xdr:row>
      <xdr:rowOff>165227</xdr:rowOff>
    </xdr:to>
    <xdr:sp macro="" textlink="">
      <xdr:nvSpPr>
        <xdr:cNvPr id="746" name="円/楕円 745"/>
        <xdr:cNvSpPr/>
      </xdr:nvSpPr>
      <xdr:spPr>
        <a:xfrm>
          <a:off x="22110700" y="65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31894</xdr:rowOff>
    </xdr:from>
    <xdr:ext cx="378565" cy="259045"/>
    <xdr:sp macro="" textlink="">
      <xdr:nvSpPr>
        <xdr:cNvPr id="747" name="投資及び出資金該当値テキスト"/>
        <xdr:cNvSpPr txBox="1"/>
      </xdr:nvSpPr>
      <xdr:spPr>
        <a:xfrm>
          <a:off x="22212300"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67945</xdr:rowOff>
    </xdr:from>
    <xdr:to>
      <xdr:col>31</xdr:col>
      <xdr:colOff>85725</xdr:colOff>
      <xdr:row>38</xdr:row>
      <xdr:rowOff>169545</xdr:rowOff>
    </xdr:to>
    <xdr:sp macro="" textlink="">
      <xdr:nvSpPr>
        <xdr:cNvPr id="748" name="円/楕円 747"/>
        <xdr:cNvSpPr/>
      </xdr:nvSpPr>
      <xdr:spPr>
        <a:xfrm>
          <a:off x="21272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14622</xdr:rowOff>
    </xdr:from>
    <xdr:ext cx="378565" cy="259045"/>
    <xdr:sp macro="" textlink="">
      <xdr:nvSpPr>
        <xdr:cNvPr id="749" name="テキスト ボックス 748"/>
        <xdr:cNvSpPr txBox="1"/>
      </xdr:nvSpPr>
      <xdr:spPr>
        <a:xfrm>
          <a:off x="21134017" y="635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71628</xdr:rowOff>
    </xdr:from>
    <xdr:to>
      <xdr:col>29</xdr:col>
      <xdr:colOff>568325</xdr:colOff>
      <xdr:row>39</xdr:row>
      <xdr:rowOff>1778</xdr:rowOff>
    </xdr:to>
    <xdr:sp macro="" textlink="">
      <xdr:nvSpPr>
        <xdr:cNvPr id="750" name="円/楕円 749"/>
        <xdr:cNvSpPr/>
      </xdr:nvSpPr>
      <xdr:spPr>
        <a:xfrm>
          <a:off x="203835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164355</xdr:rowOff>
    </xdr:from>
    <xdr:ext cx="378565" cy="259045"/>
    <xdr:sp macro="" textlink="">
      <xdr:nvSpPr>
        <xdr:cNvPr id="751" name="テキスト ボックス 750"/>
        <xdr:cNvSpPr txBox="1"/>
      </xdr:nvSpPr>
      <xdr:spPr>
        <a:xfrm>
          <a:off x="20245017" y="66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75311</xdr:rowOff>
    </xdr:from>
    <xdr:to>
      <xdr:col>28</xdr:col>
      <xdr:colOff>365125</xdr:colOff>
      <xdr:row>39</xdr:row>
      <xdr:rowOff>5461</xdr:rowOff>
    </xdr:to>
    <xdr:sp macro="" textlink="">
      <xdr:nvSpPr>
        <xdr:cNvPr id="752" name="円/楕円 751"/>
        <xdr:cNvSpPr/>
      </xdr:nvSpPr>
      <xdr:spPr>
        <a:xfrm>
          <a:off x="194945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168038</xdr:rowOff>
    </xdr:from>
    <xdr:ext cx="378565" cy="259045"/>
    <xdr:sp macro="" textlink="">
      <xdr:nvSpPr>
        <xdr:cNvPr id="753" name="テキスト ボックス 752"/>
        <xdr:cNvSpPr txBox="1"/>
      </xdr:nvSpPr>
      <xdr:spPr>
        <a:xfrm>
          <a:off x="19356017" y="668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113411</xdr:rowOff>
    </xdr:from>
    <xdr:to>
      <xdr:col>27</xdr:col>
      <xdr:colOff>161925</xdr:colOff>
      <xdr:row>33</xdr:row>
      <xdr:rowOff>43561</xdr:rowOff>
    </xdr:to>
    <xdr:sp macro="" textlink="">
      <xdr:nvSpPr>
        <xdr:cNvPr id="754" name="円/楕円 753"/>
        <xdr:cNvSpPr/>
      </xdr:nvSpPr>
      <xdr:spPr>
        <a:xfrm>
          <a:off x="18605500" y="55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60088</xdr:rowOff>
    </xdr:from>
    <xdr:ext cx="469744" cy="259045"/>
    <xdr:sp macro="" textlink="">
      <xdr:nvSpPr>
        <xdr:cNvPr id="755" name="テキスト ボックス 754"/>
        <xdr:cNvSpPr txBox="1"/>
      </xdr:nvSpPr>
      <xdr:spPr>
        <a:xfrm>
          <a:off x="18421427" y="537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7" name="直線コネクタ 776"/>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0"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1" name="直線コネクタ 780"/>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3"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4" name="フローチャート : 判断 783"/>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6" name="フローチャート : 判断 785"/>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7" name="テキスト ボックス 786"/>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29469</xdr:rowOff>
    </xdr:from>
    <xdr:to>
      <xdr:col>29</xdr:col>
      <xdr:colOff>517525</xdr:colOff>
      <xdr:row>58</xdr:row>
      <xdr:rowOff>139700</xdr:rowOff>
    </xdr:to>
    <xdr:cxnSp macro="">
      <xdr:nvCxnSpPr>
        <xdr:cNvPr id="788" name="直線コネクタ 787"/>
        <xdr:cNvCxnSpPr/>
      </xdr:nvCxnSpPr>
      <xdr:spPr>
        <a:xfrm>
          <a:off x="19545300" y="9116319"/>
          <a:ext cx="889000" cy="9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89" name="フローチャート : 判断 788"/>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0" name="テキスト ボックス 789"/>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29469</xdr:rowOff>
    </xdr:from>
    <xdr:to>
      <xdr:col>28</xdr:col>
      <xdr:colOff>314325</xdr:colOff>
      <xdr:row>58</xdr:row>
      <xdr:rowOff>139700</xdr:rowOff>
    </xdr:to>
    <xdr:cxnSp macro="">
      <xdr:nvCxnSpPr>
        <xdr:cNvPr id="791" name="直線コネクタ 790"/>
        <xdr:cNvCxnSpPr/>
      </xdr:nvCxnSpPr>
      <xdr:spPr>
        <a:xfrm flipV="1">
          <a:off x="18656300" y="9116319"/>
          <a:ext cx="889000" cy="9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2" name="フローチャート : 判断 791"/>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3" name="テキスト ボックス 792"/>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4" name="フローチャート : 判断 793"/>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5" name="テキスト ボックス 794"/>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円/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3" name="円/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5" name="円/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150119</xdr:rowOff>
    </xdr:from>
    <xdr:to>
      <xdr:col>28</xdr:col>
      <xdr:colOff>365125</xdr:colOff>
      <xdr:row>53</xdr:row>
      <xdr:rowOff>80269</xdr:rowOff>
    </xdr:to>
    <xdr:sp macro="" textlink="">
      <xdr:nvSpPr>
        <xdr:cNvPr id="807" name="円/楕円 806"/>
        <xdr:cNvSpPr/>
      </xdr:nvSpPr>
      <xdr:spPr>
        <a:xfrm>
          <a:off x="19494500" y="90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96796</xdr:rowOff>
    </xdr:from>
    <xdr:ext cx="534377" cy="259045"/>
    <xdr:sp macro="" textlink="">
      <xdr:nvSpPr>
        <xdr:cNvPr id="808" name="テキスト ボックス 807"/>
        <xdr:cNvSpPr txBox="1"/>
      </xdr:nvSpPr>
      <xdr:spPr>
        <a:xfrm>
          <a:off x="19278111" y="88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9" name="円/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0" name="テキスト ボックス 80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1" name="テキスト ボックス 83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3" name="テキスト ボックス 83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7" name="直線コネクタ 836"/>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8"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39" name="直線コネクタ 838"/>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0"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1" name="直線コネクタ 840"/>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163523</xdr:rowOff>
    </xdr:from>
    <xdr:to>
      <xdr:col>32</xdr:col>
      <xdr:colOff>187325</xdr:colOff>
      <xdr:row>70</xdr:row>
      <xdr:rowOff>165826</xdr:rowOff>
    </xdr:to>
    <xdr:cxnSp macro="">
      <xdr:nvCxnSpPr>
        <xdr:cNvPr id="842" name="直線コネクタ 841"/>
        <xdr:cNvCxnSpPr/>
      </xdr:nvCxnSpPr>
      <xdr:spPr>
        <a:xfrm flipV="1">
          <a:off x="21323300" y="12165023"/>
          <a:ext cx="838200" cy="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3"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4" name="フローチャート : 判断 843"/>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69</xdr:row>
      <xdr:rowOff>120742</xdr:rowOff>
    </xdr:from>
    <xdr:to>
      <xdr:col>31</xdr:col>
      <xdr:colOff>34925</xdr:colOff>
      <xdr:row>70</xdr:row>
      <xdr:rowOff>165826</xdr:rowOff>
    </xdr:to>
    <xdr:cxnSp macro="">
      <xdr:nvCxnSpPr>
        <xdr:cNvPr id="845" name="直線コネクタ 844"/>
        <xdr:cNvCxnSpPr/>
      </xdr:nvCxnSpPr>
      <xdr:spPr>
        <a:xfrm>
          <a:off x="20434300" y="11950792"/>
          <a:ext cx="889000" cy="2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6" name="フローチャート : 判断 845"/>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7" name="テキスト ボックス 846"/>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69</xdr:row>
      <xdr:rowOff>120742</xdr:rowOff>
    </xdr:from>
    <xdr:to>
      <xdr:col>29</xdr:col>
      <xdr:colOff>517525</xdr:colOff>
      <xdr:row>71</xdr:row>
      <xdr:rowOff>95319</xdr:rowOff>
    </xdr:to>
    <xdr:cxnSp macro="">
      <xdr:nvCxnSpPr>
        <xdr:cNvPr id="848" name="直線コネクタ 847"/>
        <xdr:cNvCxnSpPr/>
      </xdr:nvCxnSpPr>
      <xdr:spPr>
        <a:xfrm flipV="1">
          <a:off x="19545300" y="11950792"/>
          <a:ext cx="889000" cy="3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49" name="フローチャート : 判断 848"/>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0" name="テキスト ボックス 849"/>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95319</xdr:rowOff>
    </xdr:from>
    <xdr:to>
      <xdr:col>28</xdr:col>
      <xdr:colOff>314325</xdr:colOff>
      <xdr:row>71</xdr:row>
      <xdr:rowOff>134932</xdr:rowOff>
    </xdr:to>
    <xdr:cxnSp macro="">
      <xdr:nvCxnSpPr>
        <xdr:cNvPr id="851" name="直線コネクタ 850"/>
        <xdr:cNvCxnSpPr/>
      </xdr:nvCxnSpPr>
      <xdr:spPr>
        <a:xfrm flipV="1">
          <a:off x="18656300" y="12268269"/>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2" name="フローチャート : 判断 851"/>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3" name="テキスト ボックス 852"/>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4" name="フローチャート : 判断 853"/>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5" name="テキスト ボックス 854"/>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112723</xdr:rowOff>
    </xdr:from>
    <xdr:to>
      <xdr:col>32</xdr:col>
      <xdr:colOff>238125</xdr:colOff>
      <xdr:row>71</xdr:row>
      <xdr:rowOff>42873</xdr:rowOff>
    </xdr:to>
    <xdr:sp macro="" textlink="">
      <xdr:nvSpPr>
        <xdr:cNvPr id="861" name="円/楕円 860"/>
        <xdr:cNvSpPr/>
      </xdr:nvSpPr>
      <xdr:spPr>
        <a:xfrm>
          <a:off x="22110700" y="12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65750</xdr:rowOff>
    </xdr:from>
    <xdr:ext cx="599010" cy="259045"/>
    <xdr:sp macro="" textlink="">
      <xdr:nvSpPr>
        <xdr:cNvPr id="862" name="繰出金該当値テキスト"/>
        <xdr:cNvSpPr txBox="1"/>
      </xdr:nvSpPr>
      <xdr:spPr>
        <a:xfrm>
          <a:off x="22212300" y="120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110,541</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115026</xdr:rowOff>
    </xdr:from>
    <xdr:to>
      <xdr:col>31</xdr:col>
      <xdr:colOff>85725</xdr:colOff>
      <xdr:row>71</xdr:row>
      <xdr:rowOff>45176</xdr:rowOff>
    </xdr:to>
    <xdr:sp macro="" textlink="">
      <xdr:nvSpPr>
        <xdr:cNvPr id="863" name="円/楕円 862"/>
        <xdr:cNvSpPr/>
      </xdr:nvSpPr>
      <xdr:spPr>
        <a:xfrm>
          <a:off x="21272500" y="1211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61703</xdr:rowOff>
    </xdr:from>
    <xdr:ext cx="599010" cy="259045"/>
    <xdr:sp macro="" textlink="">
      <xdr:nvSpPr>
        <xdr:cNvPr id="864" name="テキスト ボックス 863"/>
        <xdr:cNvSpPr txBox="1"/>
      </xdr:nvSpPr>
      <xdr:spPr>
        <a:xfrm>
          <a:off x="21023794" y="1189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110,400</a:t>
          </a:r>
          <a:endParaRPr kumimoji="1" lang="ja-JP" altLang="en-US" sz="1000" b="1">
            <a:solidFill>
              <a:srgbClr val="FF0000"/>
            </a:solidFill>
            <a:latin typeface="ＭＳ Ｐゴシック"/>
          </a:endParaRPr>
        </a:p>
      </xdr:txBody>
    </xdr:sp>
    <xdr:clientData/>
  </xdr:oneCellAnchor>
  <xdr:twoCellAnchor>
    <xdr:from>
      <xdr:col>29</xdr:col>
      <xdr:colOff>466725</xdr:colOff>
      <xdr:row>69</xdr:row>
      <xdr:rowOff>69942</xdr:rowOff>
    </xdr:from>
    <xdr:to>
      <xdr:col>29</xdr:col>
      <xdr:colOff>568325</xdr:colOff>
      <xdr:row>70</xdr:row>
      <xdr:rowOff>92</xdr:rowOff>
    </xdr:to>
    <xdr:sp macro="" textlink="">
      <xdr:nvSpPr>
        <xdr:cNvPr id="865" name="円/楕円 864"/>
        <xdr:cNvSpPr/>
      </xdr:nvSpPr>
      <xdr:spPr>
        <a:xfrm>
          <a:off x="20383500" y="11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68</xdr:row>
      <xdr:rowOff>16619</xdr:rowOff>
    </xdr:from>
    <xdr:ext cx="599010" cy="259045"/>
    <xdr:sp macro="" textlink="">
      <xdr:nvSpPr>
        <xdr:cNvPr id="866" name="テキスト ボックス 865"/>
        <xdr:cNvSpPr txBox="1"/>
      </xdr:nvSpPr>
      <xdr:spPr>
        <a:xfrm>
          <a:off x="20134794" y="116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123,661</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44519</xdr:rowOff>
    </xdr:from>
    <xdr:to>
      <xdr:col>28</xdr:col>
      <xdr:colOff>365125</xdr:colOff>
      <xdr:row>71</xdr:row>
      <xdr:rowOff>146119</xdr:rowOff>
    </xdr:to>
    <xdr:sp macro="" textlink="">
      <xdr:nvSpPr>
        <xdr:cNvPr id="867" name="円/楕円 866"/>
        <xdr:cNvSpPr/>
      </xdr:nvSpPr>
      <xdr:spPr>
        <a:xfrm>
          <a:off x="19494500" y="122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162646</xdr:rowOff>
    </xdr:from>
    <xdr:ext cx="599010" cy="259045"/>
    <xdr:sp macro="" textlink="">
      <xdr:nvSpPr>
        <xdr:cNvPr id="868" name="テキスト ボックス 867"/>
        <xdr:cNvSpPr txBox="1"/>
      </xdr:nvSpPr>
      <xdr:spPr>
        <a:xfrm>
          <a:off x="19245794" y="1199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104,218</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84132</xdr:rowOff>
    </xdr:from>
    <xdr:to>
      <xdr:col>27</xdr:col>
      <xdr:colOff>161925</xdr:colOff>
      <xdr:row>72</xdr:row>
      <xdr:rowOff>14282</xdr:rowOff>
    </xdr:to>
    <xdr:sp macro="" textlink="">
      <xdr:nvSpPr>
        <xdr:cNvPr id="869" name="円/楕円 868"/>
        <xdr:cNvSpPr/>
      </xdr:nvSpPr>
      <xdr:spPr>
        <a:xfrm>
          <a:off x="18605500" y="12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30809</xdr:rowOff>
    </xdr:from>
    <xdr:ext cx="599010" cy="259045"/>
    <xdr:sp macro="" textlink="">
      <xdr:nvSpPr>
        <xdr:cNvPr id="870" name="テキスト ボックス 869"/>
        <xdr:cNvSpPr txBox="1"/>
      </xdr:nvSpPr>
      <xdr:spPr>
        <a:xfrm>
          <a:off x="18356794" y="1203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latin typeface="+mn-lt"/>
              <a:ea typeface="+mn-ea"/>
              <a:cs typeface="+mn-cs"/>
            </a:rPr>
            <a:t>・歳出決算総額は、住民一人当たり</a:t>
          </a:r>
          <a:r>
            <a:rPr kumimoji="1" lang="en-US" altLang="ja-JP" sz="1400">
              <a:solidFill>
                <a:schemeClr val="dk1"/>
              </a:solidFill>
              <a:latin typeface="+mn-lt"/>
              <a:ea typeface="+mn-ea"/>
              <a:cs typeface="+mn-cs"/>
            </a:rPr>
            <a:t>741,171</a:t>
          </a:r>
          <a:r>
            <a:rPr kumimoji="1" lang="ja-JP" altLang="en-US" sz="1400">
              <a:solidFill>
                <a:schemeClr val="dk1"/>
              </a:solidFill>
              <a:latin typeface="+mn-lt"/>
              <a:ea typeface="+mn-ea"/>
              <a:cs typeface="+mn-cs"/>
            </a:rPr>
            <a:t>円となっている。</a:t>
          </a:r>
        </a:p>
        <a:p>
          <a:r>
            <a:rPr kumimoji="1" lang="ja-JP" altLang="en-US" sz="1400">
              <a:solidFill>
                <a:schemeClr val="dk1"/>
              </a:solidFill>
              <a:latin typeface="+mn-lt"/>
              <a:ea typeface="+mn-ea"/>
              <a:cs typeface="+mn-cs"/>
            </a:rPr>
            <a:t>・人件費は、平成</a:t>
          </a:r>
          <a:r>
            <a:rPr kumimoji="1" lang="en-US" altLang="ja-JP" sz="1400">
              <a:solidFill>
                <a:schemeClr val="dk1"/>
              </a:solidFill>
              <a:latin typeface="+mn-lt"/>
              <a:ea typeface="+mn-ea"/>
              <a:cs typeface="+mn-cs"/>
            </a:rPr>
            <a:t>25</a:t>
          </a:r>
          <a:r>
            <a:rPr kumimoji="1" lang="ja-JP" altLang="en-US" sz="1400">
              <a:solidFill>
                <a:schemeClr val="dk1"/>
              </a:solidFill>
              <a:latin typeface="+mn-lt"/>
              <a:ea typeface="+mn-ea"/>
              <a:cs typeface="+mn-cs"/>
            </a:rPr>
            <a:t>年度から、常備消防業務が広域化となりある程度は減少しているが、類似団体と比べてかなり高い傾向にある。定員適正化計画に基づき引き続き定数適正化を進め、人件費の圧縮に努める必要がある。</a:t>
          </a:r>
        </a:p>
        <a:p>
          <a:r>
            <a:rPr kumimoji="1" lang="ja-JP" altLang="en-US" sz="1400">
              <a:solidFill>
                <a:schemeClr val="dk1"/>
              </a:solidFill>
              <a:latin typeface="+mn-lt"/>
              <a:ea typeface="+mn-ea"/>
              <a:cs typeface="+mn-cs"/>
            </a:rPr>
            <a:t>・公債費は、類似団体と比較してかなり高い状況である。繰上償還を毎年実施しているためであるが、特に平成</a:t>
          </a:r>
          <a:r>
            <a:rPr kumimoji="1" lang="en-US" altLang="ja-JP" sz="1400">
              <a:solidFill>
                <a:schemeClr val="dk1"/>
              </a:solidFill>
              <a:latin typeface="+mn-lt"/>
              <a:ea typeface="+mn-ea"/>
              <a:cs typeface="+mn-cs"/>
            </a:rPr>
            <a:t>28</a:t>
          </a:r>
          <a:r>
            <a:rPr kumimoji="1" lang="ja-JP" altLang="en-US" sz="1400">
              <a:solidFill>
                <a:schemeClr val="dk1"/>
              </a:solidFill>
              <a:latin typeface="+mn-lt"/>
              <a:ea typeface="+mn-ea"/>
              <a:cs typeface="+mn-cs"/>
            </a:rPr>
            <a:t>年度は繰上償還を</a:t>
          </a:r>
          <a:r>
            <a:rPr kumimoji="1" lang="en-US" altLang="ja-JP" sz="1400">
              <a:solidFill>
                <a:schemeClr val="dk1"/>
              </a:solidFill>
              <a:latin typeface="+mn-lt"/>
              <a:ea typeface="+mn-ea"/>
              <a:cs typeface="+mn-cs"/>
            </a:rPr>
            <a:t>1,238,135</a:t>
          </a:r>
          <a:r>
            <a:rPr kumimoji="1" lang="ja-JP" altLang="en-US" sz="1400">
              <a:solidFill>
                <a:schemeClr val="dk1"/>
              </a:solidFill>
              <a:latin typeface="+mn-lt"/>
              <a:ea typeface="+mn-ea"/>
              <a:cs typeface="+mn-cs"/>
            </a:rPr>
            <a:t>千円実施したため、極端に高くなっている。</a:t>
          </a:r>
        </a:p>
        <a:p>
          <a:r>
            <a:rPr kumimoji="1" lang="ja-JP" altLang="en-US" sz="1400">
              <a:solidFill>
                <a:schemeClr val="dk1"/>
              </a:solidFill>
              <a:latin typeface="+mn-lt"/>
              <a:ea typeface="+mn-ea"/>
              <a:cs typeface="+mn-cs"/>
            </a:rPr>
            <a:t>・繰出金は、類似団体で最も高い状況にある。水道・下水道事業については、今後、施設の大量更新時期を迎えることから、今後とも同程度、もしくは、更に高くなることが予想される。</a:t>
          </a:r>
          <a:endParaRPr kumimoji="1" lang="en-US"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兵庫県佐用町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17,711
17,609
307.44
13,196,452
13,126,885
67,667
8,852,281
14,635,116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127617</xdr:rowOff>
    </xdr:from>
    <xdr:to>
      <xdr:col>6</xdr:col>
      <xdr:colOff>511175</xdr:colOff>
      <xdr:row>32</xdr:row>
      <xdr:rowOff>88428</xdr:rowOff>
    </xdr:to>
    <xdr:cxnSp macro="">
      <xdr:nvCxnSpPr>
        <xdr:cNvPr id="63" name="直線コネクタ 62"/>
        <xdr:cNvCxnSpPr/>
      </xdr:nvCxnSpPr>
      <xdr:spPr>
        <a:xfrm>
          <a:off x="3797300" y="5442567"/>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127617</xdr:rowOff>
    </xdr:from>
    <xdr:to>
      <xdr:col>5</xdr:col>
      <xdr:colOff>358775</xdr:colOff>
      <xdr:row>32</xdr:row>
      <xdr:rowOff>148517</xdr:rowOff>
    </xdr:to>
    <xdr:cxnSp macro="">
      <xdr:nvCxnSpPr>
        <xdr:cNvPr id="66" name="直線コネクタ 65"/>
        <xdr:cNvCxnSpPr/>
      </xdr:nvCxnSpPr>
      <xdr:spPr>
        <a:xfrm flipV="1">
          <a:off x="2908300" y="5442567"/>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581</xdr:rowOff>
    </xdr:from>
    <xdr:to>
      <xdr:col>4</xdr:col>
      <xdr:colOff>155575</xdr:colOff>
      <xdr:row>32</xdr:row>
      <xdr:rowOff>148517</xdr:rowOff>
    </xdr:to>
    <xdr:cxnSp macro="">
      <xdr:nvCxnSpPr>
        <xdr:cNvPr id="69" name="直線コネクタ 68"/>
        <xdr:cNvCxnSpPr/>
      </xdr:nvCxnSpPr>
      <xdr:spPr>
        <a:xfrm>
          <a:off x="2019300" y="5486981"/>
          <a:ext cx="889000" cy="1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60996</xdr:rowOff>
    </xdr:from>
    <xdr:to>
      <xdr:col>2</xdr:col>
      <xdr:colOff>638175</xdr:colOff>
      <xdr:row>32</xdr:row>
      <xdr:rowOff>581</xdr:rowOff>
    </xdr:to>
    <xdr:cxnSp macro="">
      <xdr:nvCxnSpPr>
        <xdr:cNvPr id="72" name="直線コネクタ 71"/>
        <xdr:cNvCxnSpPr/>
      </xdr:nvCxnSpPr>
      <xdr:spPr>
        <a:xfrm>
          <a:off x="1130300" y="537594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37628</xdr:rowOff>
    </xdr:from>
    <xdr:to>
      <xdr:col>6</xdr:col>
      <xdr:colOff>561975</xdr:colOff>
      <xdr:row>32</xdr:row>
      <xdr:rowOff>139228</xdr:rowOff>
    </xdr:to>
    <xdr:sp macro="" textlink="">
      <xdr:nvSpPr>
        <xdr:cNvPr id="82" name="円/楕円 81"/>
        <xdr:cNvSpPr/>
      </xdr:nvSpPr>
      <xdr:spPr>
        <a:xfrm>
          <a:off x="45847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60505</xdr:rowOff>
    </xdr:from>
    <xdr:ext cx="469744" cy="259045"/>
    <xdr:sp macro="" textlink="">
      <xdr:nvSpPr>
        <xdr:cNvPr id="83" name="議会費該当値テキスト"/>
        <xdr:cNvSpPr txBox="1"/>
      </xdr:nvSpPr>
      <xdr:spPr>
        <a:xfrm>
          <a:off x="4686300" y="537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76817</xdr:rowOff>
    </xdr:from>
    <xdr:to>
      <xdr:col>5</xdr:col>
      <xdr:colOff>409575</xdr:colOff>
      <xdr:row>32</xdr:row>
      <xdr:rowOff>6967</xdr:rowOff>
    </xdr:to>
    <xdr:sp macro="" textlink="">
      <xdr:nvSpPr>
        <xdr:cNvPr id="84" name="円/楕円 83"/>
        <xdr:cNvSpPr/>
      </xdr:nvSpPr>
      <xdr:spPr>
        <a:xfrm>
          <a:off x="3746500" y="53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23494</xdr:rowOff>
    </xdr:from>
    <xdr:ext cx="469744" cy="259045"/>
    <xdr:sp macro="" textlink="">
      <xdr:nvSpPr>
        <xdr:cNvPr id="85" name="テキスト ボックス 84"/>
        <xdr:cNvSpPr txBox="1"/>
      </xdr:nvSpPr>
      <xdr:spPr>
        <a:xfrm>
          <a:off x="3562427" y="5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97717</xdr:rowOff>
    </xdr:from>
    <xdr:to>
      <xdr:col>4</xdr:col>
      <xdr:colOff>206375</xdr:colOff>
      <xdr:row>33</xdr:row>
      <xdr:rowOff>27867</xdr:rowOff>
    </xdr:to>
    <xdr:sp macro="" textlink="">
      <xdr:nvSpPr>
        <xdr:cNvPr id="86" name="円/楕円 85"/>
        <xdr:cNvSpPr/>
      </xdr:nvSpPr>
      <xdr:spPr>
        <a:xfrm>
          <a:off x="2857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44394</xdr:rowOff>
    </xdr:from>
    <xdr:ext cx="469744" cy="259045"/>
    <xdr:sp macro="" textlink="">
      <xdr:nvSpPr>
        <xdr:cNvPr id="87" name="テキスト ボックス 86"/>
        <xdr:cNvSpPr txBox="1"/>
      </xdr:nvSpPr>
      <xdr:spPr>
        <a:xfrm>
          <a:off x="2673427"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121231</xdr:rowOff>
    </xdr:from>
    <xdr:to>
      <xdr:col>3</xdr:col>
      <xdr:colOff>3175</xdr:colOff>
      <xdr:row>32</xdr:row>
      <xdr:rowOff>51381</xdr:rowOff>
    </xdr:to>
    <xdr:sp macro="" textlink="">
      <xdr:nvSpPr>
        <xdr:cNvPr id="88" name="円/楕円 87"/>
        <xdr:cNvSpPr/>
      </xdr:nvSpPr>
      <xdr:spPr>
        <a:xfrm>
          <a:off x="19685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67908</xdr:rowOff>
    </xdr:from>
    <xdr:ext cx="469744" cy="259045"/>
    <xdr:sp macro="" textlink="">
      <xdr:nvSpPr>
        <xdr:cNvPr id="89" name="テキスト ボックス 88"/>
        <xdr:cNvSpPr txBox="1"/>
      </xdr:nvSpPr>
      <xdr:spPr>
        <a:xfrm>
          <a:off x="1784427" y="52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10196</xdr:rowOff>
    </xdr:from>
    <xdr:to>
      <xdr:col>1</xdr:col>
      <xdr:colOff>485775</xdr:colOff>
      <xdr:row>31</xdr:row>
      <xdr:rowOff>111796</xdr:rowOff>
    </xdr:to>
    <xdr:sp macro="" textlink="">
      <xdr:nvSpPr>
        <xdr:cNvPr id="90" name="円/楕円 89"/>
        <xdr:cNvSpPr/>
      </xdr:nvSpPr>
      <xdr:spPr>
        <a:xfrm>
          <a:off x="1079500" y="53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128323</xdr:rowOff>
    </xdr:from>
    <xdr:ext cx="469744" cy="259045"/>
    <xdr:sp macro="" textlink="">
      <xdr:nvSpPr>
        <xdr:cNvPr id="91" name="テキスト ボックス 90"/>
        <xdr:cNvSpPr txBox="1"/>
      </xdr:nvSpPr>
      <xdr:spPr>
        <a:xfrm>
          <a:off x="895427" y="510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11988</xdr:rowOff>
    </xdr:from>
    <xdr:to>
      <xdr:col>6</xdr:col>
      <xdr:colOff>511175</xdr:colOff>
      <xdr:row>55</xdr:row>
      <xdr:rowOff>56805</xdr:rowOff>
    </xdr:to>
    <xdr:cxnSp macro="">
      <xdr:nvCxnSpPr>
        <xdr:cNvPr id="123" name="直線コネクタ 122"/>
        <xdr:cNvCxnSpPr/>
      </xdr:nvCxnSpPr>
      <xdr:spPr>
        <a:xfrm>
          <a:off x="3797300" y="9098838"/>
          <a:ext cx="838200" cy="3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117700</xdr:rowOff>
    </xdr:from>
    <xdr:to>
      <xdr:col>5</xdr:col>
      <xdr:colOff>358775</xdr:colOff>
      <xdr:row>53</xdr:row>
      <xdr:rowOff>11988</xdr:rowOff>
    </xdr:to>
    <xdr:cxnSp macro="">
      <xdr:nvCxnSpPr>
        <xdr:cNvPr id="126" name="直線コネクタ 125"/>
        <xdr:cNvCxnSpPr/>
      </xdr:nvCxnSpPr>
      <xdr:spPr>
        <a:xfrm>
          <a:off x="2908300" y="9033100"/>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117700</xdr:rowOff>
    </xdr:from>
    <xdr:to>
      <xdr:col>4</xdr:col>
      <xdr:colOff>155575</xdr:colOff>
      <xdr:row>53</xdr:row>
      <xdr:rowOff>49349</xdr:rowOff>
    </xdr:to>
    <xdr:cxnSp macro="">
      <xdr:nvCxnSpPr>
        <xdr:cNvPr id="129" name="直線コネクタ 128"/>
        <xdr:cNvCxnSpPr/>
      </xdr:nvCxnSpPr>
      <xdr:spPr>
        <a:xfrm flipV="1">
          <a:off x="2019300" y="9033100"/>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120993</xdr:rowOff>
    </xdr:from>
    <xdr:ext cx="534377" cy="259045"/>
    <xdr:sp macro="" textlink="">
      <xdr:nvSpPr>
        <xdr:cNvPr id="131" name="テキスト ボックス 130"/>
        <xdr:cNvSpPr txBox="1"/>
      </xdr:nvSpPr>
      <xdr:spPr>
        <a:xfrm>
          <a:off x="2641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49349</xdr:rowOff>
    </xdr:from>
    <xdr:to>
      <xdr:col>2</xdr:col>
      <xdr:colOff>638175</xdr:colOff>
      <xdr:row>54</xdr:row>
      <xdr:rowOff>39595</xdr:rowOff>
    </xdr:to>
    <xdr:cxnSp macro="">
      <xdr:nvCxnSpPr>
        <xdr:cNvPr id="132" name="直線コネクタ 131"/>
        <xdr:cNvCxnSpPr/>
      </xdr:nvCxnSpPr>
      <xdr:spPr>
        <a:xfrm flipV="1">
          <a:off x="1130300" y="9136199"/>
          <a:ext cx="8890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6005</xdr:rowOff>
    </xdr:from>
    <xdr:to>
      <xdr:col>6</xdr:col>
      <xdr:colOff>561975</xdr:colOff>
      <xdr:row>55</xdr:row>
      <xdr:rowOff>107605</xdr:rowOff>
    </xdr:to>
    <xdr:sp macro="" textlink="">
      <xdr:nvSpPr>
        <xdr:cNvPr id="142" name="円/楕円 141"/>
        <xdr:cNvSpPr/>
      </xdr:nvSpPr>
      <xdr:spPr>
        <a:xfrm>
          <a:off x="4584700" y="94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28882</xdr:rowOff>
    </xdr:from>
    <xdr:ext cx="534377" cy="259045"/>
    <xdr:sp macro="" textlink="">
      <xdr:nvSpPr>
        <xdr:cNvPr id="143" name="総務費該当値テキスト"/>
        <xdr:cNvSpPr txBox="1"/>
      </xdr:nvSpPr>
      <xdr:spPr>
        <a:xfrm>
          <a:off x="4686300" y="92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96,865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132638</xdr:rowOff>
    </xdr:from>
    <xdr:to>
      <xdr:col>5</xdr:col>
      <xdr:colOff>409575</xdr:colOff>
      <xdr:row>53</xdr:row>
      <xdr:rowOff>62788</xdr:rowOff>
    </xdr:to>
    <xdr:sp macro="" textlink="">
      <xdr:nvSpPr>
        <xdr:cNvPr id="144" name="円/楕円 143"/>
        <xdr:cNvSpPr/>
      </xdr:nvSpPr>
      <xdr:spPr>
        <a:xfrm>
          <a:off x="3746500" y="90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79315</xdr:rowOff>
    </xdr:from>
    <xdr:ext cx="599010" cy="259045"/>
    <xdr:sp macro="" textlink="">
      <xdr:nvSpPr>
        <xdr:cNvPr id="145" name="テキスト ボックス 144"/>
        <xdr:cNvSpPr txBox="1"/>
      </xdr:nvSpPr>
      <xdr:spPr>
        <a:xfrm>
          <a:off x="3497794" y="882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132,482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66900</xdr:rowOff>
    </xdr:from>
    <xdr:to>
      <xdr:col>4</xdr:col>
      <xdr:colOff>206375</xdr:colOff>
      <xdr:row>52</xdr:row>
      <xdr:rowOff>168500</xdr:rowOff>
    </xdr:to>
    <xdr:sp macro="" textlink="">
      <xdr:nvSpPr>
        <xdr:cNvPr id="146" name="円/楕円 145"/>
        <xdr:cNvSpPr/>
      </xdr:nvSpPr>
      <xdr:spPr>
        <a:xfrm>
          <a:off x="2857500" y="89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13577</xdr:rowOff>
    </xdr:from>
    <xdr:ext cx="599010" cy="259045"/>
    <xdr:sp macro="" textlink="">
      <xdr:nvSpPr>
        <xdr:cNvPr id="147" name="テキスト ボックス 146"/>
        <xdr:cNvSpPr txBox="1"/>
      </xdr:nvSpPr>
      <xdr:spPr>
        <a:xfrm>
          <a:off x="2608794" y="87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169999</xdr:rowOff>
    </xdr:from>
    <xdr:to>
      <xdr:col>3</xdr:col>
      <xdr:colOff>3175</xdr:colOff>
      <xdr:row>53</xdr:row>
      <xdr:rowOff>100149</xdr:rowOff>
    </xdr:to>
    <xdr:sp macro="" textlink="">
      <xdr:nvSpPr>
        <xdr:cNvPr id="148" name="円/楕円 147"/>
        <xdr:cNvSpPr/>
      </xdr:nvSpPr>
      <xdr:spPr>
        <a:xfrm>
          <a:off x="1968500" y="90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116676</xdr:rowOff>
    </xdr:from>
    <xdr:ext cx="599010" cy="259045"/>
    <xdr:sp macro="" textlink="">
      <xdr:nvSpPr>
        <xdr:cNvPr id="149" name="テキスト ボックス 148"/>
        <xdr:cNvSpPr txBox="1"/>
      </xdr:nvSpPr>
      <xdr:spPr>
        <a:xfrm>
          <a:off x="1719794" y="88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160245</xdr:rowOff>
    </xdr:from>
    <xdr:to>
      <xdr:col>1</xdr:col>
      <xdr:colOff>485775</xdr:colOff>
      <xdr:row>54</xdr:row>
      <xdr:rowOff>90395</xdr:rowOff>
    </xdr:to>
    <xdr:sp macro="" textlink="">
      <xdr:nvSpPr>
        <xdr:cNvPr id="150" name="円/楕円 149"/>
        <xdr:cNvSpPr/>
      </xdr:nvSpPr>
      <xdr:spPr>
        <a:xfrm>
          <a:off x="1079500" y="92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81522</xdr:rowOff>
    </xdr:from>
    <xdr:ext cx="599010" cy="259045"/>
    <xdr:sp macro="" textlink="">
      <xdr:nvSpPr>
        <xdr:cNvPr id="151" name="テキスト ボックス 150"/>
        <xdr:cNvSpPr txBox="1"/>
      </xdr:nvSpPr>
      <xdr:spPr>
        <a:xfrm>
          <a:off x="830794" y="933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22720</xdr:rowOff>
    </xdr:from>
    <xdr:to>
      <xdr:col>6</xdr:col>
      <xdr:colOff>511175</xdr:colOff>
      <xdr:row>73</xdr:row>
      <xdr:rowOff>157531</xdr:rowOff>
    </xdr:to>
    <xdr:cxnSp macro="">
      <xdr:nvCxnSpPr>
        <xdr:cNvPr id="181" name="直線コネクタ 180"/>
        <xdr:cNvCxnSpPr/>
      </xdr:nvCxnSpPr>
      <xdr:spPr>
        <a:xfrm flipV="1">
          <a:off x="3797300" y="12367120"/>
          <a:ext cx="838200" cy="3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169113</xdr:rowOff>
    </xdr:from>
    <xdr:to>
      <xdr:col>5</xdr:col>
      <xdr:colOff>358775</xdr:colOff>
      <xdr:row>73</xdr:row>
      <xdr:rowOff>157531</xdr:rowOff>
    </xdr:to>
    <xdr:cxnSp macro="">
      <xdr:nvCxnSpPr>
        <xdr:cNvPr id="184" name="直線コネクタ 183"/>
        <xdr:cNvCxnSpPr/>
      </xdr:nvCxnSpPr>
      <xdr:spPr>
        <a:xfrm>
          <a:off x="2908300" y="12513513"/>
          <a:ext cx="889000" cy="1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169113</xdr:rowOff>
    </xdr:from>
    <xdr:to>
      <xdr:col>4</xdr:col>
      <xdr:colOff>155575</xdr:colOff>
      <xdr:row>74</xdr:row>
      <xdr:rowOff>145326</xdr:rowOff>
    </xdr:to>
    <xdr:cxnSp macro="">
      <xdr:nvCxnSpPr>
        <xdr:cNvPr id="187" name="直線コネクタ 186"/>
        <xdr:cNvCxnSpPr/>
      </xdr:nvCxnSpPr>
      <xdr:spPr>
        <a:xfrm flipV="1">
          <a:off x="2019300" y="12513513"/>
          <a:ext cx="889000" cy="3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145326</xdr:rowOff>
    </xdr:from>
    <xdr:to>
      <xdr:col>2</xdr:col>
      <xdr:colOff>638175</xdr:colOff>
      <xdr:row>75</xdr:row>
      <xdr:rowOff>49099</xdr:rowOff>
    </xdr:to>
    <xdr:cxnSp macro="">
      <xdr:nvCxnSpPr>
        <xdr:cNvPr id="190" name="直線コネクタ 189"/>
        <xdr:cNvCxnSpPr/>
      </xdr:nvCxnSpPr>
      <xdr:spPr>
        <a:xfrm flipV="1">
          <a:off x="1130300" y="12832626"/>
          <a:ext cx="889000" cy="7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143370</xdr:rowOff>
    </xdr:from>
    <xdr:to>
      <xdr:col>6</xdr:col>
      <xdr:colOff>561975</xdr:colOff>
      <xdr:row>72</xdr:row>
      <xdr:rowOff>73520</xdr:rowOff>
    </xdr:to>
    <xdr:sp macro="" textlink="">
      <xdr:nvSpPr>
        <xdr:cNvPr id="200" name="円/楕円 199"/>
        <xdr:cNvSpPr/>
      </xdr:nvSpPr>
      <xdr:spPr>
        <a:xfrm>
          <a:off x="4584700" y="123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166247</xdr:rowOff>
    </xdr:from>
    <xdr:ext cx="599010" cy="259045"/>
    <xdr:sp macro="" textlink="">
      <xdr:nvSpPr>
        <xdr:cNvPr id="201" name="民生費該当値テキスト"/>
        <xdr:cNvSpPr txBox="1"/>
      </xdr:nvSpPr>
      <xdr:spPr>
        <a:xfrm>
          <a:off x="4686300" y="1216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186,211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106731</xdr:rowOff>
    </xdr:from>
    <xdr:to>
      <xdr:col>5</xdr:col>
      <xdr:colOff>409575</xdr:colOff>
      <xdr:row>74</xdr:row>
      <xdr:rowOff>36881</xdr:rowOff>
    </xdr:to>
    <xdr:sp macro="" textlink="">
      <xdr:nvSpPr>
        <xdr:cNvPr id="202" name="円/楕円 201"/>
        <xdr:cNvSpPr/>
      </xdr:nvSpPr>
      <xdr:spPr>
        <a:xfrm>
          <a:off x="3746500" y="12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53408</xdr:rowOff>
    </xdr:from>
    <xdr:ext cx="599010" cy="259045"/>
    <xdr:sp macro="" textlink="">
      <xdr:nvSpPr>
        <xdr:cNvPr id="203" name="テキスト ボックス 202"/>
        <xdr:cNvSpPr txBox="1"/>
      </xdr:nvSpPr>
      <xdr:spPr>
        <a:xfrm>
          <a:off x="3497794" y="1239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162,096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118313</xdr:rowOff>
    </xdr:from>
    <xdr:to>
      <xdr:col>4</xdr:col>
      <xdr:colOff>206375</xdr:colOff>
      <xdr:row>73</xdr:row>
      <xdr:rowOff>48463</xdr:rowOff>
    </xdr:to>
    <xdr:sp macro="" textlink="">
      <xdr:nvSpPr>
        <xdr:cNvPr id="204" name="円/楕円 203"/>
        <xdr:cNvSpPr/>
      </xdr:nvSpPr>
      <xdr:spPr>
        <a:xfrm>
          <a:off x="2857500" y="124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64990</xdr:rowOff>
    </xdr:from>
    <xdr:ext cx="599010" cy="259045"/>
    <xdr:sp macro="" textlink="">
      <xdr:nvSpPr>
        <xdr:cNvPr id="205" name="テキスト ボックス 204"/>
        <xdr:cNvSpPr txBox="1"/>
      </xdr:nvSpPr>
      <xdr:spPr>
        <a:xfrm>
          <a:off x="2608794" y="1223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174,684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94526</xdr:rowOff>
    </xdr:from>
    <xdr:to>
      <xdr:col>3</xdr:col>
      <xdr:colOff>3175</xdr:colOff>
      <xdr:row>75</xdr:row>
      <xdr:rowOff>24676</xdr:rowOff>
    </xdr:to>
    <xdr:sp macro="" textlink="">
      <xdr:nvSpPr>
        <xdr:cNvPr id="206" name="円/楕円 205"/>
        <xdr:cNvSpPr/>
      </xdr:nvSpPr>
      <xdr:spPr>
        <a:xfrm>
          <a:off x="1968500" y="127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41203</xdr:rowOff>
    </xdr:from>
    <xdr:ext cx="599010" cy="259045"/>
    <xdr:sp macro="" textlink="">
      <xdr:nvSpPr>
        <xdr:cNvPr id="207" name="テキスト ボックス 206"/>
        <xdr:cNvSpPr txBox="1"/>
      </xdr:nvSpPr>
      <xdr:spPr>
        <a:xfrm>
          <a:off x="1719794" y="1255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149,557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169749</xdr:rowOff>
    </xdr:from>
    <xdr:to>
      <xdr:col>1</xdr:col>
      <xdr:colOff>485775</xdr:colOff>
      <xdr:row>75</xdr:row>
      <xdr:rowOff>99899</xdr:rowOff>
    </xdr:to>
    <xdr:sp macro="" textlink="">
      <xdr:nvSpPr>
        <xdr:cNvPr id="208" name="円/楕円 207"/>
        <xdr:cNvSpPr/>
      </xdr:nvSpPr>
      <xdr:spPr>
        <a:xfrm>
          <a:off x="1079500" y="12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116426</xdr:rowOff>
    </xdr:from>
    <xdr:ext cx="599010" cy="259045"/>
    <xdr:sp macro="" textlink="">
      <xdr:nvSpPr>
        <xdr:cNvPr id="209" name="テキスト ボックス 208"/>
        <xdr:cNvSpPr txBox="1"/>
      </xdr:nvSpPr>
      <xdr:spPr>
        <a:xfrm>
          <a:off x="830794" y="1263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76417</xdr:rowOff>
    </xdr:from>
    <xdr:to>
      <xdr:col>6</xdr:col>
      <xdr:colOff>511175</xdr:colOff>
      <xdr:row>97</xdr:row>
      <xdr:rowOff>79336</xdr:rowOff>
    </xdr:to>
    <xdr:cxnSp macro="">
      <xdr:nvCxnSpPr>
        <xdr:cNvPr id="240" name="直線コネクタ 239"/>
        <xdr:cNvCxnSpPr/>
      </xdr:nvCxnSpPr>
      <xdr:spPr>
        <a:xfrm>
          <a:off x="3797300" y="16707067"/>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49097</xdr:rowOff>
    </xdr:from>
    <xdr:ext cx="534377" cy="259045"/>
    <xdr:sp macro="" textlink="">
      <xdr:nvSpPr>
        <xdr:cNvPr id="241" name="衛生費平均値テキスト"/>
        <xdr:cNvSpPr txBox="1"/>
      </xdr:nvSpPr>
      <xdr:spPr>
        <a:xfrm>
          <a:off x="4686300" y="16679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76417</xdr:rowOff>
    </xdr:from>
    <xdr:to>
      <xdr:col>5</xdr:col>
      <xdr:colOff>358775</xdr:colOff>
      <xdr:row>97</xdr:row>
      <xdr:rowOff>84803</xdr:rowOff>
    </xdr:to>
    <xdr:cxnSp macro="">
      <xdr:nvCxnSpPr>
        <xdr:cNvPr id="243" name="直線コネクタ 242"/>
        <xdr:cNvCxnSpPr/>
      </xdr:nvCxnSpPr>
      <xdr:spPr>
        <a:xfrm flipV="1">
          <a:off x="2908300" y="16707067"/>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84803</xdr:rowOff>
    </xdr:from>
    <xdr:to>
      <xdr:col>4</xdr:col>
      <xdr:colOff>155575</xdr:colOff>
      <xdr:row>97</xdr:row>
      <xdr:rowOff>93673</xdr:rowOff>
    </xdr:to>
    <xdr:cxnSp macro="">
      <xdr:nvCxnSpPr>
        <xdr:cNvPr id="246" name="直線コネクタ 245"/>
        <xdr:cNvCxnSpPr/>
      </xdr:nvCxnSpPr>
      <xdr:spPr>
        <a:xfrm flipV="1">
          <a:off x="2019300" y="16715453"/>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54916</xdr:rowOff>
    </xdr:from>
    <xdr:to>
      <xdr:col>2</xdr:col>
      <xdr:colOff>638175</xdr:colOff>
      <xdr:row>97</xdr:row>
      <xdr:rowOff>93673</xdr:rowOff>
    </xdr:to>
    <xdr:cxnSp macro="">
      <xdr:nvCxnSpPr>
        <xdr:cNvPr id="249" name="直線コネクタ 248"/>
        <xdr:cNvCxnSpPr/>
      </xdr:nvCxnSpPr>
      <xdr:spPr>
        <a:xfrm>
          <a:off x="1130300" y="16685566"/>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28536</xdr:rowOff>
    </xdr:from>
    <xdr:to>
      <xdr:col>6</xdr:col>
      <xdr:colOff>561975</xdr:colOff>
      <xdr:row>97</xdr:row>
      <xdr:rowOff>130136</xdr:rowOff>
    </xdr:to>
    <xdr:sp macro="" textlink="">
      <xdr:nvSpPr>
        <xdr:cNvPr id="259" name="円/楕円 258"/>
        <xdr:cNvSpPr/>
      </xdr:nvSpPr>
      <xdr:spPr>
        <a:xfrm>
          <a:off x="4584700" y="166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51413</xdr:rowOff>
    </xdr:from>
    <xdr:ext cx="534377" cy="259045"/>
    <xdr:sp macro="" textlink="">
      <xdr:nvSpPr>
        <xdr:cNvPr id="260" name="衛生費該当値テキスト"/>
        <xdr:cNvSpPr txBox="1"/>
      </xdr:nvSpPr>
      <xdr:spPr>
        <a:xfrm>
          <a:off x="4686300" y="165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25617</xdr:rowOff>
    </xdr:from>
    <xdr:to>
      <xdr:col>5</xdr:col>
      <xdr:colOff>409575</xdr:colOff>
      <xdr:row>97</xdr:row>
      <xdr:rowOff>127217</xdr:rowOff>
    </xdr:to>
    <xdr:sp macro="" textlink="">
      <xdr:nvSpPr>
        <xdr:cNvPr id="261" name="円/楕円 260"/>
        <xdr:cNvSpPr/>
      </xdr:nvSpPr>
      <xdr:spPr>
        <a:xfrm>
          <a:off x="3746500" y="1665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143744</xdr:rowOff>
    </xdr:from>
    <xdr:ext cx="534377" cy="259045"/>
    <xdr:sp macro="" textlink="">
      <xdr:nvSpPr>
        <xdr:cNvPr id="262" name="テキスト ボックス 261"/>
        <xdr:cNvSpPr txBox="1"/>
      </xdr:nvSpPr>
      <xdr:spPr>
        <a:xfrm>
          <a:off x="3530111" y="164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34003</xdr:rowOff>
    </xdr:from>
    <xdr:to>
      <xdr:col>4</xdr:col>
      <xdr:colOff>206375</xdr:colOff>
      <xdr:row>97</xdr:row>
      <xdr:rowOff>135603</xdr:rowOff>
    </xdr:to>
    <xdr:sp macro="" textlink="">
      <xdr:nvSpPr>
        <xdr:cNvPr id="263" name="円/楕円 262"/>
        <xdr:cNvSpPr/>
      </xdr:nvSpPr>
      <xdr:spPr>
        <a:xfrm>
          <a:off x="2857500" y="166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152130</xdr:rowOff>
    </xdr:from>
    <xdr:ext cx="534377" cy="259045"/>
    <xdr:sp macro="" textlink="">
      <xdr:nvSpPr>
        <xdr:cNvPr id="264" name="テキスト ボックス 263"/>
        <xdr:cNvSpPr txBox="1"/>
      </xdr:nvSpPr>
      <xdr:spPr>
        <a:xfrm>
          <a:off x="2641111" y="164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42873</xdr:rowOff>
    </xdr:from>
    <xdr:to>
      <xdr:col>3</xdr:col>
      <xdr:colOff>3175</xdr:colOff>
      <xdr:row>97</xdr:row>
      <xdr:rowOff>144473</xdr:rowOff>
    </xdr:to>
    <xdr:sp macro="" textlink="">
      <xdr:nvSpPr>
        <xdr:cNvPr id="265" name="円/楕円 264"/>
        <xdr:cNvSpPr/>
      </xdr:nvSpPr>
      <xdr:spPr>
        <a:xfrm>
          <a:off x="1968500" y="166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161000</xdr:rowOff>
    </xdr:from>
    <xdr:ext cx="534377" cy="259045"/>
    <xdr:sp macro="" textlink="">
      <xdr:nvSpPr>
        <xdr:cNvPr id="266" name="テキスト ボックス 265"/>
        <xdr:cNvSpPr txBox="1"/>
      </xdr:nvSpPr>
      <xdr:spPr>
        <a:xfrm>
          <a:off x="1752111" y="164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4116</xdr:rowOff>
    </xdr:from>
    <xdr:to>
      <xdr:col>1</xdr:col>
      <xdr:colOff>485775</xdr:colOff>
      <xdr:row>97</xdr:row>
      <xdr:rowOff>105716</xdr:rowOff>
    </xdr:to>
    <xdr:sp macro="" textlink="">
      <xdr:nvSpPr>
        <xdr:cNvPr id="267" name="円/楕円 266"/>
        <xdr:cNvSpPr/>
      </xdr:nvSpPr>
      <xdr:spPr>
        <a:xfrm>
          <a:off x="1079500" y="166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122243</xdr:rowOff>
    </xdr:from>
    <xdr:ext cx="534377" cy="259045"/>
    <xdr:sp macro="" textlink="">
      <xdr:nvSpPr>
        <xdr:cNvPr id="268" name="テキスト ボックス 267"/>
        <xdr:cNvSpPr txBox="1"/>
      </xdr:nvSpPr>
      <xdr:spPr>
        <a:xfrm>
          <a:off x="863111" y="164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66222</xdr:rowOff>
    </xdr:from>
    <xdr:to>
      <xdr:col>12</xdr:col>
      <xdr:colOff>511175</xdr:colOff>
      <xdr:row>39</xdr:row>
      <xdr:rowOff>98878</xdr:rowOff>
    </xdr:to>
    <xdr:cxnSp macro="">
      <xdr:nvCxnSpPr>
        <xdr:cNvPr id="305" name="直線コネクタ 304"/>
        <xdr:cNvCxnSpPr/>
      </xdr:nvCxnSpPr>
      <xdr:spPr>
        <a:xfrm>
          <a:off x="7861300" y="6752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131209</xdr:rowOff>
    </xdr:from>
    <xdr:to>
      <xdr:col>11</xdr:col>
      <xdr:colOff>307975</xdr:colOff>
      <xdr:row>39</xdr:row>
      <xdr:rowOff>66222</xdr:rowOff>
    </xdr:to>
    <xdr:cxnSp macro="">
      <xdr:nvCxnSpPr>
        <xdr:cNvPr id="308" name="直線コネクタ 307"/>
        <xdr:cNvCxnSpPr/>
      </xdr:nvCxnSpPr>
      <xdr:spPr>
        <a:xfrm>
          <a:off x="6972300" y="6646309"/>
          <a:ext cx="889000" cy="1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15422</xdr:rowOff>
    </xdr:from>
    <xdr:to>
      <xdr:col>11</xdr:col>
      <xdr:colOff>358775</xdr:colOff>
      <xdr:row>39</xdr:row>
      <xdr:rowOff>117022</xdr:rowOff>
    </xdr:to>
    <xdr:sp macro="" textlink="">
      <xdr:nvSpPr>
        <xdr:cNvPr id="324" name="円/楕円 323"/>
        <xdr:cNvSpPr/>
      </xdr:nvSpPr>
      <xdr:spPr>
        <a:xfrm>
          <a:off x="7810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108149</xdr:rowOff>
    </xdr:from>
    <xdr:ext cx="378565" cy="259045"/>
    <xdr:sp macro="" textlink="">
      <xdr:nvSpPr>
        <xdr:cNvPr id="325" name="テキスト ボックス 324"/>
        <xdr:cNvSpPr txBox="1"/>
      </xdr:nvSpPr>
      <xdr:spPr>
        <a:xfrm>
          <a:off x="7672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80409</xdr:rowOff>
    </xdr:from>
    <xdr:to>
      <xdr:col>10</xdr:col>
      <xdr:colOff>155575</xdr:colOff>
      <xdr:row>39</xdr:row>
      <xdr:rowOff>10559</xdr:rowOff>
    </xdr:to>
    <xdr:sp macro="" textlink="">
      <xdr:nvSpPr>
        <xdr:cNvPr id="326" name="円/楕円 325"/>
        <xdr:cNvSpPr/>
      </xdr:nvSpPr>
      <xdr:spPr>
        <a:xfrm>
          <a:off x="6921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1686</xdr:rowOff>
    </xdr:from>
    <xdr:ext cx="378565" cy="259045"/>
    <xdr:sp macro="" textlink="">
      <xdr:nvSpPr>
        <xdr:cNvPr id="327" name="テキスト ボックス 326"/>
        <xdr:cNvSpPr txBox="1"/>
      </xdr:nvSpPr>
      <xdr:spPr>
        <a:xfrm>
          <a:off x="6783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77750</xdr:rowOff>
    </xdr:from>
    <xdr:to>
      <xdr:col>15</xdr:col>
      <xdr:colOff>180975</xdr:colOff>
      <xdr:row>54</xdr:row>
      <xdr:rowOff>159956</xdr:rowOff>
    </xdr:to>
    <xdr:cxnSp macro="">
      <xdr:nvCxnSpPr>
        <xdr:cNvPr id="356" name="直線コネクタ 355"/>
        <xdr:cNvCxnSpPr/>
      </xdr:nvCxnSpPr>
      <xdr:spPr>
        <a:xfrm>
          <a:off x="9639300" y="9336050"/>
          <a:ext cx="838200" cy="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77750</xdr:rowOff>
    </xdr:from>
    <xdr:to>
      <xdr:col>14</xdr:col>
      <xdr:colOff>28575</xdr:colOff>
      <xdr:row>55</xdr:row>
      <xdr:rowOff>51498</xdr:rowOff>
    </xdr:to>
    <xdr:cxnSp macro="">
      <xdr:nvCxnSpPr>
        <xdr:cNvPr id="359" name="直線コネクタ 358"/>
        <xdr:cNvCxnSpPr/>
      </xdr:nvCxnSpPr>
      <xdr:spPr>
        <a:xfrm flipV="1">
          <a:off x="8750300" y="9336050"/>
          <a:ext cx="889000" cy="1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21361</xdr:rowOff>
    </xdr:from>
    <xdr:to>
      <xdr:col>12</xdr:col>
      <xdr:colOff>511175</xdr:colOff>
      <xdr:row>55</xdr:row>
      <xdr:rowOff>51498</xdr:rowOff>
    </xdr:to>
    <xdr:cxnSp macro="">
      <xdr:nvCxnSpPr>
        <xdr:cNvPr id="362" name="直線コネクタ 361"/>
        <xdr:cNvCxnSpPr/>
      </xdr:nvCxnSpPr>
      <xdr:spPr>
        <a:xfrm>
          <a:off x="7861300" y="9451111"/>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21361</xdr:rowOff>
    </xdr:from>
    <xdr:to>
      <xdr:col>11</xdr:col>
      <xdr:colOff>307975</xdr:colOff>
      <xdr:row>55</xdr:row>
      <xdr:rowOff>47943</xdr:rowOff>
    </xdr:to>
    <xdr:cxnSp macro="">
      <xdr:nvCxnSpPr>
        <xdr:cNvPr id="365" name="直線コネクタ 364"/>
        <xdr:cNvCxnSpPr/>
      </xdr:nvCxnSpPr>
      <xdr:spPr>
        <a:xfrm flipV="1">
          <a:off x="6972300" y="9451111"/>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126585</xdr:rowOff>
    </xdr:from>
    <xdr:ext cx="534377" cy="259045"/>
    <xdr:sp macro="" textlink="">
      <xdr:nvSpPr>
        <xdr:cNvPr id="369" name="テキスト ボックス 368"/>
        <xdr:cNvSpPr txBox="1"/>
      </xdr:nvSpPr>
      <xdr:spPr>
        <a:xfrm>
          <a:off x="6705111" y="98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109156</xdr:rowOff>
    </xdr:from>
    <xdr:to>
      <xdr:col>15</xdr:col>
      <xdr:colOff>231775</xdr:colOff>
      <xdr:row>55</xdr:row>
      <xdr:rowOff>39306</xdr:rowOff>
    </xdr:to>
    <xdr:sp macro="" textlink="">
      <xdr:nvSpPr>
        <xdr:cNvPr id="375" name="円/楕円 374"/>
        <xdr:cNvSpPr/>
      </xdr:nvSpPr>
      <xdr:spPr>
        <a:xfrm>
          <a:off x="10426700" y="93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132033</xdr:rowOff>
    </xdr:from>
    <xdr:ext cx="534377" cy="259045"/>
    <xdr:sp macro="" textlink="">
      <xdr:nvSpPr>
        <xdr:cNvPr id="376" name="農林水産業費該当値テキスト"/>
        <xdr:cNvSpPr txBox="1"/>
      </xdr:nvSpPr>
      <xdr:spPr>
        <a:xfrm>
          <a:off x="10528300" y="92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26950</xdr:rowOff>
    </xdr:from>
    <xdr:to>
      <xdr:col>14</xdr:col>
      <xdr:colOff>79375</xdr:colOff>
      <xdr:row>54</xdr:row>
      <xdr:rowOff>128550</xdr:rowOff>
    </xdr:to>
    <xdr:sp macro="" textlink="">
      <xdr:nvSpPr>
        <xdr:cNvPr id="377" name="円/楕円 376"/>
        <xdr:cNvSpPr/>
      </xdr:nvSpPr>
      <xdr:spPr>
        <a:xfrm>
          <a:off x="9588500" y="92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145077</xdr:rowOff>
    </xdr:from>
    <xdr:ext cx="534377" cy="259045"/>
    <xdr:sp macro="" textlink="">
      <xdr:nvSpPr>
        <xdr:cNvPr id="378" name="テキスト ボックス 377"/>
        <xdr:cNvSpPr txBox="1"/>
      </xdr:nvSpPr>
      <xdr:spPr>
        <a:xfrm>
          <a:off x="9372111" y="90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698</xdr:rowOff>
    </xdr:from>
    <xdr:to>
      <xdr:col>12</xdr:col>
      <xdr:colOff>561975</xdr:colOff>
      <xdr:row>55</xdr:row>
      <xdr:rowOff>102298</xdr:rowOff>
    </xdr:to>
    <xdr:sp macro="" textlink="">
      <xdr:nvSpPr>
        <xdr:cNvPr id="379" name="円/楕円 378"/>
        <xdr:cNvSpPr/>
      </xdr:nvSpPr>
      <xdr:spPr>
        <a:xfrm>
          <a:off x="8699500" y="94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118825</xdr:rowOff>
    </xdr:from>
    <xdr:ext cx="534377" cy="259045"/>
    <xdr:sp macro="" textlink="">
      <xdr:nvSpPr>
        <xdr:cNvPr id="380" name="テキスト ボックス 379"/>
        <xdr:cNvSpPr txBox="1"/>
      </xdr:nvSpPr>
      <xdr:spPr>
        <a:xfrm>
          <a:off x="8483111" y="92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142011</xdr:rowOff>
    </xdr:from>
    <xdr:to>
      <xdr:col>11</xdr:col>
      <xdr:colOff>358775</xdr:colOff>
      <xdr:row>55</xdr:row>
      <xdr:rowOff>72161</xdr:rowOff>
    </xdr:to>
    <xdr:sp macro="" textlink="">
      <xdr:nvSpPr>
        <xdr:cNvPr id="381" name="円/楕円 380"/>
        <xdr:cNvSpPr/>
      </xdr:nvSpPr>
      <xdr:spPr>
        <a:xfrm>
          <a:off x="7810500" y="94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88688</xdr:rowOff>
    </xdr:from>
    <xdr:ext cx="534377" cy="259045"/>
    <xdr:sp macro="" textlink="">
      <xdr:nvSpPr>
        <xdr:cNvPr id="382" name="テキスト ボックス 381"/>
        <xdr:cNvSpPr txBox="1"/>
      </xdr:nvSpPr>
      <xdr:spPr>
        <a:xfrm>
          <a:off x="7594111" y="91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168593</xdr:rowOff>
    </xdr:from>
    <xdr:to>
      <xdr:col>10</xdr:col>
      <xdr:colOff>155575</xdr:colOff>
      <xdr:row>55</xdr:row>
      <xdr:rowOff>98743</xdr:rowOff>
    </xdr:to>
    <xdr:sp macro="" textlink="">
      <xdr:nvSpPr>
        <xdr:cNvPr id="383" name="円/楕円 382"/>
        <xdr:cNvSpPr/>
      </xdr:nvSpPr>
      <xdr:spPr>
        <a:xfrm>
          <a:off x="6921500" y="942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115270</xdr:rowOff>
    </xdr:from>
    <xdr:ext cx="534377" cy="259045"/>
    <xdr:sp macro="" textlink="">
      <xdr:nvSpPr>
        <xdr:cNvPr id="384" name="テキスト ボックス 383"/>
        <xdr:cNvSpPr txBox="1"/>
      </xdr:nvSpPr>
      <xdr:spPr>
        <a:xfrm>
          <a:off x="6705111" y="920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99809</xdr:rowOff>
    </xdr:from>
    <xdr:to>
      <xdr:col>15</xdr:col>
      <xdr:colOff>180975</xdr:colOff>
      <xdr:row>77</xdr:row>
      <xdr:rowOff>69977</xdr:rowOff>
    </xdr:to>
    <xdr:cxnSp macro="">
      <xdr:nvCxnSpPr>
        <xdr:cNvPr id="411" name="直線コネクタ 410"/>
        <xdr:cNvCxnSpPr/>
      </xdr:nvCxnSpPr>
      <xdr:spPr>
        <a:xfrm flipV="1">
          <a:off x="9639300" y="13130009"/>
          <a:ext cx="8382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69977</xdr:rowOff>
    </xdr:from>
    <xdr:to>
      <xdr:col>14</xdr:col>
      <xdr:colOff>28575</xdr:colOff>
      <xdr:row>77</xdr:row>
      <xdr:rowOff>130076</xdr:rowOff>
    </xdr:to>
    <xdr:cxnSp macro="">
      <xdr:nvCxnSpPr>
        <xdr:cNvPr id="414" name="直線コネクタ 413"/>
        <xdr:cNvCxnSpPr/>
      </xdr:nvCxnSpPr>
      <xdr:spPr>
        <a:xfrm flipV="1">
          <a:off x="8750300" y="13271627"/>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122349</xdr:rowOff>
    </xdr:from>
    <xdr:to>
      <xdr:col>12</xdr:col>
      <xdr:colOff>511175</xdr:colOff>
      <xdr:row>77</xdr:row>
      <xdr:rowOff>130076</xdr:rowOff>
    </xdr:to>
    <xdr:cxnSp macro="">
      <xdr:nvCxnSpPr>
        <xdr:cNvPr id="417" name="直線コネクタ 416"/>
        <xdr:cNvCxnSpPr/>
      </xdr:nvCxnSpPr>
      <xdr:spPr>
        <a:xfrm>
          <a:off x="7861300" y="1332399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104656</xdr:rowOff>
    </xdr:from>
    <xdr:to>
      <xdr:col>11</xdr:col>
      <xdr:colOff>307975</xdr:colOff>
      <xdr:row>77</xdr:row>
      <xdr:rowOff>122349</xdr:rowOff>
    </xdr:to>
    <xdr:cxnSp macro="">
      <xdr:nvCxnSpPr>
        <xdr:cNvPr id="420" name="直線コネクタ 419"/>
        <xdr:cNvCxnSpPr/>
      </xdr:nvCxnSpPr>
      <xdr:spPr>
        <a:xfrm>
          <a:off x="6972300" y="13306306"/>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157030</xdr:rowOff>
    </xdr:from>
    <xdr:ext cx="469744" cy="259045"/>
    <xdr:sp macro="" textlink="">
      <xdr:nvSpPr>
        <xdr:cNvPr id="424" name="テキスト ボックス 423"/>
        <xdr:cNvSpPr txBox="1"/>
      </xdr:nvSpPr>
      <xdr:spPr>
        <a:xfrm>
          <a:off x="6737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49009</xdr:rowOff>
    </xdr:from>
    <xdr:to>
      <xdr:col>15</xdr:col>
      <xdr:colOff>231775</xdr:colOff>
      <xdr:row>76</xdr:row>
      <xdr:rowOff>150609</xdr:rowOff>
    </xdr:to>
    <xdr:sp macro="" textlink="">
      <xdr:nvSpPr>
        <xdr:cNvPr id="430" name="円/楕円 429"/>
        <xdr:cNvSpPr/>
      </xdr:nvSpPr>
      <xdr:spPr>
        <a:xfrm>
          <a:off x="10426700" y="130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71886</xdr:rowOff>
    </xdr:from>
    <xdr:ext cx="534377" cy="259045"/>
    <xdr:sp macro="" textlink="">
      <xdr:nvSpPr>
        <xdr:cNvPr id="431" name="商工費該当値テキスト"/>
        <xdr:cNvSpPr txBox="1"/>
      </xdr:nvSpPr>
      <xdr:spPr>
        <a:xfrm>
          <a:off x="10528300" y="1293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19177</xdr:rowOff>
    </xdr:from>
    <xdr:to>
      <xdr:col>14</xdr:col>
      <xdr:colOff>79375</xdr:colOff>
      <xdr:row>77</xdr:row>
      <xdr:rowOff>120777</xdr:rowOff>
    </xdr:to>
    <xdr:sp macro="" textlink="">
      <xdr:nvSpPr>
        <xdr:cNvPr id="432" name="円/楕円 431"/>
        <xdr:cNvSpPr/>
      </xdr:nvSpPr>
      <xdr:spPr>
        <a:xfrm>
          <a:off x="9588500" y="132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111904</xdr:rowOff>
    </xdr:from>
    <xdr:ext cx="534377" cy="259045"/>
    <xdr:sp macro="" textlink="">
      <xdr:nvSpPr>
        <xdr:cNvPr id="433" name="テキスト ボックス 432"/>
        <xdr:cNvSpPr txBox="1"/>
      </xdr:nvSpPr>
      <xdr:spPr>
        <a:xfrm>
          <a:off x="9372111" y="1331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79276</xdr:rowOff>
    </xdr:from>
    <xdr:to>
      <xdr:col>12</xdr:col>
      <xdr:colOff>561975</xdr:colOff>
      <xdr:row>78</xdr:row>
      <xdr:rowOff>9426</xdr:rowOff>
    </xdr:to>
    <xdr:sp macro="" textlink="">
      <xdr:nvSpPr>
        <xdr:cNvPr id="434" name="円/楕円 433"/>
        <xdr:cNvSpPr/>
      </xdr:nvSpPr>
      <xdr:spPr>
        <a:xfrm>
          <a:off x="8699500" y="132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553</xdr:rowOff>
    </xdr:from>
    <xdr:ext cx="469744" cy="259045"/>
    <xdr:sp macro="" textlink="">
      <xdr:nvSpPr>
        <xdr:cNvPr id="435" name="テキスト ボックス 434"/>
        <xdr:cNvSpPr txBox="1"/>
      </xdr:nvSpPr>
      <xdr:spPr>
        <a:xfrm>
          <a:off x="8515427" y="133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71549</xdr:rowOff>
    </xdr:from>
    <xdr:to>
      <xdr:col>11</xdr:col>
      <xdr:colOff>358775</xdr:colOff>
      <xdr:row>78</xdr:row>
      <xdr:rowOff>1699</xdr:rowOff>
    </xdr:to>
    <xdr:sp macro="" textlink="">
      <xdr:nvSpPr>
        <xdr:cNvPr id="436" name="円/楕円 435"/>
        <xdr:cNvSpPr/>
      </xdr:nvSpPr>
      <xdr:spPr>
        <a:xfrm>
          <a:off x="7810500" y="132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164276</xdr:rowOff>
    </xdr:from>
    <xdr:ext cx="469744" cy="259045"/>
    <xdr:sp macro="" textlink="">
      <xdr:nvSpPr>
        <xdr:cNvPr id="437" name="テキスト ボックス 436"/>
        <xdr:cNvSpPr txBox="1"/>
      </xdr:nvSpPr>
      <xdr:spPr>
        <a:xfrm>
          <a:off x="7626427" y="1336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53856</xdr:rowOff>
    </xdr:from>
    <xdr:to>
      <xdr:col>10</xdr:col>
      <xdr:colOff>155575</xdr:colOff>
      <xdr:row>77</xdr:row>
      <xdr:rowOff>155456</xdr:rowOff>
    </xdr:to>
    <xdr:sp macro="" textlink="">
      <xdr:nvSpPr>
        <xdr:cNvPr id="438" name="円/楕円 437"/>
        <xdr:cNvSpPr/>
      </xdr:nvSpPr>
      <xdr:spPr>
        <a:xfrm>
          <a:off x="6921500" y="132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533</xdr:rowOff>
    </xdr:from>
    <xdr:ext cx="469744" cy="259045"/>
    <xdr:sp macro="" textlink="">
      <xdr:nvSpPr>
        <xdr:cNvPr id="439" name="テキスト ボックス 438"/>
        <xdr:cNvSpPr txBox="1"/>
      </xdr:nvSpPr>
      <xdr:spPr>
        <a:xfrm>
          <a:off x="6737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141041</xdr:rowOff>
    </xdr:from>
    <xdr:to>
      <xdr:col>15</xdr:col>
      <xdr:colOff>180975</xdr:colOff>
      <xdr:row>96</xdr:row>
      <xdr:rowOff>42263</xdr:rowOff>
    </xdr:to>
    <xdr:cxnSp macro="">
      <xdr:nvCxnSpPr>
        <xdr:cNvPr id="468" name="直線コネクタ 467"/>
        <xdr:cNvCxnSpPr/>
      </xdr:nvCxnSpPr>
      <xdr:spPr>
        <a:xfrm>
          <a:off x="9639300" y="16428791"/>
          <a:ext cx="8382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9" name="土木費平均値テキスト"/>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84539</xdr:rowOff>
    </xdr:from>
    <xdr:to>
      <xdr:col>14</xdr:col>
      <xdr:colOff>28575</xdr:colOff>
      <xdr:row>95</xdr:row>
      <xdr:rowOff>141041</xdr:rowOff>
    </xdr:to>
    <xdr:cxnSp macro="">
      <xdr:nvCxnSpPr>
        <xdr:cNvPr id="471" name="直線コネクタ 470"/>
        <xdr:cNvCxnSpPr/>
      </xdr:nvCxnSpPr>
      <xdr:spPr>
        <a:xfrm>
          <a:off x="8750300" y="16372289"/>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54715</xdr:rowOff>
    </xdr:from>
    <xdr:ext cx="534377" cy="259045"/>
    <xdr:sp macro="" textlink="">
      <xdr:nvSpPr>
        <xdr:cNvPr id="473" name="テキスト ボックス 472"/>
        <xdr:cNvSpPr txBox="1"/>
      </xdr:nvSpPr>
      <xdr:spPr>
        <a:xfrm>
          <a:off x="937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84539</xdr:rowOff>
    </xdr:from>
    <xdr:to>
      <xdr:col>12</xdr:col>
      <xdr:colOff>511175</xdr:colOff>
      <xdr:row>95</xdr:row>
      <xdr:rowOff>103634</xdr:rowOff>
    </xdr:to>
    <xdr:cxnSp macro="">
      <xdr:nvCxnSpPr>
        <xdr:cNvPr id="474" name="直線コネクタ 473"/>
        <xdr:cNvCxnSpPr/>
      </xdr:nvCxnSpPr>
      <xdr:spPr>
        <a:xfrm flipV="1">
          <a:off x="7861300" y="16372289"/>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135290</xdr:rowOff>
    </xdr:from>
    <xdr:ext cx="534377" cy="259045"/>
    <xdr:sp macro="" textlink="">
      <xdr:nvSpPr>
        <xdr:cNvPr id="476" name="テキスト ボックス 475"/>
        <xdr:cNvSpPr txBox="1"/>
      </xdr:nvSpPr>
      <xdr:spPr>
        <a:xfrm>
          <a:off x="8483111" y="165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103634</xdr:rowOff>
    </xdr:from>
    <xdr:to>
      <xdr:col>11</xdr:col>
      <xdr:colOff>307975</xdr:colOff>
      <xdr:row>96</xdr:row>
      <xdr:rowOff>33142</xdr:rowOff>
    </xdr:to>
    <xdr:cxnSp macro="">
      <xdr:nvCxnSpPr>
        <xdr:cNvPr id="477" name="直線コネクタ 476"/>
        <xdr:cNvCxnSpPr/>
      </xdr:nvCxnSpPr>
      <xdr:spPr>
        <a:xfrm flipV="1">
          <a:off x="6972300" y="16391384"/>
          <a:ext cx="889000" cy="10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162913</xdr:rowOff>
    </xdr:from>
    <xdr:to>
      <xdr:col>15</xdr:col>
      <xdr:colOff>231775</xdr:colOff>
      <xdr:row>96</xdr:row>
      <xdr:rowOff>93063</xdr:rowOff>
    </xdr:to>
    <xdr:sp macro="" textlink="">
      <xdr:nvSpPr>
        <xdr:cNvPr id="487" name="円/楕円 486"/>
        <xdr:cNvSpPr/>
      </xdr:nvSpPr>
      <xdr:spPr>
        <a:xfrm>
          <a:off x="10426700" y="164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14340</xdr:rowOff>
    </xdr:from>
    <xdr:ext cx="534377" cy="259045"/>
    <xdr:sp macro="" textlink="">
      <xdr:nvSpPr>
        <xdr:cNvPr id="488" name="土木費該当値テキスト"/>
        <xdr:cNvSpPr txBox="1"/>
      </xdr:nvSpPr>
      <xdr:spPr>
        <a:xfrm>
          <a:off x="10528300" y="163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90241</xdr:rowOff>
    </xdr:from>
    <xdr:to>
      <xdr:col>14</xdr:col>
      <xdr:colOff>79375</xdr:colOff>
      <xdr:row>96</xdr:row>
      <xdr:rowOff>20391</xdr:rowOff>
    </xdr:to>
    <xdr:sp macro="" textlink="">
      <xdr:nvSpPr>
        <xdr:cNvPr id="489" name="円/楕円 488"/>
        <xdr:cNvSpPr/>
      </xdr:nvSpPr>
      <xdr:spPr>
        <a:xfrm>
          <a:off x="9588500" y="163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36918</xdr:rowOff>
    </xdr:from>
    <xdr:ext cx="534377" cy="259045"/>
    <xdr:sp macro="" textlink="">
      <xdr:nvSpPr>
        <xdr:cNvPr id="490" name="テキスト ボックス 489"/>
        <xdr:cNvSpPr txBox="1"/>
      </xdr:nvSpPr>
      <xdr:spPr>
        <a:xfrm>
          <a:off x="9372111" y="161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33739</xdr:rowOff>
    </xdr:from>
    <xdr:to>
      <xdr:col>12</xdr:col>
      <xdr:colOff>561975</xdr:colOff>
      <xdr:row>95</xdr:row>
      <xdr:rowOff>135339</xdr:rowOff>
    </xdr:to>
    <xdr:sp macro="" textlink="">
      <xdr:nvSpPr>
        <xdr:cNvPr id="491" name="円/楕円 490"/>
        <xdr:cNvSpPr/>
      </xdr:nvSpPr>
      <xdr:spPr>
        <a:xfrm>
          <a:off x="8699500" y="163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151866</xdr:rowOff>
    </xdr:from>
    <xdr:ext cx="534377" cy="259045"/>
    <xdr:sp macro="" textlink="">
      <xdr:nvSpPr>
        <xdr:cNvPr id="492" name="テキスト ボックス 491"/>
        <xdr:cNvSpPr txBox="1"/>
      </xdr:nvSpPr>
      <xdr:spPr>
        <a:xfrm>
          <a:off x="8483111" y="1609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52834</xdr:rowOff>
    </xdr:from>
    <xdr:to>
      <xdr:col>11</xdr:col>
      <xdr:colOff>358775</xdr:colOff>
      <xdr:row>95</xdr:row>
      <xdr:rowOff>154434</xdr:rowOff>
    </xdr:to>
    <xdr:sp macro="" textlink="">
      <xdr:nvSpPr>
        <xdr:cNvPr id="493" name="円/楕円 492"/>
        <xdr:cNvSpPr/>
      </xdr:nvSpPr>
      <xdr:spPr>
        <a:xfrm>
          <a:off x="7810500" y="16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170961</xdr:rowOff>
    </xdr:from>
    <xdr:ext cx="534377" cy="259045"/>
    <xdr:sp macro="" textlink="">
      <xdr:nvSpPr>
        <xdr:cNvPr id="494" name="テキスト ボックス 493"/>
        <xdr:cNvSpPr txBox="1"/>
      </xdr:nvSpPr>
      <xdr:spPr>
        <a:xfrm>
          <a:off x="7594111" y="161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153792</xdr:rowOff>
    </xdr:from>
    <xdr:to>
      <xdr:col>10</xdr:col>
      <xdr:colOff>155575</xdr:colOff>
      <xdr:row>96</xdr:row>
      <xdr:rowOff>83942</xdr:rowOff>
    </xdr:to>
    <xdr:sp macro="" textlink="">
      <xdr:nvSpPr>
        <xdr:cNvPr id="495" name="円/楕円 494"/>
        <xdr:cNvSpPr/>
      </xdr:nvSpPr>
      <xdr:spPr>
        <a:xfrm>
          <a:off x="6921500" y="164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100469</xdr:rowOff>
    </xdr:from>
    <xdr:ext cx="534377" cy="259045"/>
    <xdr:sp macro="" textlink="">
      <xdr:nvSpPr>
        <xdr:cNvPr id="496" name="テキスト ボックス 495"/>
        <xdr:cNvSpPr txBox="1"/>
      </xdr:nvSpPr>
      <xdr:spPr>
        <a:xfrm>
          <a:off x="6705111" y="162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117335</xdr:rowOff>
    </xdr:from>
    <xdr:to>
      <xdr:col>23</xdr:col>
      <xdr:colOff>517525</xdr:colOff>
      <xdr:row>35</xdr:row>
      <xdr:rowOff>139186</xdr:rowOff>
    </xdr:to>
    <xdr:cxnSp macro="">
      <xdr:nvCxnSpPr>
        <xdr:cNvPr id="525" name="直線コネクタ 524"/>
        <xdr:cNvCxnSpPr/>
      </xdr:nvCxnSpPr>
      <xdr:spPr>
        <a:xfrm>
          <a:off x="15481300" y="5946635"/>
          <a:ext cx="838200" cy="1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117335</xdr:rowOff>
    </xdr:from>
    <xdr:to>
      <xdr:col>22</xdr:col>
      <xdr:colOff>365125</xdr:colOff>
      <xdr:row>35</xdr:row>
      <xdr:rowOff>110401</xdr:rowOff>
    </xdr:to>
    <xdr:cxnSp macro="">
      <xdr:nvCxnSpPr>
        <xdr:cNvPr id="528" name="直線コネクタ 527"/>
        <xdr:cNvCxnSpPr/>
      </xdr:nvCxnSpPr>
      <xdr:spPr>
        <a:xfrm flipV="1">
          <a:off x="14592300" y="5946635"/>
          <a:ext cx="889000" cy="1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153014</xdr:rowOff>
    </xdr:from>
    <xdr:ext cx="534377" cy="259045"/>
    <xdr:sp macro="" textlink="">
      <xdr:nvSpPr>
        <xdr:cNvPr id="530" name="テキスト ボックス 529"/>
        <xdr:cNvSpPr txBox="1"/>
      </xdr:nvSpPr>
      <xdr:spPr>
        <a:xfrm>
          <a:off x="15214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71615</xdr:rowOff>
    </xdr:from>
    <xdr:to>
      <xdr:col>21</xdr:col>
      <xdr:colOff>161925</xdr:colOff>
      <xdr:row>35</xdr:row>
      <xdr:rowOff>110401</xdr:rowOff>
    </xdr:to>
    <xdr:cxnSp macro="">
      <xdr:nvCxnSpPr>
        <xdr:cNvPr id="531" name="直線コネクタ 530"/>
        <xdr:cNvCxnSpPr/>
      </xdr:nvCxnSpPr>
      <xdr:spPr>
        <a:xfrm>
          <a:off x="13703300" y="5729465"/>
          <a:ext cx="889000" cy="38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100038</xdr:rowOff>
    </xdr:from>
    <xdr:to>
      <xdr:col>19</xdr:col>
      <xdr:colOff>644525</xdr:colOff>
      <xdr:row>33</xdr:row>
      <xdr:rowOff>71615</xdr:rowOff>
    </xdr:to>
    <xdr:cxnSp macro="">
      <xdr:nvCxnSpPr>
        <xdr:cNvPr id="534" name="直線コネクタ 533"/>
        <xdr:cNvCxnSpPr/>
      </xdr:nvCxnSpPr>
      <xdr:spPr>
        <a:xfrm>
          <a:off x="12814300" y="5243538"/>
          <a:ext cx="889000" cy="48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166978</xdr:rowOff>
    </xdr:from>
    <xdr:ext cx="534377" cy="259045"/>
    <xdr:sp macro="" textlink="">
      <xdr:nvSpPr>
        <xdr:cNvPr id="536" name="テキスト ボックス 535"/>
        <xdr:cNvSpPr txBox="1"/>
      </xdr:nvSpPr>
      <xdr:spPr>
        <a:xfrm>
          <a:off x="13436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169797</xdr:rowOff>
    </xdr:from>
    <xdr:ext cx="534377" cy="259045"/>
    <xdr:sp macro="" textlink="">
      <xdr:nvSpPr>
        <xdr:cNvPr id="538" name="テキスト ボックス 537"/>
        <xdr:cNvSpPr txBox="1"/>
      </xdr:nvSpPr>
      <xdr:spPr>
        <a:xfrm>
          <a:off x="12547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88386</xdr:rowOff>
    </xdr:from>
    <xdr:to>
      <xdr:col>23</xdr:col>
      <xdr:colOff>568325</xdr:colOff>
      <xdr:row>36</xdr:row>
      <xdr:rowOff>18536</xdr:rowOff>
    </xdr:to>
    <xdr:sp macro="" textlink="">
      <xdr:nvSpPr>
        <xdr:cNvPr id="544" name="円/楕円 543"/>
        <xdr:cNvSpPr/>
      </xdr:nvSpPr>
      <xdr:spPr>
        <a:xfrm>
          <a:off x="16268700" y="6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111263</xdr:rowOff>
    </xdr:from>
    <xdr:ext cx="534377" cy="259045"/>
    <xdr:sp macro="" textlink="">
      <xdr:nvSpPr>
        <xdr:cNvPr id="545" name="消防費該当値テキスト"/>
        <xdr:cNvSpPr txBox="1"/>
      </xdr:nvSpPr>
      <xdr:spPr>
        <a:xfrm>
          <a:off x="16370300" y="59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66535</xdr:rowOff>
    </xdr:from>
    <xdr:to>
      <xdr:col>22</xdr:col>
      <xdr:colOff>415925</xdr:colOff>
      <xdr:row>34</xdr:row>
      <xdr:rowOff>168135</xdr:rowOff>
    </xdr:to>
    <xdr:sp macro="" textlink="">
      <xdr:nvSpPr>
        <xdr:cNvPr id="546" name="円/楕円 545"/>
        <xdr:cNvSpPr/>
      </xdr:nvSpPr>
      <xdr:spPr>
        <a:xfrm>
          <a:off x="15430500" y="58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13212</xdr:rowOff>
    </xdr:from>
    <xdr:ext cx="534377" cy="259045"/>
    <xdr:sp macro="" textlink="">
      <xdr:nvSpPr>
        <xdr:cNvPr id="547" name="テキスト ボックス 546"/>
        <xdr:cNvSpPr txBox="1"/>
      </xdr:nvSpPr>
      <xdr:spPr>
        <a:xfrm>
          <a:off x="15214111" y="56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59601</xdr:rowOff>
    </xdr:from>
    <xdr:to>
      <xdr:col>21</xdr:col>
      <xdr:colOff>212725</xdr:colOff>
      <xdr:row>35</xdr:row>
      <xdr:rowOff>161201</xdr:rowOff>
    </xdr:to>
    <xdr:sp macro="" textlink="">
      <xdr:nvSpPr>
        <xdr:cNvPr id="548" name="円/楕円 547"/>
        <xdr:cNvSpPr/>
      </xdr:nvSpPr>
      <xdr:spPr>
        <a:xfrm>
          <a:off x="14541500" y="60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6278</xdr:rowOff>
    </xdr:from>
    <xdr:ext cx="534377" cy="259045"/>
    <xdr:sp macro="" textlink="">
      <xdr:nvSpPr>
        <xdr:cNvPr id="549" name="テキスト ボックス 548"/>
        <xdr:cNvSpPr txBox="1"/>
      </xdr:nvSpPr>
      <xdr:spPr>
        <a:xfrm>
          <a:off x="14325111" y="583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32,538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20815</xdr:rowOff>
    </xdr:from>
    <xdr:to>
      <xdr:col>20</xdr:col>
      <xdr:colOff>9525</xdr:colOff>
      <xdr:row>33</xdr:row>
      <xdr:rowOff>122415</xdr:rowOff>
    </xdr:to>
    <xdr:sp macro="" textlink="">
      <xdr:nvSpPr>
        <xdr:cNvPr id="550" name="円/楕円 549"/>
        <xdr:cNvSpPr/>
      </xdr:nvSpPr>
      <xdr:spPr>
        <a:xfrm>
          <a:off x="13652500" y="56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138942</xdr:rowOff>
    </xdr:from>
    <xdr:ext cx="534377" cy="259045"/>
    <xdr:sp macro="" textlink="">
      <xdr:nvSpPr>
        <xdr:cNvPr id="551" name="テキスト ボックス 550"/>
        <xdr:cNvSpPr txBox="1"/>
      </xdr:nvSpPr>
      <xdr:spPr>
        <a:xfrm>
          <a:off x="13436111" y="54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49238</xdr:rowOff>
    </xdr:from>
    <xdr:to>
      <xdr:col>18</xdr:col>
      <xdr:colOff>492125</xdr:colOff>
      <xdr:row>30</xdr:row>
      <xdr:rowOff>150838</xdr:rowOff>
    </xdr:to>
    <xdr:sp macro="" textlink="">
      <xdr:nvSpPr>
        <xdr:cNvPr id="552" name="円/楕円 551"/>
        <xdr:cNvSpPr/>
      </xdr:nvSpPr>
      <xdr:spPr>
        <a:xfrm>
          <a:off x="12763500" y="51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167365</xdr:rowOff>
    </xdr:from>
    <xdr:ext cx="534377" cy="259045"/>
    <xdr:sp macro="" textlink="">
      <xdr:nvSpPr>
        <xdr:cNvPr id="553" name="テキスト ボックス 552"/>
        <xdr:cNvSpPr txBox="1"/>
      </xdr:nvSpPr>
      <xdr:spPr>
        <a:xfrm>
          <a:off x="12547111" y="49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35230</xdr:rowOff>
    </xdr:from>
    <xdr:to>
      <xdr:col>23</xdr:col>
      <xdr:colOff>517525</xdr:colOff>
      <xdr:row>56</xdr:row>
      <xdr:rowOff>56376</xdr:rowOff>
    </xdr:to>
    <xdr:cxnSp macro="">
      <xdr:nvCxnSpPr>
        <xdr:cNvPr id="583" name="直線コネクタ 582"/>
        <xdr:cNvCxnSpPr/>
      </xdr:nvCxnSpPr>
      <xdr:spPr>
        <a:xfrm>
          <a:off x="15481300" y="9636430"/>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35230</xdr:rowOff>
    </xdr:from>
    <xdr:to>
      <xdr:col>22</xdr:col>
      <xdr:colOff>365125</xdr:colOff>
      <xdr:row>57</xdr:row>
      <xdr:rowOff>28918</xdr:rowOff>
    </xdr:to>
    <xdr:cxnSp macro="">
      <xdr:nvCxnSpPr>
        <xdr:cNvPr id="586" name="直線コネクタ 585"/>
        <xdr:cNvCxnSpPr/>
      </xdr:nvCxnSpPr>
      <xdr:spPr>
        <a:xfrm flipV="1">
          <a:off x="14592300" y="9636430"/>
          <a:ext cx="889000" cy="16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46380</xdr:rowOff>
    </xdr:from>
    <xdr:to>
      <xdr:col>21</xdr:col>
      <xdr:colOff>161925</xdr:colOff>
      <xdr:row>57</xdr:row>
      <xdr:rowOff>28918</xdr:rowOff>
    </xdr:to>
    <xdr:cxnSp macro="">
      <xdr:nvCxnSpPr>
        <xdr:cNvPr id="589" name="直線コネクタ 588"/>
        <xdr:cNvCxnSpPr/>
      </xdr:nvCxnSpPr>
      <xdr:spPr>
        <a:xfrm>
          <a:off x="13703300" y="9647580"/>
          <a:ext cx="889000" cy="1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46380</xdr:rowOff>
    </xdr:from>
    <xdr:to>
      <xdr:col>19</xdr:col>
      <xdr:colOff>644525</xdr:colOff>
      <xdr:row>57</xdr:row>
      <xdr:rowOff>127229</xdr:rowOff>
    </xdr:to>
    <xdr:cxnSp macro="">
      <xdr:nvCxnSpPr>
        <xdr:cNvPr id="592" name="直線コネクタ 591"/>
        <xdr:cNvCxnSpPr/>
      </xdr:nvCxnSpPr>
      <xdr:spPr>
        <a:xfrm flipV="1">
          <a:off x="12814300" y="9647580"/>
          <a:ext cx="889000" cy="2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5576</xdr:rowOff>
    </xdr:from>
    <xdr:to>
      <xdr:col>23</xdr:col>
      <xdr:colOff>568325</xdr:colOff>
      <xdr:row>56</xdr:row>
      <xdr:rowOff>107176</xdr:rowOff>
    </xdr:to>
    <xdr:sp macro="" textlink="">
      <xdr:nvSpPr>
        <xdr:cNvPr id="602" name="円/楕円 601"/>
        <xdr:cNvSpPr/>
      </xdr:nvSpPr>
      <xdr:spPr>
        <a:xfrm>
          <a:off x="16268700" y="9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28453</xdr:rowOff>
    </xdr:from>
    <xdr:ext cx="534377" cy="259045"/>
    <xdr:sp macro="" textlink="">
      <xdr:nvSpPr>
        <xdr:cNvPr id="603" name="教育費該当値テキスト"/>
        <xdr:cNvSpPr txBox="1"/>
      </xdr:nvSpPr>
      <xdr:spPr>
        <a:xfrm>
          <a:off x="16370300" y="9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69,561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155880</xdr:rowOff>
    </xdr:from>
    <xdr:to>
      <xdr:col>22</xdr:col>
      <xdr:colOff>415925</xdr:colOff>
      <xdr:row>56</xdr:row>
      <xdr:rowOff>86030</xdr:rowOff>
    </xdr:to>
    <xdr:sp macro="" textlink="">
      <xdr:nvSpPr>
        <xdr:cNvPr id="604" name="円/楕円 603"/>
        <xdr:cNvSpPr/>
      </xdr:nvSpPr>
      <xdr:spPr>
        <a:xfrm>
          <a:off x="15430500" y="95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102557</xdr:rowOff>
    </xdr:from>
    <xdr:ext cx="534377" cy="259045"/>
    <xdr:sp macro="" textlink="">
      <xdr:nvSpPr>
        <xdr:cNvPr id="605" name="テキスト ボックス 604"/>
        <xdr:cNvSpPr txBox="1"/>
      </xdr:nvSpPr>
      <xdr:spPr>
        <a:xfrm>
          <a:off x="15214111" y="936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149568</xdr:rowOff>
    </xdr:from>
    <xdr:to>
      <xdr:col>21</xdr:col>
      <xdr:colOff>212725</xdr:colOff>
      <xdr:row>57</xdr:row>
      <xdr:rowOff>79718</xdr:rowOff>
    </xdr:to>
    <xdr:sp macro="" textlink="">
      <xdr:nvSpPr>
        <xdr:cNvPr id="606" name="円/楕円 605"/>
        <xdr:cNvSpPr/>
      </xdr:nvSpPr>
      <xdr:spPr>
        <a:xfrm>
          <a:off x="14541500" y="97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70845</xdr:rowOff>
    </xdr:from>
    <xdr:ext cx="534377" cy="259045"/>
    <xdr:sp macro="" textlink="">
      <xdr:nvSpPr>
        <xdr:cNvPr id="607" name="テキスト ボックス 606"/>
        <xdr:cNvSpPr txBox="1"/>
      </xdr:nvSpPr>
      <xdr:spPr>
        <a:xfrm>
          <a:off x="14325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167030</xdr:rowOff>
    </xdr:from>
    <xdr:to>
      <xdr:col>20</xdr:col>
      <xdr:colOff>9525</xdr:colOff>
      <xdr:row>56</xdr:row>
      <xdr:rowOff>97180</xdr:rowOff>
    </xdr:to>
    <xdr:sp macro="" textlink="">
      <xdr:nvSpPr>
        <xdr:cNvPr id="608" name="円/楕円 607"/>
        <xdr:cNvSpPr/>
      </xdr:nvSpPr>
      <xdr:spPr>
        <a:xfrm>
          <a:off x="13652500" y="95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113707</xdr:rowOff>
    </xdr:from>
    <xdr:ext cx="534377" cy="259045"/>
    <xdr:sp macro="" textlink="">
      <xdr:nvSpPr>
        <xdr:cNvPr id="609" name="テキスト ボックス 608"/>
        <xdr:cNvSpPr txBox="1"/>
      </xdr:nvSpPr>
      <xdr:spPr>
        <a:xfrm>
          <a:off x="13436111" y="93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76429</xdr:rowOff>
    </xdr:from>
    <xdr:to>
      <xdr:col>18</xdr:col>
      <xdr:colOff>492125</xdr:colOff>
      <xdr:row>58</xdr:row>
      <xdr:rowOff>6579</xdr:rowOff>
    </xdr:to>
    <xdr:sp macro="" textlink="">
      <xdr:nvSpPr>
        <xdr:cNvPr id="610" name="円/楕円 609"/>
        <xdr:cNvSpPr/>
      </xdr:nvSpPr>
      <xdr:spPr>
        <a:xfrm>
          <a:off x="12763500" y="98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169156</xdr:rowOff>
    </xdr:from>
    <xdr:ext cx="534377" cy="259045"/>
    <xdr:sp macro="" textlink="">
      <xdr:nvSpPr>
        <xdr:cNvPr id="611" name="テキスト ボックス 610"/>
        <xdr:cNvSpPr txBox="1"/>
      </xdr:nvSpPr>
      <xdr:spPr>
        <a:xfrm>
          <a:off x="12547111" y="994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86094</xdr:rowOff>
    </xdr:from>
    <xdr:to>
      <xdr:col>23</xdr:col>
      <xdr:colOff>517525</xdr:colOff>
      <xdr:row>79</xdr:row>
      <xdr:rowOff>98879</xdr:rowOff>
    </xdr:to>
    <xdr:cxnSp macro="">
      <xdr:nvCxnSpPr>
        <xdr:cNvPr id="642" name="直線コネクタ 641"/>
        <xdr:cNvCxnSpPr/>
      </xdr:nvCxnSpPr>
      <xdr:spPr>
        <a:xfrm>
          <a:off x="15481300" y="13630644"/>
          <a:ext cx="8382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85277</xdr:rowOff>
    </xdr:from>
    <xdr:to>
      <xdr:col>22</xdr:col>
      <xdr:colOff>365125</xdr:colOff>
      <xdr:row>79</xdr:row>
      <xdr:rowOff>86094</xdr:rowOff>
    </xdr:to>
    <xdr:cxnSp macro="">
      <xdr:nvCxnSpPr>
        <xdr:cNvPr id="645" name="直線コネクタ 644"/>
        <xdr:cNvCxnSpPr/>
      </xdr:nvCxnSpPr>
      <xdr:spPr>
        <a:xfrm>
          <a:off x="14592300" y="1362982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63413</xdr:rowOff>
    </xdr:from>
    <xdr:to>
      <xdr:col>21</xdr:col>
      <xdr:colOff>161925</xdr:colOff>
      <xdr:row>79</xdr:row>
      <xdr:rowOff>85277</xdr:rowOff>
    </xdr:to>
    <xdr:cxnSp macro="">
      <xdr:nvCxnSpPr>
        <xdr:cNvPr id="648" name="直線コネクタ 647"/>
        <xdr:cNvCxnSpPr/>
      </xdr:nvCxnSpPr>
      <xdr:spPr>
        <a:xfrm>
          <a:off x="13703300" y="13607963"/>
          <a:ext cx="889000" cy="2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825</xdr:rowOff>
    </xdr:from>
    <xdr:to>
      <xdr:col>19</xdr:col>
      <xdr:colOff>644525</xdr:colOff>
      <xdr:row>79</xdr:row>
      <xdr:rowOff>63413</xdr:rowOff>
    </xdr:to>
    <xdr:cxnSp macro="">
      <xdr:nvCxnSpPr>
        <xdr:cNvPr id="651" name="直線コネクタ 650"/>
        <xdr:cNvCxnSpPr/>
      </xdr:nvCxnSpPr>
      <xdr:spPr>
        <a:xfrm>
          <a:off x="12814300" y="13545375"/>
          <a:ext cx="889000" cy="6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35294</xdr:rowOff>
    </xdr:from>
    <xdr:to>
      <xdr:col>22</xdr:col>
      <xdr:colOff>415925</xdr:colOff>
      <xdr:row>79</xdr:row>
      <xdr:rowOff>136894</xdr:rowOff>
    </xdr:to>
    <xdr:sp macro="" textlink="">
      <xdr:nvSpPr>
        <xdr:cNvPr id="663" name="円/楕円 662"/>
        <xdr:cNvSpPr/>
      </xdr:nvSpPr>
      <xdr:spPr>
        <a:xfrm>
          <a:off x="15430500" y="135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128021</xdr:rowOff>
    </xdr:from>
    <xdr:ext cx="378565" cy="259045"/>
    <xdr:sp macro="" textlink="">
      <xdr:nvSpPr>
        <xdr:cNvPr id="664" name="テキスト ボックス 663"/>
        <xdr:cNvSpPr txBox="1"/>
      </xdr:nvSpPr>
      <xdr:spPr>
        <a:xfrm>
          <a:off x="15292017" y="1367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34477</xdr:rowOff>
    </xdr:from>
    <xdr:to>
      <xdr:col>21</xdr:col>
      <xdr:colOff>212725</xdr:colOff>
      <xdr:row>79</xdr:row>
      <xdr:rowOff>136077</xdr:rowOff>
    </xdr:to>
    <xdr:sp macro="" textlink="">
      <xdr:nvSpPr>
        <xdr:cNvPr id="665" name="円/楕円 664"/>
        <xdr:cNvSpPr/>
      </xdr:nvSpPr>
      <xdr:spPr>
        <a:xfrm>
          <a:off x="14541500" y="135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127204</xdr:rowOff>
    </xdr:from>
    <xdr:ext cx="378565" cy="259045"/>
    <xdr:sp macro="" textlink="">
      <xdr:nvSpPr>
        <xdr:cNvPr id="666" name="テキスト ボックス 665"/>
        <xdr:cNvSpPr txBox="1"/>
      </xdr:nvSpPr>
      <xdr:spPr>
        <a:xfrm>
          <a:off x="14403017" y="1367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12613</xdr:rowOff>
    </xdr:from>
    <xdr:to>
      <xdr:col>20</xdr:col>
      <xdr:colOff>9525</xdr:colOff>
      <xdr:row>79</xdr:row>
      <xdr:rowOff>114213</xdr:rowOff>
    </xdr:to>
    <xdr:sp macro="" textlink="">
      <xdr:nvSpPr>
        <xdr:cNvPr id="667" name="円/楕円 666"/>
        <xdr:cNvSpPr/>
      </xdr:nvSpPr>
      <xdr:spPr>
        <a:xfrm>
          <a:off x="13652500" y="13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105340</xdr:rowOff>
    </xdr:from>
    <xdr:ext cx="469744" cy="259045"/>
    <xdr:sp macro="" textlink="">
      <xdr:nvSpPr>
        <xdr:cNvPr id="668" name="テキスト ボックス 667"/>
        <xdr:cNvSpPr txBox="1"/>
      </xdr:nvSpPr>
      <xdr:spPr>
        <a:xfrm>
          <a:off x="13468427" y="13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121475</xdr:rowOff>
    </xdr:from>
    <xdr:to>
      <xdr:col>18</xdr:col>
      <xdr:colOff>492125</xdr:colOff>
      <xdr:row>79</xdr:row>
      <xdr:rowOff>51625</xdr:rowOff>
    </xdr:to>
    <xdr:sp macro="" textlink="">
      <xdr:nvSpPr>
        <xdr:cNvPr id="669" name="円/楕円 668"/>
        <xdr:cNvSpPr/>
      </xdr:nvSpPr>
      <xdr:spPr>
        <a:xfrm>
          <a:off x="12763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42752</xdr:rowOff>
    </xdr:from>
    <xdr:ext cx="469744" cy="259045"/>
    <xdr:sp macro="" textlink="">
      <xdr:nvSpPr>
        <xdr:cNvPr id="670" name="テキスト ボックス 669"/>
        <xdr:cNvSpPr txBox="1"/>
      </xdr:nvSpPr>
      <xdr:spPr>
        <a:xfrm>
          <a:off x="12579427"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83548</xdr:rowOff>
    </xdr:from>
    <xdr:to>
      <xdr:col>23</xdr:col>
      <xdr:colOff>517525</xdr:colOff>
      <xdr:row>92</xdr:row>
      <xdr:rowOff>161523</xdr:rowOff>
    </xdr:to>
    <xdr:cxnSp macro="">
      <xdr:nvCxnSpPr>
        <xdr:cNvPr id="699" name="直線コネクタ 698"/>
        <xdr:cNvCxnSpPr/>
      </xdr:nvCxnSpPr>
      <xdr:spPr>
        <a:xfrm flipV="1">
          <a:off x="15481300" y="15856948"/>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161523</xdr:rowOff>
    </xdr:from>
    <xdr:to>
      <xdr:col>22</xdr:col>
      <xdr:colOff>365125</xdr:colOff>
      <xdr:row>94</xdr:row>
      <xdr:rowOff>57716</xdr:rowOff>
    </xdr:to>
    <xdr:cxnSp macro="">
      <xdr:nvCxnSpPr>
        <xdr:cNvPr id="702" name="直線コネクタ 701"/>
        <xdr:cNvCxnSpPr/>
      </xdr:nvCxnSpPr>
      <xdr:spPr>
        <a:xfrm flipV="1">
          <a:off x="14592300" y="15934923"/>
          <a:ext cx="889000" cy="23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121434</xdr:rowOff>
    </xdr:from>
    <xdr:to>
      <xdr:col>21</xdr:col>
      <xdr:colOff>161925</xdr:colOff>
      <xdr:row>94</xdr:row>
      <xdr:rowOff>57716</xdr:rowOff>
    </xdr:to>
    <xdr:cxnSp macro="">
      <xdr:nvCxnSpPr>
        <xdr:cNvPr id="705" name="直線コネクタ 704"/>
        <xdr:cNvCxnSpPr/>
      </xdr:nvCxnSpPr>
      <xdr:spPr>
        <a:xfrm>
          <a:off x="13703300" y="16066284"/>
          <a:ext cx="889000" cy="10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12433</xdr:rowOff>
    </xdr:from>
    <xdr:ext cx="534377" cy="259045"/>
    <xdr:sp macro="" textlink="">
      <xdr:nvSpPr>
        <xdr:cNvPr id="707" name="テキスト ボックス 706"/>
        <xdr:cNvSpPr txBox="1"/>
      </xdr:nvSpPr>
      <xdr:spPr>
        <a:xfrm>
          <a:off x="14325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14450</xdr:rowOff>
    </xdr:from>
    <xdr:to>
      <xdr:col>19</xdr:col>
      <xdr:colOff>644525</xdr:colOff>
      <xdr:row>93</xdr:row>
      <xdr:rowOff>121434</xdr:rowOff>
    </xdr:to>
    <xdr:cxnSp macro="">
      <xdr:nvCxnSpPr>
        <xdr:cNvPr id="708" name="直線コネクタ 707"/>
        <xdr:cNvCxnSpPr/>
      </xdr:nvCxnSpPr>
      <xdr:spPr>
        <a:xfrm>
          <a:off x="12814300" y="15959300"/>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10" name="テキスト ボックス 709"/>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168536</xdr:rowOff>
    </xdr:from>
    <xdr:ext cx="534377" cy="259045"/>
    <xdr:sp macro="" textlink="">
      <xdr:nvSpPr>
        <xdr:cNvPr id="712" name="テキスト ボックス 711"/>
        <xdr:cNvSpPr txBox="1"/>
      </xdr:nvSpPr>
      <xdr:spPr>
        <a:xfrm>
          <a:off x="12547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32748</xdr:rowOff>
    </xdr:from>
    <xdr:to>
      <xdr:col>23</xdr:col>
      <xdr:colOff>568325</xdr:colOff>
      <xdr:row>92</xdr:row>
      <xdr:rowOff>134348</xdr:rowOff>
    </xdr:to>
    <xdr:sp macro="" textlink="">
      <xdr:nvSpPr>
        <xdr:cNvPr id="718" name="円/楕円 717"/>
        <xdr:cNvSpPr/>
      </xdr:nvSpPr>
      <xdr:spPr>
        <a:xfrm>
          <a:off x="16268700" y="158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55625</xdr:rowOff>
    </xdr:from>
    <xdr:ext cx="599010" cy="259045"/>
    <xdr:sp macro="" textlink="">
      <xdr:nvSpPr>
        <xdr:cNvPr id="719" name="公債費該当値テキスト"/>
        <xdr:cNvSpPr txBox="1"/>
      </xdr:nvSpPr>
      <xdr:spPr>
        <a:xfrm>
          <a:off x="16370300" y="156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152,369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110723</xdr:rowOff>
    </xdr:from>
    <xdr:to>
      <xdr:col>22</xdr:col>
      <xdr:colOff>415925</xdr:colOff>
      <xdr:row>93</xdr:row>
      <xdr:rowOff>40873</xdr:rowOff>
    </xdr:to>
    <xdr:sp macro="" textlink="">
      <xdr:nvSpPr>
        <xdr:cNvPr id="720" name="円/楕円 719"/>
        <xdr:cNvSpPr/>
      </xdr:nvSpPr>
      <xdr:spPr>
        <a:xfrm>
          <a:off x="15430500" y="158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57400</xdr:rowOff>
    </xdr:from>
    <xdr:ext cx="599010" cy="259045"/>
    <xdr:sp macro="" textlink="">
      <xdr:nvSpPr>
        <xdr:cNvPr id="721" name="テキスト ボックス 720"/>
        <xdr:cNvSpPr txBox="1"/>
      </xdr:nvSpPr>
      <xdr:spPr>
        <a:xfrm>
          <a:off x="15181794" y="1565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142,136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6916</xdr:rowOff>
    </xdr:from>
    <xdr:to>
      <xdr:col>21</xdr:col>
      <xdr:colOff>212725</xdr:colOff>
      <xdr:row>94</xdr:row>
      <xdr:rowOff>108516</xdr:rowOff>
    </xdr:to>
    <xdr:sp macro="" textlink="">
      <xdr:nvSpPr>
        <xdr:cNvPr id="722" name="円/楕円 721"/>
        <xdr:cNvSpPr/>
      </xdr:nvSpPr>
      <xdr:spPr>
        <a:xfrm>
          <a:off x="14541500" y="161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125043</xdr:rowOff>
    </xdr:from>
    <xdr:ext cx="599010" cy="259045"/>
    <xdr:sp macro="" textlink="">
      <xdr:nvSpPr>
        <xdr:cNvPr id="723" name="テキスト ボックス 722"/>
        <xdr:cNvSpPr txBox="1"/>
      </xdr:nvSpPr>
      <xdr:spPr>
        <a:xfrm>
          <a:off x="14292794" y="1589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70634</xdr:rowOff>
    </xdr:from>
    <xdr:to>
      <xdr:col>20</xdr:col>
      <xdr:colOff>9525</xdr:colOff>
      <xdr:row>94</xdr:row>
      <xdr:rowOff>784</xdr:rowOff>
    </xdr:to>
    <xdr:sp macro="" textlink="">
      <xdr:nvSpPr>
        <xdr:cNvPr id="724" name="円/楕円 723"/>
        <xdr:cNvSpPr/>
      </xdr:nvSpPr>
      <xdr:spPr>
        <a:xfrm>
          <a:off x="13652500" y="1601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17311</xdr:rowOff>
    </xdr:from>
    <xdr:ext cx="599010" cy="259045"/>
    <xdr:sp macro="" textlink="">
      <xdr:nvSpPr>
        <xdr:cNvPr id="725" name="テキスト ボックス 724"/>
        <xdr:cNvSpPr txBox="1"/>
      </xdr:nvSpPr>
      <xdr:spPr>
        <a:xfrm>
          <a:off x="13403794" y="1579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135100</xdr:rowOff>
    </xdr:from>
    <xdr:to>
      <xdr:col>18</xdr:col>
      <xdr:colOff>492125</xdr:colOff>
      <xdr:row>93</xdr:row>
      <xdr:rowOff>65250</xdr:rowOff>
    </xdr:to>
    <xdr:sp macro="" textlink="">
      <xdr:nvSpPr>
        <xdr:cNvPr id="726" name="円/楕円 725"/>
        <xdr:cNvSpPr/>
      </xdr:nvSpPr>
      <xdr:spPr>
        <a:xfrm>
          <a:off x="12763500" y="159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81777</xdr:rowOff>
    </xdr:from>
    <xdr:ext cx="599010" cy="259045"/>
    <xdr:sp macro="" textlink="">
      <xdr:nvSpPr>
        <xdr:cNvPr id="727" name="テキスト ボックス 726"/>
        <xdr:cNvSpPr txBox="1"/>
      </xdr:nvSpPr>
      <xdr:spPr>
        <a:xfrm>
          <a:off x="12514794" y="1568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・総務費が、平成</a:t>
          </a:r>
          <a:r>
            <a:rPr kumimoji="1" lang="en-US" altLang="ja-JP" sz="1400">
              <a:latin typeface="ＭＳ Ｐゴシック"/>
            </a:rPr>
            <a:t>25</a:t>
          </a:r>
          <a:r>
            <a:rPr kumimoji="1" lang="ja-JP" altLang="en-US" sz="1400">
              <a:latin typeface="ＭＳ Ｐゴシック"/>
            </a:rPr>
            <a:t>年、平成</a:t>
          </a:r>
          <a:r>
            <a:rPr kumimoji="1" lang="en-US" altLang="ja-JP" sz="1400">
              <a:latin typeface="ＭＳ Ｐゴシック"/>
            </a:rPr>
            <a:t>26</a:t>
          </a:r>
          <a:r>
            <a:rPr kumimoji="1" lang="ja-JP" altLang="en-US" sz="1400">
              <a:latin typeface="ＭＳ Ｐゴシック"/>
            </a:rPr>
            <a:t>年、平成</a:t>
          </a:r>
          <a:r>
            <a:rPr kumimoji="1" lang="en-US" altLang="ja-JP" sz="1400">
              <a:latin typeface="ＭＳ Ｐゴシック"/>
            </a:rPr>
            <a:t>27</a:t>
          </a:r>
          <a:r>
            <a:rPr kumimoji="1" lang="ja-JP" altLang="en-US" sz="1400">
              <a:latin typeface="ＭＳ Ｐゴシック"/>
            </a:rPr>
            <a:t>年と、高い水準で推移しているのは、庁舎増築事業総額約</a:t>
          </a:r>
          <a:r>
            <a:rPr kumimoji="1" lang="en-US" altLang="ja-JP" sz="1400">
              <a:latin typeface="ＭＳ Ｐゴシック"/>
            </a:rPr>
            <a:t>13</a:t>
          </a:r>
          <a:r>
            <a:rPr kumimoji="1" lang="ja-JP" altLang="en-US" sz="1400">
              <a:latin typeface="ＭＳ Ｐゴシック"/>
            </a:rPr>
            <a:t>億円を実施したためである。また、もう一つの理由として、国庫補助金を受けて、各交付金事業を実施したことも要因である。</a:t>
          </a:r>
        </a:p>
        <a:p>
          <a:r>
            <a:rPr kumimoji="1" lang="ja-JP" altLang="en-US" sz="1400">
              <a:latin typeface="ＭＳ Ｐゴシック"/>
            </a:rPr>
            <a:t>・民生費については、ここ数年、保育園統合事業で園舎新築工事を実施しており、数値が高くなっている。</a:t>
          </a:r>
        </a:p>
        <a:p>
          <a:r>
            <a:rPr kumimoji="1" lang="ja-JP" altLang="en-US" sz="1400">
              <a:latin typeface="ＭＳ Ｐゴシック"/>
            </a:rPr>
            <a:t>・農林水産業費も高い傾向にある。山間部に位置する当町は、農林業が主幹産業であり、農業基盤整備事業、土地改良事業、また、農家への補助などにより、荒廃地が増えるのを防ぐとともに、農業の再興を目指している。</a:t>
          </a:r>
        </a:p>
        <a:p>
          <a:r>
            <a:rPr kumimoji="1" lang="ja-JP" altLang="en-US" sz="1400">
              <a:latin typeface="ＭＳ Ｐゴシック"/>
            </a:rPr>
            <a:t>・公債費は、類似団体と比較してかなり高い状況である。平成</a:t>
          </a:r>
          <a:r>
            <a:rPr kumimoji="1" lang="en-US" altLang="ja-JP" sz="1400">
              <a:latin typeface="ＭＳ Ｐゴシック"/>
            </a:rPr>
            <a:t>28</a:t>
          </a:r>
          <a:r>
            <a:rPr kumimoji="1" lang="ja-JP" altLang="en-US" sz="1400">
              <a:latin typeface="ＭＳ Ｐゴシック"/>
            </a:rPr>
            <a:t>年度が極端に高くなっているのは、繰上償還を平成</a:t>
          </a:r>
          <a:r>
            <a:rPr kumimoji="1" lang="en-US" altLang="ja-JP" sz="1400">
              <a:latin typeface="ＭＳ Ｐゴシック"/>
            </a:rPr>
            <a:t>28</a:t>
          </a:r>
          <a:r>
            <a:rPr kumimoji="1" lang="ja-JP" altLang="en-US" sz="1400">
              <a:latin typeface="ＭＳ Ｐゴシック"/>
            </a:rPr>
            <a:t>年度は</a:t>
          </a:r>
          <a:r>
            <a:rPr kumimoji="1" lang="en-US" altLang="ja-JP" sz="1400">
              <a:latin typeface="ＭＳ Ｐゴシック"/>
            </a:rPr>
            <a:t>1,238,135</a:t>
          </a:r>
          <a:r>
            <a:rPr kumimoji="1" lang="ja-JP" altLang="en-US" sz="1400">
              <a:latin typeface="ＭＳ Ｐゴシック"/>
            </a:rPr>
            <a:t>千円（平成</a:t>
          </a:r>
          <a:r>
            <a:rPr kumimoji="1" lang="en-US" altLang="ja-JP" sz="1400">
              <a:latin typeface="ＭＳ Ｐゴシック"/>
            </a:rPr>
            <a:t>27</a:t>
          </a:r>
          <a:r>
            <a:rPr kumimoji="1" lang="ja-JP" altLang="en-US" sz="1400">
              <a:latin typeface="ＭＳ Ｐゴシック"/>
            </a:rPr>
            <a:t>年度は</a:t>
          </a:r>
          <a:r>
            <a:rPr kumimoji="1" lang="en-US" altLang="ja-JP" sz="1400">
              <a:latin typeface="ＭＳ Ｐゴシック"/>
            </a:rPr>
            <a:t>1,063,022</a:t>
          </a:r>
          <a:r>
            <a:rPr kumimoji="1" lang="ja-JP" altLang="en-US" sz="1400">
              <a:latin typeface="ＭＳ Ｐゴシック"/>
            </a:rPr>
            <a:t>千円）実施したことが要因である。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財政調整基金残高については、ここ数年、同規模程度で推移しているが、平成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から、地方交付税特例措置の皆減、また、合併特例事業債の発行期限を迎えるなか、行革により経費削減に取り組みながらも、行政サービスを維持していくため、基金を取り崩して、財政運営をしていく必要があると考え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兵庫県佐用町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連結実質赤字比率は、全会計において実質赤字額及び資金不足額が発生していないため、算出されていない。</a:t>
          </a:r>
          <a:endParaRPr lang="ja-JP" altLang="ja-JP" sz="1400"/>
        </a:p>
        <a:p>
          <a:r>
            <a:rPr kumimoji="1" lang="ja-JP" altLang="ja-JP" sz="1400">
              <a:solidFill>
                <a:schemeClr val="dk1"/>
              </a:solidFill>
              <a:latin typeface="+mn-lt"/>
              <a:ea typeface="+mn-ea"/>
              <a:cs typeface="+mn-cs"/>
            </a:rPr>
            <a:t>　 今後も、対象会計それぞれについて赤字決算とならないよう、引き続き、健全な財政運営に努める</a:t>
          </a:r>
          <a:r>
            <a:rPr kumimoji="1" lang="ja-JP" altLang="en-US" sz="1400">
              <a:solidFill>
                <a:schemeClr val="dk1"/>
              </a:solidFill>
              <a:latin typeface="+mn-lt"/>
              <a:ea typeface="+mn-ea"/>
              <a:cs typeface="+mn-cs"/>
            </a:rPr>
            <a:t>。</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13196452</v>
      </c>
      <c r="BO4" s="381"/>
      <c r="BP4" s="381"/>
      <c r="BQ4" s="381"/>
      <c r="BR4" s="381"/>
      <c r="BS4" s="381"/>
      <c r="BT4" s="381"/>
      <c r="BU4" s="382"/>
      <c r="BV4" s="380">
        <v>13947787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0.8</v>
      </c>
      <c r="CU4" s="387"/>
      <c r="CV4" s="387"/>
      <c r="CW4" s="387"/>
      <c r="CX4" s="387"/>
      <c r="CY4" s="387"/>
      <c r="CZ4" s="387"/>
      <c r="DA4" s="388"/>
      <c r="DB4" s="386">
        <v>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13126885</v>
      </c>
      <c r="BO5" s="418"/>
      <c r="BP5" s="418"/>
      <c r="BQ5" s="418"/>
      <c r="BR5" s="418"/>
      <c r="BS5" s="418"/>
      <c r="BT5" s="418"/>
      <c r="BU5" s="419"/>
      <c r="BV5" s="417">
        <v>13898977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76.3</v>
      </c>
      <c r="CU5" s="415"/>
      <c r="CV5" s="415"/>
      <c r="CW5" s="415"/>
      <c r="CX5" s="415"/>
      <c r="CY5" s="415"/>
      <c r="CZ5" s="415"/>
      <c r="DA5" s="416"/>
      <c r="DB5" s="414">
        <v>77.2</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69567</v>
      </c>
      <c r="BO6" s="418"/>
      <c r="BP6" s="418"/>
      <c r="BQ6" s="418"/>
      <c r="BR6" s="418"/>
      <c r="BS6" s="418"/>
      <c r="BT6" s="418"/>
      <c r="BU6" s="419"/>
      <c r="BV6" s="417">
        <v>48810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79.7</v>
      </c>
      <c r="CU6" s="455"/>
      <c r="CV6" s="455"/>
      <c r="CW6" s="455"/>
      <c r="CX6" s="455"/>
      <c r="CY6" s="455"/>
      <c r="CZ6" s="455"/>
      <c r="DA6" s="456"/>
      <c r="DB6" s="454">
        <v>81.599999999999994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1900</v>
      </c>
      <c r="BO7" s="418"/>
      <c r="BP7" s="418"/>
      <c r="BQ7" s="418"/>
      <c r="BR7" s="418"/>
      <c r="BS7" s="418"/>
      <c r="BT7" s="418"/>
      <c r="BU7" s="419"/>
      <c r="BV7" s="417">
        <v>11007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8852281</v>
      </c>
      <c r="CU7" s="418"/>
      <c r="CV7" s="418"/>
      <c r="CW7" s="418"/>
      <c r="CX7" s="418"/>
      <c r="CY7" s="418"/>
      <c r="CZ7" s="418"/>
      <c r="DA7" s="419"/>
      <c r="DB7" s="417">
        <v>9030536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67667</v>
      </c>
      <c r="BO8" s="418"/>
      <c r="BP8" s="418"/>
      <c r="BQ8" s="418"/>
      <c r="BR8" s="418"/>
      <c r="BS8" s="418"/>
      <c r="BT8" s="418"/>
      <c r="BU8" s="419"/>
      <c r="BV8" s="417">
        <v>37803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17510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29864</v>
      </c>
      <c r="BO9" s="418"/>
      <c r="BP9" s="418"/>
      <c r="BQ9" s="418"/>
      <c r="BR9" s="418"/>
      <c r="BS9" s="418"/>
      <c r="BT9" s="418"/>
      <c r="BU9" s="419"/>
      <c r="BV9" s="417">
        <v>-29164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26.7</v>
      </c>
      <c r="CU9" s="415"/>
      <c r="CV9" s="415"/>
      <c r="CW9" s="415"/>
      <c r="CX9" s="415"/>
      <c r="CY9" s="415"/>
      <c r="CZ9" s="415"/>
      <c r="DA9" s="416"/>
      <c r="DB9" s="414">
        <v>24.1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19265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26131</v>
      </c>
      <c r="BO10" s="418"/>
      <c r="BP10" s="418"/>
      <c r="BQ10" s="418"/>
      <c r="BR10" s="418"/>
      <c r="BS10" s="418"/>
      <c r="BT10" s="418"/>
      <c r="BU10" s="419"/>
      <c r="BV10" s="417">
        <v>318288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1238135</v>
      </c>
      <c r="BO11" s="418"/>
      <c r="BP11" s="418"/>
      <c r="BQ11" s="418"/>
      <c r="BR11" s="418"/>
      <c r="BS11" s="418"/>
      <c r="BT11" s="418"/>
      <c r="BU11" s="419"/>
      <c r="BV11" s="417">
        <v>1063022</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17711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78817</v>
      </c>
      <c r="BO12" s="418"/>
      <c r="BP12" s="418"/>
      <c r="BQ12" s="418"/>
      <c r="BR12" s="418"/>
      <c r="BS12" s="418"/>
      <c r="BT12" s="418"/>
      <c r="BU12" s="419"/>
      <c r="BV12" s="417">
        <v>363108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17609</v>
      </c>
      <c r="S13" s="499"/>
      <c r="T13" s="499"/>
      <c r="U13" s="499"/>
      <c r="V13" s="500"/>
      <c r="W13" s="433" t="s">
        <v>124</v>
      </c>
      <c r="X13" s="434"/>
      <c r="Y13" s="434"/>
      <c r="Z13" s="434"/>
      <c r="AA13" s="434"/>
      <c r="AB13" s="424"/>
      <c r="AC13" s="468">
        <v>707</v>
      </c>
      <c r="AD13" s="469"/>
      <c r="AE13" s="469"/>
      <c r="AF13" s="469"/>
      <c r="AG13" s="508"/>
      <c r="AH13" s="468">
        <v>647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1215313</v>
      </c>
      <c r="BO13" s="418"/>
      <c r="BP13" s="418"/>
      <c r="BQ13" s="418"/>
      <c r="BR13" s="418"/>
      <c r="BS13" s="418"/>
      <c r="BT13" s="418"/>
      <c r="BU13" s="419"/>
      <c r="BV13" s="417">
        <v>989038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7.6</v>
      </c>
      <c r="CU13" s="415"/>
      <c r="CV13" s="415"/>
      <c r="CW13" s="415"/>
      <c r="CX13" s="415"/>
      <c r="CY13" s="415"/>
      <c r="CZ13" s="415"/>
      <c r="DA13" s="416"/>
      <c r="DB13" s="414">
        <v>8.8000000000000007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18152</v>
      </c>
      <c r="S14" s="499"/>
      <c r="T14" s="499"/>
      <c r="U14" s="499"/>
      <c r="V14" s="500"/>
      <c r="W14" s="407"/>
      <c r="X14" s="408"/>
      <c r="Y14" s="408"/>
      <c r="Z14" s="408"/>
      <c r="AA14" s="408"/>
      <c r="AB14" s="397"/>
      <c r="AC14" s="501">
        <v>8.8000000000000007</v>
      </c>
      <c r="AD14" s="502"/>
      <c r="AE14" s="502"/>
      <c r="AF14" s="502"/>
      <c r="AG14" s="503"/>
      <c r="AH14" s="501">
        <v>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18054</v>
      </c>
      <c r="S15" s="499"/>
      <c r="T15" s="499"/>
      <c r="U15" s="499"/>
      <c r="V15" s="500"/>
      <c r="W15" s="433" t="s">
        <v>131</v>
      </c>
      <c r="X15" s="434"/>
      <c r="Y15" s="434"/>
      <c r="Z15" s="434"/>
      <c r="AA15" s="434"/>
      <c r="AB15" s="424"/>
      <c r="AC15" s="468">
        <v>2337</v>
      </c>
      <c r="AD15" s="469"/>
      <c r="AE15" s="469"/>
      <c r="AF15" s="469"/>
      <c r="AG15" s="508"/>
      <c r="AH15" s="468">
        <v>2609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2154689</v>
      </c>
      <c r="BO15" s="381"/>
      <c r="BP15" s="381"/>
      <c r="BQ15" s="381"/>
      <c r="BR15" s="381"/>
      <c r="BS15" s="381"/>
      <c r="BT15" s="381"/>
      <c r="BU15" s="382"/>
      <c r="BV15" s="380">
        <v>2115406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29.2</v>
      </c>
      <c r="AD16" s="502"/>
      <c r="AE16" s="502"/>
      <c r="AF16" s="502"/>
      <c r="AG16" s="503"/>
      <c r="AH16" s="501">
        <v>30.4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7075243</v>
      </c>
      <c r="BO16" s="418"/>
      <c r="BP16" s="418"/>
      <c r="BQ16" s="418"/>
      <c r="BR16" s="418"/>
      <c r="BS16" s="418"/>
      <c r="BT16" s="418"/>
      <c r="BU16" s="419"/>
      <c r="BV16" s="417">
        <v>6790836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4957</v>
      </c>
      <c r="AD17" s="469"/>
      <c r="AE17" s="469"/>
      <c r="AF17" s="469"/>
      <c r="AG17" s="508"/>
      <c r="AH17" s="468">
        <v>5340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2727484</v>
      </c>
      <c r="BO17" s="418"/>
      <c r="BP17" s="418"/>
      <c r="BQ17" s="418"/>
      <c r="BR17" s="418"/>
      <c r="BS17" s="418"/>
      <c r="BT17" s="418"/>
      <c r="BU17" s="419"/>
      <c r="BV17" s="417">
        <v>2674520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307.44</v>
      </c>
      <c r="M18" s="530"/>
      <c r="N18" s="530"/>
      <c r="O18" s="530"/>
      <c r="P18" s="530"/>
      <c r="Q18" s="530"/>
      <c r="R18" s="531"/>
      <c r="S18" s="531"/>
      <c r="T18" s="531"/>
      <c r="U18" s="531"/>
      <c r="V18" s="532"/>
      <c r="W18" s="435"/>
      <c r="X18" s="436"/>
      <c r="Y18" s="436"/>
      <c r="Z18" s="436"/>
      <c r="AA18" s="436"/>
      <c r="AB18" s="427"/>
      <c r="AC18" s="533">
        <v>62</v>
      </c>
      <c r="AD18" s="534"/>
      <c r="AE18" s="534"/>
      <c r="AF18" s="534"/>
      <c r="AG18" s="535"/>
      <c r="AH18" s="533">
        <v>62.1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6814758</v>
      </c>
      <c r="BO18" s="418"/>
      <c r="BP18" s="418"/>
      <c r="BQ18" s="418"/>
      <c r="BR18" s="418"/>
      <c r="BS18" s="418"/>
      <c r="BT18" s="418"/>
      <c r="BU18" s="419"/>
      <c r="BV18" s="417">
        <v>7110080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9984484</v>
      </c>
      <c r="BO19" s="418"/>
      <c r="BP19" s="418"/>
      <c r="BQ19" s="418"/>
      <c r="BR19" s="418"/>
      <c r="BS19" s="418"/>
      <c r="BT19" s="418"/>
      <c r="BU19" s="419"/>
      <c r="BV19" s="417">
        <v>10596173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6108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14635116</v>
      </c>
      <c r="BO23" s="418"/>
      <c r="BP23" s="418"/>
      <c r="BQ23" s="418"/>
      <c r="BR23" s="418"/>
      <c r="BS23" s="418"/>
      <c r="BT23" s="418"/>
      <c r="BU23" s="419"/>
      <c r="BV23" s="417">
        <v>15572138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8110</v>
      </c>
      <c r="R24" s="469"/>
      <c r="S24" s="469"/>
      <c r="T24" s="469"/>
      <c r="U24" s="469"/>
      <c r="V24" s="508"/>
      <c r="W24" s="563"/>
      <c r="X24" s="551"/>
      <c r="Y24" s="552"/>
      <c r="Z24" s="467" t="s">
        <v>155</v>
      </c>
      <c r="AA24" s="447"/>
      <c r="AB24" s="447"/>
      <c r="AC24" s="447"/>
      <c r="AD24" s="447"/>
      <c r="AE24" s="447"/>
      <c r="AF24" s="447"/>
      <c r="AG24" s="448"/>
      <c r="AH24" s="468">
        <v>225</v>
      </c>
      <c r="AI24" s="469"/>
      <c r="AJ24" s="469"/>
      <c r="AK24" s="469"/>
      <c r="AL24" s="508"/>
      <c r="AM24" s="468">
        <v>727200</v>
      </c>
      <c r="AN24" s="469"/>
      <c r="AO24" s="469"/>
      <c r="AP24" s="469"/>
      <c r="AQ24" s="469"/>
      <c r="AR24" s="508"/>
      <c r="AS24" s="468">
        <v>3232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8522024</v>
      </c>
      <c r="BO24" s="418"/>
      <c r="BP24" s="418"/>
      <c r="BQ24" s="418"/>
      <c r="BR24" s="418"/>
      <c r="BS24" s="418"/>
      <c r="BT24" s="418"/>
      <c r="BU24" s="419"/>
      <c r="BV24" s="417">
        <v>9277022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6620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955560</v>
      </c>
      <c r="BO25" s="381"/>
      <c r="BP25" s="381"/>
      <c r="BQ25" s="381"/>
      <c r="BR25" s="381"/>
      <c r="BS25" s="381"/>
      <c r="BT25" s="381"/>
      <c r="BU25" s="382"/>
      <c r="BV25" s="380">
        <v>41749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6130</v>
      </c>
      <c r="R26" s="469"/>
      <c r="S26" s="469"/>
      <c r="T26" s="469"/>
      <c r="U26" s="469"/>
      <c r="V26" s="508"/>
      <c r="W26" s="563"/>
      <c r="X26" s="551"/>
      <c r="Y26" s="552"/>
      <c r="Z26" s="467" t="s">
        <v>161</v>
      </c>
      <c r="AA26" s="573"/>
      <c r="AB26" s="573"/>
      <c r="AC26" s="573"/>
      <c r="AD26" s="573"/>
      <c r="AE26" s="573"/>
      <c r="AF26" s="573"/>
      <c r="AG26" s="574"/>
      <c r="AH26" s="468">
        <v>26</v>
      </c>
      <c r="AI26" s="469"/>
      <c r="AJ26" s="469"/>
      <c r="AK26" s="469"/>
      <c r="AL26" s="508"/>
      <c r="AM26" s="468">
        <v>83018</v>
      </c>
      <c r="AN26" s="469"/>
      <c r="AO26" s="469"/>
      <c r="AP26" s="469"/>
      <c r="AQ26" s="469"/>
      <c r="AR26" s="508"/>
      <c r="AS26" s="468">
        <v>3193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3700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250350</v>
      </c>
      <c r="BO27" s="587"/>
      <c r="BP27" s="587"/>
      <c r="BQ27" s="587"/>
      <c r="BR27" s="587"/>
      <c r="BS27" s="587"/>
      <c r="BT27" s="587"/>
      <c r="BU27" s="588"/>
      <c r="BV27" s="586">
        <v>249825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2900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2744091</v>
      </c>
      <c r="BO28" s="381"/>
      <c r="BP28" s="381"/>
      <c r="BQ28" s="381"/>
      <c r="BR28" s="381"/>
      <c r="BS28" s="381"/>
      <c r="BT28" s="381"/>
      <c r="BU28" s="382"/>
      <c r="BV28" s="380">
        <v>2776777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2700</v>
      </c>
      <c r="R29" s="469"/>
      <c r="S29" s="469"/>
      <c r="T29" s="469"/>
      <c r="U29" s="469"/>
      <c r="V29" s="508"/>
      <c r="W29" s="564"/>
      <c r="X29" s="565"/>
      <c r="Y29" s="566"/>
      <c r="Z29" s="467" t="s">
        <v>171</v>
      </c>
      <c r="AA29" s="447"/>
      <c r="AB29" s="447"/>
      <c r="AC29" s="447"/>
      <c r="AD29" s="447"/>
      <c r="AE29" s="447"/>
      <c r="AF29" s="447"/>
      <c r="AG29" s="448"/>
      <c r="AH29" s="468">
        <v>225</v>
      </c>
      <c r="AI29" s="469"/>
      <c r="AJ29" s="469"/>
      <c r="AK29" s="469"/>
      <c r="AL29" s="508"/>
      <c r="AM29" s="468">
        <v>727200</v>
      </c>
      <c r="AN29" s="469"/>
      <c r="AO29" s="469"/>
      <c r="AP29" s="469"/>
      <c r="AQ29" s="469"/>
      <c r="AR29" s="508"/>
      <c r="AS29" s="468">
        <v>3232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1841153</v>
      </c>
      <c r="BO29" s="418"/>
      <c r="BP29" s="418"/>
      <c r="BQ29" s="418"/>
      <c r="BR29" s="418"/>
      <c r="BS29" s="418"/>
      <c r="BT29" s="418"/>
      <c r="BU29" s="419"/>
      <c r="BV29" s="417">
        <v>1936181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4925657</v>
      </c>
      <c r="BO30" s="587"/>
      <c r="BP30" s="587"/>
      <c r="BQ30" s="587"/>
      <c r="BR30" s="587"/>
      <c r="BS30" s="587"/>
      <c r="BT30" s="587"/>
      <c r="BU30" s="588"/>
      <c r="BV30" s="586">
        <v>4616558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播磨高原広域事務組合　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メガソーラー事業収入特別会計</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10</v>
      </c>
      <c r="AN35" s="598"/>
      <c r="AO35" s="599" t="str">
        <f>IF('各会計、関係団体の財政状況及び健全化判断比率'!B32="","",'各会計、関係団体の財政状況及び健全化判断比率'!B32)</f>
        <v>農業共済事業特別会計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IF('各会計、関係団体の財政状況及び健全化判断比率'!B34="","",'各会計、関係団体の財政状況及び健全化判断比率'!B34)</f>
        <v>特定環境保全公共下水道事業特別会計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播磨高原広域事務組合　水道事業会計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朝霧園特別会計</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IF('各会計、関係団体の財政状況及び健全化判断比率'!B35="","",'各会計、関係団体の財政状況及び健全化判断比率'!B35)</f>
        <v>生活排水処理事業特別会計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播磨高原広域事務組合　下水道事業会計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西はりま天文台公園特別会計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14</v>
      </c>
      <c r="BF37" s="598"/>
      <c r="BG37" s="599" t="str">
        <f>IF('各会計、関係団体の財政状況及び健全化判断比率'!B36="","",'各会計、関係団体の財政状況及び健全化判断比率'!B36)</f>
        <v>笹ケ丘荘特別会計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兵庫県後期高齢者医療広域連合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歯科保健特別会計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15</v>
      </c>
      <c r="BF38" s="598"/>
      <c r="BG38" s="599" t="str">
        <f>IF('各会計、関係団体の財政状況及び健全化判断比率'!B37="","",'各会計、関係団体の財政状況及び健全化判断比率'!B37)</f>
        <v>宅地造成事業特別会計</v>
      </c>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兵庫県後期高齢者医療広域連合　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兵庫県市町村職員退職手当組合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22</v>
      </c>
      <c r="BX40" s="598"/>
      <c r="BY40" s="599" t="str">
        <f>IF('各会計、関係団体の財政状況及び健全化判断比率'!B74="","",'各会計、関係団体の財政状況及び健全化判断比率'!B74)</f>
        <v>兵庫県町議会議員公務災害補償組合　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23</v>
      </c>
      <c r="BX41" s="598"/>
      <c r="BY41" s="599" t="str">
        <f>IF('各会計、関係団体の財政状況及び健全化判断比率'!B75="","",'各会計、関係団体の財政状況及び健全化判断比率'!B75)</f>
        <v>にしはりま環境事務組合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24</v>
      </c>
      <c r="BX42" s="598"/>
      <c r="BY42" s="599" t="str">
        <f>IF('各会計、関係団体の財政状況及び健全化判断比率'!B76="","",'各会計、関係団体の財政状況及び健全化判断比率'!B76)</f>
        <v>兵庫県市町交通災害共済組合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25</v>
      </c>
      <c r="BX43" s="598"/>
      <c r="BY43" s="599" t="str">
        <f>IF('各会計、関係団体の財政状況及び健全化判断比率'!B77="","",'各会計、関係団体の財政状況及び健全化判断比率'!B77)</f>
        <v>西はりま消防組合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531</v>
      </c>
      <c r="D34" s="1184"/>
      <c r="E34" s="1185"/>
      <c r="F34" s="32">
        <v>5.73</v>
      </c>
      <c r="G34" s="33">
        <v>5.76</v>
      </c>
      <c r="H34" s="33">
        <v>5.48</v>
      </c>
      <c r="I34" s="33">
        <v>5.43</v>
      </c>
      <c r="J34" s="34">
        <v>5.39</v>
      </c>
      <c r="K34" s="22"/>
      <c r="L34" s="22"/>
      <c r="M34" s="22"/>
      <c r="N34" s="22"/>
      <c r="O34" s="22"/>
      <c r="P34" s="22"/>
    </row>
    <row r="35" spans="1:16" ht="39" customHeight="1">
      <c r="A35" s="22"/>
      <c r="B35" s="35"/>
      <c r="C35" s="1178" t="s">
        <v>532</v>
      </c>
      <c r="D35" s="1179"/>
      <c r="E35" s="1180"/>
      <c r="F35" s="36">
        <v>0.45</v>
      </c>
      <c r="G35" s="37">
        <v>0.46</v>
      </c>
      <c r="H35" s="37">
        <v>0.65</v>
      </c>
      <c r="I35" s="37">
        <v>0.4</v>
      </c>
      <c r="J35" s="38">
        <v>0.76</v>
      </c>
      <c r="K35" s="22"/>
      <c r="L35" s="22"/>
      <c r="M35" s="22"/>
      <c r="N35" s="22"/>
      <c r="O35" s="22"/>
      <c r="P35" s="22"/>
    </row>
    <row r="36" spans="1:16" ht="39" customHeight="1">
      <c r="A36" s="22"/>
      <c r="B36" s="35"/>
      <c r="C36" s="1178" t="s">
        <v>533</v>
      </c>
      <c r="D36" s="1179"/>
      <c r="E36" s="1180"/>
      <c r="F36" s="36">
        <v>0.94</v>
      </c>
      <c r="G36" s="37">
        <v>0.91</v>
      </c>
      <c r="H36" s="37">
        <v>0.94</v>
      </c>
      <c r="I36" s="37">
        <v>0.92</v>
      </c>
      <c r="J36" s="38">
        <v>0.52</v>
      </c>
      <c r="K36" s="22"/>
      <c r="L36" s="22"/>
      <c r="M36" s="22"/>
      <c r="N36" s="22"/>
      <c r="O36" s="22"/>
      <c r="P36" s="22"/>
    </row>
    <row r="37" spans="1:16" ht="39" customHeight="1">
      <c r="A37" s="22"/>
      <c r="B37" s="35"/>
      <c r="C37" s="1178" t="s">
        <v>534</v>
      </c>
      <c r="D37" s="1179"/>
      <c r="E37" s="1180"/>
      <c r="F37" s="36">
        <v>0.04</v>
      </c>
      <c r="G37" s="37">
        <v>0.03</v>
      </c>
      <c r="H37" s="37">
        <v>0.03</v>
      </c>
      <c r="I37" s="37">
        <v>0.03</v>
      </c>
      <c r="J37" s="38">
        <v>0.37</v>
      </c>
      <c r="K37" s="22"/>
      <c r="L37" s="22"/>
      <c r="M37" s="22"/>
      <c r="N37" s="22"/>
      <c r="O37" s="22"/>
      <c r="P37" s="22"/>
    </row>
    <row r="38" spans="1:16" ht="39" customHeight="1">
      <c r="A38" s="22"/>
      <c r="B38" s="35"/>
      <c r="C38" s="1178" t="s">
        <v>535</v>
      </c>
      <c r="D38" s="1179"/>
      <c r="E38" s="1180"/>
      <c r="F38" s="36">
        <v>0.02</v>
      </c>
      <c r="G38" s="37">
        <v>0</v>
      </c>
      <c r="H38" s="37">
        <v>0.01</v>
      </c>
      <c r="I38" s="37">
        <v>0.01</v>
      </c>
      <c r="J38" s="38">
        <v>0.2</v>
      </c>
      <c r="K38" s="22"/>
      <c r="L38" s="22"/>
      <c r="M38" s="22"/>
      <c r="N38" s="22"/>
      <c r="O38" s="22"/>
      <c r="P38" s="22"/>
    </row>
    <row r="39" spans="1:16" ht="39" customHeight="1">
      <c r="A39" s="22"/>
      <c r="B39" s="35"/>
      <c r="C39" s="1178" t="s">
        <v>536</v>
      </c>
      <c r="D39" s="1179"/>
      <c r="E39" s="1180"/>
      <c r="F39" s="36">
        <v>0.01</v>
      </c>
      <c r="G39" s="37">
        <v>0.04</v>
      </c>
      <c r="H39" s="37">
        <v>0.04</v>
      </c>
      <c r="I39" s="37">
        <v>0.05</v>
      </c>
      <c r="J39" s="38">
        <v>0.05</v>
      </c>
      <c r="K39" s="22"/>
      <c r="L39" s="22"/>
      <c r="M39" s="22"/>
      <c r="N39" s="22"/>
      <c r="O39" s="22"/>
      <c r="P39" s="22"/>
    </row>
    <row r="40" spans="1:16" ht="39" customHeight="1">
      <c r="A40" s="22"/>
      <c r="B40" s="35"/>
      <c r="C40" s="1178" t="s">
        <v>537</v>
      </c>
      <c r="D40" s="1179"/>
      <c r="E40" s="1180"/>
      <c r="F40" s="36">
        <v>0.22</v>
      </c>
      <c r="G40" s="37">
        <v>0.17</v>
      </c>
      <c r="H40" s="37">
        <v>0.2</v>
      </c>
      <c r="I40" s="37">
        <v>0.06</v>
      </c>
      <c r="J40" s="38">
        <v>0.05</v>
      </c>
      <c r="K40" s="22"/>
      <c r="L40" s="22"/>
      <c r="M40" s="22"/>
      <c r="N40" s="22"/>
      <c r="O40" s="22"/>
      <c r="P40" s="22"/>
    </row>
    <row r="41" spans="1:16" ht="39" customHeight="1">
      <c r="A41" s="22"/>
      <c r="B41" s="35"/>
      <c r="C41" s="1178" t="s">
        <v>538</v>
      </c>
      <c r="D41" s="1179"/>
      <c r="E41" s="1180"/>
      <c r="F41" s="36">
        <v>0.05</v>
      </c>
      <c r="G41" s="37">
        <v>0.04</v>
      </c>
      <c r="H41" s="37">
        <v>0.04</v>
      </c>
      <c r="I41" s="37">
        <v>0.04</v>
      </c>
      <c r="J41" s="38">
        <v>0.04</v>
      </c>
      <c r="K41" s="22"/>
      <c r="L41" s="22"/>
      <c r="M41" s="22"/>
      <c r="N41" s="22"/>
      <c r="O41" s="22"/>
      <c r="P41" s="22"/>
    </row>
    <row r="42" spans="1:16" ht="39" customHeight="1">
      <c r="A42" s="22"/>
      <c r="B42" s="39"/>
      <c r="C42" s="1178" t="s">
        <v>539</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540</v>
      </c>
      <c r="D43" s="1182"/>
      <c r="E43" s="1183"/>
      <c r="F43" s="41">
        <v>0.06</v>
      </c>
      <c r="G43" s="42">
        <v>0.02</v>
      </c>
      <c r="H43" s="42">
        <v>0.12</v>
      </c>
      <c r="I43" s="42">
        <v>0.06</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1661</v>
      </c>
      <c r="L45" s="60">
        <v>1590</v>
      </c>
      <c r="M45" s="60">
        <v>1520</v>
      </c>
      <c r="N45" s="60">
        <v>1517</v>
      </c>
      <c r="O45" s="61">
        <v>1460</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968</v>
      </c>
      <c r="L48" s="64">
        <v>996</v>
      </c>
      <c r="M48" s="64">
        <v>931</v>
      </c>
      <c r="N48" s="64">
        <v>948</v>
      </c>
      <c r="O48" s="65">
        <v>821</v>
      </c>
      <c r="P48" s="48"/>
      <c r="Q48" s="48"/>
      <c r="R48" s="48"/>
      <c r="S48" s="48"/>
      <c r="T48" s="48"/>
      <c r="U48" s="48"/>
    </row>
    <row r="49" spans="1:21" ht="30.75" customHeight="1">
      <c r="A49" s="48"/>
      <c r="B49" s="1196"/>
      <c r="C49" s="1197"/>
      <c r="D49" s="62"/>
      <c r="E49" s="1188" t="s">
        <v>16</v>
      </c>
      <c r="F49" s="1188"/>
      <c r="G49" s="1188"/>
      <c r="H49" s="1188"/>
      <c r="I49" s="1188"/>
      <c r="J49" s="1189"/>
      <c r="K49" s="63">
        <v>74</v>
      </c>
      <c r="L49" s="64">
        <v>82</v>
      </c>
      <c r="M49" s="64">
        <v>74</v>
      </c>
      <c r="N49" s="64">
        <v>95</v>
      </c>
      <c r="O49" s="65">
        <v>149</v>
      </c>
      <c r="P49" s="48"/>
      <c r="Q49" s="48"/>
      <c r="R49" s="48"/>
      <c r="S49" s="48"/>
      <c r="T49" s="48"/>
      <c r="U49" s="48"/>
    </row>
    <row r="50" spans="1:21" ht="30.75" customHeight="1">
      <c r="A50" s="48"/>
      <c r="B50" s="1196"/>
      <c r="C50" s="1197"/>
      <c r="D50" s="62"/>
      <c r="E50" s="1188" t="s">
        <v>17</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1931</v>
      </c>
      <c r="L52" s="64">
        <v>1948</v>
      </c>
      <c r="M52" s="64">
        <v>1953</v>
      </c>
      <c r="N52" s="64">
        <v>1985</v>
      </c>
      <c r="O52" s="65">
        <v>1966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772</v>
      </c>
      <c r="L53" s="69">
        <v>720</v>
      </c>
      <c r="M53" s="69">
        <v>572</v>
      </c>
      <c r="N53" s="69">
        <v>575</v>
      </c>
      <c r="O53" s="70">
        <v>464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2" t="s">
        <v>24</v>
      </c>
      <c r="C41" s="1203"/>
      <c r="D41" s="81"/>
      <c r="E41" s="1208" t="s">
        <v>25</v>
      </c>
      <c r="F41" s="1208"/>
      <c r="G41" s="1208"/>
      <c r="H41" s="1209"/>
      <c r="I41" s="82">
        <v>16678</v>
      </c>
      <c r="J41" s="83">
        <v>16233</v>
      </c>
      <c r="K41" s="83">
        <v>16179</v>
      </c>
      <c r="L41" s="83">
        <v>15572</v>
      </c>
      <c r="M41" s="84">
        <v>14635</v>
      </c>
    </row>
    <row r="42" spans="2:13" ht="27.75" customHeight="1">
      <c r="B42" s="1204"/>
      <c r="C42" s="1205"/>
      <c r="D42" s="85"/>
      <c r="E42" s="1210" t="s">
        <v>26</v>
      </c>
      <c r="F42" s="1210"/>
      <c r="G42" s="1210"/>
      <c r="H42" s="1211"/>
      <c r="I42" s="86" t="s">
        <v>486</v>
      </c>
      <c r="J42" s="87" t="s">
        <v>486</v>
      </c>
      <c r="K42" s="87" t="s">
        <v>486</v>
      </c>
      <c r="L42" s="87" t="s">
        <v>486</v>
      </c>
      <c r="M42" s="88" t="s">
        <v>486</v>
      </c>
    </row>
    <row r="43" spans="2:13" ht="27.75" customHeight="1">
      <c r="B43" s="1204"/>
      <c r="C43" s="1205"/>
      <c r="D43" s="85"/>
      <c r="E43" s="1210" t="s">
        <v>27</v>
      </c>
      <c r="F43" s="1210"/>
      <c r="G43" s="1210"/>
      <c r="H43" s="1211"/>
      <c r="I43" s="86">
        <v>10120</v>
      </c>
      <c r="J43" s="87">
        <v>9484</v>
      </c>
      <c r="K43" s="87">
        <v>8507</v>
      </c>
      <c r="L43" s="87">
        <v>8143</v>
      </c>
      <c r="M43" s="88">
        <v>7425</v>
      </c>
    </row>
    <row r="44" spans="2:13" ht="27.75" customHeight="1">
      <c r="B44" s="1204"/>
      <c r="C44" s="1205"/>
      <c r="D44" s="85"/>
      <c r="E44" s="1210" t="s">
        <v>28</v>
      </c>
      <c r="F44" s="1210"/>
      <c r="G44" s="1210"/>
      <c r="H44" s="1211"/>
      <c r="I44" s="86">
        <v>1775</v>
      </c>
      <c r="J44" s="87">
        <v>1708</v>
      </c>
      <c r="K44" s="87">
        <v>1622</v>
      </c>
      <c r="L44" s="87">
        <v>1585</v>
      </c>
      <c r="M44" s="88">
        <v>1365</v>
      </c>
    </row>
    <row r="45" spans="2:13" ht="27.75" customHeight="1">
      <c r="B45" s="1204"/>
      <c r="C45" s="1205"/>
      <c r="D45" s="85"/>
      <c r="E45" s="1210" t="s">
        <v>29</v>
      </c>
      <c r="F45" s="1210"/>
      <c r="G45" s="1210"/>
      <c r="H45" s="1211"/>
      <c r="I45" s="86">
        <v>2949</v>
      </c>
      <c r="J45" s="87">
        <v>2521</v>
      </c>
      <c r="K45" s="87">
        <v>2289</v>
      </c>
      <c r="L45" s="87">
        <v>2220</v>
      </c>
      <c r="M45" s="88">
        <v>2190</v>
      </c>
    </row>
    <row r="46" spans="2:13" ht="27.75" customHeight="1">
      <c r="B46" s="1204"/>
      <c r="C46" s="1205"/>
      <c r="D46" s="89"/>
      <c r="E46" s="1210" t="s">
        <v>30</v>
      </c>
      <c r="F46" s="1210"/>
      <c r="G46" s="1210"/>
      <c r="H46" s="1211"/>
      <c r="I46" s="86" t="s">
        <v>486</v>
      </c>
      <c r="J46" s="87" t="s">
        <v>486</v>
      </c>
      <c r="K46" s="87" t="s">
        <v>486</v>
      </c>
      <c r="L46" s="87" t="s">
        <v>486</v>
      </c>
      <c r="M46" s="88" t="s">
        <v>486</v>
      </c>
    </row>
    <row r="47" spans="2:13" ht="27.75" customHeight="1">
      <c r="B47" s="1204"/>
      <c r="C47" s="1205"/>
      <c r="D47" s="90"/>
      <c r="E47" s="1212" t="s">
        <v>31</v>
      </c>
      <c r="F47" s="1213"/>
      <c r="G47" s="1213"/>
      <c r="H47" s="1214"/>
      <c r="I47" s="86" t="s">
        <v>486</v>
      </c>
      <c r="J47" s="87" t="s">
        <v>486</v>
      </c>
      <c r="K47" s="87" t="s">
        <v>486</v>
      </c>
      <c r="L47" s="87" t="s">
        <v>486</v>
      </c>
      <c r="M47" s="88" t="s">
        <v>486</v>
      </c>
    </row>
    <row r="48" spans="2:13" ht="27.75" customHeight="1">
      <c r="B48" s="1204"/>
      <c r="C48" s="1205"/>
      <c r="D48" s="85"/>
      <c r="E48" s="1210" t="s">
        <v>32</v>
      </c>
      <c r="F48" s="1210"/>
      <c r="G48" s="1210"/>
      <c r="H48" s="1211"/>
      <c r="I48" s="86" t="s">
        <v>486</v>
      </c>
      <c r="J48" s="87" t="s">
        <v>486</v>
      </c>
      <c r="K48" s="87" t="s">
        <v>486</v>
      </c>
      <c r="L48" s="87" t="s">
        <v>486</v>
      </c>
      <c r="M48" s="88" t="s">
        <v>486</v>
      </c>
    </row>
    <row r="49" spans="2:13" ht="27.75" customHeight="1">
      <c r="B49" s="1206"/>
      <c r="C49" s="1207"/>
      <c r="D49" s="85"/>
      <c r="E49" s="1210" t="s">
        <v>33</v>
      </c>
      <c r="F49" s="1210"/>
      <c r="G49" s="1210"/>
      <c r="H49" s="1211"/>
      <c r="I49" s="86" t="s">
        <v>486</v>
      </c>
      <c r="J49" s="87" t="s">
        <v>486</v>
      </c>
      <c r="K49" s="87" t="s">
        <v>486</v>
      </c>
      <c r="L49" s="87" t="s">
        <v>486</v>
      </c>
      <c r="M49" s="88" t="s">
        <v>486</v>
      </c>
    </row>
    <row r="50" spans="2:13" ht="27.75" customHeight="1">
      <c r="B50" s="1215" t="s">
        <v>34</v>
      </c>
      <c r="C50" s="1216"/>
      <c r="D50" s="91"/>
      <c r="E50" s="1210" t="s">
        <v>35</v>
      </c>
      <c r="F50" s="1210"/>
      <c r="G50" s="1210"/>
      <c r="H50" s="1211"/>
      <c r="I50" s="86">
        <v>7094</v>
      </c>
      <c r="J50" s="87">
        <v>7260</v>
      </c>
      <c r="K50" s="87">
        <v>7376</v>
      </c>
      <c r="L50" s="87">
        <v>7825</v>
      </c>
      <c r="M50" s="88">
        <v>7984</v>
      </c>
    </row>
    <row r="51" spans="2:13" ht="27.75" customHeight="1">
      <c r="B51" s="1204"/>
      <c r="C51" s="1205"/>
      <c r="D51" s="85"/>
      <c r="E51" s="1210" t="s">
        <v>36</v>
      </c>
      <c r="F51" s="1210"/>
      <c r="G51" s="1210"/>
      <c r="H51" s="1211"/>
      <c r="I51" s="86">
        <v>308</v>
      </c>
      <c r="J51" s="87">
        <v>263</v>
      </c>
      <c r="K51" s="87">
        <v>253</v>
      </c>
      <c r="L51" s="87">
        <v>236</v>
      </c>
      <c r="M51" s="88">
        <v>212</v>
      </c>
    </row>
    <row r="52" spans="2:13" ht="27.75" customHeight="1">
      <c r="B52" s="1206"/>
      <c r="C52" s="1207"/>
      <c r="D52" s="85"/>
      <c r="E52" s="1210" t="s">
        <v>37</v>
      </c>
      <c r="F52" s="1210"/>
      <c r="G52" s="1210"/>
      <c r="H52" s="1211"/>
      <c r="I52" s="86">
        <v>19773</v>
      </c>
      <c r="J52" s="87">
        <v>19932</v>
      </c>
      <c r="K52" s="87">
        <v>20049</v>
      </c>
      <c r="L52" s="87">
        <v>19542</v>
      </c>
      <c r="M52" s="88">
        <v>19383</v>
      </c>
    </row>
    <row r="53" spans="2:13" ht="27.75" customHeight="1" thickBot="1">
      <c r="B53" s="1217" t="s">
        <v>21</v>
      </c>
      <c r="C53" s="1218"/>
      <c r="D53" s="92"/>
      <c r="E53" s="1219" t="s">
        <v>38</v>
      </c>
      <c r="F53" s="1219"/>
      <c r="G53" s="1219"/>
      <c r="H53" s="1220"/>
      <c r="I53" s="93">
        <v>4348</v>
      </c>
      <c r="J53" s="94">
        <v>2490</v>
      </c>
      <c r="K53" s="94">
        <v>919</v>
      </c>
      <c r="L53" s="94">
        <v>-84</v>
      </c>
      <c r="M53" s="95">
        <v>-1964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0"/>
      <c r="H50" s="1231"/>
      <c r="I50" s="1231"/>
      <c r="J50" s="1232"/>
      <c r="K50" s="356" t="s">
        <v>526</v>
      </c>
      <c r="L50" s="356" t="s">
        <v>527</v>
      </c>
      <c r="M50" s="356" t="s">
        <v>528</v>
      </c>
      <c r="N50" s="356" t="s">
        <v>529</v>
      </c>
      <c r="O50" s="356" t="s">
        <v>530</v>
      </c>
    </row>
    <row r="51" spans="1:17">
      <c r="B51" s="250"/>
      <c r="C51" s="246"/>
      <c r="D51" s="246"/>
      <c r="E51" s="246"/>
      <c r="F51" s="246"/>
      <c r="G51" s="1233" t="s">
        <v>555</v>
      </c>
      <c r="H51" s="1234"/>
      <c r="I51" s="1239" t="s">
        <v>556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557</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558</v>
      </c>
      <c r="H55" s="1245"/>
      <c r="I55" s="1243" t="s">
        <v>556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557</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0"/>
      <c r="H72" s="1231"/>
      <c r="I72" s="1231"/>
      <c r="J72" s="1232"/>
      <c r="K72" s="356" t="s">
        <v>526</v>
      </c>
      <c r="L72" s="356" t="s">
        <v>527</v>
      </c>
      <c r="M72" s="356" t="s">
        <v>528</v>
      </c>
      <c r="N72" s="356" t="s">
        <v>529</v>
      </c>
      <c r="O72" s="356" t="s">
        <v>530</v>
      </c>
    </row>
    <row r="73" spans="2:30">
      <c r="B73" s="250"/>
      <c r="C73" s="246"/>
      <c r="D73" s="246"/>
      <c r="E73" s="246"/>
      <c r="F73" s="246"/>
      <c r="G73" s="1233" t="s">
        <v>555</v>
      </c>
      <c r="H73" s="1234"/>
      <c r="I73" s="1239" t="s">
        <v>556</v>
      </c>
      <c r="J73" s="1239"/>
      <c r="K73" s="1253">
        <v>61</v>
      </c>
      <c r="L73" s="1253">
        <v>34.9</v>
      </c>
      <c r="M73" s="1242">
        <v>13.1</v>
      </c>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562</v>
      </c>
      <c r="J75" s="1243"/>
      <c r="K75" s="1254">
        <v>13.2</v>
      </c>
      <c r="L75" s="1254">
        <v>11.8</v>
      </c>
      <c r="M75" s="1254">
        <v>9.6999999999999993</v>
      </c>
      <c r="N75" s="1254">
        <v>8.8000000000000007</v>
      </c>
      <c r="O75" s="1254">
        <v>7.6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558</v>
      </c>
      <c r="H77" s="1245"/>
      <c r="I77" s="1243" t="s">
        <v>556</v>
      </c>
      <c r="J77" s="1243"/>
      <c r="K77" s="1253">
        <v>61.3</v>
      </c>
      <c r="L77" s="1253">
        <v>54.6</v>
      </c>
      <c r="M77" s="1242">
        <v>48.7</v>
      </c>
      <c r="N77" s="1242">
        <v>36.5</v>
      </c>
      <c r="O77" s="1242">
        <v>32.9</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562</v>
      </c>
      <c r="J79" s="1252"/>
      <c r="K79" s="1256">
        <v>11.7</v>
      </c>
      <c r="L79" s="1256">
        <v>11.2</v>
      </c>
      <c r="M79" s="1256">
        <v>10.4</v>
      </c>
      <c r="N79" s="1256">
        <v>9</v>
      </c>
      <c r="O79" s="1256">
        <v>8.1999999999999993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112551</v>
      </c>
      <c r="E3" s="118"/>
      <c r="F3" s="119">
        <v>69806</v>
      </c>
      <c r="G3" s="120"/>
      <c r="H3" s="121"/>
    </row>
    <row r="4" spans="1:8">
      <c r="A4" s="122"/>
      <c r="B4" s="123"/>
      <c r="C4" s="124"/>
      <c r="D4" s="125">
        <v>102534</v>
      </c>
      <c r="E4" s="126"/>
      <c r="F4" s="127">
        <v>32823</v>
      </c>
      <c r="G4" s="128"/>
      <c r="H4" s="129"/>
    </row>
    <row r="5" spans="1:8">
      <c r="A5" s="110" t="s">
        <v>520</v>
      </c>
      <c r="B5" s="115"/>
      <c r="C5" s="116"/>
      <c r="D5" s="117">
        <v>128725</v>
      </c>
      <c r="E5" s="118"/>
      <c r="F5" s="119">
        <v>74444</v>
      </c>
      <c r="G5" s="120"/>
      <c r="H5" s="121"/>
    </row>
    <row r="6" spans="1:8">
      <c r="A6" s="122"/>
      <c r="B6" s="123"/>
      <c r="C6" s="124"/>
      <c r="D6" s="125">
        <v>103145</v>
      </c>
      <c r="E6" s="126"/>
      <c r="F6" s="127">
        <v>34175</v>
      </c>
      <c r="G6" s="128"/>
      <c r="H6" s="129"/>
    </row>
    <row r="7" spans="1:8">
      <c r="A7" s="110" t="s">
        <v>521</v>
      </c>
      <c r="B7" s="115"/>
      <c r="C7" s="116"/>
      <c r="D7" s="117">
        <v>122244</v>
      </c>
      <c r="E7" s="118"/>
      <c r="F7" s="119">
        <v>85205</v>
      </c>
      <c r="G7" s="120"/>
      <c r="H7" s="121"/>
    </row>
    <row r="8" spans="1:8">
      <c r="A8" s="122"/>
      <c r="B8" s="123"/>
      <c r="C8" s="124"/>
      <c r="D8" s="125">
        <v>109432</v>
      </c>
      <c r="E8" s="126"/>
      <c r="F8" s="127">
        <v>38847</v>
      </c>
      <c r="G8" s="128"/>
      <c r="H8" s="129"/>
    </row>
    <row r="9" spans="1:8">
      <c r="A9" s="110" t="s">
        <v>522</v>
      </c>
      <c r="B9" s="115"/>
      <c r="C9" s="116"/>
      <c r="D9" s="117">
        <v>93697</v>
      </c>
      <c r="E9" s="118"/>
      <c r="F9" s="119">
        <v>69469</v>
      </c>
      <c r="G9" s="120"/>
      <c r="H9" s="121"/>
    </row>
    <row r="10" spans="1:8">
      <c r="A10" s="122"/>
      <c r="B10" s="123"/>
      <c r="C10" s="124"/>
      <c r="D10" s="125">
        <v>72298</v>
      </c>
      <c r="E10" s="126"/>
      <c r="F10" s="127">
        <v>38215</v>
      </c>
      <c r="G10" s="128"/>
      <c r="H10" s="129"/>
    </row>
    <row r="11" spans="1:8">
      <c r="A11" s="110" t="s">
        <v>523</v>
      </c>
      <c r="B11" s="115"/>
      <c r="C11" s="116"/>
      <c r="D11" s="117">
        <v>95870</v>
      </c>
      <c r="E11" s="118"/>
      <c r="F11" s="119">
        <v>67293</v>
      </c>
      <c r="G11" s="120"/>
      <c r="H11" s="121"/>
    </row>
    <row r="12" spans="1:8">
      <c r="A12" s="122"/>
      <c r="B12" s="123"/>
      <c r="C12" s="130"/>
      <c r="D12" s="125">
        <v>89707</v>
      </c>
      <c r="E12" s="126"/>
      <c r="F12" s="127">
        <v>35076</v>
      </c>
      <c r="G12" s="128"/>
      <c r="H12" s="129"/>
    </row>
    <row r="13" spans="1:8">
      <c r="A13" s="110"/>
      <c r="B13" s="115"/>
      <c r="C13" s="131"/>
      <c r="D13" s="132">
        <v>110617</v>
      </c>
      <c r="E13" s="133"/>
      <c r="F13" s="134">
        <v>73243</v>
      </c>
      <c r="G13" s="135"/>
      <c r="H13" s="121"/>
    </row>
    <row r="14" spans="1:8">
      <c r="A14" s="122"/>
      <c r="B14" s="123"/>
      <c r="C14" s="124"/>
      <c r="D14" s="125">
        <v>95423</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0.48</v>
      </c>
      <c r="C19" s="136">
        <f>ROUND(VALUE(SUBSTITUTE(実質収支比率等に係る経年分析!G$48,"▲","-")),2)</f>
        <v>0.48</v>
      </c>
      <c r="D19" s="136">
        <f>ROUND(VALUE(SUBSTITUTE(実質収支比率等に係る経年分析!H$48,"▲","-")),2)</f>
        <v>0.75</v>
      </c>
      <c r="E19" s="136">
        <f>ROUND(VALUE(SUBSTITUTE(実質収支比率等に係る経年分析!I$48,"▲","-")),2)</f>
        <v>0.42</v>
      </c>
      <c r="F19" s="136">
        <f>ROUND(VALUE(SUBSTITUTE(実質収支比率等に係る経年分析!J$48,"▲","-")),2)</f>
        <v>0.76</v>
      </c>
    </row>
    <row r="20" spans="1:11">
      <c r="A20" s="136" t="s">
        <v>43</v>
      </c>
      <c r="B20" s="136">
        <f>ROUND(VALUE(SUBSTITUTE(実質収支比率等に係る経年分析!F$47,"▲","-")),2)</f>
        <v>30.89</v>
      </c>
      <c r="C20" s="136">
        <f>ROUND(VALUE(SUBSTITUTE(実質収支比率等に係る経年分析!G$47,"▲","-")),2)</f>
        <v>30.96</v>
      </c>
      <c r="D20" s="136">
        <f>ROUND(VALUE(SUBSTITUTE(実質収支比率等に係る経年分析!H$47,"▲","-")),2)</f>
        <v>31.37</v>
      </c>
      <c r="E20" s="136">
        <f>ROUND(VALUE(SUBSTITUTE(実質収支比率等に係る経年分析!I$47,"▲","-")),2)</f>
        <v>30.75</v>
      </c>
      <c r="F20" s="136">
        <f>ROUND(VALUE(SUBSTITUTE(実質収支比率等に係る経年分析!J$47,"▲","-")),2)</f>
        <v>31</v>
      </c>
    </row>
    <row r="21" spans="1:11">
      <c r="A21" s="136" t="s">
        <v>44</v>
      </c>
      <c r="B21" s="136">
        <f>IF(ISNUMBER(VALUE(SUBSTITUTE(実質収支比率等に係る経年分析!F$49,"▲","-"))),ROUND(VALUE(SUBSTITUTE(実質収支比率等に係る経年分析!F$49,"▲","-")),2),NA())</f>
        <v>10.19</v>
      </c>
      <c r="C21" s="136">
        <f>IF(ISNUMBER(VALUE(SUBSTITUTE(実質収支比率等に係る経年分析!G$49,"▲","-"))),ROUND(VALUE(SUBSTITUTE(実質収支比率等に係る経年分析!G$49,"▲","-")),2),NA())</f>
        <v>8.52</v>
      </c>
      <c r="D21" s="136">
        <f>IF(ISNUMBER(VALUE(SUBSTITUTE(実質収支比率等に係る経年分析!H$49,"▲","-"))),ROUND(VALUE(SUBSTITUTE(実質収支比率等に係る経年分析!H$49,"▲","-")),2),NA())</f>
        <v>5.91</v>
      </c>
      <c r="E21" s="136">
        <f>IF(ISNUMBER(VALUE(SUBSTITUTE(実質収支比率等に係る経年分析!I$49,"▲","-"))),ROUND(VALUE(SUBSTITUTE(実質収支比率等に係る経年分析!I$49,"▲","-")),2),NA())</f>
        <v>10.95</v>
      </c>
      <c r="F21" s="136">
        <f>IF(ISNUMBER(VALUE(SUBSTITUTE(実質収支比率等に係る経年分析!J$49,"▲","-"))),ROUND(VALUE(SUBSTITUTE(実質収支比率等に係る経年分析!J$49,"▲","-")),2),NA())</f>
        <v>13.73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宅地造成事業特別会計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特定環境保全公共下水道事業特別会計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c r="A34" s="137" t="str">
        <f>IF(連結実質赤字比率に係る赤字・黒字の構成分析!C$36="",NA(),連結実質赤字比率に係る赤字・黒字の構成分析!C$36)</f>
        <v>農業共済事業特別会計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5.76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5.43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1931</v>
      </c>
      <c r="E42" s="138"/>
      <c r="F42" s="138"/>
      <c r="G42" s="138">
        <f>'実質公債費比率（分子）の構造'!L$52</f>
        <v>1948</v>
      </c>
      <c r="H42" s="138"/>
      <c r="I42" s="138"/>
      <c r="J42" s="138">
        <f>'実質公債費比率（分子）の構造'!M$52</f>
        <v>1953</v>
      </c>
      <c r="K42" s="138"/>
      <c r="L42" s="138"/>
      <c r="M42" s="138">
        <f>'実質公債費比率（分子）の構造'!N$52</f>
        <v>1985</v>
      </c>
      <c r="N42" s="138"/>
      <c r="O42" s="138"/>
      <c r="P42" s="138">
        <f>'実質公債費比率（分子）の構造'!O$52</f>
        <v>1966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74</v>
      </c>
      <c r="C45" s="138"/>
      <c r="D45" s="138"/>
      <c r="E45" s="138">
        <f>'実質公債費比率（分子）の構造'!L$49</f>
        <v>82</v>
      </c>
      <c r="F45" s="138"/>
      <c r="G45" s="138"/>
      <c r="H45" s="138">
        <f>'実質公債費比率（分子）の構造'!M$49</f>
        <v>74</v>
      </c>
      <c r="I45" s="138"/>
      <c r="J45" s="138"/>
      <c r="K45" s="138">
        <f>'実質公債費比率（分子）の構造'!N$49</f>
        <v>95</v>
      </c>
      <c r="L45" s="138"/>
      <c r="M45" s="138"/>
      <c r="N45" s="138">
        <f>'実質公債費比率（分子）の構造'!O$49</f>
        <v>149</v>
      </c>
      <c r="O45" s="138"/>
      <c r="P45" s="138"/>
    </row>
    <row r="46" spans="1:16">
      <c r="A46" s="138" t="s">
        <v>55</v>
      </c>
      <c r="B46" s="138">
        <f>'実質公債費比率（分子）の構造'!K$48</f>
        <v>968</v>
      </c>
      <c r="C46" s="138"/>
      <c r="D46" s="138"/>
      <c r="E46" s="138">
        <f>'実質公債費比率（分子）の構造'!L$48</f>
        <v>996</v>
      </c>
      <c r="F46" s="138"/>
      <c r="G46" s="138"/>
      <c r="H46" s="138">
        <f>'実質公債費比率（分子）の構造'!M$48</f>
        <v>931</v>
      </c>
      <c r="I46" s="138"/>
      <c r="J46" s="138"/>
      <c r="K46" s="138">
        <f>'実質公債費比率（分子）の構造'!N$48</f>
        <v>948</v>
      </c>
      <c r="L46" s="138"/>
      <c r="M46" s="138"/>
      <c r="N46" s="138">
        <f>'実質公債費比率（分子）の構造'!O$48</f>
        <v>821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1661</v>
      </c>
      <c r="C49" s="138"/>
      <c r="D49" s="138"/>
      <c r="E49" s="138">
        <f>'実質公債費比率（分子）の構造'!L$45</f>
        <v>1590</v>
      </c>
      <c r="F49" s="138"/>
      <c r="G49" s="138"/>
      <c r="H49" s="138">
        <f>'実質公債費比率（分子）の構造'!M$45</f>
        <v>1520</v>
      </c>
      <c r="I49" s="138"/>
      <c r="J49" s="138"/>
      <c r="K49" s="138">
        <f>'実質公債費比率（分子）の構造'!N$45</f>
        <v>1517</v>
      </c>
      <c r="L49" s="138"/>
      <c r="M49" s="138"/>
      <c r="N49" s="138">
        <f>'実質公債費比率（分子）の構造'!O$45</f>
        <v>1460</v>
      </c>
      <c r="O49" s="138"/>
      <c r="P49" s="138"/>
    </row>
    <row r="50" spans="1:16">
      <c r="A50" s="138" t="s">
        <v>59</v>
      </c>
      <c r="B50" s="138" t="e">
        <f>NA()</f>
        <v>#N/A</v>
      </c>
      <c r="C50" s="138">
        <f>IF(ISNUMBER('実質公債費比率（分子）の構造'!K$53),'実質公債費比率（分子）の構造'!K$53,NA())</f>
        <v>772</v>
      </c>
      <c r="D50" s="138" t="e">
        <f>NA()</f>
        <v>#N/A</v>
      </c>
      <c r="E50" s="138" t="e">
        <f>NA()</f>
        <v>#N/A</v>
      </c>
      <c r="F50" s="138">
        <f>IF(ISNUMBER('実質公債費比率（分子）の構造'!L$53),'実質公債費比率（分子）の構造'!L$53,NA())</f>
        <v>720</v>
      </c>
      <c r="G50" s="138" t="e">
        <f>NA()</f>
        <v>#N/A</v>
      </c>
      <c r="H50" s="138" t="e">
        <f>NA()</f>
        <v>#N/A</v>
      </c>
      <c r="I50" s="138">
        <f>IF(ISNUMBER('実質公債費比率（分子）の構造'!M$53),'実質公債費比率（分子）の構造'!M$53,NA())</f>
        <v>572</v>
      </c>
      <c r="J50" s="138" t="e">
        <f>NA()</f>
        <v>#N/A</v>
      </c>
      <c r="K50" s="138" t="e">
        <f>NA()</f>
        <v>#N/A</v>
      </c>
      <c r="L50" s="138">
        <f>IF(ISNUMBER('実質公債費比率（分子）の構造'!N$53),'実質公債費比率（分子）の構造'!N$53,NA())</f>
        <v>575</v>
      </c>
      <c r="M50" s="138" t="e">
        <f>NA()</f>
        <v>#N/A</v>
      </c>
      <c r="N50" s="138" t="e">
        <f>NA()</f>
        <v>#N/A</v>
      </c>
      <c r="O50" s="138">
        <f>IF(ISNUMBER('実質公債費比率（分子）の構造'!O$53),'実質公債費比率（分子）の構造'!O$53,NA())</f>
        <v>464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19773</v>
      </c>
      <c r="E56" s="137"/>
      <c r="F56" s="137"/>
      <c r="G56" s="137">
        <f>'将来負担比率（分子）の構造'!J$52</f>
        <v>19932</v>
      </c>
      <c r="H56" s="137"/>
      <c r="I56" s="137"/>
      <c r="J56" s="137">
        <f>'将来負担比率（分子）の構造'!K$52</f>
        <v>20049</v>
      </c>
      <c r="K56" s="137"/>
      <c r="L56" s="137"/>
      <c r="M56" s="137">
        <f>'将来負担比率（分子）の構造'!L$52</f>
        <v>19542</v>
      </c>
      <c r="N56" s="137"/>
      <c r="O56" s="137"/>
      <c r="P56" s="137">
        <f>'将来負担比率（分子）の構造'!M$52</f>
        <v>19383</v>
      </c>
    </row>
    <row r="57" spans="1:16">
      <c r="A57" s="137" t="s">
        <v>36</v>
      </c>
      <c r="B57" s="137"/>
      <c r="C57" s="137"/>
      <c r="D57" s="137">
        <f>'将来負担比率（分子）の構造'!I$51</f>
        <v>308</v>
      </c>
      <c r="E57" s="137"/>
      <c r="F57" s="137"/>
      <c r="G57" s="137">
        <f>'将来負担比率（分子）の構造'!J$51</f>
        <v>263</v>
      </c>
      <c r="H57" s="137"/>
      <c r="I57" s="137"/>
      <c r="J57" s="137">
        <f>'将来負担比率（分子）の構造'!K$51</f>
        <v>253</v>
      </c>
      <c r="K57" s="137"/>
      <c r="L57" s="137"/>
      <c r="M57" s="137">
        <f>'将来負担比率（分子）の構造'!L$51</f>
        <v>236</v>
      </c>
      <c r="N57" s="137"/>
      <c r="O57" s="137"/>
      <c r="P57" s="137">
        <f>'将来負担比率（分子）の構造'!M$51</f>
        <v>212</v>
      </c>
    </row>
    <row r="58" spans="1:16">
      <c r="A58" s="137" t="s">
        <v>35</v>
      </c>
      <c r="B58" s="137"/>
      <c r="C58" s="137"/>
      <c r="D58" s="137">
        <f>'将来負担比率（分子）の構造'!I$50</f>
        <v>7094</v>
      </c>
      <c r="E58" s="137"/>
      <c r="F58" s="137"/>
      <c r="G58" s="137">
        <f>'将来負担比率（分子）の構造'!J$50</f>
        <v>7260</v>
      </c>
      <c r="H58" s="137"/>
      <c r="I58" s="137"/>
      <c r="J58" s="137">
        <f>'将来負担比率（分子）の構造'!K$50</f>
        <v>7376</v>
      </c>
      <c r="K58" s="137"/>
      <c r="L58" s="137"/>
      <c r="M58" s="137">
        <f>'将来負担比率（分子）の構造'!L$50</f>
        <v>7825</v>
      </c>
      <c r="N58" s="137"/>
      <c r="O58" s="137"/>
      <c r="P58" s="137">
        <f>'将来負担比率（分子）の構造'!M$50</f>
        <v>7984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2949</v>
      </c>
      <c r="C62" s="137"/>
      <c r="D62" s="137"/>
      <c r="E62" s="137">
        <f>'将来負担比率（分子）の構造'!J$45</f>
        <v>2521</v>
      </c>
      <c r="F62" s="137"/>
      <c r="G62" s="137"/>
      <c r="H62" s="137">
        <f>'将来負担比率（分子）の構造'!K$45</f>
        <v>2289</v>
      </c>
      <c r="I62" s="137"/>
      <c r="J62" s="137"/>
      <c r="K62" s="137">
        <f>'将来負担比率（分子）の構造'!L$45</f>
        <v>2220</v>
      </c>
      <c r="L62" s="137"/>
      <c r="M62" s="137"/>
      <c r="N62" s="137">
        <f>'将来負担比率（分子）の構造'!M$45</f>
        <v>2190</v>
      </c>
      <c r="O62" s="137"/>
      <c r="P62" s="137"/>
    </row>
    <row r="63" spans="1:16">
      <c r="A63" s="137" t="s">
        <v>28</v>
      </c>
      <c r="B63" s="137">
        <f>'将来負担比率（分子）の構造'!I$44</f>
        <v>1775</v>
      </c>
      <c r="C63" s="137"/>
      <c r="D63" s="137"/>
      <c r="E63" s="137">
        <f>'将来負担比率（分子）の構造'!J$44</f>
        <v>1708</v>
      </c>
      <c r="F63" s="137"/>
      <c r="G63" s="137"/>
      <c r="H63" s="137">
        <f>'将来負担比率（分子）の構造'!K$44</f>
        <v>1622</v>
      </c>
      <c r="I63" s="137"/>
      <c r="J63" s="137"/>
      <c r="K63" s="137">
        <f>'将来負担比率（分子）の構造'!L$44</f>
        <v>1585</v>
      </c>
      <c r="L63" s="137"/>
      <c r="M63" s="137"/>
      <c r="N63" s="137">
        <f>'将来負担比率（分子）の構造'!M$44</f>
        <v>1365</v>
      </c>
      <c r="O63" s="137"/>
      <c r="P63" s="137"/>
    </row>
    <row r="64" spans="1:16">
      <c r="A64" s="137" t="s">
        <v>27</v>
      </c>
      <c r="B64" s="137">
        <f>'将来負担比率（分子）の構造'!I$43</f>
        <v>10120</v>
      </c>
      <c r="C64" s="137"/>
      <c r="D64" s="137"/>
      <c r="E64" s="137">
        <f>'将来負担比率（分子）の構造'!J$43</f>
        <v>9484</v>
      </c>
      <c r="F64" s="137"/>
      <c r="G64" s="137"/>
      <c r="H64" s="137">
        <f>'将来負担比率（分子）の構造'!K$43</f>
        <v>8507</v>
      </c>
      <c r="I64" s="137"/>
      <c r="J64" s="137"/>
      <c r="K64" s="137">
        <f>'将来負担比率（分子）の構造'!L$43</f>
        <v>8143</v>
      </c>
      <c r="L64" s="137"/>
      <c r="M64" s="137"/>
      <c r="N64" s="137">
        <f>'将来負担比率（分子）の構造'!M$43</f>
        <v>7425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16678</v>
      </c>
      <c r="C66" s="137"/>
      <c r="D66" s="137"/>
      <c r="E66" s="137">
        <f>'将来負担比率（分子）の構造'!J$41</f>
        <v>16233</v>
      </c>
      <c r="F66" s="137"/>
      <c r="G66" s="137"/>
      <c r="H66" s="137">
        <f>'将来負担比率（分子）の構造'!K$41</f>
        <v>16179</v>
      </c>
      <c r="I66" s="137"/>
      <c r="J66" s="137"/>
      <c r="K66" s="137">
        <f>'将来負担比率（分子）の構造'!L$41</f>
        <v>15572</v>
      </c>
      <c r="L66" s="137"/>
      <c r="M66" s="137"/>
      <c r="N66" s="137">
        <f>'将来負担比率（分子）の構造'!M$41</f>
        <v>14635</v>
      </c>
      <c r="O66" s="137"/>
      <c r="P66" s="137"/>
    </row>
    <row r="67" spans="1:16">
      <c r="A67" s="137" t="s">
        <v>63</v>
      </c>
      <c r="B67" s="137" t="e">
        <f>NA()</f>
        <v>#N/A</v>
      </c>
      <c r="C67" s="137">
        <f>IF(ISNUMBER('将来負担比率（分子）の構造'!I$53), IF('将来負担比率（分子）の構造'!I$53 &lt; 0, 0, '将来負担比率（分子）の構造'!I$53), NA())</f>
        <v>4348</v>
      </c>
      <c r="D67" s="137" t="e">
        <f>NA()</f>
        <v>#N/A</v>
      </c>
      <c r="E67" s="137" t="e">
        <f>NA()</f>
        <v>#N/A</v>
      </c>
      <c r="F67" s="137">
        <f>IF(ISNUMBER('将来負担比率（分子）の構造'!J$53), IF('将来負担比率（分子）の構造'!J$53 &lt; 0, 0, '将来負担比率（分子）の構造'!J$53), NA())</f>
        <v>2490</v>
      </c>
      <c r="G67" s="137" t="e">
        <f>NA()</f>
        <v>#N/A</v>
      </c>
      <c r="H67" s="137" t="e">
        <f>NA()</f>
        <v>#N/A</v>
      </c>
      <c r="I67" s="137">
        <f>IF(ISNUMBER('将来負担比率（分子）の構造'!K$53), IF('将来負担比率（分子）の構造'!K$53 &lt; 0, 0, '将来負担比率（分子）の構造'!K$53), NA())</f>
        <v>919</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2195880</v>
      </c>
      <c r="S5" s="615"/>
      <c r="T5" s="615"/>
      <c r="U5" s="615"/>
      <c r="V5" s="615"/>
      <c r="W5" s="615"/>
      <c r="X5" s="615"/>
      <c r="Y5" s="616"/>
      <c r="Z5" s="617">
        <v>16.600000000000001</v>
      </c>
      <c r="AA5" s="617"/>
      <c r="AB5" s="617"/>
      <c r="AC5" s="617"/>
      <c r="AD5" s="618">
        <v>2195880</v>
      </c>
      <c r="AE5" s="618"/>
      <c r="AF5" s="618"/>
      <c r="AG5" s="618"/>
      <c r="AH5" s="618"/>
      <c r="AI5" s="618"/>
      <c r="AJ5" s="618"/>
      <c r="AK5" s="618"/>
      <c r="AL5" s="619">
        <v>25.7</v>
      </c>
      <c r="AM5" s="620"/>
      <c r="AN5" s="620"/>
      <c r="AO5" s="621"/>
      <c r="AP5" s="611" t="s">
        <v>210</v>
      </c>
      <c r="AQ5" s="612"/>
      <c r="AR5" s="612"/>
      <c r="AS5" s="612"/>
      <c r="AT5" s="612"/>
      <c r="AU5" s="612"/>
      <c r="AV5" s="612"/>
      <c r="AW5" s="612"/>
      <c r="AX5" s="612"/>
      <c r="AY5" s="612"/>
      <c r="AZ5" s="612"/>
      <c r="BA5" s="612"/>
      <c r="BB5" s="612"/>
      <c r="BC5" s="612"/>
      <c r="BD5" s="612"/>
      <c r="BE5" s="612"/>
      <c r="BF5" s="613"/>
      <c r="BG5" s="625">
        <v>2194671</v>
      </c>
      <c r="BH5" s="626"/>
      <c r="BI5" s="626"/>
      <c r="BJ5" s="626"/>
      <c r="BK5" s="626"/>
      <c r="BL5" s="626"/>
      <c r="BM5" s="626"/>
      <c r="BN5" s="627"/>
      <c r="BO5" s="628">
        <v>99.9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134894</v>
      </c>
      <c r="S6" s="626"/>
      <c r="T6" s="626"/>
      <c r="U6" s="626"/>
      <c r="V6" s="626"/>
      <c r="W6" s="626"/>
      <c r="X6" s="626"/>
      <c r="Y6" s="627"/>
      <c r="Z6" s="628">
        <v>1</v>
      </c>
      <c r="AA6" s="628"/>
      <c r="AB6" s="628"/>
      <c r="AC6" s="628"/>
      <c r="AD6" s="629">
        <v>134894</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2194671</v>
      </c>
      <c r="BH6" s="626"/>
      <c r="BI6" s="626"/>
      <c r="BJ6" s="626"/>
      <c r="BK6" s="626"/>
      <c r="BL6" s="626"/>
      <c r="BM6" s="626"/>
      <c r="BN6" s="627"/>
      <c r="BO6" s="628">
        <v>99.9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118796</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118796</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2356</v>
      </c>
      <c r="S7" s="626"/>
      <c r="T7" s="626"/>
      <c r="U7" s="626"/>
      <c r="V7" s="626"/>
      <c r="W7" s="626"/>
      <c r="X7" s="626"/>
      <c r="Y7" s="627"/>
      <c r="Z7" s="628">
        <v>0</v>
      </c>
      <c r="AA7" s="628"/>
      <c r="AB7" s="628"/>
      <c r="AC7" s="628"/>
      <c r="AD7" s="629">
        <v>2356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700894</v>
      </c>
      <c r="BH7" s="626"/>
      <c r="BI7" s="626"/>
      <c r="BJ7" s="626"/>
      <c r="BK7" s="626"/>
      <c r="BL7" s="626"/>
      <c r="BM7" s="626"/>
      <c r="BN7" s="627"/>
      <c r="BO7" s="628">
        <v>31.9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1715584</v>
      </c>
      <c r="CS7" s="626"/>
      <c r="CT7" s="626"/>
      <c r="CU7" s="626"/>
      <c r="CV7" s="626"/>
      <c r="CW7" s="626"/>
      <c r="CX7" s="626"/>
      <c r="CY7" s="627"/>
      <c r="CZ7" s="628">
        <v>13.1</v>
      </c>
      <c r="DA7" s="628"/>
      <c r="DB7" s="628"/>
      <c r="DC7" s="628"/>
      <c r="DD7" s="634">
        <v>131488</v>
      </c>
      <c r="DE7" s="626"/>
      <c r="DF7" s="626"/>
      <c r="DG7" s="626"/>
      <c r="DH7" s="626"/>
      <c r="DI7" s="626"/>
      <c r="DJ7" s="626"/>
      <c r="DK7" s="626"/>
      <c r="DL7" s="626"/>
      <c r="DM7" s="626"/>
      <c r="DN7" s="626"/>
      <c r="DO7" s="626"/>
      <c r="DP7" s="627"/>
      <c r="DQ7" s="634">
        <v>1436732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9404</v>
      </c>
      <c r="S8" s="626"/>
      <c r="T8" s="626"/>
      <c r="U8" s="626"/>
      <c r="V8" s="626"/>
      <c r="W8" s="626"/>
      <c r="X8" s="626"/>
      <c r="Y8" s="627"/>
      <c r="Z8" s="628">
        <v>0.1</v>
      </c>
      <c r="AA8" s="628"/>
      <c r="AB8" s="628"/>
      <c r="AC8" s="628"/>
      <c r="AD8" s="629">
        <v>9404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30039</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3297981</v>
      </c>
      <c r="CS8" s="626"/>
      <c r="CT8" s="626"/>
      <c r="CU8" s="626"/>
      <c r="CV8" s="626"/>
      <c r="CW8" s="626"/>
      <c r="CX8" s="626"/>
      <c r="CY8" s="627"/>
      <c r="CZ8" s="628">
        <v>25.1</v>
      </c>
      <c r="DA8" s="628"/>
      <c r="DB8" s="628"/>
      <c r="DC8" s="628"/>
      <c r="DD8" s="634">
        <v>458359</v>
      </c>
      <c r="DE8" s="626"/>
      <c r="DF8" s="626"/>
      <c r="DG8" s="626"/>
      <c r="DH8" s="626"/>
      <c r="DI8" s="626"/>
      <c r="DJ8" s="626"/>
      <c r="DK8" s="626"/>
      <c r="DL8" s="626"/>
      <c r="DM8" s="626"/>
      <c r="DN8" s="626"/>
      <c r="DO8" s="626"/>
      <c r="DP8" s="627"/>
      <c r="DQ8" s="634">
        <v>1852244</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5883</v>
      </c>
      <c r="S9" s="626"/>
      <c r="T9" s="626"/>
      <c r="U9" s="626"/>
      <c r="V9" s="626"/>
      <c r="W9" s="626"/>
      <c r="X9" s="626"/>
      <c r="Y9" s="627"/>
      <c r="Z9" s="628">
        <v>0</v>
      </c>
      <c r="AA9" s="628"/>
      <c r="AB9" s="628"/>
      <c r="AC9" s="628"/>
      <c r="AD9" s="629">
        <v>5883</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575074</v>
      </c>
      <c r="BH9" s="626"/>
      <c r="BI9" s="626"/>
      <c r="BJ9" s="626"/>
      <c r="BK9" s="626"/>
      <c r="BL9" s="626"/>
      <c r="BM9" s="626"/>
      <c r="BN9" s="627"/>
      <c r="BO9" s="628">
        <v>26.2</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982827</v>
      </c>
      <c r="CS9" s="626"/>
      <c r="CT9" s="626"/>
      <c r="CU9" s="626"/>
      <c r="CV9" s="626"/>
      <c r="CW9" s="626"/>
      <c r="CX9" s="626"/>
      <c r="CY9" s="627"/>
      <c r="CZ9" s="628">
        <v>7.5</v>
      </c>
      <c r="DA9" s="628"/>
      <c r="DB9" s="628"/>
      <c r="DC9" s="628"/>
      <c r="DD9" s="634">
        <v>19792</v>
      </c>
      <c r="DE9" s="626"/>
      <c r="DF9" s="626"/>
      <c r="DG9" s="626"/>
      <c r="DH9" s="626"/>
      <c r="DI9" s="626"/>
      <c r="DJ9" s="626"/>
      <c r="DK9" s="626"/>
      <c r="DL9" s="626"/>
      <c r="DM9" s="626"/>
      <c r="DN9" s="626"/>
      <c r="DO9" s="626"/>
      <c r="DP9" s="627"/>
      <c r="DQ9" s="634">
        <v>866432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299571</v>
      </c>
      <c r="S10" s="626"/>
      <c r="T10" s="626"/>
      <c r="U10" s="626"/>
      <c r="V10" s="626"/>
      <c r="W10" s="626"/>
      <c r="X10" s="626"/>
      <c r="Y10" s="627"/>
      <c r="Z10" s="628">
        <v>2.2999999999999998</v>
      </c>
      <c r="AA10" s="628"/>
      <c r="AB10" s="628"/>
      <c r="AC10" s="628"/>
      <c r="AD10" s="629">
        <v>299571</v>
      </c>
      <c r="AE10" s="629"/>
      <c r="AF10" s="629"/>
      <c r="AG10" s="629"/>
      <c r="AH10" s="629"/>
      <c r="AI10" s="629"/>
      <c r="AJ10" s="629"/>
      <c r="AK10" s="629"/>
      <c r="AL10" s="630">
        <v>3.5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49552</v>
      </c>
      <c r="BH10" s="626"/>
      <c r="BI10" s="626"/>
      <c r="BJ10" s="626"/>
      <c r="BK10" s="626"/>
      <c r="BL10" s="626"/>
      <c r="BM10" s="626"/>
      <c r="BN10" s="627"/>
      <c r="BO10" s="628">
        <v>2.2999999999999998</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42046</v>
      </c>
      <c r="S11" s="626"/>
      <c r="T11" s="626"/>
      <c r="U11" s="626"/>
      <c r="V11" s="626"/>
      <c r="W11" s="626"/>
      <c r="X11" s="626"/>
      <c r="Y11" s="627"/>
      <c r="Z11" s="628">
        <v>0.3</v>
      </c>
      <c r="AA11" s="628"/>
      <c r="AB11" s="628"/>
      <c r="AC11" s="628"/>
      <c r="AD11" s="629">
        <v>42046</v>
      </c>
      <c r="AE11" s="629"/>
      <c r="AF11" s="629"/>
      <c r="AG11" s="629"/>
      <c r="AH11" s="629"/>
      <c r="AI11" s="629"/>
      <c r="AJ11" s="629"/>
      <c r="AK11" s="629"/>
      <c r="AL11" s="630">
        <v>0.5</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46229</v>
      </c>
      <c r="BH11" s="626"/>
      <c r="BI11" s="626"/>
      <c r="BJ11" s="626"/>
      <c r="BK11" s="626"/>
      <c r="BL11" s="626"/>
      <c r="BM11" s="626"/>
      <c r="BN11" s="627"/>
      <c r="BO11" s="628">
        <v>2.1</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1034407</v>
      </c>
      <c r="CS11" s="626"/>
      <c r="CT11" s="626"/>
      <c r="CU11" s="626"/>
      <c r="CV11" s="626"/>
      <c r="CW11" s="626"/>
      <c r="CX11" s="626"/>
      <c r="CY11" s="627"/>
      <c r="CZ11" s="628">
        <v>7.9</v>
      </c>
      <c r="DA11" s="628"/>
      <c r="DB11" s="628"/>
      <c r="DC11" s="628"/>
      <c r="DD11" s="634">
        <v>116403</v>
      </c>
      <c r="DE11" s="626"/>
      <c r="DF11" s="626"/>
      <c r="DG11" s="626"/>
      <c r="DH11" s="626"/>
      <c r="DI11" s="626"/>
      <c r="DJ11" s="626"/>
      <c r="DK11" s="626"/>
      <c r="DL11" s="626"/>
      <c r="DM11" s="626"/>
      <c r="DN11" s="626"/>
      <c r="DO11" s="626"/>
      <c r="DP11" s="627"/>
      <c r="DQ11" s="634">
        <v>680073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1327010</v>
      </c>
      <c r="BH12" s="626"/>
      <c r="BI12" s="626"/>
      <c r="BJ12" s="626"/>
      <c r="BK12" s="626"/>
      <c r="BL12" s="626"/>
      <c r="BM12" s="626"/>
      <c r="BN12" s="627"/>
      <c r="BO12" s="628">
        <v>60.4</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296576</v>
      </c>
      <c r="CS12" s="626"/>
      <c r="CT12" s="626"/>
      <c r="CU12" s="626"/>
      <c r="CV12" s="626"/>
      <c r="CW12" s="626"/>
      <c r="CX12" s="626"/>
      <c r="CY12" s="627"/>
      <c r="CZ12" s="628">
        <v>2.2999999999999998</v>
      </c>
      <c r="DA12" s="628"/>
      <c r="DB12" s="628"/>
      <c r="DC12" s="628"/>
      <c r="DD12" s="634">
        <v>149593</v>
      </c>
      <c r="DE12" s="626"/>
      <c r="DF12" s="626"/>
      <c r="DG12" s="626"/>
      <c r="DH12" s="626"/>
      <c r="DI12" s="626"/>
      <c r="DJ12" s="626"/>
      <c r="DK12" s="626"/>
      <c r="DL12" s="626"/>
      <c r="DM12" s="626"/>
      <c r="DN12" s="626"/>
      <c r="DO12" s="626"/>
      <c r="DP12" s="627"/>
      <c r="DQ12" s="634">
        <v>140156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38774</v>
      </c>
      <c r="S13" s="626"/>
      <c r="T13" s="626"/>
      <c r="U13" s="626"/>
      <c r="V13" s="626"/>
      <c r="W13" s="626"/>
      <c r="X13" s="626"/>
      <c r="Y13" s="627"/>
      <c r="Z13" s="628">
        <v>0.3</v>
      </c>
      <c r="AA13" s="628"/>
      <c r="AB13" s="628"/>
      <c r="AC13" s="628"/>
      <c r="AD13" s="629">
        <v>38774</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1326833</v>
      </c>
      <c r="BH13" s="626"/>
      <c r="BI13" s="626"/>
      <c r="BJ13" s="626"/>
      <c r="BK13" s="626"/>
      <c r="BL13" s="626"/>
      <c r="BM13" s="626"/>
      <c r="BN13" s="627"/>
      <c r="BO13" s="628">
        <v>60.4</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1200578</v>
      </c>
      <c r="CS13" s="626"/>
      <c r="CT13" s="626"/>
      <c r="CU13" s="626"/>
      <c r="CV13" s="626"/>
      <c r="CW13" s="626"/>
      <c r="CX13" s="626"/>
      <c r="CY13" s="627"/>
      <c r="CZ13" s="628">
        <v>9.1</v>
      </c>
      <c r="DA13" s="628"/>
      <c r="DB13" s="628"/>
      <c r="DC13" s="628"/>
      <c r="DD13" s="634">
        <v>529209</v>
      </c>
      <c r="DE13" s="626"/>
      <c r="DF13" s="626"/>
      <c r="DG13" s="626"/>
      <c r="DH13" s="626"/>
      <c r="DI13" s="626"/>
      <c r="DJ13" s="626"/>
      <c r="DK13" s="626"/>
      <c r="DL13" s="626"/>
      <c r="DM13" s="626"/>
      <c r="DN13" s="626"/>
      <c r="DO13" s="626"/>
      <c r="DP13" s="627"/>
      <c r="DQ13" s="634">
        <v>855667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64447</v>
      </c>
      <c r="BH14" s="626"/>
      <c r="BI14" s="626"/>
      <c r="BJ14" s="626"/>
      <c r="BK14" s="626"/>
      <c r="BL14" s="626"/>
      <c r="BM14" s="626"/>
      <c r="BN14" s="627"/>
      <c r="BO14" s="628">
        <v>2.9</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549522</v>
      </c>
      <c r="CS14" s="626"/>
      <c r="CT14" s="626"/>
      <c r="CU14" s="626"/>
      <c r="CV14" s="626"/>
      <c r="CW14" s="626"/>
      <c r="CX14" s="626"/>
      <c r="CY14" s="627"/>
      <c r="CZ14" s="628">
        <v>4.2</v>
      </c>
      <c r="DA14" s="628"/>
      <c r="DB14" s="628"/>
      <c r="DC14" s="628"/>
      <c r="DD14" s="634">
        <v>40095</v>
      </c>
      <c r="DE14" s="626"/>
      <c r="DF14" s="626"/>
      <c r="DG14" s="626"/>
      <c r="DH14" s="626"/>
      <c r="DI14" s="626"/>
      <c r="DJ14" s="626"/>
      <c r="DK14" s="626"/>
      <c r="DL14" s="626"/>
      <c r="DM14" s="626"/>
      <c r="DN14" s="626"/>
      <c r="DO14" s="626"/>
      <c r="DP14" s="627"/>
      <c r="DQ14" s="634">
        <v>478535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5574</v>
      </c>
      <c r="S15" s="626"/>
      <c r="T15" s="626"/>
      <c r="U15" s="626"/>
      <c r="V15" s="626"/>
      <c r="W15" s="626"/>
      <c r="X15" s="626"/>
      <c r="Y15" s="627"/>
      <c r="Z15" s="628">
        <v>0</v>
      </c>
      <c r="AA15" s="628"/>
      <c r="AB15" s="628"/>
      <c r="AC15" s="628"/>
      <c r="AD15" s="629">
        <v>5574</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102320</v>
      </c>
      <c r="BH15" s="626"/>
      <c r="BI15" s="626"/>
      <c r="BJ15" s="626"/>
      <c r="BK15" s="626"/>
      <c r="BL15" s="626"/>
      <c r="BM15" s="626"/>
      <c r="BN15" s="627"/>
      <c r="BO15" s="628">
        <v>4.7</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1232003</v>
      </c>
      <c r="CS15" s="626"/>
      <c r="CT15" s="626"/>
      <c r="CU15" s="626"/>
      <c r="CV15" s="626"/>
      <c r="CW15" s="626"/>
      <c r="CX15" s="626"/>
      <c r="CY15" s="627"/>
      <c r="CZ15" s="628">
        <v>9.4</v>
      </c>
      <c r="DA15" s="628"/>
      <c r="DB15" s="628"/>
      <c r="DC15" s="628"/>
      <c r="DD15" s="634">
        <v>253017</v>
      </c>
      <c r="DE15" s="626"/>
      <c r="DF15" s="626"/>
      <c r="DG15" s="626"/>
      <c r="DH15" s="626"/>
      <c r="DI15" s="626"/>
      <c r="DJ15" s="626"/>
      <c r="DK15" s="626"/>
      <c r="DL15" s="626"/>
      <c r="DM15" s="626"/>
      <c r="DN15" s="626"/>
      <c r="DO15" s="626"/>
      <c r="DP15" s="627"/>
      <c r="DQ15" s="634">
        <v>818554</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6357768</v>
      </c>
      <c r="S16" s="626"/>
      <c r="T16" s="626"/>
      <c r="U16" s="626"/>
      <c r="V16" s="626"/>
      <c r="W16" s="626"/>
      <c r="X16" s="626"/>
      <c r="Y16" s="627"/>
      <c r="Z16" s="628">
        <v>48.2</v>
      </c>
      <c r="AA16" s="628"/>
      <c r="AB16" s="628"/>
      <c r="AC16" s="628"/>
      <c r="AD16" s="629">
        <v>5742868</v>
      </c>
      <c r="AE16" s="629"/>
      <c r="AF16" s="629"/>
      <c r="AG16" s="629"/>
      <c r="AH16" s="629"/>
      <c r="AI16" s="629"/>
      <c r="AJ16" s="629"/>
      <c r="AK16" s="629"/>
      <c r="AL16" s="630">
        <v>67.099999999999994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5742868</v>
      </c>
      <c r="S17" s="626"/>
      <c r="T17" s="626"/>
      <c r="U17" s="626"/>
      <c r="V17" s="626"/>
      <c r="W17" s="626"/>
      <c r="X17" s="626"/>
      <c r="Y17" s="627"/>
      <c r="Z17" s="628">
        <v>43.5</v>
      </c>
      <c r="AA17" s="628"/>
      <c r="AB17" s="628"/>
      <c r="AC17" s="628"/>
      <c r="AD17" s="629">
        <v>5742868</v>
      </c>
      <c r="AE17" s="629"/>
      <c r="AF17" s="629"/>
      <c r="AG17" s="629"/>
      <c r="AH17" s="629"/>
      <c r="AI17" s="629"/>
      <c r="AJ17" s="629"/>
      <c r="AK17" s="629"/>
      <c r="AL17" s="630">
        <v>67.099999999999994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2698611</v>
      </c>
      <c r="CS17" s="626"/>
      <c r="CT17" s="626"/>
      <c r="CU17" s="626"/>
      <c r="CV17" s="626"/>
      <c r="CW17" s="626"/>
      <c r="CX17" s="626"/>
      <c r="CY17" s="627"/>
      <c r="CZ17" s="628">
        <v>20.6</v>
      </c>
      <c r="DA17" s="628"/>
      <c r="DB17" s="628"/>
      <c r="DC17" s="628"/>
      <c r="DD17" s="634" t="s">
        <v>113</v>
      </c>
      <c r="DE17" s="626"/>
      <c r="DF17" s="626"/>
      <c r="DG17" s="626"/>
      <c r="DH17" s="626"/>
      <c r="DI17" s="626"/>
      <c r="DJ17" s="626"/>
      <c r="DK17" s="626"/>
      <c r="DL17" s="626"/>
      <c r="DM17" s="626"/>
      <c r="DN17" s="626"/>
      <c r="DO17" s="626"/>
      <c r="DP17" s="627"/>
      <c r="DQ17" s="634">
        <v>2667728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614900</v>
      </c>
      <c r="S18" s="626"/>
      <c r="T18" s="626"/>
      <c r="U18" s="626"/>
      <c r="V18" s="626"/>
      <c r="W18" s="626"/>
      <c r="X18" s="626"/>
      <c r="Y18" s="627"/>
      <c r="Z18" s="628">
        <v>4.7</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1209</v>
      </c>
      <c r="BH19" s="626"/>
      <c r="BI19" s="626"/>
      <c r="BJ19" s="626"/>
      <c r="BK19" s="626"/>
      <c r="BL19" s="626"/>
      <c r="BM19" s="626"/>
      <c r="BN19" s="627"/>
      <c r="BO19" s="628">
        <v>0.1</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9092150</v>
      </c>
      <c r="S20" s="626"/>
      <c r="T20" s="626"/>
      <c r="U20" s="626"/>
      <c r="V20" s="626"/>
      <c r="W20" s="626"/>
      <c r="X20" s="626"/>
      <c r="Y20" s="627"/>
      <c r="Z20" s="628">
        <v>68.900000000000006</v>
      </c>
      <c r="AA20" s="628"/>
      <c r="AB20" s="628"/>
      <c r="AC20" s="628"/>
      <c r="AD20" s="629">
        <v>8477250</v>
      </c>
      <c r="AE20" s="629"/>
      <c r="AF20" s="629"/>
      <c r="AG20" s="629"/>
      <c r="AH20" s="629"/>
      <c r="AI20" s="629"/>
      <c r="AJ20" s="629"/>
      <c r="AK20" s="629"/>
      <c r="AL20" s="630">
        <v>99.1</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1209</v>
      </c>
      <c r="BH20" s="626"/>
      <c r="BI20" s="626"/>
      <c r="BJ20" s="626"/>
      <c r="BK20" s="626"/>
      <c r="BL20" s="626"/>
      <c r="BM20" s="626"/>
      <c r="BN20" s="627"/>
      <c r="BO20" s="628">
        <v>0.1</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13126885</v>
      </c>
      <c r="CS20" s="626"/>
      <c r="CT20" s="626"/>
      <c r="CU20" s="626"/>
      <c r="CV20" s="626"/>
      <c r="CW20" s="626"/>
      <c r="CX20" s="626"/>
      <c r="CY20" s="627"/>
      <c r="CZ20" s="628">
        <v>100</v>
      </c>
      <c r="DA20" s="628"/>
      <c r="DB20" s="628"/>
      <c r="DC20" s="628"/>
      <c r="DD20" s="634">
        <v>1697956</v>
      </c>
      <c r="DE20" s="626"/>
      <c r="DF20" s="626"/>
      <c r="DG20" s="626"/>
      <c r="DH20" s="626"/>
      <c r="DI20" s="626"/>
      <c r="DJ20" s="626"/>
      <c r="DK20" s="626"/>
      <c r="DL20" s="626"/>
      <c r="DM20" s="626"/>
      <c r="DN20" s="626"/>
      <c r="DO20" s="626"/>
      <c r="DP20" s="627"/>
      <c r="DQ20" s="634">
        <v>9914917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3936</v>
      </c>
      <c r="S21" s="626"/>
      <c r="T21" s="626"/>
      <c r="U21" s="626"/>
      <c r="V21" s="626"/>
      <c r="W21" s="626"/>
      <c r="X21" s="626"/>
      <c r="Y21" s="627"/>
      <c r="Z21" s="628">
        <v>0</v>
      </c>
      <c r="AA21" s="628"/>
      <c r="AB21" s="628"/>
      <c r="AC21" s="628"/>
      <c r="AD21" s="629">
        <v>3936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1209</v>
      </c>
      <c r="BH21" s="626"/>
      <c r="BI21" s="626"/>
      <c r="BJ21" s="626"/>
      <c r="BK21" s="626"/>
      <c r="BL21" s="626"/>
      <c r="BM21" s="626"/>
      <c r="BN21" s="627"/>
      <c r="BO21" s="628">
        <v>0.1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109142</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245670</v>
      </c>
      <c r="S23" s="626"/>
      <c r="T23" s="626"/>
      <c r="U23" s="626"/>
      <c r="V23" s="626"/>
      <c r="W23" s="626"/>
      <c r="X23" s="626"/>
      <c r="Y23" s="627"/>
      <c r="Z23" s="628">
        <v>1.9</v>
      </c>
      <c r="AA23" s="628"/>
      <c r="AB23" s="628"/>
      <c r="AC23" s="628"/>
      <c r="AD23" s="629">
        <v>61801</v>
      </c>
      <c r="AE23" s="629"/>
      <c r="AF23" s="629"/>
      <c r="AG23" s="629"/>
      <c r="AH23" s="629"/>
      <c r="AI23" s="629"/>
      <c r="AJ23" s="629"/>
      <c r="AK23" s="629"/>
      <c r="AL23" s="630">
        <v>0.7</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53721</v>
      </c>
      <c r="S24" s="626"/>
      <c r="T24" s="626"/>
      <c r="U24" s="626"/>
      <c r="V24" s="626"/>
      <c r="W24" s="626"/>
      <c r="X24" s="626"/>
      <c r="Y24" s="627"/>
      <c r="Z24" s="628">
        <v>0.4</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5706080</v>
      </c>
      <c r="CS24" s="615"/>
      <c r="CT24" s="615"/>
      <c r="CU24" s="615"/>
      <c r="CV24" s="615"/>
      <c r="CW24" s="615"/>
      <c r="CX24" s="615"/>
      <c r="CY24" s="616"/>
      <c r="CZ24" s="652">
        <v>43.5</v>
      </c>
      <c r="DA24" s="653"/>
      <c r="DB24" s="653"/>
      <c r="DC24" s="654"/>
      <c r="DD24" s="651">
        <v>4753632</v>
      </c>
      <c r="DE24" s="615"/>
      <c r="DF24" s="615"/>
      <c r="DG24" s="615"/>
      <c r="DH24" s="615"/>
      <c r="DI24" s="615"/>
      <c r="DJ24" s="615"/>
      <c r="DK24" s="616"/>
      <c r="DL24" s="651">
        <v>3488238</v>
      </c>
      <c r="DM24" s="615"/>
      <c r="DN24" s="615"/>
      <c r="DO24" s="615"/>
      <c r="DP24" s="615"/>
      <c r="DQ24" s="615"/>
      <c r="DR24" s="615"/>
      <c r="DS24" s="615"/>
      <c r="DT24" s="615"/>
      <c r="DU24" s="615"/>
      <c r="DV24" s="616"/>
      <c r="DW24" s="619">
        <v>39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712517</v>
      </c>
      <c r="S25" s="626"/>
      <c r="T25" s="626"/>
      <c r="U25" s="626"/>
      <c r="V25" s="626"/>
      <c r="W25" s="626"/>
      <c r="X25" s="626"/>
      <c r="Y25" s="627"/>
      <c r="Z25" s="628">
        <v>5.4</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1983773</v>
      </c>
      <c r="CS25" s="657"/>
      <c r="CT25" s="657"/>
      <c r="CU25" s="657"/>
      <c r="CV25" s="657"/>
      <c r="CW25" s="657"/>
      <c r="CX25" s="657"/>
      <c r="CY25" s="658"/>
      <c r="CZ25" s="659">
        <v>15.1</v>
      </c>
      <c r="DA25" s="660"/>
      <c r="DB25" s="660"/>
      <c r="DC25" s="661"/>
      <c r="DD25" s="634">
        <v>1803963</v>
      </c>
      <c r="DE25" s="657"/>
      <c r="DF25" s="657"/>
      <c r="DG25" s="657"/>
      <c r="DH25" s="657"/>
      <c r="DI25" s="657"/>
      <c r="DJ25" s="657"/>
      <c r="DK25" s="658"/>
      <c r="DL25" s="634">
        <v>1784405</v>
      </c>
      <c r="DM25" s="657"/>
      <c r="DN25" s="657"/>
      <c r="DO25" s="657"/>
      <c r="DP25" s="657"/>
      <c r="DQ25" s="657"/>
      <c r="DR25" s="657"/>
      <c r="DS25" s="657"/>
      <c r="DT25" s="657"/>
      <c r="DU25" s="657"/>
      <c r="DV25" s="658"/>
      <c r="DW25" s="630">
        <v>20</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1301260</v>
      </c>
      <c r="CS26" s="626"/>
      <c r="CT26" s="626"/>
      <c r="CU26" s="626"/>
      <c r="CV26" s="626"/>
      <c r="CW26" s="626"/>
      <c r="CX26" s="626"/>
      <c r="CY26" s="627"/>
      <c r="CZ26" s="659">
        <v>9.9</v>
      </c>
      <c r="DA26" s="660"/>
      <c r="DB26" s="660"/>
      <c r="DC26" s="661"/>
      <c r="DD26" s="634">
        <v>1149990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679525</v>
      </c>
      <c r="S27" s="626"/>
      <c r="T27" s="626"/>
      <c r="U27" s="626"/>
      <c r="V27" s="626"/>
      <c r="W27" s="626"/>
      <c r="X27" s="626"/>
      <c r="Y27" s="627"/>
      <c r="Z27" s="628">
        <v>5.0999999999999996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2195880</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1023703</v>
      </c>
      <c r="CS27" s="657"/>
      <c r="CT27" s="657"/>
      <c r="CU27" s="657"/>
      <c r="CV27" s="657"/>
      <c r="CW27" s="657"/>
      <c r="CX27" s="657"/>
      <c r="CY27" s="658"/>
      <c r="CZ27" s="659">
        <v>7.8</v>
      </c>
      <c r="DA27" s="660"/>
      <c r="DB27" s="660"/>
      <c r="DC27" s="661"/>
      <c r="DD27" s="634">
        <v>281948</v>
      </c>
      <c r="DE27" s="657"/>
      <c r="DF27" s="657"/>
      <c r="DG27" s="657"/>
      <c r="DH27" s="657"/>
      <c r="DI27" s="657"/>
      <c r="DJ27" s="657"/>
      <c r="DK27" s="658"/>
      <c r="DL27" s="634">
        <v>274247</v>
      </c>
      <c r="DM27" s="657"/>
      <c r="DN27" s="657"/>
      <c r="DO27" s="657"/>
      <c r="DP27" s="657"/>
      <c r="DQ27" s="657"/>
      <c r="DR27" s="657"/>
      <c r="DS27" s="657"/>
      <c r="DT27" s="657"/>
      <c r="DU27" s="657"/>
      <c r="DV27" s="658"/>
      <c r="DW27" s="630">
        <v>3.1</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102654</v>
      </c>
      <c r="S28" s="626"/>
      <c r="T28" s="626"/>
      <c r="U28" s="626"/>
      <c r="V28" s="626"/>
      <c r="W28" s="626"/>
      <c r="X28" s="626"/>
      <c r="Y28" s="627"/>
      <c r="Z28" s="628">
        <v>0.8</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2698604</v>
      </c>
      <c r="CS28" s="626"/>
      <c r="CT28" s="626"/>
      <c r="CU28" s="626"/>
      <c r="CV28" s="626"/>
      <c r="CW28" s="626"/>
      <c r="CX28" s="626"/>
      <c r="CY28" s="627"/>
      <c r="CZ28" s="659">
        <v>20.6</v>
      </c>
      <c r="DA28" s="660"/>
      <c r="DB28" s="660"/>
      <c r="DC28" s="661"/>
      <c r="DD28" s="634">
        <v>2667721</v>
      </c>
      <c r="DE28" s="626"/>
      <c r="DF28" s="626"/>
      <c r="DG28" s="626"/>
      <c r="DH28" s="626"/>
      <c r="DI28" s="626"/>
      <c r="DJ28" s="626"/>
      <c r="DK28" s="627"/>
      <c r="DL28" s="634">
        <v>1429586</v>
      </c>
      <c r="DM28" s="626"/>
      <c r="DN28" s="626"/>
      <c r="DO28" s="626"/>
      <c r="DP28" s="626"/>
      <c r="DQ28" s="626"/>
      <c r="DR28" s="626"/>
      <c r="DS28" s="626"/>
      <c r="DT28" s="626"/>
      <c r="DU28" s="626"/>
      <c r="DV28" s="627"/>
      <c r="DW28" s="630">
        <v>16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11800</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2698520</v>
      </c>
      <c r="CS29" s="657"/>
      <c r="CT29" s="657"/>
      <c r="CU29" s="657"/>
      <c r="CV29" s="657"/>
      <c r="CW29" s="657"/>
      <c r="CX29" s="657"/>
      <c r="CY29" s="658"/>
      <c r="CZ29" s="659">
        <v>20.6</v>
      </c>
      <c r="DA29" s="660"/>
      <c r="DB29" s="660"/>
      <c r="DC29" s="661"/>
      <c r="DD29" s="634">
        <v>2667637</v>
      </c>
      <c r="DE29" s="657"/>
      <c r="DF29" s="657"/>
      <c r="DG29" s="657"/>
      <c r="DH29" s="657"/>
      <c r="DI29" s="657"/>
      <c r="DJ29" s="657"/>
      <c r="DK29" s="658"/>
      <c r="DL29" s="634">
        <v>1429502</v>
      </c>
      <c r="DM29" s="657"/>
      <c r="DN29" s="657"/>
      <c r="DO29" s="657"/>
      <c r="DP29" s="657"/>
      <c r="DQ29" s="657"/>
      <c r="DR29" s="657"/>
      <c r="DS29" s="657"/>
      <c r="DT29" s="657"/>
      <c r="DU29" s="657"/>
      <c r="DV29" s="658"/>
      <c r="DW29" s="630">
        <v>16</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233776</v>
      </c>
      <c r="S30" s="626"/>
      <c r="T30" s="626"/>
      <c r="U30" s="626"/>
      <c r="V30" s="626"/>
      <c r="W30" s="626"/>
      <c r="X30" s="626"/>
      <c r="Y30" s="627"/>
      <c r="Z30" s="628">
        <v>1.8</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93.5</v>
      </c>
      <c r="BN30" s="684"/>
      <c r="BO30" s="684"/>
      <c r="BP30" s="684"/>
      <c r="BQ30" s="685"/>
      <c r="BR30" s="683">
        <v>99.1</v>
      </c>
      <c r="BS30" s="684"/>
      <c r="BT30" s="684"/>
      <c r="BU30" s="684"/>
      <c r="BV30" s="684"/>
      <c r="BW30" s="684"/>
      <c r="BX30" s="620">
        <v>92.7</v>
      </c>
      <c r="BY30" s="684"/>
      <c r="BZ30" s="684"/>
      <c r="CA30" s="684"/>
      <c r="CB30" s="685"/>
      <c r="CD30" s="688"/>
      <c r="CE30" s="689"/>
      <c r="CF30" s="639" t="s">
        <v>293</v>
      </c>
      <c r="CG30" s="640"/>
      <c r="CH30" s="640"/>
      <c r="CI30" s="640"/>
      <c r="CJ30" s="640"/>
      <c r="CK30" s="640"/>
      <c r="CL30" s="640"/>
      <c r="CM30" s="640"/>
      <c r="CN30" s="640"/>
      <c r="CO30" s="640"/>
      <c r="CP30" s="640"/>
      <c r="CQ30" s="641"/>
      <c r="CR30" s="625">
        <v>2549951</v>
      </c>
      <c r="CS30" s="626"/>
      <c r="CT30" s="626"/>
      <c r="CU30" s="626"/>
      <c r="CV30" s="626"/>
      <c r="CW30" s="626"/>
      <c r="CX30" s="626"/>
      <c r="CY30" s="627"/>
      <c r="CZ30" s="659">
        <v>19.399999999999999</v>
      </c>
      <c r="DA30" s="660"/>
      <c r="DB30" s="660"/>
      <c r="DC30" s="661"/>
      <c r="DD30" s="634">
        <v>2521700</v>
      </c>
      <c r="DE30" s="626"/>
      <c r="DF30" s="626"/>
      <c r="DG30" s="626"/>
      <c r="DH30" s="626"/>
      <c r="DI30" s="626"/>
      <c r="DJ30" s="626"/>
      <c r="DK30" s="627"/>
      <c r="DL30" s="634">
        <v>1283565</v>
      </c>
      <c r="DM30" s="626"/>
      <c r="DN30" s="626"/>
      <c r="DO30" s="626"/>
      <c r="DP30" s="626"/>
      <c r="DQ30" s="626"/>
      <c r="DR30" s="626"/>
      <c r="DS30" s="626"/>
      <c r="DT30" s="626"/>
      <c r="DU30" s="626"/>
      <c r="DV30" s="627"/>
      <c r="DW30" s="630">
        <v>14.4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28810</v>
      </c>
      <c r="S31" s="626"/>
      <c r="T31" s="626"/>
      <c r="U31" s="626"/>
      <c r="V31" s="626"/>
      <c r="W31" s="626"/>
      <c r="X31" s="626"/>
      <c r="Y31" s="627"/>
      <c r="Z31" s="628">
        <v>0.2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96.8</v>
      </c>
      <c r="BN31" s="681"/>
      <c r="BO31" s="681"/>
      <c r="BP31" s="681"/>
      <c r="BQ31" s="682"/>
      <c r="BR31" s="680">
        <v>99.1</v>
      </c>
      <c r="BS31" s="657"/>
      <c r="BT31" s="657"/>
      <c r="BU31" s="657"/>
      <c r="BV31" s="657"/>
      <c r="BW31" s="657"/>
      <c r="BX31" s="631">
        <v>96.6</v>
      </c>
      <c r="BY31" s="681"/>
      <c r="BZ31" s="681"/>
      <c r="CA31" s="681"/>
      <c r="CB31" s="682"/>
      <c r="CD31" s="688"/>
      <c r="CE31" s="689"/>
      <c r="CF31" s="639" t="s">
        <v>297</v>
      </c>
      <c r="CG31" s="640"/>
      <c r="CH31" s="640"/>
      <c r="CI31" s="640"/>
      <c r="CJ31" s="640"/>
      <c r="CK31" s="640"/>
      <c r="CL31" s="640"/>
      <c r="CM31" s="640"/>
      <c r="CN31" s="640"/>
      <c r="CO31" s="640"/>
      <c r="CP31" s="640"/>
      <c r="CQ31" s="641"/>
      <c r="CR31" s="625">
        <v>148569</v>
      </c>
      <c r="CS31" s="657"/>
      <c r="CT31" s="657"/>
      <c r="CU31" s="657"/>
      <c r="CV31" s="657"/>
      <c r="CW31" s="657"/>
      <c r="CX31" s="657"/>
      <c r="CY31" s="658"/>
      <c r="CZ31" s="659">
        <v>1.1000000000000001</v>
      </c>
      <c r="DA31" s="660"/>
      <c r="DB31" s="660"/>
      <c r="DC31" s="661"/>
      <c r="DD31" s="634">
        <v>145937</v>
      </c>
      <c r="DE31" s="657"/>
      <c r="DF31" s="657"/>
      <c r="DG31" s="657"/>
      <c r="DH31" s="657"/>
      <c r="DI31" s="657"/>
      <c r="DJ31" s="657"/>
      <c r="DK31" s="658"/>
      <c r="DL31" s="634">
        <v>145937</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309822</v>
      </c>
      <c r="S32" s="626"/>
      <c r="T32" s="626"/>
      <c r="U32" s="626"/>
      <c r="V32" s="626"/>
      <c r="W32" s="626"/>
      <c r="X32" s="626"/>
      <c r="Y32" s="627"/>
      <c r="Z32" s="628">
        <v>2.2999999999999998</v>
      </c>
      <c r="AA32" s="628"/>
      <c r="AB32" s="628"/>
      <c r="AC32" s="628"/>
      <c r="AD32" s="629">
        <v>10259</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91.4</v>
      </c>
      <c r="BN32" s="693"/>
      <c r="BO32" s="693"/>
      <c r="BP32" s="693"/>
      <c r="BQ32" s="695"/>
      <c r="BR32" s="692">
        <v>99.1</v>
      </c>
      <c r="BS32" s="693"/>
      <c r="BT32" s="693"/>
      <c r="BU32" s="693"/>
      <c r="BV32" s="693"/>
      <c r="BW32" s="693"/>
      <c r="BX32" s="694">
        <v>90.1</v>
      </c>
      <c r="BY32" s="693"/>
      <c r="BZ32" s="693"/>
      <c r="CA32" s="693"/>
      <c r="CB32" s="695"/>
      <c r="CD32" s="690"/>
      <c r="CE32" s="691"/>
      <c r="CF32" s="639" t="s">
        <v>300</v>
      </c>
      <c r="CG32" s="640"/>
      <c r="CH32" s="640"/>
      <c r="CI32" s="640"/>
      <c r="CJ32" s="640"/>
      <c r="CK32" s="640"/>
      <c r="CL32" s="640"/>
      <c r="CM32" s="640"/>
      <c r="CN32" s="640"/>
      <c r="CO32" s="640"/>
      <c r="CP32" s="640"/>
      <c r="CQ32" s="641"/>
      <c r="CR32" s="625">
        <v>84</v>
      </c>
      <c r="CS32" s="626"/>
      <c r="CT32" s="626"/>
      <c r="CU32" s="626"/>
      <c r="CV32" s="626"/>
      <c r="CW32" s="626"/>
      <c r="CX32" s="626"/>
      <c r="CY32" s="627"/>
      <c r="CZ32" s="659">
        <v>0</v>
      </c>
      <c r="DA32" s="660"/>
      <c r="DB32" s="660"/>
      <c r="DC32" s="661"/>
      <c r="DD32" s="634">
        <v>84</v>
      </c>
      <c r="DE32" s="626"/>
      <c r="DF32" s="626"/>
      <c r="DG32" s="626"/>
      <c r="DH32" s="626"/>
      <c r="DI32" s="626"/>
      <c r="DJ32" s="626"/>
      <c r="DK32" s="627"/>
      <c r="DL32" s="634">
        <v>84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1612929</v>
      </c>
      <c r="S33" s="626"/>
      <c r="T33" s="626"/>
      <c r="U33" s="626"/>
      <c r="V33" s="626"/>
      <c r="W33" s="626"/>
      <c r="X33" s="626"/>
      <c r="Y33" s="627"/>
      <c r="Z33" s="628">
        <v>12.2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5722849</v>
      </c>
      <c r="CS33" s="657"/>
      <c r="CT33" s="657"/>
      <c r="CU33" s="657"/>
      <c r="CV33" s="657"/>
      <c r="CW33" s="657"/>
      <c r="CX33" s="657"/>
      <c r="CY33" s="658"/>
      <c r="CZ33" s="659">
        <v>43.6</v>
      </c>
      <c r="DA33" s="660"/>
      <c r="DB33" s="660"/>
      <c r="DC33" s="661"/>
      <c r="DD33" s="634">
        <v>4640140</v>
      </c>
      <c r="DE33" s="657"/>
      <c r="DF33" s="657"/>
      <c r="DG33" s="657"/>
      <c r="DH33" s="657"/>
      <c r="DI33" s="657"/>
      <c r="DJ33" s="657"/>
      <c r="DK33" s="658"/>
      <c r="DL33" s="634">
        <v>3326520</v>
      </c>
      <c r="DM33" s="657"/>
      <c r="DN33" s="657"/>
      <c r="DO33" s="657"/>
      <c r="DP33" s="657"/>
      <c r="DQ33" s="657"/>
      <c r="DR33" s="657"/>
      <c r="DS33" s="657"/>
      <c r="DT33" s="657"/>
      <c r="DU33" s="657"/>
      <c r="DV33" s="658"/>
      <c r="DW33" s="630">
        <v>37.200000000000003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1801389</v>
      </c>
      <c r="CS34" s="626"/>
      <c r="CT34" s="626"/>
      <c r="CU34" s="626"/>
      <c r="CV34" s="626"/>
      <c r="CW34" s="626"/>
      <c r="CX34" s="626"/>
      <c r="CY34" s="627"/>
      <c r="CZ34" s="659">
        <v>13.7</v>
      </c>
      <c r="DA34" s="660"/>
      <c r="DB34" s="660"/>
      <c r="DC34" s="661"/>
      <c r="DD34" s="634">
        <v>1218553</v>
      </c>
      <c r="DE34" s="626"/>
      <c r="DF34" s="626"/>
      <c r="DG34" s="626"/>
      <c r="DH34" s="626"/>
      <c r="DI34" s="626"/>
      <c r="DJ34" s="626"/>
      <c r="DK34" s="627"/>
      <c r="DL34" s="634">
        <v>728517</v>
      </c>
      <c r="DM34" s="626"/>
      <c r="DN34" s="626"/>
      <c r="DO34" s="626"/>
      <c r="DP34" s="626"/>
      <c r="DQ34" s="626"/>
      <c r="DR34" s="626"/>
      <c r="DS34" s="626"/>
      <c r="DT34" s="626"/>
      <c r="DU34" s="626"/>
      <c r="DV34" s="627"/>
      <c r="DW34" s="630">
        <v>8.1999999999999993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381929</v>
      </c>
      <c r="S35" s="626"/>
      <c r="T35" s="626"/>
      <c r="U35" s="626"/>
      <c r="V35" s="626"/>
      <c r="W35" s="626"/>
      <c r="X35" s="626"/>
      <c r="Y35" s="627"/>
      <c r="Z35" s="628">
        <v>2.9</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2042265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33502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64311</v>
      </c>
      <c r="CS35" s="657"/>
      <c r="CT35" s="657"/>
      <c r="CU35" s="657"/>
      <c r="CV35" s="657"/>
      <c r="CW35" s="657"/>
      <c r="CX35" s="657"/>
      <c r="CY35" s="658"/>
      <c r="CZ35" s="659">
        <v>0.5</v>
      </c>
      <c r="DA35" s="660"/>
      <c r="DB35" s="660"/>
      <c r="DC35" s="661"/>
      <c r="DD35" s="634">
        <v>44441</v>
      </c>
      <c r="DE35" s="657"/>
      <c r="DF35" s="657"/>
      <c r="DG35" s="657"/>
      <c r="DH35" s="657"/>
      <c r="DI35" s="657"/>
      <c r="DJ35" s="657"/>
      <c r="DK35" s="658"/>
      <c r="DL35" s="634">
        <v>44441</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13196452</v>
      </c>
      <c r="S36" s="698"/>
      <c r="T36" s="698"/>
      <c r="U36" s="698"/>
      <c r="V36" s="698"/>
      <c r="W36" s="698"/>
      <c r="X36" s="698"/>
      <c r="Y36" s="699"/>
      <c r="Z36" s="700">
        <v>100</v>
      </c>
      <c r="AA36" s="700"/>
      <c r="AB36" s="700"/>
      <c r="AC36" s="700"/>
      <c r="AD36" s="701">
        <v>8553246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802692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-37622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1495510</v>
      </c>
      <c r="CS36" s="626"/>
      <c r="CT36" s="626"/>
      <c r="CU36" s="626"/>
      <c r="CV36" s="626"/>
      <c r="CW36" s="626"/>
      <c r="CX36" s="626"/>
      <c r="CY36" s="627"/>
      <c r="CZ36" s="659">
        <v>11.4</v>
      </c>
      <c r="DA36" s="660"/>
      <c r="DB36" s="660"/>
      <c r="DC36" s="661"/>
      <c r="DD36" s="634">
        <v>1200336</v>
      </c>
      <c r="DE36" s="626"/>
      <c r="DF36" s="626"/>
      <c r="DG36" s="626"/>
      <c r="DH36" s="626"/>
      <c r="DI36" s="626"/>
      <c r="DJ36" s="626"/>
      <c r="DK36" s="627"/>
      <c r="DL36" s="634">
        <v>1072530</v>
      </c>
      <c r="DM36" s="626"/>
      <c r="DN36" s="626"/>
      <c r="DO36" s="626"/>
      <c r="DP36" s="626"/>
      <c r="DQ36" s="626"/>
      <c r="DR36" s="626"/>
      <c r="DS36" s="626"/>
      <c r="DT36" s="626"/>
      <c r="DU36" s="626"/>
      <c r="DV36" s="627"/>
      <c r="DW36" s="630">
        <v>12</v>
      </c>
      <c r="DX36" s="655"/>
      <c r="DY36" s="655"/>
      <c r="DZ36" s="655"/>
      <c r="EA36" s="655"/>
      <c r="EB36" s="655"/>
      <c r="EC36" s="656"/>
    </row>
    <row r="37" spans="2:133" ht="11.25" customHeight="1">
      <c r="AQ37" s="704" t="s">
        <v>315</v>
      </c>
      <c r="AR37" s="705"/>
      <c r="AS37" s="705"/>
      <c r="AT37" s="705"/>
      <c r="AU37" s="705"/>
      <c r="AV37" s="705"/>
      <c r="AW37" s="705"/>
      <c r="AX37" s="705"/>
      <c r="AY37" s="706"/>
      <c r="AZ37" s="625">
        <v>164639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2615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623237</v>
      </c>
      <c r="CS37" s="657"/>
      <c r="CT37" s="657"/>
      <c r="CU37" s="657"/>
      <c r="CV37" s="657"/>
      <c r="CW37" s="657"/>
      <c r="CX37" s="657"/>
      <c r="CY37" s="658"/>
      <c r="CZ37" s="659">
        <v>4.7</v>
      </c>
      <c r="DA37" s="660"/>
      <c r="DB37" s="660"/>
      <c r="DC37" s="661"/>
      <c r="DD37" s="634">
        <v>617274</v>
      </c>
      <c r="DE37" s="657"/>
      <c r="DF37" s="657"/>
      <c r="DG37" s="657"/>
      <c r="DH37" s="657"/>
      <c r="DI37" s="657"/>
      <c r="DJ37" s="657"/>
      <c r="DK37" s="658"/>
      <c r="DL37" s="634">
        <v>611633</v>
      </c>
      <c r="DM37" s="657"/>
      <c r="DN37" s="657"/>
      <c r="DO37" s="657"/>
      <c r="DP37" s="657"/>
      <c r="DQ37" s="657"/>
      <c r="DR37" s="657"/>
      <c r="DS37" s="657"/>
      <c r="DT37" s="657"/>
      <c r="DU37" s="657"/>
      <c r="DV37" s="658"/>
      <c r="DW37" s="630">
        <v>6.8</v>
      </c>
      <c r="DX37" s="655"/>
      <c r="DY37" s="655"/>
      <c r="DZ37" s="655"/>
      <c r="EA37" s="655"/>
      <c r="EB37" s="655"/>
      <c r="EC37" s="656"/>
    </row>
    <row r="38" spans="2:133" ht="11.25" customHeight="1">
      <c r="AQ38" s="704" t="s">
        <v>318</v>
      </c>
      <c r="AR38" s="705"/>
      <c r="AS38" s="705"/>
      <c r="AT38" s="705"/>
      <c r="AU38" s="705"/>
      <c r="AV38" s="705"/>
      <c r="AW38" s="705"/>
      <c r="AX38" s="705"/>
      <c r="AY38" s="706"/>
      <c r="AZ38" s="625">
        <v>55864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4302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1957800</v>
      </c>
      <c r="CS38" s="626"/>
      <c r="CT38" s="626"/>
      <c r="CU38" s="626"/>
      <c r="CV38" s="626"/>
      <c r="CW38" s="626"/>
      <c r="CX38" s="626"/>
      <c r="CY38" s="627"/>
      <c r="CZ38" s="659">
        <v>14.9</v>
      </c>
      <c r="DA38" s="660"/>
      <c r="DB38" s="660"/>
      <c r="DC38" s="661"/>
      <c r="DD38" s="634">
        <v>1823153</v>
      </c>
      <c r="DE38" s="626"/>
      <c r="DF38" s="626"/>
      <c r="DG38" s="626"/>
      <c r="DH38" s="626"/>
      <c r="DI38" s="626"/>
      <c r="DJ38" s="626"/>
      <c r="DK38" s="627"/>
      <c r="DL38" s="634">
        <v>1481032</v>
      </c>
      <c r="DM38" s="626"/>
      <c r="DN38" s="626"/>
      <c r="DO38" s="626"/>
      <c r="DP38" s="626"/>
      <c r="DQ38" s="626"/>
      <c r="DR38" s="626"/>
      <c r="DS38" s="626"/>
      <c r="DT38" s="626"/>
      <c r="DU38" s="626"/>
      <c r="DV38" s="627"/>
      <c r="DW38" s="630">
        <v>16.600000000000001</v>
      </c>
      <c r="DX38" s="655"/>
      <c r="DY38" s="655"/>
      <c r="DZ38" s="655"/>
      <c r="EA38" s="655"/>
      <c r="EB38" s="655"/>
      <c r="EC38" s="656"/>
    </row>
    <row r="39" spans="2:133" ht="11.25" customHeight="1">
      <c r="AQ39" s="704" t="s">
        <v>321</v>
      </c>
      <c r="AR39" s="705"/>
      <c r="AS39" s="705"/>
      <c r="AT39" s="705"/>
      <c r="AU39" s="705"/>
      <c r="AV39" s="705"/>
      <c r="AW39" s="705"/>
      <c r="AX39" s="705"/>
      <c r="AY39" s="706"/>
      <c r="AZ39" s="625">
        <v>46042</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389696</v>
      </c>
      <c r="CS39" s="657"/>
      <c r="CT39" s="657"/>
      <c r="CU39" s="657"/>
      <c r="CV39" s="657"/>
      <c r="CW39" s="657"/>
      <c r="CX39" s="657"/>
      <c r="CY39" s="658"/>
      <c r="CZ39" s="659">
        <v>3</v>
      </c>
      <c r="DA39" s="660"/>
      <c r="DB39" s="660"/>
      <c r="DC39" s="661"/>
      <c r="DD39" s="634">
        <v>339514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193996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14143</v>
      </c>
      <c r="CS40" s="626"/>
      <c r="CT40" s="626"/>
      <c r="CU40" s="626"/>
      <c r="CV40" s="626"/>
      <c r="CW40" s="626"/>
      <c r="CX40" s="626"/>
      <c r="CY40" s="627"/>
      <c r="CZ40" s="659">
        <v>0.1</v>
      </c>
      <c r="DA40" s="660"/>
      <c r="DB40" s="660"/>
      <c r="DC40" s="661"/>
      <c r="DD40" s="634">
        <v>14143</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779032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387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1697956</v>
      </c>
      <c r="CS42" s="626"/>
      <c r="CT42" s="626"/>
      <c r="CU42" s="626"/>
      <c r="CV42" s="626"/>
      <c r="CW42" s="626"/>
      <c r="CX42" s="626"/>
      <c r="CY42" s="627"/>
      <c r="CZ42" s="659">
        <v>12.9</v>
      </c>
      <c r="DA42" s="708"/>
      <c r="DB42" s="708"/>
      <c r="DC42" s="709"/>
      <c r="DD42" s="634">
        <v>521145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41598</v>
      </c>
      <c r="CS43" s="657"/>
      <c r="CT43" s="657"/>
      <c r="CU43" s="657"/>
      <c r="CV43" s="657"/>
      <c r="CW43" s="657"/>
      <c r="CX43" s="657"/>
      <c r="CY43" s="658"/>
      <c r="CZ43" s="659">
        <v>0.3</v>
      </c>
      <c r="DA43" s="660"/>
      <c r="DB43" s="660"/>
      <c r="DC43" s="661"/>
      <c r="DD43" s="634">
        <v>41598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1697956</v>
      </c>
      <c r="CS44" s="626"/>
      <c r="CT44" s="626"/>
      <c r="CU44" s="626"/>
      <c r="CV44" s="626"/>
      <c r="CW44" s="626"/>
      <c r="CX44" s="626"/>
      <c r="CY44" s="627"/>
      <c r="CZ44" s="659">
        <v>12.9</v>
      </c>
      <c r="DA44" s="708"/>
      <c r="DB44" s="708"/>
      <c r="DC44" s="709"/>
      <c r="DD44" s="634">
        <v>521145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95109</v>
      </c>
      <c r="CS45" s="657"/>
      <c r="CT45" s="657"/>
      <c r="CU45" s="657"/>
      <c r="CV45" s="657"/>
      <c r="CW45" s="657"/>
      <c r="CX45" s="657"/>
      <c r="CY45" s="658"/>
      <c r="CZ45" s="659">
        <v>0.7</v>
      </c>
      <c r="DA45" s="660"/>
      <c r="DB45" s="660"/>
      <c r="DC45" s="661"/>
      <c r="DD45" s="634">
        <v>41367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1588797</v>
      </c>
      <c r="CS46" s="626"/>
      <c r="CT46" s="626"/>
      <c r="CU46" s="626"/>
      <c r="CV46" s="626"/>
      <c r="CW46" s="626"/>
      <c r="CX46" s="626"/>
      <c r="CY46" s="627"/>
      <c r="CZ46" s="659">
        <v>12.1</v>
      </c>
      <c r="DA46" s="708"/>
      <c r="DB46" s="708"/>
      <c r="DC46" s="709"/>
      <c r="DD46" s="634">
        <v>479000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13126885</v>
      </c>
      <c r="CS49" s="693"/>
      <c r="CT49" s="693"/>
      <c r="CU49" s="693"/>
      <c r="CV49" s="693"/>
      <c r="CW49" s="693"/>
      <c r="CX49" s="693"/>
      <c r="CY49" s="720"/>
      <c r="CZ49" s="721">
        <v>100</v>
      </c>
      <c r="DA49" s="722"/>
      <c r="DB49" s="722"/>
      <c r="DC49" s="723"/>
      <c r="DD49" s="724">
        <v>9914917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13093</v>
      </c>
      <c r="R7" s="755"/>
      <c r="S7" s="755"/>
      <c r="T7" s="755"/>
      <c r="U7" s="755"/>
      <c r="V7" s="755">
        <v>13023</v>
      </c>
      <c r="W7" s="755"/>
      <c r="X7" s="755"/>
      <c r="Y7" s="755"/>
      <c r="Z7" s="755"/>
      <c r="AA7" s="755">
        <v>69</v>
      </c>
      <c r="AB7" s="755"/>
      <c r="AC7" s="755"/>
      <c r="AD7" s="755"/>
      <c r="AE7" s="756"/>
      <c r="AF7" s="757">
        <v>67</v>
      </c>
      <c r="AG7" s="758"/>
      <c r="AH7" s="758"/>
      <c r="AI7" s="758"/>
      <c r="AJ7" s="759"/>
      <c r="AK7" s="794">
        <v>303</v>
      </c>
      <c r="AL7" s="795"/>
      <c r="AM7" s="795"/>
      <c r="AN7" s="795"/>
      <c r="AO7" s="795"/>
      <c r="AP7" s="795">
        <v>14635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69</v>
      </c>
      <c r="R8" s="779"/>
      <c r="S8" s="779"/>
      <c r="T8" s="779"/>
      <c r="U8" s="779"/>
      <c r="V8" s="779">
        <v>69</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113</v>
      </c>
      <c r="R9" s="779"/>
      <c r="S9" s="779"/>
      <c r="T9" s="779"/>
      <c r="U9" s="779"/>
      <c r="V9" s="779">
        <v>113</v>
      </c>
      <c r="W9" s="779"/>
      <c r="X9" s="779"/>
      <c r="Y9" s="779"/>
      <c r="Z9" s="779"/>
      <c r="AA9" s="779">
        <v>0</v>
      </c>
      <c r="AB9" s="779"/>
      <c r="AC9" s="779"/>
      <c r="AD9" s="779"/>
      <c r="AE9" s="780"/>
      <c r="AF9" s="781" t="s">
        <v>113</v>
      </c>
      <c r="AG9" s="782"/>
      <c r="AH9" s="782"/>
      <c r="AI9" s="782"/>
      <c r="AJ9" s="783"/>
      <c r="AK9" s="784">
        <v>10</v>
      </c>
      <c r="AL9" s="785"/>
      <c r="AM9" s="785"/>
      <c r="AN9" s="785"/>
      <c r="AO9" s="785"/>
      <c r="AP9" s="785">
        <v>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108</v>
      </c>
      <c r="R10" s="779"/>
      <c r="S10" s="779"/>
      <c r="T10" s="779"/>
      <c r="U10" s="779"/>
      <c r="V10" s="779">
        <v>107</v>
      </c>
      <c r="W10" s="779"/>
      <c r="X10" s="779"/>
      <c r="Y10" s="779"/>
      <c r="Z10" s="779"/>
      <c r="AA10" s="779">
        <v>1</v>
      </c>
      <c r="AB10" s="779"/>
      <c r="AC10" s="779"/>
      <c r="AD10" s="779"/>
      <c r="AE10" s="780"/>
      <c r="AF10" s="781">
        <v>0</v>
      </c>
      <c r="AG10" s="782"/>
      <c r="AH10" s="782"/>
      <c r="AI10" s="782"/>
      <c r="AJ10" s="783"/>
      <c r="AK10" s="784">
        <v>15</v>
      </c>
      <c r="AL10" s="785"/>
      <c r="AM10" s="785"/>
      <c r="AN10" s="785"/>
      <c r="AO10" s="785"/>
      <c r="AP10" s="785">
        <v>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370</v>
      </c>
      <c r="C11" s="776"/>
      <c r="D11" s="776"/>
      <c r="E11" s="776"/>
      <c r="F11" s="776"/>
      <c r="G11" s="776"/>
      <c r="H11" s="776"/>
      <c r="I11" s="776"/>
      <c r="J11" s="776"/>
      <c r="K11" s="776"/>
      <c r="L11" s="776"/>
      <c r="M11" s="776"/>
      <c r="N11" s="776"/>
      <c r="O11" s="776"/>
      <c r="P11" s="777"/>
      <c r="Q11" s="778">
        <v>24</v>
      </c>
      <c r="R11" s="779"/>
      <c r="S11" s="779"/>
      <c r="T11" s="779"/>
      <c r="U11" s="779"/>
      <c r="V11" s="779">
        <v>24</v>
      </c>
      <c r="W11" s="779"/>
      <c r="X11" s="779"/>
      <c r="Y11" s="779"/>
      <c r="Z11" s="779"/>
      <c r="AA11" s="779">
        <v>0</v>
      </c>
      <c r="AB11" s="779"/>
      <c r="AC11" s="779"/>
      <c r="AD11" s="779"/>
      <c r="AE11" s="780"/>
      <c r="AF11" s="781" t="s">
        <v>113</v>
      </c>
      <c r="AG11" s="782"/>
      <c r="AH11" s="782"/>
      <c r="AI11" s="782"/>
      <c r="AJ11" s="783"/>
      <c r="AK11" s="784">
        <v>12</v>
      </c>
      <c r="AL11" s="785"/>
      <c r="AM11" s="785"/>
      <c r="AN11" s="785"/>
      <c r="AO11" s="785"/>
      <c r="AP11" s="785">
        <v>0</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372</v>
      </c>
      <c r="B23" s="810" t="s">
        <v>373</v>
      </c>
      <c r="C23" s="811"/>
      <c r="D23" s="811"/>
      <c r="E23" s="811"/>
      <c r="F23" s="811"/>
      <c r="G23" s="811"/>
      <c r="H23" s="811"/>
      <c r="I23" s="811"/>
      <c r="J23" s="811"/>
      <c r="K23" s="811"/>
      <c r="L23" s="811"/>
      <c r="M23" s="811"/>
      <c r="N23" s="811"/>
      <c r="O23" s="811"/>
      <c r="P23" s="812"/>
      <c r="Q23" s="813">
        <v>13197</v>
      </c>
      <c r="R23" s="814"/>
      <c r="S23" s="814"/>
      <c r="T23" s="814"/>
      <c r="U23" s="814"/>
      <c r="V23" s="814">
        <v>13127</v>
      </c>
      <c r="W23" s="814"/>
      <c r="X23" s="814"/>
      <c r="Y23" s="814"/>
      <c r="Z23" s="814"/>
      <c r="AA23" s="814">
        <v>70</v>
      </c>
      <c r="AB23" s="814"/>
      <c r="AC23" s="814"/>
      <c r="AD23" s="814"/>
      <c r="AE23" s="815"/>
      <c r="AF23" s="816">
        <v>68</v>
      </c>
      <c r="AG23" s="814"/>
      <c r="AH23" s="814"/>
      <c r="AI23" s="814"/>
      <c r="AJ23" s="817"/>
      <c r="AK23" s="818"/>
      <c r="AL23" s="819"/>
      <c r="AM23" s="819"/>
      <c r="AN23" s="819"/>
      <c r="AO23" s="819"/>
      <c r="AP23" s="814">
        <v>14635</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384</v>
      </c>
      <c r="C28" s="752"/>
      <c r="D28" s="752"/>
      <c r="E28" s="752"/>
      <c r="F28" s="752"/>
      <c r="G28" s="752"/>
      <c r="H28" s="752"/>
      <c r="I28" s="752"/>
      <c r="J28" s="752"/>
      <c r="K28" s="752"/>
      <c r="L28" s="752"/>
      <c r="M28" s="752"/>
      <c r="N28" s="752"/>
      <c r="O28" s="752"/>
      <c r="P28" s="753"/>
      <c r="Q28" s="842">
        <v>2624</v>
      </c>
      <c r="R28" s="843"/>
      <c r="S28" s="843"/>
      <c r="T28" s="843"/>
      <c r="U28" s="843"/>
      <c r="V28" s="843">
        <v>2590</v>
      </c>
      <c r="W28" s="843"/>
      <c r="X28" s="843"/>
      <c r="Y28" s="843"/>
      <c r="Z28" s="843"/>
      <c r="AA28" s="843">
        <v>34</v>
      </c>
      <c r="AB28" s="843"/>
      <c r="AC28" s="843"/>
      <c r="AD28" s="843"/>
      <c r="AE28" s="844"/>
      <c r="AF28" s="845">
        <v>34</v>
      </c>
      <c r="AG28" s="843"/>
      <c r="AH28" s="843"/>
      <c r="AI28" s="843"/>
      <c r="AJ28" s="846"/>
      <c r="AK28" s="847">
        <v>194</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385</v>
      </c>
      <c r="C29" s="776"/>
      <c r="D29" s="776"/>
      <c r="E29" s="776"/>
      <c r="F29" s="776"/>
      <c r="G29" s="776"/>
      <c r="H29" s="776"/>
      <c r="I29" s="776"/>
      <c r="J29" s="776"/>
      <c r="K29" s="776"/>
      <c r="L29" s="776"/>
      <c r="M29" s="776"/>
      <c r="N29" s="776"/>
      <c r="O29" s="776"/>
      <c r="P29" s="777"/>
      <c r="Q29" s="778">
        <v>283</v>
      </c>
      <c r="R29" s="779"/>
      <c r="S29" s="779"/>
      <c r="T29" s="779"/>
      <c r="U29" s="779"/>
      <c r="V29" s="779">
        <v>279</v>
      </c>
      <c r="W29" s="779"/>
      <c r="X29" s="779"/>
      <c r="Y29" s="779"/>
      <c r="Z29" s="779"/>
      <c r="AA29" s="779">
        <v>4</v>
      </c>
      <c r="AB29" s="779"/>
      <c r="AC29" s="779"/>
      <c r="AD29" s="779"/>
      <c r="AE29" s="780"/>
      <c r="AF29" s="781">
        <v>4</v>
      </c>
      <c r="AG29" s="782"/>
      <c r="AH29" s="782"/>
      <c r="AI29" s="782"/>
      <c r="AJ29" s="783"/>
      <c r="AK29" s="850">
        <v>94</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386</v>
      </c>
      <c r="C30" s="776"/>
      <c r="D30" s="776"/>
      <c r="E30" s="776"/>
      <c r="F30" s="776"/>
      <c r="G30" s="776"/>
      <c r="H30" s="776"/>
      <c r="I30" s="776"/>
      <c r="J30" s="776"/>
      <c r="K30" s="776"/>
      <c r="L30" s="776"/>
      <c r="M30" s="776"/>
      <c r="N30" s="776"/>
      <c r="O30" s="776"/>
      <c r="P30" s="777"/>
      <c r="Q30" s="778">
        <v>2355</v>
      </c>
      <c r="R30" s="779"/>
      <c r="S30" s="779"/>
      <c r="T30" s="779"/>
      <c r="U30" s="779"/>
      <c r="V30" s="779">
        <v>2351</v>
      </c>
      <c r="W30" s="779"/>
      <c r="X30" s="779"/>
      <c r="Y30" s="779"/>
      <c r="Z30" s="779"/>
      <c r="AA30" s="779">
        <v>4</v>
      </c>
      <c r="AB30" s="779"/>
      <c r="AC30" s="779"/>
      <c r="AD30" s="779"/>
      <c r="AE30" s="780"/>
      <c r="AF30" s="781">
        <v>4</v>
      </c>
      <c r="AG30" s="782"/>
      <c r="AH30" s="782"/>
      <c r="AI30" s="782"/>
      <c r="AJ30" s="783"/>
      <c r="AK30" s="850">
        <v>387</v>
      </c>
      <c r="AL30" s="851"/>
      <c r="AM30" s="851"/>
      <c r="AN30" s="851"/>
      <c r="AO30" s="851"/>
      <c r="AP30" s="851">
        <v>0</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387</v>
      </c>
      <c r="C31" s="776"/>
      <c r="D31" s="776"/>
      <c r="E31" s="776"/>
      <c r="F31" s="776"/>
      <c r="G31" s="776"/>
      <c r="H31" s="776"/>
      <c r="I31" s="776"/>
      <c r="J31" s="776"/>
      <c r="K31" s="776"/>
      <c r="L31" s="776"/>
      <c r="M31" s="776"/>
      <c r="N31" s="776"/>
      <c r="O31" s="776"/>
      <c r="P31" s="777"/>
      <c r="Q31" s="778">
        <v>180</v>
      </c>
      <c r="R31" s="779"/>
      <c r="S31" s="779"/>
      <c r="T31" s="779"/>
      <c r="U31" s="779"/>
      <c r="V31" s="779">
        <v>207</v>
      </c>
      <c r="W31" s="779"/>
      <c r="X31" s="779"/>
      <c r="Y31" s="779"/>
      <c r="Z31" s="779"/>
      <c r="AA31" s="779">
        <v>-27</v>
      </c>
      <c r="AB31" s="779"/>
      <c r="AC31" s="779"/>
      <c r="AD31" s="779"/>
      <c r="AE31" s="780"/>
      <c r="AF31" s="781">
        <v>478</v>
      </c>
      <c r="AG31" s="782"/>
      <c r="AH31" s="782"/>
      <c r="AI31" s="782"/>
      <c r="AJ31" s="783"/>
      <c r="AK31" s="850">
        <v>24</v>
      </c>
      <c r="AL31" s="851"/>
      <c r="AM31" s="851"/>
      <c r="AN31" s="851"/>
      <c r="AO31" s="851"/>
      <c r="AP31" s="851">
        <v>596</v>
      </c>
      <c r="AQ31" s="851"/>
      <c r="AR31" s="851"/>
      <c r="AS31" s="851"/>
      <c r="AT31" s="851"/>
      <c r="AU31" s="851">
        <v>126</v>
      </c>
      <c r="AV31" s="851"/>
      <c r="AW31" s="851"/>
      <c r="AX31" s="851"/>
      <c r="AY31" s="851"/>
      <c r="AZ31" s="852"/>
      <c r="BA31" s="852"/>
      <c r="BB31" s="852"/>
      <c r="BC31" s="852"/>
      <c r="BD31" s="852"/>
      <c r="BE31" s="848" t="s">
        <v>388</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389</v>
      </c>
      <c r="C32" s="776"/>
      <c r="D32" s="776"/>
      <c r="E32" s="776"/>
      <c r="F32" s="776"/>
      <c r="G32" s="776"/>
      <c r="H32" s="776"/>
      <c r="I32" s="776"/>
      <c r="J32" s="776"/>
      <c r="K32" s="776"/>
      <c r="L32" s="776"/>
      <c r="M32" s="776"/>
      <c r="N32" s="776"/>
      <c r="O32" s="776"/>
      <c r="P32" s="777"/>
      <c r="Q32" s="778">
        <v>92</v>
      </c>
      <c r="R32" s="779"/>
      <c r="S32" s="779"/>
      <c r="T32" s="779"/>
      <c r="U32" s="779"/>
      <c r="V32" s="779">
        <v>89</v>
      </c>
      <c r="W32" s="779"/>
      <c r="X32" s="779"/>
      <c r="Y32" s="779"/>
      <c r="Z32" s="779"/>
      <c r="AA32" s="779">
        <v>3</v>
      </c>
      <c r="AB32" s="779"/>
      <c r="AC32" s="779"/>
      <c r="AD32" s="779"/>
      <c r="AE32" s="780"/>
      <c r="AF32" s="781">
        <v>46</v>
      </c>
      <c r="AG32" s="782"/>
      <c r="AH32" s="782"/>
      <c r="AI32" s="782"/>
      <c r="AJ32" s="783"/>
      <c r="AK32" s="850">
        <v>20</v>
      </c>
      <c r="AL32" s="851"/>
      <c r="AM32" s="851"/>
      <c r="AN32" s="851"/>
      <c r="AO32" s="851"/>
      <c r="AP32" s="851">
        <v>0</v>
      </c>
      <c r="AQ32" s="851"/>
      <c r="AR32" s="851"/>
      <c r="AS32" s="851"/>
      <c r="AT32" s="851"/>
      <c r="AU32" s="851">
        <v>0</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557</v>
      </c>
      <c r="R33" s="779"/>
      <c r="S33" s="779"/>
      <c r="T33" s="779"/>
      <c r="U33" s="779"/>
      <c r="V33" s="779">
        <v>552</v>
      </c>
      <c r="W33" s="779"/>
      <c r="X33" s="779"/>
      <c r="Y33" s="779"/>
      <c r="Z33" s="779"/>
      <c r="AA33" s="779">
        <v>5</v>
      </c>
      <c r="AB33" s="779"/>
      <c r="AC33" s="779"/>
      <c r="AD33" s="779"/>
      <c r="AE33" s="780"/>
      <c r="AF33" s="781">
        <v>5</v>
      </c>
      <c r="AG33" s="782"/>
      <c r="AH33" s="782"/>
      <c r="AI33" s="782"/>
      <c r="AJ33" s="783"/>
      <c r="AK33" s="850">
        <v>165</v>
      </c>
      <c r="AL33" s="851"/>
      <c r="AM33" s="851"/>
      <c r="AN33" s="851"/>
      <c r="AO33" s="851"/>
      <c r="AP33" s="851">
        <v>2095</v>
      </c>
      <c r="AQ33" s="851"/>
      <c r="AR33" s="851"/>
      <c r="AS33" s="851"/>
      <c r="AT33" s="851"/>
      <c r="AU33" s="851">
        <v>1152</v>
      </c>
      <c r="AV33" s="851"/>
      <c r="AW33" s="851"/>
      <c r="AX33" s="851"/>
      <c r="AY33" s="851"/>
      <c r="AZ33" s="852"/>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392</v>
      </c>
      <c r="C34" s="776"/>
      <c r="D34" s="776"/>
      <c r="E34" s="776"/>
      <c r="F34" s="776"/>
      <c r="G34" s="776"/>
      <c r="H34" s="776"/>
      <c r="I34" s="776"/>
      <c r="J34" s="776"/>
      <c r="K34" s="776"/>
      <c r="L34" s="776"/>
      <c r="M34" s="776"/>
      <c r="N34" s="776"/>
      <c r="O34" s="776"/>
      <c r="P34" s="777"/>
      <c r="Q34" s="778">
        <v>752</v>
      </c>
      <c r="R34" s="779"/>
      <c r="S34" s="779"/>
      <c r="T34" s="779"/>
      <c r="U34" s="779"/>
      <c r="V34" s="779">
        <v>734</v>
      </c>
      <c r="W34" s="779"/>
      <c r="X34" s="779"/>
      <c r="Y34" s="779"/>
      <c r="Z34" s="779"/>
      <c r="AA34" s="779">
        <v>18</v>
      </c>
      <c r="AB34" s="779"/>
      <c r="AC34" s="779"/>
      <c r="AD34" s="779"/>
      <c r="AE34" s="780"/>
      <c r="AF34" s="781">
        <v>18</v>
      </c>
      <c r="AG34" s="782"/>
      <c r="AH34" s="782"/>
      <c r="AI34" s="782"/>
      <c r="AJ34" s="783"/>
      <c r="AK34" s="850">
        <v>484</v>
      </c>
      <c r="AL34" s="851"/>
      <c r="AM34" s="851"/>
      <c r="AN34" s="851"/>
      <c r="AO34" s="851"/>
      <c r="AP34" s="851">
        <v>4187</v>
      </c>
      <c r="AQ34" s="851"/>
      <c r="AR34" s="851"/>
      <c r="AS34" s="851"/>
      <c r="AT34" s="851"/>
      <c r="AU34" s="851">
        <v>4024</v>
      </c>
      <c r="AV34" s="851"/>
      <c r="AW34" s="851"/>
      <c r="AX34" s="851"/>
      <c r="AY34" s="851"/>
      <c r="AZ34" s="852"/>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393</v>
      </c>
      <c r="C35" s="776"/>
      <c r="D35" s="776"/>
      <c r="E35" s="776"/>
      <c r="F35" s="776"/>
      <c r="G35" s="776"/>
      <c r="H35" s="776"/>
      <c r="I35" s="776"/>
      <c r="J35" s="776"/>
      <c r="K35" s="776"/>
      <c r="L35" s="776"/>
      <c r="M35" s="776"/>
      <c r="N35" s="776"/>
      <c r="O35" s="776"/>
      <c r="P35" s="777"/>
      <c r="Q35" s="778">
        <v>431</v>
      </c>
      <c r="R35" s="779"/>
      <c r="S35" s="779"/>
      <c r="T35" s="779"/>
      <c r="U35" s="779"/>
      <c r="V35" s="779">
        <v>430</v>
      </c>
      <c r="W35" s="779"/>
      <c r="X35" s="779"/>
      <c r="Y35" s="779"/>
      <c r="Z35" s="779"/>
      <c r="AA35" s="779">
        <v>1</v>
      </c>
      <c r="AB35" s="779"/>
      <c r="AC35" s="779"/>
      <c r="AD35" s="779"/>
      <c r="AE35" s="780"/>
      <c r="AF35" s="781">
        <v>1</v>
      </c>
      <c r="AG35" s="782"/>
      <c r="AH35" s="782"/>
      <c r="AI35" s="782"/>
      <c r="AJ35" s="783"/>
      <c r="AK35" s="850">
        <v>310</v>
      </c>
      <c r="AL35" s="851"/>
      <c r="AM35" s="851"/>
      <c r="AN35" s="851"/>
      <c r="AO35" s="851"/>
      <c r="AP35" s="851">
        <v>2134</v>
      </c>
      <c r="AQ35" s="851"/>
      <c r="AR35" s="851"/>
      <c r="AS35" s="851"/>
      <c r="AT35" s="851"/>
      <c r="AU35" s="851">
        <v>2123</v>
      </c>
      <c r="AV35" s="851"/>
      <c r="AW35" s="851"/>
      <c r="AX35" s="851"/>
      <c r="AY35" s="851"/>
      <c r="AZ35" s="852"/>
      <c r="BA35" s="852"/>
      <c r="BB35" s="852"/>
      <c r="BC35" s="852"/>
      <c r="BD35" s="852"/>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394</v>
      </c>
      <c r="C36" s="776"/>
      <c r="D36" s="776"/>
      <c r="E36" s="776"/>
      <c r="F36" s="776"/>
      <c r="G36" s="776"/>
      <c r="H36" s="776"/>
      <c r="I36" s="776"/>
      <c r="J36" s="776"/>
      <c r="K36" s="776"/>
      <c r="L36" s="776"/>
      <c r="M36" s="776"/>
      <c r="N36" s="776"/>
      <c r="O36" s="776"/>
      <c r="P36" s="777"/>
      <c r="Q36" s="778">
        <v>136</v>
      </c>
      <c r="R36" s="779"/>
      <c r="S36" s="779"/>
      <c r="T36" s="779"/>
      <c r="U36" s="779"/>
      <c r="V36" s="779">
        <v>136</v>
      </c>
      <c r="W36" s="779"/>
      <c r="X36" s="779"/>
      <c r="Y36" s="779"/>
      <c r="Z36" s="779"/>
      <c r="AA36" s="779">
        <v>0</v>
      </c>
      <c r="AB36" s="779"/>
      <c r="AC36" s="779"/>
      <c r="AD36" s="779"/>
      <c r="AE36" s="780"/>
      <c r="AF36" s="781" t="s">
        <v>113</v>
      </c>
      <c r="AG36" s="782"/>
      <c r="AH36" s="782"/>
      <c r="AI36" s="782"/>
      <c r="AJ36" s="783"/>
      <c r="AK36" s="850">
        <v>46</v>
      </c>
      <c r="AL36" s="851"/>
      <c r="AM36" s="851"/>
      <c r="AN36" s="851"/>
      <c r="AO36" s="851"/>
      <c r="AP36" s="851">
        <v>0</v>
      </c>
      <c r="AQ36" s="851"/>
      <c r="AR36" s="851"/>
      <c r="AS36" s="851"/>
      <c r="AT36" s="851"/>
      <c r="AU36" s="851">
        <v>0</v>
      </c>
      <c r="AV36" s="851"/>
      <c r="AW36" s="851"/>
      <c r="AX36" s="851"/>
      <c r="AY36" s="851"/>
      <c r="AZ36" s="852"/>
      <c r="BA36" s="852"/>
      <c r="BB36" s="852"/>
      <c r="BC36" s="852"/>
      <c r="BD36" s="852"/>
      <c r="BE36" s="848" t="s">
        <v>391</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395</v>
      </c>
      <c r="C37" s="776"/>
      <c r="D37" s="776"/>
      <c r="E37" s="776"/>
      <c r="F37" s="776"/>
      <c r="G37" s="776"/>
      <c r="H37" s="776"/>
      <c r="I37" s="776"/>
      <c r="J37" s="776"/>
      <c r="K37" s="776"/>
      <c r="L37" s="776"/>
      <c r="M37" s="776"/>
      <c r="N37" s="776"/>
      <c r="O37" s="776"/>
      <c r="P37" s="777"/>
      <c r="Q37" s="778">
        <v>2</v>
      </c>
      <c r="R37" s="779"/>
      <c r="S37" s="779"/>
      <c r="T37" s="779"/>
      <c r="U37" s="779"/>
      <c r="V37" s="779">
        <v>1</v>
      </c>
      <c r="W37" s="779"/>
      <c r="X37" s="779"/>
      <c r="Y37" s="779"/>
      <c r="Z37" s="779"/>
      <c r="AA37" s="779">
        <v>1</v>
      </c>
      <c r="AB37" s="779"/>
      <c r="AC37" s="779"/>
      <c r="AD37" s="779"/>
      <c r="AE37" s="780"/>
      <c r="AF37" s="781">
        <v>5</v>
      </c>
      <c r="AG37" s="782"/>
      <c r="AH37" s="782"/>
      <c r="AI37" s="782"/>
      <c r="AJ37" s="783"/>
      <c r="AK37" s="850">
        <v>1</v>
      </c>
      <c r="AL37" s="851"/>
      <c r="AM37" s="851"/>
      <c r="AN37" s="851"/>
      <c r="AO37" s="851"/>
      <c r="AP37" s="851">
        <v>6</v>
      </c>
      <c r="AQ37" s="851"/>
      <c r="AR37" s="851"/>
      <c r="AS37" s="851"/>
      <c r="AT37" s="851"/>
      <c r="AU37" s="851">
        <v>0</v>
      </c>
      <c r="AV37" s="851"/>
      <c r="AW37" s="851"/>
      <c r="AX37" s="851"/>
      <c r="AY37" s="851"/>
      <c r="AZ37" s="852"/>
      <c r="BA37" s="852"/>
      <c r="BB37" s="852"/>
      <c r="BC37" s="852"/>
      <c r="BD37" s="852"/>
      <c r="BE37" s="848" t="s">
        <v>391</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372</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594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399</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400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494</v>
      </c>
      <c r="R68" s="886"/>
      <c r="S68" s="886"/>
      <c r="T68" s="886"/>
      <c r="U68" s="886"/>
      <c r="V68" s="886">
        <v>466</v>
      </c>
      <c r="W68" s="886"/>
      <c r="X68" s="886"/>
      <c r="Y68" s="886"/>
      <c r="Z68" s="886"/>
      <c r="AA68" s="886">
        <v>28</v>
      </c>
      <c r="AB68" s="886"/>
      <c r="AC68" s="886"/>
      <c r="AD68" s="886"/>
      <c r="AE68" s="886"/>
      <c r="AF68" s="886">
        <v>28</v>
      </c>
      <c r="AG68" s="886"/>
      <c r="AH68" s="886"/>
      <c r="AI68" s="886"/>
      <c r="AJ68" s="886"/>
      <c r="AK68" s="886">
        <v>0</v>
      </c>
      <c r="AL68" s="886"/>
      <c r="AM68" s="886"/>
      <c r="AN68" s="886"/>
      <c r="AO68" s="886"/>
      <c r="AP68" s="886">
        <v>1163</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446</v>
      </c>
      <c r="R69" s="851"/>
      <c r="S69" s="851"/>
      <c r="T69" s="851"/>
      <c r="U69" s="851"/>
      <c r="V69" s="851">
        <v>446</v>
      </c>
      <c r="W69" s="851"/>
      <c r="X69" s="851"/>
      <c r="Y69" s="851"/>
      <c r="Z69" s="851"/>
      <c r="AA69" s="851">
        <v>0</v>
      </c>
      <c r="AB69" s="851"/>
      <c r="AC69" s="851"/>
      <c r="AD69" s="851"/>
      <c r="AE69" s="851"/>
      <c r="AF69" s="851">
        <v>-149</v>
      </c>
      <c r="AG69" s="851"/>
      <c r="AH69" s="851"/>
      <c r="AI69" s="851"/>
      <c r="AJ69" s="851"/>
      <c r="AK69" s="851">
        <v>0</v>
      </c>
      <c r="AL69" s="851"/>
      <c r="AM69" s="851"/>
      <c r="AN69" s="851"/>
      <c r="AO69" s="851"/>
      <c r="AP69" s="851">
        <v>3198</v>
      </c>
      <c r="AQ69" s="851"/>
      <c r="AR69" s="851"/>
      <c r="AS69" s="851"/>
      <c r="AT69" s="851"/>
      <c r="AU69" s="851">
        <v>259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340</v>
      </c>
      <c r="R70" s="851"/>
      <c r="S70" s="851"/>
      <c r="T70" s="851"/>
      <c r="U70" s="851"/>
      <c r="V70" s="851">
        <v>340</v>
      </c>
      <c r="W70" s="851"/>
      <c r="X70" s="851"/>
      <c r="Y70" s="851"/>
      <c r="Z70" s="851"/>
      <c r="AA70" s="851">
        <v>0</v>
      </c>
      <c r="AB70" s="851"/>
      <c r="AC70" s="851"/>
      <c r="AD70" s="851"/>
      <c r="AE70" s="851"/>
      <c r="AF70" s="851">
        <v>116</v>
      </c>
      <c r="AG70" s="851"/>
      <c r="AH70" s="851"/>
      <c r="AI70" s="851"/>
      <c r="AJ70" s="851"/>
      <c r="AK70" s="851">
        <v>0</v>
      </c>
      <c r="AL70" s="851"/>
      <c r="AM70" s="851"/>
      <c r="AN70" s="851"/>
      <c r="AO70" s="851"/>
      <c r="AP70" s="851">
        <v>620</v>
      </c>
      <c r="AQ70" s="851"/>
      <c r="AR70" s="851"/>
      <c r="AS70" s="851"/>
      <c r="AT70" s="851"/>
      <c r="AU70" s="851">
        <v>40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495</v>
      </c>
      <c r="R71" s="851"/>
      <c r="S71" s="851"/>
      <c r="T71" s="851"/>
      <c r="U71" s="851"/>
      <c r="V71" s="851">
        <v>347</v>
      </c>
      <c r="W71" s="851"/>
      <c r="X71" s="851"/>
      <c r="Y71" s="851"/>
      <c r="Z71" s="851"/>
      <c r="AA71" s="851">
        <v>148</v>
      </c>
      <c r="AB71" s="851"/>
      <c r="AC71" s="851"/>
      <c r="AD71" s="851"/>
      <c r="AE71" s="851"/>
      <c r="AF71" s="851">
        <v>148</v>
      </c>
      <c r="AG71" s="851"/>
      <c r="AH71" s="851"/>
      <c r="AI71" s="851"/>
      <c r="AJ71" s="851"/>
      <c r="AK71" s="851">
        <v>176</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707526</v>
      </c>
      <c r="R72" s="851"/>
      <c r="S72" s="851"/>
      <c r="T72" s="851"/>
      <c r="U72" s="851"/>
      <c r="V72" s="851">
        <v>687045</v>
      </c>
      <c r="W72" s="851"/>
      <c r="X72" s="851"/>
      <c r="Y72" s="851"/>
      <c r="Z72" s="851"/>
      <c r="AA72" s="851">
        <v>20481</v>
      </c>
      <c r="AB72" s="851"/>
      <c r="AC72" s="851"/>
      <c r="AD72" s="851"/>
      <c r="AE72" s="851"/>
      <c r="AF72" s="851">
        <v>20481</v>
      </c>
      <c r="AG72" s="851"/>
      <c r="AH72" s="851"/>
      <c r="AI72" s="851"/>
      <c r="AJ72" s="851"/>
      <c r="AK72" s="851">
        <v>3255</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15052</v>
      </c>
      <c r="R73" s="851"/>
      <c r="S73" s="851"/>
      <c r="T73" s="851"/>
      <c r="U73" s="851"/>
      <c r="V73" s="851">
        <v>12500</v>
      </c>
      <c r="W73" s="851"/>
      <c r="X73" s="851"/>
      <c r="Y73" s="851"/>
      <c r="Z73" s="851"/>
      <c r="AA73" s="851">
        <v>2552</v>
      </c>
      <c r="AB73" s="851"/>
      <c r="AC73" s="851"/>
      <c r="AD73" s="851"/>
      <c r="AE73" s="851"/>
      <c r="AF73" s="851">
        <v>2552</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11</v>
      </c>
      <c r="R74" s="851"/>
      <c r="S74" s="851"/>
      <c r="T74" s="851"/>
      <c r="U74" s="851"/>
      <c r="V74" s="851">
        <v>10</v>
      </c>
      <c r="W74" s="851"/>
      <c r="X74" s="851"/>
      <c r="Y74" s="851"/>
      <c r="Z74" s="851"/>
      <c r="AA74" s="851">
        <v>1</v>
      </c>
      <c r="AB74" s="851"/>
      <c r="AC74" s="851"/>
      <c r="AD74" s="851"/>
      <c r="AE74" s="851"/>
      <c r="AF74" s="851">
        <v>1</v>
      </c>
      <c r="AG74" s="851"/>
      <c r="AH74" s="851"/>
      <c r="AI74" s="851"/>
      <c r="AJ74" s="851"/>
      <c r="AK74" s="851">
        <v>1</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548</v>
      </c>
      <c r="C75" s="894"/>
      <c r="D75" s="894"/>
      <c r="E75" s="894"/>
      <c r="F75" s="894"/>
      <c r="G75" s="894"/>
      <c r="H75" s="894"/>
      <c r="I75" s="894"/>
      <c r="J75" s="894"/>
      <c r="K75" s="894"/>
      <c r="L75" s="894"/>
      <c r="M75" s="894"/>
      <c r="N75" s="894"/>
      <c r="O75" s="894"/>
      <c r="P75" s="895"/>
      <c r="Q75" s="899">
        <v>1233</v>
      </c>
      <c r="R75" s="900"/>
      <c r="S75" s="900"/>
      <c r="T75" s="900"/>
      <c r="U75" s="850"/>
      <c r="V75" s="901">
        <v>1211</v>
      </c>
      <c r="W75" s="900"/>
      <c r="X75" s="900"/>
      <c r="Y75" s="900"/>
      <c r="Z75" s="850"/>
      <c r="AA75" s="901">
        <v>22</v>
      </c>
      <c r="AB75" s="900"/>
      <c r="AC75" s="900"/>
      <c r="AD75" s="900"/>
      <c r="AE75" s="850"/>
      <c r="AF75" s="901">
        <v>22</v>
      </c>
      <c r="AG75" s="900"/>
      <c r="AH75" s="900"/>
      <c r="AI75" s="900"/>
      <c r="AJ75" s="850"/>
      <c r="AK75" s="901">
        <v>0</v>
      </c>
      <c r="AL75" s="900"/>
      <c r="AM75" s="900"/>
      <c r="AN75" s="900"/>
      <c r="AO75" s="850"/>
      <c r="AP75" s="901">
        <v>4855</v>
      </c>
      <c r="AQ75" s="900"/>
      <c r="AR75" s="900"/>
      <c r="AS75" s="900"/>
      <c r="AT75" s="850"/>
      <c r="AU75" s="901">
        <v>1065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549</v>
      </c>
      <c r="C76" s="894"/>
      <c r="D76" s="894"/>
      <c r="E76" s="894"/>
      <c r="F76" s="894"/>
      <c r="G76" s="894"/>
      <c r="H76" s="894"/>
      <c r="I76" s="894"/>
      <c r="J76" s="894"/>
      <c r="K76" s="894"/>
      <c r="L76" s="894"/>
      <c r="M76" s="894"/>
      <c r="N76" s="894"/>
      <c r="O76" s="894"/>
      <c r="P76" s="895"/>
      <c r="Q76" s="899">
        <v>130</v>
      </c>
      <c r="R76" s="900"/>
      <c r="S76" s="900"/>
      <c r="T76" s="900"/>
      <c r="U76" s="850"/>
      <c r="V76" s="901">
        <v>123</v>
      </c>
      <c r="W76" s="900"/>
      <c r="X76" s="900"/>
      <c r="Y76" s="900"/>
      <c r="Z76" s="850"/>
      <c r="AA76" s="901">
        <v>7</v>
      </c>
      <c r="AB76" s="900"/>
      <c r="AC76" s="900"/>
      <c r="AD76" s="900"/>
      <c r="AE76" s="850"/>
      <c r="AF76" s="901">
        <v>7</v>
      </c>
      <c r="AG76" s="900"/>
      <c r="AH76" s="900"/>
      <c r="AI76" s="900"/>
      <c r="AJ76" s="850"/>
      <c r="AK76" s="901">
        <v>0</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550</v>
      </c>
      <c r="C77" s="894"/>
      <c r="D77" s="894"/>
      <c r="E77" s="894"/>
      <c r="F77" s="894"/>
      <c r="G77" s="894"/>
      <c r="H77" s="894"/>
      <c r="I77" s="894"/>
      <c r="J77" s="894"/>
      <c r="K77" s="894"/>
      <c r="L77" s="894"/>
      <c r="M77" s="894"/>
      <c r="N77" s="894"/>
      <c r="O77" s="894"/>
      <c r="P77" s="895"/>
      <c r="Q77" s="899">
        <v>2971</v>
      </c>
      <c r="R77" s="900"/>
      <c r="S77" s="900"/>
      <c r="T77" s="900"/>
      <c r="U77" s="850"/>
      <c r="V77" s="901">
        <v>2872</v>
      </c>
      <c r="W77" s="900"/>
      <c r="X77" s="900"/>
      <c r="Y77" s="900"/>
      <c r="Z77" s="850"/>
      <c r="AA77" s="901">
        <v>99</v>
      </c>
      <c r="AB77" s="900"/>
      <c r="AC77" s="900"/>
      <c r="AD77" s="900"/>
      <c r="AE77" s="850"/>
      <c r="AF77" s="901">
        <v>99</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372</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288</v>
      </c>
      <c r="AG109" s="915"/>
      <c r="AH109" s="915"/>
      <c r="AI109" s="915"/>
      <c r="AJ109" s="916"/>
      <c r="AK109" s="914" t="s">
        <v>287</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288</v>
      </c>
      <c r="BW109" s="915"/>
      <c r="BX109" s="915"/>
      <c r="BY109" s="915"/>
      <c r="BZ109" s="916"/>
      <c r="CA109" s="914" t="s">
        <v>287</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288</v>
      </c>
      <c r="DM109" s="915"/>
      <c r="DN109" s="915"/>
      <c r="DO109" s="915"/>
      <c r="DP109" s="916"/>
      <c r="DQ109" s="914" t="s">
        <v>287</v>
      </c>
      <c r="DR109" s="915"/>
      <c r="DS109" s="915"/>
      <c r="DT109" s="915"/>
      <c r="DU109" s="916"/>
      <c r="DV109" s="914" t="s">
        <v>411</v>
      </c>
      <c r="DW109" s="915"/>
      <c r="DX109" s="915"/>
      <c r="DY109" s="915"/>
      <c r="DZ109" s="917"/>
    </row>
    <row r="110" spans="1:131" s="199" customFormat="1" ht="26.25" customHeight="1">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1519928</v>
      </c>
      <c r="AB110" s="922"/>
      <c r="AC110" s="922"/>
      <c r="AD110" s="922"/>
      <c r="AE110" s="923"/>
      <c r="AF110" s="924">
        <v>1516854</v>
      </c>
      <c r="AG110" s="922"/>
      <c r="AH110" s="922"/>
      <c r="AI110" s="922"/>
      <c r="AJ110" s="923"/>
      <c r="AK110" s="924">
        <v>1460385</v>
      </c>
      <c r="AL110" s="922"/>
      <c r="AM110" s="922"/>
      <c r="AN110" s="922"/>
      <c r="AO110" s="923"/>
      <c r="AP110" s="925">
        <v>21.1</v>
      </c>
      <c r="AQ110" s="926"/>
      <c r="AR110" s="926"/>
      <c r="AS110" s="926"/>
      <c r="AT110" s="927"/>
      <c r="AU110" s="928" t="s">
        <v>61</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16178902</v>
      </c>
      <c r="BR110" s="957"/>
      <c r="BS110" s="957"/>
      <c r="BT110" s="957"/>
      <c r="BU110" s="957"/>
      <c r="BV110" s="957">
        <v>15572138</v>
      </c>
      <c r="BW110" s="957"/>
      <c r="BX110" s="957"/>
      <c r="BY110" s="957"/>
      <c r="BZ110" s="957"/>
      <c r="CA110" s="957">
        <v>14635116</v>
      </c>
      <c r="CB110" s="957"/>
      <c r="CC110" s="957"/>
      <c r="CD110" s="957"/>
      <c r="CE110" s="957"/>
      <c r="CF110" s="971">
        <v>211.6</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8506965</v>
      </c>
      <c r="BR112" s="950"/>
      <c r="BS112" s="950"/>
      <c r="BT112" s="950"/>
      <c r="BU112" s="950"/>
      <c r="BV112" s="950">
        <v>8142762</v>
      </c>
      <c r="BW112" s="950"/>
      <c r="BX112" s="950"/>
      <c r="BY112" s="950"/>
      <c r="BZ112" s="950"/>
      <c r="CA112" s="950">
        <v>7424740</v>
      </c>
      <c r="CB112" s="950"/>
      <c r="CC112" s="950"/>
      <c r="CD112" s="950"/>
      <c r="CE112" s="950"/>
      <c r="CF112" s="944">
        <v>107.3</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931355</v>
      </c>
      <c r="AB113" s="964"/>
      <c r="AC113" s="964"/>
      <c r="AD113" s="964"/>
      <c r="AE113" s="965"/>
      <c r="AF113" s="966">
        <v>948493</v>
      </c>
      <c r="AG113" s="964"/>
      <c r="AH113" s="964"/>
      <c r="AI113" s="964"/>
      <c r="AJ113" s="965"/>
      <c r="AK113" s="966">
        <v>820890</v>
      </c>
      <c r="AL113" s="964"/>
      <c r="AM113" s="964"/>
      <c r="AN113" s="964"/>
      <c r="AO113" s="965"/>
      <c r="AP113" s="967">
        <v>11.9</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1621711</v>
      </c>
      <c r="BR113" s="950"/>
      <c r="BS113" s="950"/>
      <c r="BT113" s="950"/>
      <c r="BU113" s="950"/>
      <c r="BV113" s="950">
        <v>1584596</v>
      </c>
      <c r="BW113" s="950"/>
      <c r="BX113" s="950"/>
      <c r="BY113" s="950"/>
      <c r="BZ113" s="950"/>
      <c r="CA113" s="950">
        <v>1364803</v>
      </c>
      <c r="CB113" s="950"/>
      <c r="CC113" s="950"/>
      <c r="CD113" s="950"/>
      <c r="CE113" s="950"/>
      <c r="CF113" s="944">
        <v>19.7</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73563</v>
      </c>
      <c r="AB114" s="989"/>
      <c r="AC114" s="989"/>
      <c r="AD114" s="989"/>
      <c r="AE114" s="990"/>
      <c r="AF114" s="991">
        <v>95167</v>
      </c>
      <c r="AG114" s="989"/>
      <c r="AH114" s="989"/>
      <c r="AI114" s="989"/>
      <c r="AJ114" s="990"/>
      <c r="AK114" s="991">
        <v>149261</v>
      </c>
      <c r="AL114" s="989"/>
      <c r="AM114" s="989"/>
      <c r="AN114" s="989"/>
      <c r="AO114" s="990"/>
      <c r="AP114" s="992">
        <v>2.2000000000000002</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2289322</v>
      </c>
      <c r="BR114" s="950"/>
      <c r="BS114" s="950"/>
      <c r="BT114" s="950"/>
      <c r="BU114" s="950"/>
      <c r="BV114" s="950">
        <v>2220021</v>
      </c>
      <c r="BW114" s="950"/>
      <c r="BX114" s="950"/>
      <c r="BY114" s="950"/>
      <c r="BZ114" s="950"/>
      <c r="CA114" s="950">
        <v>2189593</v>
      </c>
      <c r="CB114" s="950"/>
      <c r="CC114" s="950"/>
      <c r="CD114" s="950"/>
      <c r="CE114" s="950"/>
      <c r="CF114" s="944">
        <v>31.7</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155</v>
      </c>
      <c r="AB116" s="989"/>
      <c r="AC116" s="989"/>
      <c r="AD116" s="989"/>
      <c r="AE116" s="990"/>
      <c r="AF116" s="991">
        <v>177</v>
      </c>
      <c r="AG116" s="989"/>
      <c r="AH116" s="989"/>
      <c r="AI116" s="989"/>
      <c r="AJ116" s="990"/>
      <c r="AK116" s="991">
        <v>84</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2525001</v>
      </c>
      <c r="AB117" s="1007"/>
      <c r="AC117" s="1007"/>
      <c r="AD117" s="1007"/>
      <c r="AE117" s="1008"/>
      <c r="AF117" s="1009">
        <v>2560691</v>
      </c>
      <c r="AG117" s="1007"/>
      <c r="AH117" s="1007"/>
      <c r="AI117" s="1007"/>
      <c r="AJ117" s="1008"/>
      <c r="AK117" s="1009">
        <v>2430620</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288</v>
      </c>
      <c r="AG118" s="915"/>
      <c r="AH118" s="915"/>
      <c r="AI118" s="915"/>
      <c r="AJ118" s="916"/>
      <c r="AK118" s="914" t="s">
        <v>287</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28596900</v>
      </c>
      <c r="BR119" s="1028"/>
      <c r="BS119" s="1028"/>
      <c r="BT119" s="1028"/>
      <c r="BU119" s="1028"/>
      <c r="BV119" s="1028">
        <v>27519517</v>
      </c>
      <c r="BW119" s="1028"/>
      <c r="BX119" s="1028"/>
      <c r="BY119" s="1028"/>
      <c r="BZ119" s="1028"/>
      <c r="CA119" s="1028">
        <v>25614252</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7375507</v>
      </c>
      <c r="BR120" s="957"/>
      <c r="BS120" s="957"/>
      <c r="BT120" s="957"/>
      <c r="BU120" s="957"/>
      <c r="BV120" s="957">
        <v>7825313</v>
      </c>
      <c r="BW120" s="957"/>
      <c r="BX120" s="957"/>
      <c r="BY120" s="957"/>
      <c r="BZ120" s="957"/>
      <c r="CA120" s="957">
        <v>7984285</v>
      </c>
      <c r="CB120" s="957"/>
      <c r="CC120" s="957"/>
      <c r="CD120" s="957"/>
      <c r="CE120" s="957"/>
      <c r="CF120" s="971">
        <v>115.4</v>
      </c>
      <c r="CG120" s="972"/>
      <c r="CH120" s="972"/>
      <c r="CI120" s="972"/>
      <c r="CJ120" s="972"/>
      <c r="CK120" s="1037" t="s">
        <v>445</v>
      </c>
      <c r="CL120" s="1038"/>
      <c r="CM120" s="1038"/>
      <c r="CN120" s="1038"/>
      <c r="CO120" s="1039"/>
      <c r="CP120" s="1045" t="s">
        <v>392</v>
      </c>
      <c r="CQ120" s="1046"/>
      <c r="CR120" s="1046"/>
      <c r="CS120" s="1046"/>
      <c r="CT120" s="1046"/>
      <c r="CU120" s="1046"/>
      <c r="CV120" s="1046"/>
      <c r="CW120" s="1046"/>
      <c r="CX120" s="1046"/>
      <c r="CY120" s="1046"/>
      <c r="CZ120" s="1046"/>
      <c r="DA120" s="1046"/>
      <c r="DB120" s="1046"/>
      <c r="DC120" s="1046"/>
      <c r="DD120" s="1046"/>
      <c r="DE120" s="1046"/>
      <c r="DF120" s="1047"/>
      <c r="DG120" s="956">
        <v>4590436</v>
      </c>
      <c r="DH120" s="957"/>
      <c r="DI120" s="957"/>
      <c r="DJ120" s="957"/>
      <c r="DK120" s="957"/>
      <c r="DL120" s="957">
        <v>4316747</v>
      </c>
      <c r="DM120" s="957"/>
      <c r="DN120" s="957"/>
      <c r="DO120" s="957"/>
      <c r="DP120" s="957"/>
      <c r="DQ120" s="957">
        <v>4023608</v>
      </c>
      <c r="DR120" s="957"/>
      <c r="DS120" s="957"/>
      <c r="DT120" s="957"/>
      <c r="DU120" s="957"/>
      <c r="DV120" s="958">
        <v>58.2</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253024</v>
      </c>
      <c r="BR121" s="950"/>
      <c r="BS121" s="950"/>
      <c r="BT121" s="950"/>
      <c r="BU121" s="950"/>
      <c r="BV121" s="950">
        <v>235926</v>
      </c>
      <c r="BW121" s="950"/>
      <c r="BX121" s="950"/>
      <c r="BY121" s="950"/>
      <c r="BZ121" s="950"/>
      <c r="CA121" s="950">
        <v>211556</v>
      </c>
      <c r="CB121" s="950"/>
      <c r="CC121" s="950"/>
      <c r="CD121" s="950"/>
      <c r="CE121" s="950"/>
      <c r="CF121" s="944">
        <v>3.1</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2467708</v>
      </c>
      <c r="DH121" s="950"/>
      <c r="DI121" s="950"/>
      <c r="DJ121" s="950"/>
      <c r="DK121" s="950"/>
      <c r="DL121" s="950">
        <v>2299878</v>
      </c>
      <c r="DM121" s="950"/>
      <c r="DN121" s="950"/>
      <c r="DO121" s="950"/>
      <c r="DP121" s="950"/>
      <c r="DQ121" s="950">
        <v>2123273</v>
      </c>
      <c r="DR121" s="950"/>
      <c r="DS121" s="950"/>
      <c r="DT121" s="950"/>
      <c r="DU121" s="950"/>
      <c r="DV121" s="951">
        <v>30.7</v>
      </c>
      <c r="DW121" s="951"/>
      <c r="DX121" s="951"/>
      <c r="DY121" s="951"/>
      <c r="DZ121" s="952"/>
    </row>
    <row r="122" spans="1:130" s="199" customFormat="1" ht="26.25" customHeight="1">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20049100</v>
      </c>
      <c r="BR122" s="1028"/>
      <c r="BS122" s="1028"/>
      <c r="BT122" s="1028"/>
      <c r="BU122" s="1028"/>
      <c r="BV122" s="1028">
        <v>19542199</v>
      </c>
      <c r="BW122" s="1028"/>
      <c r="BX122" s="1028"/>
      <c r="BY122" s="1028"/>
      <c r="BZ122" s="1028"/>
      <c r="CA122" s="1028">
        <v>19382540</v>
      </c>
      <c r="CB122" s="1028"/>
      <c r="CC122" s="1028"/>
      <c r="CD122" s="1028"/>
      <c r="CE122" s="1028"/>
      <c r="CF122" s="1048">
        <v>280.2</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1248756</v>
      </c>
      <c r="DH122" s="950"/>
      <c r="DI122" s="950"/>
      <c r="DJ122" s="950"/>
      <c r="DK122" s="950"/>
      <c r="DL122" s="950">
        <v>1346886</v>
      </c>
      <c r="DM122" s="950"/>
      <c r="DN122" s="950"/>
      <c r="DO122" s="950"/>
      <c r="DP122" s="950"/>
      <c r="DQ122" s="950">
        <v>1152129</v>
      </c>
      <c r="DR122" s="950"/>
      <c r="DS122" s="950"/>
      <c r="DT122" s="950"/>
      <c r="DU122" s="950"/>
      <c r="DV122" s="951">
        <v>16.7</v>
      </c>
      <c r="DW122" s="951"/>
      <c r="DX122" s="951"/>
      <c r="DY122" s="951"/>
      <c r="DZ122" s="952"/>
    </row>
    <row r="123" spans="1:130" s="199" customFormat="1" ht="26.25" customHeight="1">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27677631</v>
      </c>
      <c r="BR123" s="1096"/>
      <c r="BS123" s="1096"/>
      <c r="BT123" s="1096"/>
      <c r="BU123" s="1096"/>
      <c r="BV123" s="1096">
        <v>27603438</v>
      </c>
      <c r="BW123" s="1096"/>
      <c r="BX123" s="1096"/>
      <c r="BY123" s="1096"/>
      <c r="BZ123" s="1096"/>
      <c r="CA123" s="1096">
        <v>27578381</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200065</v>
      </c>
      <c r="DH123" s="989"/>
      <c r="DI123" s="989"/>
      <c r="DJ123" s="989"/>
      <c r="DK123" s="990"/>
      <c r="DL123" s="991">
        <v>179251</v>
      </c>
      <c r="DM123" s="989"/>
      <c r="DN123" s="989"/>
      <c r="DO123" s="989"/>
      <c r="DP123" s="990"/>
      <c r="DQ123" s="991">
        <v>125730</v>
      </c>
      <c r="DR123" s="989"/>
      <c r="DS123" s="989"/>
      <c r="DT123" s="989"/>
      <c r="DU123" s="990"/>
      <c r="DV123" s="992">
        <v>1.8</v>
      </c>
      <c r="DW123" s="993"/>
      <c r="DX123" s="993"/>
      <c r="DY123" s="993"/>
      <c r="DZ123" s="994"/>
    </row>
    <row r="124" spans="1:130" s="199" customFormat="1" ht="26.25" customHeight="1" thickBot="1">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13.1</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28497</v>
      </c>
      <c r="AB128" s="1078"/>
      <c r="AC128" s="1078"/>
      <c r="AD128" s="1078"/>
      <c r="AE128" s="1079"/>
      <c r="AF128" s="1080">
        <v>28887</v>
      </c>
      <c r="AG128" s="1078"/>
      <c r="AH128" s="1078"/>
      <c r="AI128" s="1078"/>
      <c r="AJ128" s="1079"/>
      <c r="AK128" s="1080">
        <v>30883</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113</v>
      </c>
      <c r="BG128" s="1085"/>
      <c r="BH128" s="1085"/>
      <c r="BI128" s="1085"/>
      <c r="BJ128" s="1085"/>
      <c r="BK128" s="1085"/>
      <c r="BL128" s="1086"/>
      <c r="BM128" s="1084">
        <v>13.55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8897658</v>
      </c>
      <c r="AB129" s="989"/>
      <c r="AC129" s="989"/>
      <c r="AD129" s="989"/>
      <c r="AE129" s="990"/>
      <c r="AF129" s="991">
        <v>9030536</v>
      </c>
      <c r="AG129" s="989"/>
      <c r="AH129" s="989"/>
      <c r="AI129" s="989"/>
      <c r="AJ129" s="990"/>
      <c r="AK129" s="991">
        <v>8852281</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113</v>
      </c>
      <c r="BG129" s="1099"/>
      <c r="BH129" s="1099"/>
      <c r="BI129" s="1099"/>
      <c r="BJ129" s="1099"/>
      <c r="BK129" s="1099"/>
      <c r="BL129" s="1100"/>
      <c r="BM129" s="1098">
        <v>18.55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1924444</v>
      </c>
      <c r="AB130" s="989"/>
      <c r="AC130" s="989"/>
      <c r="AD130" s="989"/>
      <c r="AE130" s="990"/>
      <c r="AF130" s="991">
        <v>1954915</v>
      </c>
      <c r="AG130" s="989"/>
      <c r="AH130" s="989"/>
      <c r="AI130" s="989"/>
      <c r="AJ130" s="990"/>
      <c r="AK130" s="991">
        <v>1935181</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7.6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6973214</v>
      </c>
      <c r="AB131" s="1014"/>
      <c r="AC131" s="1014"/>
      <c r="AD131" s="1014"/>
      <c r="AE131" s="1015"/>
      <c r="AF131" s="1013">
        <v>7075621</v>
      </c>
      <c r="AG131" s="1014"/>
      <c r="AH131" s="1014"/>
      <c r="AI131" s="1014"/>
      <c r="AJ131" s="1015"/>
      <c r="AK131" s="1013">
        <v>6917100</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8.2036776729999996</v>
      </c>
      <c r="AB132" s="1130"/>
      <c r="AC132" s="1130"/>
      <c r="AD132" s="1130"/>
      <c r="AE132" s="1131"/>
      <c r="AF132" s="1132">
        <v>8.1531924900000003</v>
      </c>
      <c r="AG132" s="1130"/>
      <c r="AH132" s="1130"/>
      <c r="AI132" s="1130"/>
      <c r="AJ132" s="1131"/>
      <c r="AK132" s="1132">
        <v>6.7160515240000001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9.6999999999999993</v>
      </c>
      <c r="AB133" s="1113"/>
      <c r="AC133" s="1113"/>
      <c r="AD133" s="1113"/>
      <c r="AE133" s="1114"/>
      <c r="AF133" s="1112">
        <v>8.8000000000000007</v>
      </c>
      <c r="AG133" s="1113"/>
      <c r="AH133" s="1113"/>
      <c r="AI133" s="1113"/>
      <c r="AJ133" s="1114"/>
      <c r="AK133" s="1112">
        <v>7.6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0" t="s">
        <v>477</v>
      </c>
      <c r="L7" s="256"/>
      <c r="M7" s="257" t="s">
        <v>478</v>
      </c>
      <c r="N7" s="258"/>
    </row>
    <row r="8" spans="1:16">
      <c r="A8" s="250"/>
      <c r="B8" s="246"/>
      <c r="C8" s="246"/>
      <c r="D8" s="246"/>
      <c r="E8" s="246"/>
      <c r="F8" s="246"/>
      <c r="G8" s="259"/>
      <c r="H8" s="260"/>
      <c r="I8" s="260"/>
      <c r="J8" s="261"/>
      <c r="K8" s="1151"/>
      <c r="L8" s="262" t="s">
        <v>479</v>
      </c>
      <c r="M8" s="263" t="s">
        <v>480</v>
      </c>
      <c r="N8" s="264" t="s">
        <v>481</v>
      </c>
    </row>
    <row r="9" spans="1:16">
      <c r="A9" s="250"/>
      <c r="B9" s="246"/>
      <c r="C9" s="246"/>
      <c r="D9" s="246"/>
      <c r="E9" s="246"/>
      <c r="F9" s="246"/>
      <c r="G9" s="1152" t="s">
        <v>482</v>
      </c>
      <c r="H9" s="1153"/>
      <c r="I9" s="1153"/>
      <c r="J9" s="1154"/>
      <c r="K9" s="265">
        <v>1983773</v>
      </c>
      <c r="L9" s="266">
        <v>112008</v>
      </c>
      <c r="M9" s="267">
        <v>79561</v>
      </c>
      <c r="N9" s="268">
        <v>40.799999999999997</v>
      </c>
    </row>
    <row r="10" spans="1:16">
      <c r="A10" s="250"/>
      <c r="B10" s="246"/>
      <c r="C10" s="246"/>
      <c r="D10" s="246"/>
      <c r="E10" s="246"/>
      <c r="F10" s="246"/>
      <c r="G10" s="1152" t="s">
        <v>483</v>
      </c>
      <c r="H10" s="1153"/>
      <c r="I10" s="1153"/>
      <c r="J10" s="1154"/>
      <c r="K10" s="269">
        <v>340946</v>
      </c>
      <c r="L10" s="270">
        <v>19251</v>
      </c>
      <c r="M10" s="271">
        <v>7948</v>
      </c>
      <c r="N10" s="272">
        <v>142.19999999999999</v>
      </c>
    </row>
    <row r="11" spans="1:16" ht="13.5" customHeight="1">
      <c r="A11" s="250"/>
      <c r="B11" s="246"/>
      <c r="C11" s="246"/>
      <c r="D11" s="246"/>
      <c r="E11" s="246"/>
      <c r="F11" s="246"/>
      <c r="G11" s="1152" t="s">
        <v>484</v>
      </c>
      <c r="H11" s="1153"/>
      <c r="I11" s="1153"/>
      <c r="J11" s="1154"/>
      <c r="K11" s="269">
        <v>340292</v>
      </c>
      <c r="L11" s="270">
        <v>19214</v>
      </c>
      <c r="M11" s="271">
        <v>11971</v>
      </c>
      <c r="N11" s="272">
        <v>60.5</v>
      </c>
    </row>
    <row r="12" spans="1:16" ht="13.5" customHeight="1">
      <c r="A12" s="250"/>
      <c r="B12" s="246"/>
      <c r="C12" s="246"/>
      <c r="D12" s="246"/>
      <c r="E12" s="246"/>
      <c r="F12" s="246"/>
      <c r="G12" s="1152" t="s">
        <v>485</v>
      </c>
      <c r="H12" s="1153"/>
      <c r="I12" s="1153"/>
      <c r="J12" s="1154"/>
      <c r="K12" s="269" t="s">
        <v>486</v>
      </c>
      <c r="L12" s="270" t="s">
        <v>486</v>
      </c>
      <c r="M12" s="271">
        <v>484</v>
      </c>
      <c r="N12" s="272" t="s">
        <v>486</v>
      </c>
    </row>
    <row r="13" spans="1:16" ht="13.5" customHeight="1">
      <c r="A13" s="250"/>
      <c r="B13" s="246"/>
      <c r="C13" s="246"/>
      <c r="D13" s="246"/>
      <c r="E13" s="246"/>
      <c r="F13" s="246"/>
      <c r="G13" s="1152" t="s">
        <v>487</v>
      </c>
      <c r="H13" s="1153"/>
      <c r="I13" s="1153"/>
      <c r="J13" s="1154"/>
      <c r="K13" s="269" t="s">
        <v>486</v>
      </c>
      <c r="L13" s="270" t="s">
        <v>486</v>
      </c>
      <c r="M13" s="271">
        <v>5</v>
      </c>
      <c r="N13" s="272" t="s">
        <v>486</v>
      </c>
    </row>
    <row r="14" spans="1:16" ht="13.5" customHeight="1">
      <c r="A14" s="250"/>
      <c r="B14" s="246"/>
      <c r="C14" s="246"/>
      <c r="D14" s="246"/>
      <c r="E14" s="246"/>
      <c r="F14" s="246"/>
      <c r="G14" s="1152" t="s">
        <v>488</v>
      </c>
      <c r="H14" s="1153"/>
      <c r="I14" s="1153"/>
      <c r="J14" s="1154"/>
      <c r="K14" s="269">
        <v>90515</v>
      </c>
      <c r="L14" s="270">
        <v>5111</v>
      </c>
      <c r="M14" s="271">
        <v>3782</v>
      </c>
      <c r="N14" s="272">
        <v>35.1</v>
      </c>
    </row>
    <row r="15" spans="1:16" ht="13.5" customHeight="1">
      <c r="A15" s="250"/>
      <c r="B15" s="246"/>
      <c r="C15" s="246"/>
      <c r="D15" s="246"/>
      <c r="E15" s="246"/>
      <c r="F15" s="246"/>
      <c r="G15" s="1152" t="s">
        <v>489</v>
      </c>
      <c r="H15" s="1153"/>
      <c r="I15" s="1153"/>
      <c r="J15" s="1154"/>
      <c r="K15" s="269">
        <v>41598</v>
      </c>
      <c r="L15" s="270">
        <v>2349</v>
      </c>
      <c r="M15" s="271">
        <v>1791</v>
      </c>
      <c r="N15" s="272">
        <v>31.2</v>
      </c>
    </row>
    <row r="16" spans="1:16">
      <c r="A16" s="250"/>
      <c r="B16" s="246"/>
      <c r="C16" s="246"/>
      <c r="D16" s="246"/>
      <c r="E16" s="246"/>
      <c r="F16" s="246"/>
      <c r="G16" s="1155" t="s">
        <v>490</v>
      </c>
      <c r="H16" s="1156"/>
      <c r="I16" s="1156"/>
      <c r="J16" s="1157"/>
      <c r="K16" s="270">
        <v>-184411</v>
      </c>
      <c r="L16" s="270">
        <v>-10412</v>
      </c>
      <c r="M16" s="271">
        <v>-8307</v>
      </c>
      <c r="N16" s="272">
        <v>25.3</v>
      </c>
    </row>
    <row r="17" spans="1:16">
      <c r="A17" s="250"/>
      <c r="B17" s="246"/>
      <c r="C17" s="246"/>
      <c r="D17" s="246"/>
      <c r="E17" s="246"/>
      <c r="F17" s="246"/>
      <c r="G17" s="1155" t="s">
        <v>171</v>
      </c>
      <c r="H17" s="1156"/>
      <c r="I17" s="1156"/>
      <c r="J17" s="1157"/>
      <c r="K17" s="270">
        <v>2612713</v>
      </c>
      <c r="L17" s="270">
        <v>147519</v>
      </c>
      <c r="M17" s="271">
        <v>97236</v>
      </c>
      <c r="N17" s="272">
        <v>51.7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7" t="s">
        <v>495</v>
      </c>
      <c r="H21" s="1148"/>
      <c r="I21" s="1148"/>
      <c r="J21" s="1149"/>
      <c r="K21" s="282">
        <v>12.7</v>
      </c>
      <c r="L21" s="283">
        <v>9.07</v>
      </c>
      <c r="M21" s="284">
        <v>3.63</v>
      </c>
      <c r="N21" s="251"/>
      <c r="O21" s="285"/>
      <c r="P21" s="281"/>
    </row>
    <row r="22" spans="1:16" s="286" customFormat="1">
      <c r="A22" s="281"/>
      <c r="B22" s="251"/>
      <c r="C22" s="251"/>
      <c r="D22" s="251"/>
      <c r="E22" s="251"/>
      <c r="F22" s="251"/>
      <c r="G22" s="1147" t="s">
        <v>496</v>
      </c>
      <c r="H22" s="1148"/>
      <c r="I22" s="1148"/>
      <c r="J22" s="1149"/>
      <c r="K22" s="287">
        <v>97.1</v>
      </c>
      <c r="L22" s="288">
        <v>97.2</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0" t="s">
        <v>477</v>
      </c>
      <c r="L30" s="256"/>
      <c r="M30" s="257" t="s">
        <v>478</v>
      </c>
      <c r="N30" s="258"/>
    </row>
    <row r="31" spans="1:16">
      <c r="A31" s="250"/>
      <c r="B31" s="246"/>
      <c r="C31" s="246"/>
      <c r="D31" s="246"/>
      <c r="E31" s="246"/>
      <c r="F31" s="246"/>
      <c r="G31" s="259"/>
      <c r="H31" s="260"/>
      <c r="I31" s="260"/>
      <c r="J31" s="261"/>
      <c r="K31" s="1151"/>
      <c r="L31" s="262" t="s">
        <v>479</v>
      </c>
      <c r="M31" s="263" t="s">
        <v>480</v>
      </c>
      <c r="N31" s="264" t="s">
        <v>481</v>
      </c>
    </row>
    <row r="32" spans="1:16" ht="27" customHeight="1">
      <c r="A32" s="250"/>
      <c r="B32" s="246"/>
      <c r="C32" s="246"/>
      <c r="D32" s="246"/>
      <c r="E32" s="246"/>
      <c r="F32" s="246"/>
      <c r="G32" s="1163" t="s">
        <v>500</v>
      </c>
      <c r="H32" s="1164"/>
      <c r="I32" s="1164"/>
      <c r="J32" s="1165"/>
      <c r="K32" s="296">
        <v>1460385</v>
      </c>
      <c r="L32" s="296">
        <v>82456</v>
      </c>
      <c r="M32" s="297">
        <v>47831</v>
      </c>
      <c r="N32" s="298">
        <v>72.400000000000006</v>
      </c>
    </row>
    <row r="33" spans="1:16" ht="13.5" customHeight="1">
      <c r="A33" s="250"/>
      <c r="B33" s="246"/>
      <c r="C33" s="246"/>
      <c r="D33" s="246"/>
      <c r="E33" s="246"/>
      <c r="F33" s="246"/>
      <c r="G33" s="1163" t="s">
        <v>501</v>
      </c>
      <c r="H33" s="1164"/>
      <c r="I33" s="1164"/>
      <c r="J33" s="1165"/>
      <c r="K33" s="296" t="s">
        <v>486</v>
      </c>
      <c r="L33" s="296" t="s">
        <v>486</v>
      </c>
      <c r="M33" s="297" t="s">
        <v>486</v>
      </c>
      <c r="N33" s="298" t="s">
        <v>486</v>
      </c>
    </row>
    <row r="34" spans="1:16" ht="27" customHeight="1">
      <c r="A34" s="250"/>
      <c r="B34" s="246"/>
      <c r="C34" s="246"/>
      <c r="D34" s="246"/>
      <c r="E34" s="246"/>
      <c r="F34" s="246"/>
      <c r="G34" s="1163" t="s">
        <v>502</v>
      </c>
      <c r="H34" s="1164"/>
      <c r="I34" s="1164"/>
      <c r="J34" s="1165"/>
      <c r="K34" s="296" t="s">
        <v>486</v>
      </c>
      <c r="L34" s="296" t="s">
        <v>486</v>
      </c>
      <c r="M34" s="297">
        <v>13</v>
      </c>
      <c r="N34" s="298" t="s">
        <v>486</v>
      </c>
    </row>
    <row r="35" spans="1:16" ht="27" customHeight="1">
      <c r="A35" s="250"/>
      <c r="B35" s="246"/>
      <c r="C35" s="246"/>
      <c r="D35" s="246"/>
      <c r="E35" s="246"/>
      <c r="F35" s="246"/>
      <c r="G35" s="1163" t="s">
        <v>503</v>
      </c>
      <c r="H35" s="1164"/>
      <c r="I35" s="1164"/>
      <c r="J35" s="1165"/>
      <c r="K35" s="296">
        <v>820890</v>
      </c>
      <c r="L35" s="296">
        <v>46349</v>
      </c>
      <c r="M35" s="297">
        <v>14490</v>
      </c>
      <c r="N35" s="298">
        <v>219.9</v>
      </c>
    </row>
    <row r="36" spans="1:16" ht="27" customHeight="1">
      <c r="A36" s="250"/>
      <c r="B36" s="246"/>
      <c r="C36" s="246"/>
      <c r="D36" s="246"/>
      <c r="E36" s="246"/>
      <c r="F36" s="246"/>
      <c r="G36" s="1163" t="s">
        <v>504</v>
      </c>
      <c r="H36" s="1164"/>
      <c r="I36" s="1164"/>
      <c r="J36" s="1165"/>
      <c r="K36" s="296">
        <v>149261</v>
      </c>
      <c r="L36" s="296">
        <v>8428</v>
      </c>
      <c r="M36" s="297">
        <v>3677</v>
      </c>
      <c r="N36" s="298">
        <v>129.19999999999999</v>
      </c>
    </row>
    <row r="37" spans="1:16" ht="13.5" customHeight="1">
      <c r="A37" s="250"/>
      <c r="B37" s="246"/>
      <c r="C37" s="246"/>
      <c r="D37" s="246"/>
      <c r="E37" s="246"/>
      <c r="F37" s="246"/>
      <c r="G37" s="1163" t="s">
        <v>505</v>
      </c>
      <c r="H37" s="1164"/>
      <c r="I37" s="1164"/>
      <c r="J37" s="1165"/>
      <c r="K37" s="296" t="s">
        <v>486</v>
      </c>
      <c r="L37" s="296" t="s">
        <v>486</v>
      </c>
      <c r="M37" s="297">
        <v>1018</v>
      </c>
      <c r="N37" s="298" t="s">
        <v>486</v>
      </c>
    </row>
    <row r="38" spans="1:16" ht="27" customHeight="1">
      <c r="A38" s="250"/>
      <c r="B38" s="246"/>
      <c r="C38" s="246"/>
      <c r="D38" s="246"/>
      <c r="E38" s="246"/>
      <c r="F38" s="246"/>
      <c r="G38" s="1166" t="s">
        <v>506</v>
      </c>
      <c r="H38" s="1167"/>
      <c r="I38" s="1167"/>
      <c r="J38" s="1168"/>
      <c r="K38" s="299">
        <v>84</v>
      </c>
      <c r="L38" s="299">
        <v>5</v>
      </c>
      <c r="M38" s="300">
        <v>7</v>
      </c>
      <c r="N38" s="301">
        <v>-28.6</v>
      </c>
      <c r="O38" s="295"/>
    </row>
    <row r="39" spans="1:16">
      <c r="A39" s="250"/>
      <c r="B39" s="246"/>
      <c r="C39" s="246"/>
      <c r="D39" s="246"/>
      <c r="E39" s="246"/>
      <c r="F39" s="246"/>
      <c r="G39" s="1166" t="s">
        <v>507</v>
      </c>
      <c r="H39" s="1167"/>
      <c r="I39" s="1167"/>
      <c r="J39" s="1168"/>
      <c r="K39" s="302">
        <v>-30883</v>
      </c>
      <c r="L39" s="302">
        <v>-1744</v>
      </c>
      <c r="M39" s="303">
        <v>-3521</v>
      </c>
      <c r="N39" s="304">
        <v>-50.5</v>
      </c>
      <c r="O39" s="295"/>
    </row>
    <row r="40" spans="1:16" ht="27" customHeight="1">
      <c r="A40" s="250"/>
      <c r="B40" s="246"/>
      <c r="C40" s="246"/>
      <c r="D40" s="246"/>
      <c r="E40" s="246"/>
      <c r="F40" s="246"/>
      <c r="G40" s="1163" t="s">
        <v>508</v>
      </c>
      <c r="H40" s="1164"/>
      <c r="I40" s="1164"/>
      <c r="J40" s="1165"/>
      <c r="K40" s="302">
        <v>-1935181</v>
      </c>
      <c r="L40" s="302">
        <v>-109264</v>
      </c>
      <c r="M40" s="303">
        <v>-43531</v>
      </c>
      <c r="N40" s="304">
        <v>151</v>
      </c>
      <c r="O40" s="295"/>
    </row>
    <row r="41" spans="1:16">
      <c r="A41" s="250"/>
      <c r="B41" s="246"/>
      <c r="C41" s="246"/>
      <c r="D41" s="246"/>
      <c r="E41" s="246"/>
      <c r="F41" s="246"/>
      <c r="G41" s="1169" t="s">
        <v>282</v>
      </c>
      <c r="H41" s="1170"/>
      <c r="I41" s="1170"/>
      <c r="J41" s="1171"/>
      <c r="K41" s="296">
        <v>464556</v>
      </c>
      <c r="L41" s="302">
        <v>26230</v>
      </c>
      <c r="M41" s="303">
        <v>19983</v>
      </c>
      <c r="N41" s="304">
        <v>31.3</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8" t="s">
        <v>477</v>
      </c>
      <c r="J49" s="1160" t="s">
        <v>512</v>
      </c>
      <c r="K49" s="1161"/>
      <c r="L49" s="1161"/>
      <c r="M49" s="1161"/>
      <c r="N49" s="1162"/>
    </row>
    <row r="50" spans="1:14">
      <c r="A50" s="250"/>
      <c r="B50" s="246"/>
      <c r="C50" s="246"/>
      <c r="D50" s="246"/>
      <c r="E50" s="246"/>
      <c r="F50" s="246"/>
      <c r="G50" s="314"/>
      <c r="H50" s="315"/>
      <c r="I50" s="1159"/>
      <c r="J50" s="316" t="s">
        <v>513</v>
      </c>
      <c r="K50" s="317" t="s">
        <v>514</v>
      </c>
      <c r="L50" s="318" t="s">
        <v>515</v>
      </c>
      <c r="M50" s="319" t="s">
        <v>516</v>
      </c>
      <c r="N50" s="320" t="s">
        <v>517</v>
      </c>
    </row>
    <row r="51" spans="1:14">
      <c r="A51" s="250"/>
      <c r="B51" s="246"/>
      <c r="C51" s="246"/>
      <c r="D51" s="246"/>
      <c r="E51" s="246"/>
      <c r="F51" s="246"/>
      <c r="G51" s="312" t="s">
        <v>518</v>
      </c>
      <c r="H51" s="313"/>
      <c r="I51" s="321">
        <v>2158051</v>
      </c>
      <c r="J51" s="322">
        <v>112551</v>
      </c>
      <c r="K51" s="323">
        <v>21.7</v>
      </c>
      <c r="L51" s="324">
        <v>69806</v>
      </c>
      <c r="M51" s="325">
        <v>13.4</v>
      </c>
      <c r="N51" s="326">
        <v>8.3000000000000007</v>
      </c>
    </row>
    <row r="52" spans="1:14">
      <c r="A52" s="250"/>
      <c r="B52" s="246"/>
      <c r="C52" s="246"/>
      <c r="D52" s="246"/>
      <c r="E52" s="246"/>
      <c r="F52" s="246"/>
      <c r="G52" s="327"/>
      <c r="H52" s="328" t="s">
        <v>519</v>
      </c>
      <c r="I52" s="329">
        <v>1965982</v>
      </c>
      <c r="J52" s="330">
        <v>102534</v>
      </c>
      <c r="K52" s="331">
        <v>35.299999999999997</v>
      </c>
      <c r="L52" s="332">
        <v>32823</v>
      </c>
      <c r="M52" s="333">
        <v>1</v>
      </c>
      <c r="N52" s="334">
        <v>34.299999999999997</v>
      </c>
    </row>
    <row r="53" spans="1:14">
      <c r="A53" s="250"/>
      <c r="B53" s="246"/>
      <c r="C53" s="246"/>
      <c r="D53" s="246"/>
      <c r="E53" s="246"/>
      <c r="F53" s="246"/>
      <c r="G53" s="312" t="s">
        <v>520</v>
      </c>
      <c r="H53" s="313"/>
      <c r="I53" s="321">
        <v>2433281</v>
      </c>
      <c r="J53" s="322">
        <v>128725</v>
      </c>
      <c r="K53" s="323">
        <v>14.4</v>
      </c>
      <c r="L53" s="324">
        <v>74444</v>
      </c>
      <c r="M53" s="325">
        <v>6.6</v>
      </c>
      <c r="N53" s="326">
        <v>7.8</v>
      </c>
    </row>
    <row r="54" spans="1:14">
      <c r="A54" s="250"/>
      <c r="B54" s="246"/>
      <c r="C54" s="246"/>
      <c r="D54" s="246"/>
      <c r="E54" s="246"/>
      <c r="F54" s="246"/>
      <c r="G54" s="327"/>
      <c r="H54" s="328" t="s">
        <v>519</v>
      </c>
      <c r="I54" s="329">
        <v>1949754</v>
      </c>
      <c r="J54" s="330">
        <v>103145</v>
      </c>
      <c r="K54" s="331">
        <v>0.6</v>
      </c>
      <c r="L54" s="332">
        <v>34175</v>
      </c>
      <c r="M54" s="333">
        <v>4.0999999999999996</v>
      </c>
      <c r="N54" s="334">
        <v>-3.5</v>
      </c>
    </row>
    <row r="55" spans="1:14">
      <c r="A55" s="250"/>
      <c r="B55" s="246"/>
      <c r="C55" s="246"/>
      <c r="D55" s="246"/>
      <c r="E55" s="246"/>
      <c r="F55" s="246"/>
      <c r="G55" s="312" t="s">
        <v>521</v>
      </c>
      <c r="H55" s="313"/>
      <c r="I55" s="321">
        <v>2263231</v>
      </c>
      <c r="J55" s="322">
        <v>122244</v>
      </c>
      <c r="K55" s="323">
        <v>-5</v>
      </c>
      <c r="L55" s="324">
        <v>85205</v>
      </c>
      <c r="M55" s="325">
        <v>14.5</v>
      </c>
      <c r="N55" s="326">
        <v>-19.5</v>
      </c>
    </row>
    <row r="56" spans="1:14">
      <c r="A56" s="250"/>
      <c r="B56" s="246"/>
      <c r="C56" s="246"/>
      <c r="D56" s="246"/>
      <c r="E56" s="246"/>
      <c r="F56" s="246"/>
      <c r="G56" s="327"/>
      <c r="H56" s="328" t="s">
        <v>519</v>
      </c>
      <c r="I56" s="329">
        <v>2026032</v>
      </c>
      <c r="J56" s="330">
        <v>109432</v>
      </c>
      <c r="K56" s="331">
        <v>6.1</v>
      </c>
      <c r="L56" s="332">
        <v>38847</v>
      </c>
      <c r="M56" s="333">
        <v>13.7</v>
      </c>
      <c r="N56" s="334">
        <v>-7.6</v>
      </c>
    </row>
    <row r="57" spans="1:14">
      <c r="A57" s="250"/>
      <c r="B57" s="246"/>
      <c r="C57" s="246"/>
      <c r="D57" s="246"/>
      <c r="E57" s="246"/>
      <c r="F57" s="246"/>
      <c r="G57" s="312" t="s">
        <v>522</v>
      </c>
      <c r="H57" s="313"/>
      <c r="I57" s="321">
        <v>1700780</v>
      </c>
      <c r="J57" s="322">
        <v>93697</v>
      </c>
      <c r="K57" s="323">
        <v>-23.4</v>
      </c>
      <c r="L57" s="324">
        <v>69469</v>
      </c>
      <c r="M57" s="325">
        <v>-18.5</v>
      </c>
      <c r="N57" s="326">
        <v>-4.9000000000000004</v>
      </c>
    </row>
    <row r="58" spans="1:14">
      <c r="A58" s="250"/>
      <c r="B58" s="246"/>
      <c r="C58" s="246"/>
      <c r="D58" s="246"/>
      <c r="E58" s="246"/>
      <c r="F58" s="246"/>
      <c r="G58" s="327"/>
      <c r="H58" s="328" t="s">
        <v>519</v>
      </c>
      <c r="I58" s="329">
        <v>1312353</v>
      </c>
      <c r="J58" s="330">
        <v>72298</v>
      </c>
      <c r="K58" s="331">
        <v>-33.9</v>
      </c>
      <c r="L58" s="332">
        <v>38215</v>
      </c>
      <c r="M58" s="333">
        <v>-1.6</v>
      </c>
      <c r="N58" s="334">
        <v>-32.299999999999997</v>
      </c>
    </row>
    <row r="59" spans="1:14">
      <c r="A59" s="250"/>
      <c r="B59" s="246"/>
      <c r="C59" s="246"/>
      <c r="D59" s="246"/>
      <c r="E59" s="246"/>
      <c r="F59" s="246"/>
      <c r="G59" s="312" t="s">
        <v>523</v>
      </c>
      <c r="H59" s="313"/>
      <c r="I59" s="321">
        <v>1697956</v>
      </c>
      <c r="J59" s="322">
        <v>95870</v>
      </c>
      <c r="K59" s="323">
        <v>2.2999999999999998</v>
      </c>
      <c r="L59" s="324">
        <v>67293</v>
      </c>
      <c r="M59" s="325">
        <v>-3.1</v>
      </c>
      <c r="N59" s="326">
        <v>5.4</v>
      </c>
    </row>
    <row r="60" spans="1:14">
      <c r="A60" s="250"/>
      <c r="B60" s="246"/>
      <c r="C60" s="246"/>
      <c r="D60" s="246"/>
      <c r="E60" s="246"/>
      <c r="F60" s="246"/>
      <c r="G60" s="327"/>
      <c r="H60" s="328" t="s">
        <v>519</v>
      </c>
      <c r="I60" s="335">
        <v>1588797</v>
      </c>
      <c r="J60" s="330">
        <v>89707</v>
      </c>
      <c r="K60" s="331">
        <v>24.1</v>
      </c>
      <c r="L60" s="332">
        <v>35076</v>
      </c>
      <c r="M60" s="333">
        <v>-8.1999999999999993</v>
      </c>
      <c r="N60" s="334">
        <v>32.299999999999997</v>
      </c>
    </row>
    <row r="61" spans="1:14">
      <c r="A61" s="250"/>
      <c r="B61" s="246"/>
      <c r="C61" s="246"/>
      <c r="D61" s="246"/>
      <c r="E61" s="246"/>
      <c r="F61" s="246"/>
      <c r="G61" s="312" t="s">
        <v>524</v>
      </c>
      <c r="H61" s="336"/>
      <c r="I61" s="337">
        <v>2050660</v>
      </c>
      <c r="J61" s="338">
        <v>110617</v>
      </c>
      <c r="K61" s="339">
        <v>2</v>
      </c>
      <c r="L61" s="340">
        <v>73243</v>
      </c>
      <c r="M61" s="341">
        <v>2.6</v>
      </c>
      <c r="N61" s="326">
        <v>-0.6</v>
      </c>
    </row>
    <row r="62" spans="1:14">
      <c r="A62" s="250"/>
      <c r="B62" s="246"/>
      <c r="C62" s="246"/>
      <c r="D62" s="246"/>
      <c r="E62" s="246"/>
      <c r="F62" s="246"/>
      <c r="G62" s="327"/>
      <c r="H62" s="328" t="s">
        <v>519</v>
      </c>
      <c r="I62" s="329">
        <v>1768584</v>
      </c>
      <c r="J62" s="330">
        <v>95423</v>
      </c>
      <c r="K62" s="331">
        <v>6.4</v>
      </c>
      <c r="L62" s="332">
        <v>35827</v>
      </c>
      <c r="M62" s="333">
        <v>1.8</v>
      </c>
      <c r="N62" s="334">
        <v>4.5999999999999996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65" zoomScaleNormal="6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30.89</v>
      </c>
      <c r="G47" s="12">
        <v>30.96</v>
      </c>
      <c r="H47" s="12">
        <v>31.37</v>
      </c>
      <c r="I47" s="12">
        <v>30.75</v>
      </c>
      <c r="J47" s="13">
        <v>31</v>
      </c>
    </row>
    <row r="48" spans="2:10" ht="57.75" customHeight="1">
      <c r="B48" s="14"/>
      <c r="C48" s="1174" t="s">
        <v>4</v>
      </c>
      <c r="D48" s="1174"/>
      <c r="E48" s="1175"/>
      <c r="F48" s="15">
        <v>0.48</v>
      </c>
      <c r="G48" s="16">
        <v>0.48</v>
      </c>
      <c r="H48" s="16">
        <v>0.75</v>
      </c>
      <c r="I48" s="16">
        <v>0.42</v>
      </c>
      <c r="J48" s="17">
        <v>0.76</v>
      </c>
    </row>
    <row r="49" spans="2:10" ht="57.75" customHeight="1" thickBot="1">
      <c r="B49" s="18"/>
      <c r="C49" s="1176" t="s">
        <v>5</v>
      </c>
      <c r="D49" s="1176"/>
      <c r="E49" s="1177"/>
      <c r="F49" s="19">
        <v>10.19</v>
      </c>
      <c r="G49" s="20">
        <v>8.52</v>
      </c>
      <c r="H49" s="20">
        <v>5.91</v>
      </c>
      <c r="I49" s="20">
        <v>10.95</v>
      </c>
      <c r="J49" s="21">
        <v>13.73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2018-02-28T00:50:41Z</cp:lastPrinted>
  <dcterms:created xsi:type="dcterms:W3CDTF">2018-01-24T05:39:42Z</dcterms:created>
  <dcterms:modified xsi:type="dcterms:W3CDTF">2018-11-12T07:10:26Z</dcterms:modified>
</cp:coreProperties>
</file>