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05" windowWidth="1536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W38" i="10"/>
  <c r="BE38" i="10"/>
  <c r="AM38" i="10"/>
  <c r="U38" i="10"/>
  <c r="CO37" i="10"/>
  <c r="BW37" i="10"/>
  <c r="BE37" i="10"/>
  <c r="AM37" i="10"/>
  <c r="BW36" i="10"/>
  <c r="BE36" i="10"/>
  <c r="BE35" i="10"/>
  <c r="C35" i="10"/>
  <c r="C36" i="10" s="1"/>
  <c r="C34" i="10"/>
  <c r="C37" i="10" l="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E34" i="10" l="1"/>
  <c r="BW34" i="10" s="1"/>
  <c r="BW35" i="10" s="1"/>
  <c r="CO34" i="10" s="1"/>
  <c r="CO35" i="10" s="1"/>
  <c r="CO36" i="10" s="1"/>
</calcChain>
</file>

<file path=xl/sharedStrings.xml><?xml version="1.0" encoding="utf-8"?>
<sst xmlns="http://schemas.openxmlformats.org/spreadsheetml/2006/main" count="1105" uniqueCount="598">
  <si>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</si>
  <si>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</si>
  <si>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</si>
  <si>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</si>
  <si>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</si>
  <si>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</si>
  <si>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</si>
  <si>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</si>
  <si>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</si>
  <si>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</si>
  <si>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</si>
  <si>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</si>
  <si>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</si>
  <si>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</si>
  <si>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</si>
  <si>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</si>
  <si>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</si>
  <si>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</si>
  <si>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</si>
  <si>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</si>
  <si>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</si>
  <si>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</si>
  <si>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</si>
  <si>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</si>
  <si>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</si>
  <si>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</si>
  <si>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</si>
  <si>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</si>
  <si>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</si>
  <si>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</si>
  <si>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</si>
  <si>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</si>
  <si>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</si>
  <si>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</si>
  <si>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</si>
  <si>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</si>
  <si>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</si>
  <si>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</si>
  <si>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</si>
  <si>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</si>
  <si>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</si>
  <si>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</si>
  <si>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</si>
  <si>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</si>
  <si>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</si>
  <si>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</si>
  <si>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</si>
  <si>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</si>
  <si>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</si>
  <si>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</si>
  <si>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</si>
  <si>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</si>
  <si>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</si>
  <si>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</si>
  <si>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</si>
  <si>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</si>
  <si>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</si>
  <si>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</si>
  <si>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</si>
  <si>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</si>
  <si>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</si>
  <si>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</si>
  <si>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</si>
  <si>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</si>
  <si>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</si>
  <si>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</si>
  <si>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</si>
  <si>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</si>
  <si>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</si>
  <si>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</si>
  <si>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</si>
  <si>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</si>
  <si>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</si>
  <si>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</si>
  <si>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</si>
  <si>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</si>
  <si>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</si>
  <si>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</si>
  <si>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</si>
  <si>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</si>
  <si>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</si>
  <si>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</si>
  <si>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</si>
  <si>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</si>
  <si>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</si>
  <si>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</si>
  <si>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</si>
  <si>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</si>
  <si>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</si>
  <si>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</si>
  <si>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</si>
  <si>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</si>
  <si>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</si>
  <si>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</si>
  <si>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</si>
  <si>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</si>
  <si>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</si>
  <si>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</si>
  <si>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</si>
  <si>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</si>
  <si>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</si>
  <si>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</si>
  <si>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</si>
  <si>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</si>
  <si>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</si>
  <si>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</si>
  <si>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</si>
  <si>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</si>
  <si>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</si>
  <si>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</si>
  <si>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</si>
  <si>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</si>
  <si>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</si>
  <si>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</si>
  <si>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</si>
  <si>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</si>
  <si>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</si>
  <si>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</si>
  <si>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</si>
  <si>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</si>
  <si>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</si>
  <si>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</si>
  <si>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</si>
  <si>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</si>
  <si>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</si>
  <si>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</si>
  <si>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</si>
  <si>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</si>
  <si>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</si>
  <si>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</si>
  <si>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</si>
  <si>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</si>
  <si>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</si>
  <si>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</si>
  <si>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</si>
  <si>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</si>
  <si>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</si>
  <si>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</si>
  <si>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</si>
  <si>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</si>
  <si>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</si>
  <si>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</si>
  <si>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</si>
  <si>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</si>
  <si>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</si>
  <si>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</si>
  <si>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</si>
  <si>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</si>
  <si>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</si>
  <si>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</si>
  <si>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</si>
  <si>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</si>
  <si>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</si>
  <si>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</si>
  <si>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</si>
  <si>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</si>
  <si>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</si>
  <si>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</si>
  <si>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</si>
  <si>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</si>
  <si>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</si>
  <si>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</si>
  <si>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</si>
  <si>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</si>
  <si>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</si>
  <si>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</si>
  <si>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</si>
  <si>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</si>
  <si>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</si>
  <si>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</si>
  <si>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</si>
  <si>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</si>
  <si>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</si>
  <si>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</si>
  <si>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</si>
  <si>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</si>
  <si>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</si>
  <si>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</si>
  <si>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</si>
  <si>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</si>
  <si>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</si>
  <si>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</si>
  <si>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</si>
  <si>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</si>
  <si>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</si>
  <si>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</si>
  <si>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</si>
  <si>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</si>
  <si>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</si>
  <si>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</si>
  <si>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</si>
  <si>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</si>
  <si>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</si>
  <si>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</si>
  <si>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</si>
  <si>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</si>
  <si>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</si>
  <si>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</si>
  <si>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</si>
  <si>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</si>
  <si>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</si>
  <si>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</si>
  <si>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</si>
  <si>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</si>
  <si>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</si>
  <si>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</si>
  <si>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</si>
  <si>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</si>
  <si>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兵庫県明石市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</si>
  <si>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</si>
  <si>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</si>
  <si>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</si>
  <si>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</si>
  <si>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</si>
  <si>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</si>
  <si>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</si>
  <si>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</si>
  <si>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</si>
  <si>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</si>
  <si>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</si>
  <si>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</si>
  <si>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</si>
  <si>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</si>
  <si>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</si>
  <si>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</si>
  <si>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</si>
  <si>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</si>
  <si>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</si>
  <si>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</si>
  <si>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</si>
  <si>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</si>
  <si>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</si>
  <si>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</si>
  <si>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</si>
  <si>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</si>
  <si>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</si>
  <si>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</si>
  <si>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</si>
  <si>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</si>
  <si>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</si>
  <si>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</si>
  <si>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</si>
  <si>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</si>
  <si>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</si>
  <si>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</si>
  <si>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</si>
  <si>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</si>
  <si>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</si>
  <si>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</si>
  <si>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</si>
  <si>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</si>
  <si>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</si>
  <si>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</si>
  <si>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</si>
  <si>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</si>
  <si>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</si>
  <si>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</si>
  <si>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</si>
  <si>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</si>
  <si>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</si>
  <si>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</si>
  <si>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</si>
  <si>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</si>
  <si>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</si>
  <si>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</si>
  <si>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</si>
  <si>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</si>
  <si>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</si>
  <si>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</si>
  <si>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</si>
  <si>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</si>
  <si>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</si>
  <si>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</si>
  <si>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</si>
  <si>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</si>
  <si>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</si>
  <si>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</si>
  <si>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</si>
  <si>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</si>
  <si>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</si>
  <si>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</si>
  <si>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</si>
  <si>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</si>
  <si>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</si>
  <si>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</si>
  <si>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</si>
  <si>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</si>
  <si>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</si>
  <si>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</si>
  <si>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</si>
  <si>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</si>
  <si>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</si>
  <si>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</si>
  <si>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</si>
  <si>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</si>
  <si>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</si>
  <si>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</si>
  <si>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</si>
  <si>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</si>
  <si>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</si>
  <si>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</si>
  <si>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</si>
  <si>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</si>
  <si>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</si>
  <si>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</si>
  <si>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</si>
  <si>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</si>
  <si>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</si>
  <si>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</si>
  <si>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</si>
  <si>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</si>
  <si>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</si>
  <si>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</si>
  <si>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</si>
  <si>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</si>
  <si>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</si>
  <si>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</si>
  <si>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</si>
  <si>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</si>
  <si>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</si>
  <si>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</si>
  <si>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</si>
  <si>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</si>
  <si>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</si>
  <si>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</si>
  <si>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</si>
  <si>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</si>
  <si>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</si>
  <si>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</si>
  <si>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</si>
  <si>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</si>
  <si>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</si>
  <si>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</si>
  <si>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</si>
  <si>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</si>
  <si>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</si>
  <si>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</si>
  <si>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</si>
  <si>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</si>
  <si>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</si>
  <si>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</si>
  <si>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</si>
  <si>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</si>
  <si>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</si>
  <si>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</si>
  <si>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</si>
  <si>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</si>
  <si>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</si>
  <si>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</si>
  <si>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</si>
  <si>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</si>
  <si>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</si>
  <si>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</si>
  <si>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</si>
  <si>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</si>
  <si>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</si>
  <si>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</si>
  <si>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兵庫県明石市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</si>
  <si>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</si>
  <si>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</si>
  <si>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</si>
  <si>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</si>
  <si>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</si>
  <si>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</si>
  <si>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</si>
  <si>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</si>
  <si>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</si>
  <si>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</si>
  <si>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</si>
  <si>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</si>
  <si>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</si>
  <si>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</si>
  <si>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</si>
  <si>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</si>
  <si>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</si>
  <si>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</si>
  <si>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</si>
  <si>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</si>
  <si>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</si>
  <si>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</si>
  <si>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</si>
  <si>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</si>
  <si>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</si>
  <si>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</si>
  <si>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</si>
  <si>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</si>
  <si>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</si>
  <si>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</si>
  <si>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</si>
  <si>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</si>
  <si>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</si>
  <si>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</si>
  <si>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</si>
  <si>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</si>
  <si>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</si>
  <si>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</si>
  <si>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</si>
  <si>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</si>
  <si>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</si>
  <si>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</si>
  <si>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</si>
  <si>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</si>
  <si>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</si>
  <si>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</si>
  <si>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</si>
  <si>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</si>
  <si>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大蔵海岸整備事業会計</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</si>
  <si>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</si>
  <si>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</si>
  <si>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</si>
  <si>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</si>
  <si>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</si>
  <si>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</si>
  <si>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</si>
  <si>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</si>
  <si>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</si>
  <si>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</si>
  <si>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</si>
  <si>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</si>
  <si>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</si>
  <si>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</si>
  <si>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</si>
  <si>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</si>
  <si>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</si>
  <si>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</si>
  <si>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</si>
  <si>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</si>
  <si>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</si>
  <si>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</si>
  <si>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</si>
  <si>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</si>
  <si>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</si>
  <si>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</si>
  <si>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</si>
  <si>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</si>
  <si>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</si>
  <si>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</si>
  <si>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</si>
  <si>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</si>
  <si>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</si>
  <si>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</si>
  <si>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</si>
  <si>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</si>
  <si>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</si>
  <si>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</si>
  <si>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</si>
  <si>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</si>
  <si>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</si>
  <si>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</si>
  <si>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</si>
  <si>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</si>
  <si>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</si>
  <si>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</si>
  <si>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</si>
  <si>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</si>
  <si>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</si>
  <si>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</si>
  <si>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</si>
  <si>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</si>
  <si>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</si>
  <si>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</si>
  <si>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</si>
  <si>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</si>
  <si>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</si>
  <si>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</si>
  <si>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</si>
  <si>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</si>
  <si>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</si>
  <si>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</si>
  <si>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</si>
  <si>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</si>
  <si>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</si>
  <si>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</si>
  <si>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</si>
  <si>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大蔵海岸整備事業会計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</si>
  <si>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</si>
  <si>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</si>
  <si>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</si>
  <si>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</si>
  <si>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</si>
  <si>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</si>
  <si>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</si>
  <si>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</si>
  <si>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</si>
  <si>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</si>
  <si>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</si>
  <si>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</si>
  <si>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</si>
  <si>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</si>
  <si>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</si>
  <si>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</si>
  <si>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</si>
  <si>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</si>
  <si>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</si>
  <si>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</si>
  <si>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</si>
  <si>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</si>
  <si>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</si>
  <si>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</si>
  <si>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</si>
  <si>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</si>
  <si>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</si>
  <si>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</si>
  <si>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</si>
  <si>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</si>
  <si>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</si>
  <si>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</si>
  <si>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</si>
  <si>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</si>
  <si>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</si>
  <si>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</si>
  <si>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</si>
  <si>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</si>
  <si>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</si>
  <si>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</si>
  <si>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</si>
  <si>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</si>
  <si>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</si>
  <si>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</si>
  <si>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</si>
  <si>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</si>
  <si>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</si>
  <si>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</si>
  <si>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</si>
  <si>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</si>
  <si>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</si>
  <si>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</si>
  <si>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</si>
  <si>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</si>
  <si>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</si>
  <si>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</si>
  <si>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</si>
  <si>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</si>
  <si>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</si>
  <si>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</si>
  <si>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</si>
  <si>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</si>
  <si>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</si>
  <si>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</si>
  <si>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</si>
  <si>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</si>
  <si>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</si>
  <si>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</si>
  <si>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</si>
  <si>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</si>
  <si>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</si>
  <si>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</si>
  <si>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</si>
  <si>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</si>
  <si>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</si>
  <si>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</si>
  <si>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</si>
  <si>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</si>
  <si>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</si>
  <si>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</si>
  <si>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</si>
  <si>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</si>
  <si>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</si>
  <si>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</si>
  <si>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</si>
  <si>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</si>
  <si>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</si>
  <si>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0.48</t>
  </si>
  <si>
    <t>▲ 0.36</t>
  </si>
  <si>
    <t>国民健康保険事業特別会計</t>
  </si>
  <si>
    <t>水道事業会計</t>
  </si>
  <si>
    <t>下水道事業会計</t>
  </si>
  <si>
    <t>一般会計</t>
  </si>
  <si>
    <t>介護保険事業特別会計</t>
  </si>
  <si>
    <t>石ヶ谷墓園整備事業特別会計</t>
  </si>
  <si>
    <t>大蔵海岸整備事業会計</t>
  </si>
  <si>
    <t>後期高齢者医療事業特別会計</t>
  </si>
  <si>
    <t>その他会計（赤字）</t>
  </si>
  <si>
    <t>▲ 0.00</t>
  </si>
  <si>
    <t>その他会計（黒字）</t>
  </si>
  <si>
    <t>明石市産業振興財団</t>
    <rPh sb="0" eb="2">
      <t>アカシ</t>
    </rPh>
    <rPh sb="2" eb="3">
      <t>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</si>
  <si>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</si>
  <si>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</si>
  <si>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</si>
  <si>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</si>
  <si>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庁舎建設基金</t>
    <rPh sb="0" eb="2">
      <t>チョウシャ</t>
    </rPh>
    <rPh sb="2" eb="4">
      <t>ケンセツ</t>
    </rPh>
    <rPh sb="4" eb="6">
      <t>キキン</t>
    </rPh>
    <phoneticPr fontId="11"/>
  </si>
  <si>
    <t>一般廃棄物処理施設整備基金</t>
    <rPh sb="0" eb="2">
      <t>イッパン</t>
    </rPh>
    <rPh sb="2" eb="5">
      <t>ハイキブツ</t>
    </rPh>
    <rPh sb="5" eb="7">
      <t>ショリ</t>
    </rPh>
    <rPh sb="7" eb="9">
      <t>シセツ</t>
    </rPh>
    <rPh sb="9" eb="11">
      <t>セイビ</t>
    </rPh>
    <rPh sb="11" eb="13">
      <t>キキン</t>
    </rPh>
    <phoneticPr fontId="11"/>
  </si>
  <si>
    <t>福祉コミュニティー基金</t>
    <rPh sb="0" eb="2">
      <t>フクシ</t>
    </rPh>
    <rPh sb="9" eb="11">
      <t>キキン</t>
    </rPh>
    <phoneticPr fontId="11"/>
  </si>
  <si>
    <t>特別会計等財政健全化基金</t>
    <rPh sb="0" eb="2">
      <t>トクベツ</t>
    </rPh>
    <rPh sb="2" eb="4">
      <t>カイケイ</t>
    </rPh>
    <rPh sb="4" eb="5">
      <t>トウ</t>
    </rPh>
    <rPh sb="5" eb="7">
      <t>ザイセイ</t>
    </rPh>
    <rPh sb="7" eb="10">
      <t>ケンゼンカ</t>
    </rPh>
    <rPh sb="10" eb="12">
      <t>キキン</t>
    </rPh>
    <phoneticPr fontId="11"/>
  </si>
  <si>
    <t>福祉施設整備基金</t>
    <rPh sb="0" eb="2">
      <t>フクシ</t>
    </rPh>
    <rPh sb="2" eb="4">
      <t>シセツ</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</si>
  <si>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</si>
  <si>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</si>
  <si>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</si>
  <si>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将来負担比率は、類似団体平均よりもやや高い比率で推移しているが、公営企業債等繰入見込額の減少などにより、近年は減少傾向にある。
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0" eb="2">
      <t>ショウライ</t>
    </rPh>
    <rPh sb="2" eb="4">
      <t>フタン</t>
    </rPh>
    <rPh sb="4" eb="6">
      <t>ヒリツ</t>
    </rPh>
    <rPh sb="8" eb="10">
      <t>ルイジ</t>
    </rPh>
    <rPh sb="10" eb="12">
      <t>ダンタイ</t>
    </rPh>
    <rPh sb="12" eb="14">
      <t>ヘイキン</t>
    </rPh>
    <rPh sb="19" eb="20">
      <t>タカ</t>
    </rPh>
    <rPh sb="21" eb="23">
      <t>ヒリツ</t>
    </rPh>
    <rPh sb="24" eb="26">
      <t>スイイ</t>
    </rPh>
    <rPh sb="32" eb="34">
      <t>コウエイ</t>
    </rPh>
    <rPh sb="34" eb="36">
      <t>キギョウ</t>
    </rPh>
    <rPh sb="36" eb="37">
      <t>サイ</t>
    </rPh>
    <rPh sb="37" eb="38">
      <t>トウ</t>
    </rPh>
    <rPh sb="38" eb="40">
      <t>クリイレ</t>
    </rPh>
    <rPh sb="40" eb="42">
      <t>ミコミ</t>
    </rPh>
    <rPh sb="42" eb="43">
      <t>ガク</t>
    </rPh>
    <rPh sb="44" eb="46">
      <t>ゲンショウ</t>
    </rPh>
    <rPh sb="52" eb="54">
      <t>キンネン</t>
    </rPh>
    <rPh sb="55" eb="57">
      <t>ゲンショウ</t>
    </rPh>
    <rPh sb="57" eb="59">
      <t>ケイコウ</t>
    </rPh>
    <rPh sb="64" eb="66">
      <t>ユウケイ</t>
    </rPh>
    <rPh sb="66" eb="68">
      <t>コテイ</t>
    </rPh>
    <rPh sb="68" eb="70">
      <t>シサン</t>
    </rPh>
    <rPh sb="70" eb="75">
      <t>ゲンカショウキャクリツ</t>
    </rPh>
    <rPh sb="77" eb="79">
      <t>ルイジ</t>
    </rPh>
    <rPh sb="79" eb="81">
      <t>ダンタイ</t>
    </rPh>
    <rPh sb="81" eb="83">
      <t>ヘイキン</t>
    </rPh>
    <rPh sb="86" eb="87">
      <t>ヒク</t>
    </rPh>
    <rPh sb="88" eb="90">
      <t>スイジュン</t>
    </rPh>
    <rPh sb="91" eb="92">
      <t>シメ</t>
    </rPh>
    <rPh sb="97" eb="98">
      <t>ヒ</t>
    </rPh>
    <rPh sb="99" eb="100">
      <t>ツヅ</t>
    </rPh>
    <rPh sb="102" eb="104">
      <t>コウキョウ</t>
    </rPh>
    <rPh sb="104" eb="106">
      <t>シセツ</t>
    </rPh>
    <rPh sb="106" eb="108">
      <t>ハイチ</t>
    </rPh>
    <rPh sb="108" eb="111">
      <t>テキセイカ</t>
    </rPh>
    <rPh sb="111" eb="113">
      <t>キホン</t>
    </rPh>
    <rPh sb="113" eb="115">
      <t>ケイカク</t>
    </rPh>
    <rPh sb="115" eb="116">
      <t>トウ</t>
    </rPh>
    <rPh sb="117" eb="118">
      <t>モト</t>
    </rPh>
    <rPh sb="121" eb="125">
      <t>チュウチョウキテキ</t>
    </rPh>
    <rPh sb="125" eb="127">
      <t>シテン</t>
    </rPh>
    <rPh sb="131" eb="133">
      <t>コウキョウ</t>
    </rPh>
    <rPh sb="133" eb="135">
      <t>シセツ</t>
    </rPh>
    <rPh sb="136" eb="138">
      <t>コウシン</t>
    </rPh>
    <rPh sb="139" eb="142">
      <t>トウハイゴウ</t>
    </rPh>
    <rPh sb="143" eb="147">
      <t>チョウジュミョウカ</t>
    </rPh>
    <rPh sb="150" eb="153">
      <t>ケイカクテキ</t>
    </rPh>
    <rPh sb="154" eb="155">
      <t>オコナ</t>
    </rPh>
    <rPh sb="162" eb="164">
      <t>ザイセイ</t>
    </rPh>
    <rPh sb="164" eb="166">
      <t>フタン</t>
    </rPh>
    <rPh sb="167" eb="169">
      <t>ケイゲン</t>
    </rPh>
    <rPh sb="170" eb="173">
      <t>ヘイジュンカ</t>
    </rPh>
    <rPh sb="175" eb="178">
      <t>コウリツテキ</t>
    </rPh>
    <rPh sb="179" eb="182">
      <t>コウカテキ</t>
    </rPh>
    <rPh sb="183" eb="185">
      <t>コウキョウ</t>
    </rPh>
    <rPh sb="185" eb="187">
      <t>シセツ</t>
    </rPh>
    <rPh sb="188" eb="190">
      <t>テキセイ</t>
    </rPh>
    <rPh sb="190" eb="192">
      <t>ハイチ</t>
    </rPh>
    <rPh sb="193" eb="195">
      <t>ジツゲン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</si>
  <si>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</si>
  <si>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</si>
  <si>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</si>
  <si>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</si>
  <si>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</si>
  <si>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</si>
  <si>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実質公債費比率は、近年投資事業を抑制してきたことから、既発債に係る元利償還金の減少等により、類似団体平均を下回り良好な状態にある。
将来負担比率は、類似団体平均よりもやや高い比率で推移しているが、公営企業債等繰入見込額の減少などにより、近年は減少傾向にある。
今後は、明石駅前南地区市街地再開発事業や中学校給食導入などの地方債の発行に伴い、実質公債費比率は下げ止まる可能性もあることから、引き続き、事業の適切な取捨選択を進めるとともに、地方債残高の適正管理に努める。</t>
    <rPh sb="0" eb="2">
      <t>ジッシツ</t>
    </rPh>
    <rPh sb="2" eb="5">
      <t>コウサイヒ</t>
    </rPh>
    <rPh sb="5" eb="7">
      <t>ヒリツ</t>
    </rPh>
    <rPh sb="9" eb="11">
      <t>キンネン</t>
    </rPh>
    <rPh sb="11" eb="13">
      <t>トウシ</t>
    </rPh>
    <rPh sb="13" eb="15">
      <t>ジギョウ</t>
    </rPh>
    <rPh sb="16" eb="18">
      <t>ヨクセイ</t>
    </rPh>
    <rPh sb="27" eb="29">
      <t>キハツ</t>
    </rPh>
    <rPh sb="31" eb="32">
      <t>カカ</t>
    </rPh>
    <rPh sb="33" eb="35">
      <t>ガンリ</t>
    </rPh>
    <rPh sb="35" eb="38">
      <t>ショウカンキン</t>
    </rPh>
    <rPh sb="39" eb="41">
      <t>ゲンショウ</t>
    </rPh>
    <rPh sb="41" eb="42">
      <t>トウ</t>
    </rPh>
    <rPh sb="46" eb="48">
      <t>ルイジ</t>
    </rPh>
    <rPh sb="48" eb="50">
      <t>ダンタイ</t>
    </rPh>
    <rPh sb="50" eb="52">
      <t>ヘイキン</t>
    </rPh>
    <rPh sb="53" eb="55">
      <t>シタマワ</t>
    </rPh>
    <rPh sb="56" eb="58">
      <t>リョウコウ</t>
    </rPh>
    <rPh sb="59" eb="61">
      <t>ジョウタイ</t>
    </rPh>
    <rPh sb="66" eb="68">
      <t>ショウライ</t>
    </rPh>
    <rPh sb="68" eb="70">
      <t>フタン</t>
    </rPh>
    <rPh sb="70" eb="72">
      <t>ヒリツ</t>
    </rPh>
    <rPh sb="130" eb="132">
      <t>コンゴ</t>
    </rPh>
    <rPh sb="134" eb="137">
      <t>アカシエキ</t>
    </rPh>
    <rPh sb="137" eb="138">
      <t>マエ</t>
    </rPh>
    <rPh sb="138" eb="139">
      <t>ミナミ</t>
    </rPh>
    <rPh sb="139" eb="141">
      <t>チク</t>
    </rPh>
    <rPh sb="141" eb="144">
      <t>シガイチ</t>
    </rPh>
    <rPh sb="144" eb="147">
      <t>サイカイハツ</t>
    </rPh>
    <rPh sb="147" eb="149">
      <t>ジギョウ</t>
    </rPh>
    <rPh sb="150" eb="153">
      <t>チュウガッコウ</t>
    </rPh>
    <rPh sb="153" eb="155">
      <t>キュウショク</t>
    </rPh>
    <rPh sb="155" eb="157">
      <t>ドウニュウ</t>
    </rPh>
    <rPh sb="160" eb="163">
      <t>チホウサイ</t>
    </rPh>
    <rPh sb="164" eb="166">
      <t>ハッコウ</t>
    </rPh>
    <rPh sb="167" eb="168">
      <t>トモナ</t>
    </rPh>
    <rPh sb="170" eb="172">
      <t>ジッシツ</t>
    </rPh>
    <rPh sb="172" eb="175">
      <t>コウサイヒ</t>
    </rPh>
    <rPh sb="175" eb="177">
      <t>ヒリツ</t>
    </rPh>
    <rPh sb="178" eb="179">
      <t>サ</t>
    </rPh>
    <rPh sb="180" eb="181">
      <t>ド</t>
    </rPh>
    <rPh sb="183" eb="186">
      <t>カノウセイ</t>
    </rPh>
    <rPh sb="194" eb="195">
      <t>ヒ</t>
    </rPh>
    <rPh sb="196" eb="197">
      <t>ツヅ</t>
    </rPh>
    <rPh sb="199" eb="201">
      <t>ジギョウ</t>
    </rPh>
    <rPh sb="202" eb="204">
      <t>テキセツ</t>
    </rPh>
    <rPh sb="205" eb="207">
      <t>シュシャ</t>
    </rPh>
    <rPh sb="207" eb="209">
      <t>センタク</t>
    </rPh>
    <rPh sb="210" eb="211">
      <t>スス</t>
    </rPh>
    <rPh sb="218" eb="221">
      <t>チホウサイ</t>
    </rPh>
    <rPh sb="221" eb="223">
      <t>ザンダカ</t>
    </rPh>
    <rPh sb="224" eb="226">
      <t>テキセイ</t>
    </rPh>
    <rPh sb="226" eb="228">
      <t>カンリ</t>
    </rPh>
    <rPh sb="229" eb="23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</si>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</sst>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9EDC-4757-A911-37104BE797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56945</c:v>
                </c:pt>
                <c:pt idx="1">
                  <c:v>37638</c:v>
                </c:pt>
                <c:pt idx="2">
                  <c:v>38372</c:v>
                </c:pt>
                <c:pt idx="3">
                  <c:v>57082</c:v>
                </c:pt>
                <c:pt idx="4">
                  <c:v>34645</c:v>
                </c:pt>
              </c:numCache>
            </c:numRef>
          </c:val>
          <c:smooth val="0"/>
          <c:extLst xmlns:c16r2="http://schemas.microsoft.com/office/drawing/2015/06/chart">
            <c:ext xmlns:c16="http://schemas.microsoft.com/office/drawing/2014/chart" uri="{C3380CC4-5D6E-409C-BE32-E72D297353CC}">
              <c16:uniqueId val="{00000001-9EDC-4757-A911-37104BE79745}"/>
            </c:ext>
          </c:extLst>
        </c:ser>
        <c:dLbls>
          <c:showLegendKey val="0"/>
          <c:showVal val="0"/>
          <c:showCatName val="0"/>
          <c:showSerName val="0"/>
          <c:showPercent val="0"/>
          <c:showBubbleSize val="0"/>
        </c:dLbls>
        <c:marker val="1"/>
        <c:smooth val="0"/>
        <c:axId val="187994112"/>
        <c:axId val="187996032"/>
      </c:lineChart>
      <c:catAx>
        <c:axId val="18799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996032"/>
        <c:crosses val="autoZero"/>
        <c:auto val="1"/>
        <c:lblAlgn val="ctr"/>
        <c:lblOffset val="100"/>
        <c:tickLblSkip val="1"/>
        <c:tickMarkSkip val="1"/>
        <c:noMultiLvlLbl val="0"/>
      </c:catAx>
      <c:valAx>
        <c:axId val="187996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99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2.65</c:v>
                </c:pt>
                <c:pt idx="1">
                  <c:v>1.81</c:v>
                </c:pt>
                <c:pt idx="2">
                  <c:v>3.54</c:v>
                </c:pt>
                <c:pt idx="3">
                  <c:v>2.23</c:v>
                </c:pt>
                <c:pt idx="4">
                  <c:v>1.64</c:v>
                </c:pt>
              </c:numCache>
            </c:numRef>
          </c:val>
          <c:extLst xmlns:c16r2="http://schemas.microsoft.com/office/drawing/2015/06/chart">
            <c:ext xmlns:c16="http://schemas.microsoft.com/office/drawing/2014/chart" uri="{C3380CC4-5D6E-409C-BE32-E72D297353CC}">
              <c16:uniqueId val="{00000000-50CC-44D4-AFCC-F8E4E432A4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8.8800000000000008</c:v>
                </c:pt>
                <c:pt idx="1">
                  <c:v>9.2200000000000006</c:v>
                </c:pt>
                <c:pt idx="2">
                  <c:v>9.6999999999999993</c:v>
                </c:pt>
                <c:pt idx="3">
                  <c:v>11.04</c:v>
                </c:pt>
                <c:pt idx="4">
                  <c:v>11.15</c:v>
                </c:pt>
              </c:numCache>
            </c:numRef>
          </c:val>
          <c:extLst xmlns:c16r2="http://schemas.microsoft.com/office/drawing/2015/06/chart">
            <c:ext xmlns:c16="http://schemas.microsoft.com/office/drawing/2014/chart" uri="{C3380CC4-5D6E-409C-BE32-E72D297353CC}">
              <c16:uniqueId val="{00000001-50CC-44D4-AFCC-F8E4E432A434}"/>
            </c:ext>
          </c:extLst>
        </c:ser>
        <c:dLbls>
          <c:showLegendKey val="0"/>
          <c:showVal val="0"/>
          <c:showCatName val="0"/>
          <c:showSerName val="0"/>
          <c:showPercent val="0"/>
          <c:showBubbleSize val="0"/>
        </c:dLbls>
        <c:gapWidth val="250"/>
        <c:overlap val="100"/>
        <c:axId val="193966080"/>
        <c:axId val="19396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1.31</c:v>
                </c:pt>
                <c:pt idx="1">
                  <c:v>-0.48</c:v>
                </c:pt>
                <c:pt idx="2">
                  <c:v>2.3199999999999998</c:v>
                </c:pt>
                <c:pt idx="3">
                  <c:v>0.17</c:v>
                </c:pt>
                <c:pt idx="4">
                  <c:v>-0.36</c:v>
                </c:pt>
              </c:numCache>
            </c:numRef>
          </c:val>
          <c:smooth val="0"/>
          <c:extLst xmlns:c16r2="http://schemas.microsoft.com/office/drawing/2015/06/chart">
            <c:ext xmlns:c16="http://schemas.microsoft.com/office/drawing/2014/chart" uri="{C3380CC4-5D6E-409C-BE32-E72D297353CC}">
              <c16:uniqueId val="{00000002-50CC-44D4-AFCC-F8E4E432A434}"/>
            </c:ext>
          </c:extLst>
        </c:ser>
        <c:dLbls>
          <c:showLegendKey val="0"/>
          <c:showVal val="0"/>
          <c:showCatName val="0"/>
          <c:showSerName val="0"/>
          <c:showPercent val="0"/>
          <c:showBubbleSize val="0"/>
        </c:dLbls>
        <c:marker val="1"/>
        <c:smooth val="0"/>
        <c:axId val="193966080"/>
        <c:axId val="193968000"/>
      </c:lineChart>
      <c:catAx>
        <c:axId val="1939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968000"/>
        <c:crosses val="autoZero"/>
        <c:auto val="1"/>
        <c:lblAlgn val="ctr"/>
        <c:lblOffset val="100"/>
        <c:tickLblSkip val="1"/>
        <c:tickMarkSkip val="1"/>
        <c:noMultiLvlLbl val="0"/>
      </c:catAx>
      <c:valAx>
        <c:axId val="19396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9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0.67</c:v>
                </c:pt>
                <c:pt idx="2">
                  <c:v>#N/A</c:v>
                </c:pt>
                <c:pt idx="3">
                  <c:v>0.86</c:v>
                </c:pt>
                <c:pt idx="4">
                  <c:v>#N/A</c:v>
                </c:pt>
                <c:pt idx="5">
                  <c:v>0.69</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0-058F-4983-9826-2E6136DA7E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8F-4983-9826-2E6136DA7E4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0.16</c:v>
                </c:pt>
              </c:numCache>
            </c:numRef>
          </c:val>
          <c:extLst xmlns:c16r2="http://schemas.microsoft.com/office/drawing/2015/06/chart">
            <c:ext xmlns:c16="http://schemas.microsoft.com/office/drawing/2014/chart" uri="{C3380CC4-5D6E-409C-BE32-E72D297353CC}">
              <c16:uniqueId val="{00000002-058F-4983-9826-2E6136DA7E4B}"/>
            </c:ext>
          </c:extLst>
        </c:ser>
        <c:ser>
          <c:idx val="3"/>
          <c:order val="3"/>
          <c:tx>
            <c:strRef>
              <c:f>データシート!$A$30</c:f>
              <c:strCache>
                <c:ptCount val="1"/>
                <c:pt idx="0">
                  <c:v>大蔵海岸整備事業会計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xmlns:c16r2="http://schemas.microsoft.com/office/drawing/2015/06/chart">
            <c:ext xmlns:c16="http://schemas.microsoft.com/office/drawing/2014/chart" uri="{C3380CC4-5D6E-409C-BE32-E72D297353CC}">
              <c16:uniqueId val="{00000003-058F-4983-9826-2E6136DA7E4B}"/>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0.71</c:v>
                </c:pt>
                <c:pt idx="2">
                  <c:v>#N/A</c:v>
                </c:pt>
                <c:pt idx="3">
                  <c:v>0.67</c:v>
                </c:pt>
                <c:pt idx="4">
                  <c:v>#N/A</c:v>
                </c:pt>
                <c:pt idx="5">
                  <c:v>0.63</c:v>
                </c:pt>
                <c:pt idx="6">
                  <c:v>#N/A</c:v>
                </c:pt>
                <c:pt idx="7">
                  <c:v>0.36</c:v>
                </c:pt>
                <c:pt idx="8">
                  <c:v>#N/A</c:v>
                </c:pt>
                <c:pt idx="9">
                  <c:v>0.45</c:v>
                </c:pt>
              </c:numCache>
            </c:numRef>
          </c:val>
          <c:extLst xmlns:c16r2="http://schemas.microsoft.com/office/drawing/2015/06/chart">
            <c:ext xmlns:c16="http://schemas.microsoft.com/office/drawing/2014/chart" uri="{C3380CC4-5D6E-409C-BE32-E72D297353CC}">
              <c16:uniqueId val="{00000004-058F-4983-9826-2E6136DA7E4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0.84</c:v>
                </c:pt>
                <c:pt idx="2">
                  <c:v>#N/A</c:v>
                </c:pt>
                <c:pt idx="3">
                  <c:v>0.28999999999999998</c:v>
                </c:pt>
                <c:pt idx="4">
                  <c:v>#N/A</c:v>
                </c:pt>
                <c:pt idx="5">
                  <c:v>0.48</c:v>
                </c:pt>
                <c:pt idx="6">
                  <c:v>#N/A</c:v>
                </c:pt>
                <c:pt idx="7">
                  <c:v>0.59</c:v>
                </c:pt>
                <c:pt idx="8">
                  <c:v>#N/A</c:v>
                </c:pt>
                <c:pt idx="9">
                  <c:v>0.83</c:v>
                </c:pt>
              </c:numCache>
            </c:numRef>
          </c:val>
          <c:extLst xmlns:c16r2="http://schemas.microsoft.com/office/drawing/2015/06/chart">
            <c:ext xmlns:c16="http://schemas.microsoft.com/office/drawing/2014/chart" uri="{C3380CC4-5D6E-409C-BE32-E72D297353CC}">
              <c16:uniqueId val="{00000005-058F-4983-9826-2E6136DA7E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1.94</c:v>
                </c:pt>
                <c:pt idx="2">
                  <c:v>#N/A</c:v>
                </c:pt>
                <c:pt idx="3">
                  <c:v>1.1299999999999999</c:v>
                </c:pt>
                <c:pt idx="4">
                  <c:v>#N/A</c:v>
                </c:pt>
                <c:pt idx="5">
                  <c:v>2.89</c:v>
                </c:pt>
                <c:pt idx="6">
                  <c:v>#N/A</c:v>
                </c:pt>
                <c:pt idx="7">
                  <c:v>1.83</c:v>
                </c:pt>
                <c:pt idx="8">
                  <c:v>#N/A</c:v>
                </c:pt>
                <c:pt idx="9">
                  <c:v>1.1200000000000001</c:v>
                </c:pt>
              </c:numCache>
            </c:numRef>
          </c:val>
          <c:extLst xmlns:c16r2="http://schemas.microsoft.com/office/drawing/2015/06/chart">
            <c:ext xmlns:c16="http://schemas.microsoft.com/office/drawing/2014/chart" uri="{C3380CC4-5D6E-409C-BE32-E72D297353CC}">
              <c16:uniqueId val="{00000006-058F-4983-9826-2E6136DA7E4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2.02</c:v>
                </c:pt>
                <c:pt idx="8">
                  <c:v>#N/A</c:v>
                </c:pt>
                <c:pt idx="9">
                  <c:v>2.92</c:v>
                </c:pt>
              </c:numCache>
            </c:numRef>
          </c:val>
          <c:extLst xmlns:c16r2="http://schemas.microsoft.com/office/drawing/2015/06/chart">
            <c:ext xmlns:c16="http://schemas.microsoft.com/office/drawing/2014/chart" uri="{C3380CC4-5D6E-409C-BE32-E72D297353CC}">
              <c16:uniqueId val="{00000007-058F-4983-9826-2E6136DA7E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6.67</c:v>
                </c:pt>
                <c:pt idx="2">
                  <c:v>#N/A</c:v>
                </c:pt>
                <c:pt idx="3">
                  <c:v>7.14</c:v>
                </c:pt>
                <c:pt idx="4">
                  <c:v>#N/A</c:v>
                </c:pt>
                <c:pt idx="5">
                  <c:v>7.58</c:v>
                </c:pt>
                <c:pt idx="6">
                  <c:v>#N/A</c:v>
                </c:pt>
                <c:pt idx="7">
                  <c:v>7.09</c:v>
                </c:pt>
                <c:pt idx="8">
                  <c:v>#N/A</c:v>
                </c:pt>
                <c:pt idx="9">
                  <c:v>7.37</c:v>
                </c:pt>
              </c:numCache>
            </c:numRef>
          </c:val>
          <c:extLst xmlns:c16r2="http://schemas.microsoft.com/office/drawing/2015/06/chart">
            <c:ext xmlns:c16="http://schemas.microsoft.com/office/drawing/2014/chart" uri="{C3380CC4-5D6E-409C-BE32-E72D297353CC}">
              <c16:uniqueId val="{00000008-058F-4983-9826-2E6136DA7E4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4.1100000000000003</c:v>
                </c:pt>
                <c:pt idx="2">
                  <c:v>#N/A</c:v>
                </c:pt>
                <c:pt idx="3">
                  <c:v>4.22</c:v>
                </c:pt>
                <c:pt idx="4">
                  <c:v>#N/A</c:v>
                </c:pt>
                <c:pt idx="5">
                  <c:v>4.3899999999999997</c:v>
                </c:pt>
                <c:pt idx="6">
                  <c:v>#N/A</c:v>
                </c:pt>
                <c:pt idx="7">
                  <c:v>5.37</c:v>
                </c:pt>
                <c:pt idx="8">
                  <c:v>#N/A</c:v>
                </c:pt>
                <c:pt idx="9">
                  <c:v>7.61</c:v>
                </c:pt>
              </c:numCache>
            </c:numRef>
          </c:val>
          <c:extLst xmlns:c16r2="http://schemas.microsoft.com/office/drawing/2015/06/chart">
            <c:ext xmlns:c16="http://schemas.microsoft.com/office/drawing/2014/chart" uri="{C3380CC4-5D6E-409C-BE32-E72D297353CC}">
              <c16:uniqueId val="{00000009-058F-4983-9826-2E6136DA7E4B}"/>
            </c:ext>
          </c:extLst>
        </c:ser>
        <c:dLbls>
          <c:showLegendKey val="0"/>
          <c:showVal val="0"/>
          <c:showCatName val="0"/>
          <c:showSerName val="0"/>
          <c:showPercent val="0"/>
          <c:showBubbleSize val="0"/>
        </c:dLbls>
        <c:gapWidth val="150"/>
        <c:overlap val="100"/>
        <c:axId val="194901888"/>
        <c:axId val="194903424"/>
      </c:barChart>
      <c:catAx>
        <c:axId val="1949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903424"/>
        <c:crosses val="autoZero"/>
        <c:auto val="1"/>
        <c:lblAlgn val="ctr"/>
        <c:lblOffset val="100"/>
        <c:tickLblSkip val="1"/>
        <c:tickMarkSkip val="1"/>
        <c:noMultiLvlLbl val="0"/>
      </c:catAx>
      <c:valAx>
        <c:axId val="19490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11894</c:v>
                </c:pt>
                <c:pt idx="5">
                  <c:v>12244</c:v>
                </c:pt>
                <c:pt idx="8">
                  <c:v>11758</c:v>
                </c:pt>
                <c:pt idx="11">
                  <c:v>11933</c:v>
                </c:pt>
                <c:pt idx="14">
                  <c:v>11821</c:v>
                </c:pt>
              </c:numCache>
            </c:numRef>
          </c:val>
          <c:extLst xmlns:c16r2="http://schemas.microsoft.com/office/drawing/2015/06/chart">
            <c:ext xmlns:c16="http://schemas.microsoft.com/office/drawing/2014/chart" uri="{C3380CC4-5D6E-409C-BE32-E72D297353CC}">
              <c16:uniqueId val="{00000000-2BEC-4F72-B439-4BAC258EAB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EC-4F72-B439-4BAC258EAB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4</c:v>
                </c:pt>
                <c:pt idx="6">
                  <c:v>1</c:v>
                </c:pt>
                <c:pt idx="9">
                  <c:v>1</c:v>
                </c:pt>
                <c:pt idx="12">
                  <c:v>0</c:v>
                </c:pt>
              </c:numCache>
            </c:numRef>
          </c:val>
          <c:extLst xmlns:c16r2="http://schemas.microsoft.com/office/drawing/2015/06/chart">
            <c:ext xmlns:c16="http://schemas.microsoft.com/office/drawing/2014/chart" uri="{C3380CC4-5D6E-409C-BE32-E72D297353CC}">
              <c16:uniqueId val="{00000002-2BEC-4F72-B439-4BAC258EAB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EC-4F72-B439-4BAC258EAB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2389</c:v>
                </c:pt>
                <c:pt idx="3">
                  <c:v>2244</c:v>
                </c:pt>
                <c:pt idx="6">
                  <c:v>2347</c:v>
                </c:pt>
                <c:pt idx="9">
                  <c:v>2115</c:v>
                </c:pt>
                <c:pt idx="12">
                  <c:v>2061</c:v>
                </c:pt>
              </c:numCache>
            </c:numRef>
          </c:val>
          <c:extLst xmlns:c16r2="http://schemas.microsoft.com/office/drawing/2015/06/chart">
            <c:ext xmlns:c16="http://schemas.microsoft.com/office/drawing/2014/chart" uri="{C3380CC4-5D6E-409C-BE32-E72D297353CC}">
              <c16:uniqueId val="{00000004-2BEC-4F72-B439-4BAC258EAB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EC-4F72-B439-4BAC258EAB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EC-4F72-B439-4BAC258EAB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11449</c:v>
                </c:pt>
                <c:pt idx="3">
                  <c:v>11831</c:v>
                </c:pt>
                <c:pt idx="6">
                  <c:v>11069</c:v>
                </c:pt>
                <c:pt idx="9">
                  <c:v>11300</c:v>
                </c:pt>
                <c:pt idx="12">
                  <c:v>10953</c:v>
                </c:pt>
              </c:numCache>
            </c:numRef>
          </c:val>
          <c:extLst xmlns:c16r2="http://schemas.microsoft.com/office/drawing/2015/06/chart">
            <c:ext xmlns:c16="http://schemas.microsoft.com/office/drawing/2014/chart" uri="{C3380CC4-5D6E-409C-BE32-E72D297353CC}">
              <c16:uniqueId val="{00000007-2BEC-4F72-B439-4BAC258EAB64}"/>
            </c:ext>
          </c:extLst>
        </c:ser>
        <c:dLbls>
          <c:showLegendKey val="0"/>
          <c:showVal val="0"/>
          <c:showCatName val="0"/>
          <c:showSerName val="0"/>
          <c:showPercent val="0"/>
          <c:showBubbleSize val="0"/>
        </c:dLbls>
        <c:gapWidth val="100"/>
        <c:overlap val="100"/>
        <c:axId val="173438080"/>
        <c:axId val="17344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1978</c:v>
                </c:pt>
                <c:pt idx="2">
                  <c:v>#N/A</c:v>
                </c:pt>
                <c:pt idx="3">
                  <c:v>#N/A</c:v>
                </c:pt>
                <c:pt idx="4">
                  <c:v>1835</c:v>
                </c:pt>
                <c:pt idx="5">
                  <c:v>#N/A</c:v>
                </c:pt>
                <c:pt idx="6">
                  <c:v>#N/A</c:v>
                </c:pt>
                <c:pt idx="7">
                  <c:v>1659</c:v>
                </c:pt>
                <c:pt idx="8">
                  <c:v>#N/A</c:v>
                </c:pt>
                <c:pt idx="9">
                  <c:v>#N/A</c:v>
                </c:pt>
                <c:pt idx="10">
                  <c:v>1483</c:v>
                </c:pt>
                <c:pt idx="11">
                  <c:v>#N/A</c:v>
                </c:pt>
                <c:pt idx="12">
                  <c:v>#N/A</c:v>
                </c:pt>
                <c:pt idx="13">
                  <c:v>1193</c:v>
                </c:pt>
                <c:pt idx="14">
                  <c:v>#N/A</c:v>
                </c:pt>
              </c:numCache>
            </c:numRef>
          </c:val>
          <c:smooth val="0"/>
          <c:extLst xmlns:c16r2="http://schemas.microsoft.com/office/drawing/2015/06/chart">
            <c:ext xmlns:c16="http://schemas.microsoft.com/office/drawing/2014/chart" uri="{C3380CC4-5D6E-409C-BE32-E72D297353CC}">
              <c16:uniqueId val="{00000008-2BEC-4F72-B439-4BAC258EAB64}"/>
            </c:ext>
          </c:extLst>
        </c:ser>
        <c:dLbls>
          <c:showLegendKey val="0"/>
          <c:showVal val="0"/>
          <c:showCatName val="0"/>
          <c:showSerName val="0"/>
          <c:showPercent val="0"/>
          <c:showBubbleSize val="0"/>
        </c:dLbls>
        <c:marker val="1"/>
        <c:smooth val="0"/>
        <c:axId val="173438080"/>
        <c:axId val="173440000"/>
      </c:lineChart>
      <c:catAx>
        <c:axId val="1734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40000"/>
        <c:crosses val="autoZero"/>
        <c:auto val="1"/>
        <c:lblAlgn val="ctr"/>
        <c:lblOffset val="100"/>
        <c:tickLblSkip val="1"/>
        <c:tickMarkSkip val="1"/>
        <c:noMultiLvlLbl val="0"/>
      </c:catAx>
      <c:valAx>
        <c:axId val="17344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3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90446</c:v>
                </c:pt>
                <c:pt idx="5">
                  <c:v>89810</c:v>
                </c:pt>
                <c:pt idx="8">
                  <c:v>89878</c:v>
                </c:pt>
                <c:pt idx="11">
                  <c:v>89552</c:v>
                </c:pt>
                <c:pt idx="14">
                  <c:v>89754</c:v>
                </c:pt>
              </c:numCache>
            </c:numRef>
          </c:val>
          <c:extLst xmlns:c16r2="http://schemas.microsoft.com/office/drawing/2015/06/chart">
            <c:ext xmlns:c16="http://schemas.microsoft.com/office/drawing/2014/chart" uri="{C3380CC4-5D6E-409C-BE32-E72D297353CC}">
              <c16:uniqueId val="{00000000-940E-442D-A965-5FED25D95D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34712</c:v>
                </c:pt>
                <c:pt idx="5">
                  <c:v>33230</c:v>
                </c:pt>
                <c:pt idx="8">
                  <c:v>32206</c:v>
                </c:pt>
                <c:pt idx="11">
                  <c:v>33022</c:v>
                </c:pt>
                <c:pt idx="14">
                  <c:v>32231</c:v>
                </c:pt>
              </c:numCache>
            </c:numRef>
          </c:val>
          <c:extLst xmlns:c16r2="http://schemas.microsoft.com/office/drawing/2015/06/chart">
            <c:ext xmlns:c16="http://schemas.microsoft.com/office/drawing/2014/chart" uri="{C3380CC4-5D6E-409C-BE32-E72D297353CC}">
              <c16:uniqueId val="{00000001-940E-442D-A965-5FED25D95D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11166</c:v>
                </c:pt>
                <c:pt idx="5">
                  <c:v>12120</c:v>
                </c:pt>
                <c:pt idx="8">
                  <c:v>13166</c:v>
                </c:pt>
                <c:pt idx="11">
                  <c:v>14269</c:v>
                </c:pt>
                <c:pt idx="14">
                  <c:v>14552</c:v>
                </c:pt>
              </c:numCache>
            </c:numRef>
          </c:val>
          <c:extLst xmlns:c16r2="http://schemas.microsoft.com/office/drawing/2015/06/chart">
            <c:ext xmlns:c16="http://schemas.microsoft.com/office/drawing/2014/chart" uri="{C3380CC4-5D6E-409C-BE32-E72D297353CC}">
              <c16:uniqueId val="{00000002-940E-442D-A965-5FED25D95D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0E-442D-A965-5FED25D95D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0E-442D-A965-5FED25D95D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5</c:v>
                </c:pt>
                <c:pt idx="6">
                  <c:v>7</c:v>
                </c:pt>
                <c:pt idx="9">
                  <c:v>5</c:v>
                </c:pt>
                <c:pt idx="12">
                  <c:v>3</c:v>
                </c:pt>
              </c:numCache>
            </c:numRef>
          </c:val>
          <c:extLst xmlns:c16r2="http://schemas.microsoft.com/office/drawing/2015/06/chart">
            <c:ext xmlns:c16="http://schemas.microsoft.com/office/drawing/2014/chart" uri="{C3380CC4-5D6E-409C-BE32-E72D297353CC}">
              <c16:uniqueId val="{00000005-940E-442D-A965-5FED25D95D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16102</c:v>
                </c:pt>
                <c:pt idx="3">
                  <c:v>15052</c:v>
                </c:pt>
                <c:pt idx="6">
                  <c:v>14381</c:v>
                </c:pt>
                <c:pt idx="9">
                  <c:v>13989</c:v>
                </c:pt>
                <c:pt idx="12">
                  <c:v>13533</c:v>
                </c:pt>
              </c:numCache>
            </c:numRef>
          </c:val>
          <c:extLst xmlns:c16r2="http://schemas.microsoft.com/office/drawing/2015/06/chart">
            <c:ext xmlns:c16="http://schemas.microsoft.com/office/drawing/2014/chart" uri="{C3380CC4-5D6E-409C-BE32-E72D297353CC}">
              <c16:uniqueId val="{00000006-940E-442D-A965-5FED25D95D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40E-442D-A965-5FED25D95D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30583</c:v>
                </c:pt>
                <c:pt idx="3">
                  <c:v>29452</c:v>
                </c:pt>
                <c:pt idx="6">
                  <c:v>28911</c:v>
                </c:pt>
                <c:pt idx="9">
                  <c:v>26902</c:v>
                </c:pt>
                <c:pt idx="12">
                  <c:v>21729</c:v>
                </c:pt>
              </c:numCache>
            </c:numRef>
          </c:val>
          <c:extLst xmlns:c16r2="http://schemas.microsoft.com/office/drawing/2015/06/chart">
            <c:ext xmlns:c16="http://schemas.microsoft.com/office/drawing/2014/chart" uri="{C3380CC4-5D6E-409C-BE32-E72D297353CC}">
              <c16:uniqueId val="{00000008-940E-442D-A965-5FED25D95D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3</c:v>
                </c:pt>
                <c:pt idx="6">
                  <c:v>1</c:v>
                </c:pt>
                <c:pt idx="9">
                  <c:v>1</c:v>
                </c:pt>
                <c:pt idx="12">
                  <c:v>0</c:v>
                </c:pt>
              </c:numCache>
            </c:numRef>
          </c:val>
          <c:extLst xmlns:c16r2="http://schemas.microsoft.com/office/drawing/2015/06/chart">
            <c:ext xmlns:c16="http://schemas.microsoft.com/office/drawing/2014/chart" uri="{C3380CC4-5D6E-409C-BE32-E72D297353CC}">
              <c16:uniqueId val="{00000009-940E-442D-A965-5FED25D95D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116734</c:v>
                </c:pt>
                <c:pt idx="3">
                  <c:v>115963</c:v>
                </c:pt>
                <c:pt idx="6">
                  <c:v>116546</c:v>
                </c:pt>
                <c:pt idx="9">
                  <c:v>119695</c:v>
                </c:pt>
                <c:pt idx="12">
                  <c:v>121567</c:v>
                </c:pt>
              </c:numCache>
            </c:numRef>
          </c:val>
          <c:extLst xmlns:c16r2="http://schemas.microsoft.com/office/drawing/2015/06/chart">
            <c:ext xmlns:c16="http://schemas.microsoft.com/office/drawing/2014/chart" uri="{C3380CC4-5D6E-409C-BE32-E72D297353CC}">
              <c16:uniqueId val="{0000000A-940E-442D-A965-5FED25D95DD0}"/>
            </c:ext>
          </c:extLst>
        </c:ser>
        <c:dLbls>
          <c:showLegendKey val="0"/>
          <c:showVal val="0"/>
          <c:showCatName val="0"/>
          <c:showSerName val="0"/>
          <c:showPercent val="0"/>
          <c:showBubbleSize val="0"/>
        </c:dLbls>
        <c:gapWidth val="100"/>
        <c:overlap val="100"/>
        <c:axId val="195212800"/>
        <c:axId val="19521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27112</c:v>
                </c:pt>
                <c:pt idx="2">
                  <c:v>#N/A</c:v>
                </c:pt>
                <c:pt idx="3">
                  <c:v>#N/A</c:v>
                </c:pt>
                <c:pt idx="4">
                  <c:v>25315</c:v>
                </c:pt>
                <c:pt idx="5">
                  <c:v>#N/A</c:v>
                </c:pt>
                <c:pt idx="6">
                  <c:v>#N/A</c:v>
                </c:pt>
                <c:pt idx="7">
                  <c:v>24597</c:v>
                </c:pt>
                <c:pt idx="8">
                  <c:v>#N/A</c:v>
                </c:pt>
                <c:pt idx="9">
                  <c:v>#N/A</c:v>
                </c:pt>
                <c:pt idx="10">
                  <c:v>23748</c:v>
                </c:pt>
                <c:pt idx="11">
                  <c:v>#N/A</c:v>
                </c:pt>
                <c:pt idx="12">
                  <c:v>#N/A</c:v>
                </c:pt>
                <c:pt idx="13">
                  <c:v>20295</c:v>
                </c:pt>
                <c:pt idx="14">
                  <c:v>#N/A</c:v>
                </c:pt>
              </c:numCache>
            </c:numRef>
          </c:val>
          <c:smooth val="0"/>
          <c:extLst xmlns:c16r2="http://schemas.microsoft.com/office/drawing/2015/06/chart">
            <c:ext xmlns:c16="http://schemas.microsoft.com/office/drawing/2014/chart" uri="{C3380CC4-5D6E-409C-BE32-E72D297353CC}">
              <c16:uniqueId val="{0000000B-940E-442D-A965-5FED25D95DD0}"/>
            </c:ext>
          </c:extLst>
        </c:ser>
        <c:dLbls>
          <c:showLegendKey val="0"/>
          <c:showVal val="0"/>
          <c:showCatName val="0"/>
          <c:showSerName val="0"/>
          <c:showPercent val="0"/>
          <c:showBubbleSize val="0"/>
        </c:dLbls>
        <c:marker val="1"/>
        <c:smooth val="0"/>
        <c:axId val="195212800"/>
        <c:axId val="195214720"/>
      </c:lineChart>
      <c:catAx>
        <c:axId val="19521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214720"/>
        <c:crosses val="autoZero"/>
        <c:auto val="1"/>
        <c:lblAlgn val="ctr"/>
        <c:lblOffset val="100"/>
        <c:tickLblSkip val="1"/>
        <c:tickMarkSkip val="1"/>
        <c:noMultiLvlLbl val="0"/>
      </c:catAx>
      <c:valAx>
        <c:axId val="19521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1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5415</c:v>
                </c:pt>
                <c:pt idx="1">
                  <c:v>6229</c:v>
                </c:pt>
                <c:pt idx="2">
                  <c:v>6351</c:v>
                </c:pt>
              </c:numCache>
            </c:numRef>
          </c:val>
          <c:extLst xmlns:c16r2="http://schemas.microsoft.com/office/drawing/2015/06/chart">
            <c:ext xmlns:c16="http://schemas.microsoft.com/office/drawing/2014/chart" uri="{C3380CC4-5D6E-409C-BE32-E72D297353CC}">
              <c16:uniqueId val="{00000000-C9CE-48F5-A9CE-9B9FBA7722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1950</c:v>
                </c:pt>
                <c:pt idx="1">
                  <c:v>1951</c:v>
                </c:pt>
                <c:pt idx="2">
                  <c:v>1801</c:v>
                </c:pt>
              </c:numCache>
            </c:numRef>
          </c:val>
          <c:extLst xmlns:c16r2="http://schemas.microsoft.com/office/drawing/2015/06/chart">
            <c:ext xmlns:c16="http://schemas.microsoft.com/office/drawing/2014/chart" uri="{C3380CC4-5D6E-409C-BE32-E72D297353CC}">
              <c16:uniqueId val="{00000001-C9CE-48F5-A9CE-9B9FBA7722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3528</c:v>
                </c:pt>
                <c:pt idx="1">
                  <c:v>3625</c:v>
                </c:pt>
                <c:pt idx="2">
                  <c:v>3676</c:v>
                </c:pt>
              </c:numCache>
            </c:numRef>
          </c:val>
          <c:extLst xmlns:c16r2="http://schemas.microsoft.com/office/drawing/2015/06/chart">
            <c:ext xmlns:c16="http://schemas.microsoft.com/office/drawing/2014/chart" uri="{C3380CC4-5D6E-409C-BE32-E72D297353CC}">
              <c16:uniqueId val="{00000002-C9CE-48F5-A9CE-9B9FBA772284}"/>
            </c:ext>
          </c:extLst>
        </c:ser>
        <c:dLbls>
          <c:showLegendKey val="0"/>
          <c:showVal val="0"/>
          <c:showCatName val="0"/>
          <c:showSerName val="0"/>
          <c:showPercent val="0"/>
          <c:showBubbleSize val="0"/>
        </c:dLbls>
        <c:gapWidth val="120"/>
        <c:overlap val="100"/>
        <c:axId val="194624512"/>
        <c:axId val="194626304"/>
      </c:barChart>
      <c:catAx>
        <c:axId val="1946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626304"/>
        <c:crosses val="autoZero"/>
        <c:auto val="1"/>
        <c:lblAlgn val="ctr"/>
        <c:lblOffset val="100"/>
        <c:tickLblSkip val="1"/>
        <c:tickMarkSkip val="1"/>
        <c:noMultiLvlLbl val="0"/>
      </c:catAx>
      <c:valAx>
        <c:axId val="194626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6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{0A9D3564-542A-4C8F-B529-4AD859C17502}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DB-45C8-8CB9-95322CD941C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{90417062-2F20-459A-8097-E996535CBEDA}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DB-45C8-8CB9-95322CD941C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{4350F46E-5C14-4743-B906-BE717F1F3402}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DB-45C8-8CB9-95322CD941C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{3B296280-47AC-46FA-8908-5A10D3C6D630}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DB-45C8-8CB9-95322CD941C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{A040A88B-AF77-452F-A9DB-9B72E4A1FD1A}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DB-45C8-8CB9-95322CD941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{6A1A2E33-E2D7-4D2A-BDA3-23D7373FFE1A}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DB-45C8-8CB9-95322CD941C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{4D7B1E50-D90A-47DD-A2D1-6F21F8AF44E6}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DB-45C8-8CB9-95322CD941C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{F6806A7B-55ED-49F7-99F1-BB30D2BBA939}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DB-45C8-8CB9-95322CD941C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{D0632944-23B4-4C5C-A461-D8B81DBD0AE4}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DB-45C8-8CB9-95322CD941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47.7</c:v>
                </c:pt>
                <c:pt idx="32">
                  <c:v>49.1</c:v>
                </c:pt>
              </c:numCache>
            </c:numRef>
          </c:xVal>
          <c:yVal>
            <c:numRef>
              <c:f>公会計指標分析・財政指標組合せ分析表!$BP$51:$DC$51</c:f>
              <c:numCache>
                <c:formatCode>#,##0.0;"▲ "#,##0.0</c:formatCode>
                <c:ptCount val="40"/>
                <c:pt idx="16">
                  <c:v>51.5</c:v>
                </c:pt>
                <c:pt idx="24">
                  <c:v>49.3</c:v>
                </c:pt>
                <c:pt idx="32">
                  <c:v>41.5</c:v>
                </c:pt>
              </c:numCache>
            </c:numRef>
          </c:yVal>
          <c:smooth val="0"/>
          <c:extLst xmlns:c16r2="http://schemas.microsoft.com/office/drawing/2015/06/chart">
            <c:ext xmlns:c16="http://schemas.microsoft.com/office/drawing/2014/chart" uri="{C3380CC4-5D6E-409C-BE32-E72D297353CC}">
              <c16:uniqueId val="{00000009-F5DB-45C8-8CB9-95322CD941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{B283A041-18A5-49EA-8BD1-F5AD1D8AF910}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DB-45C8-8CB9-95322CD941C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{B1A2E1D7-7CDE-45DE-BFCC-C95043E5F831}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DB-45C8-8CB9-95322CD941C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{9759A8A0-FEE0-4C84-9D4D-2062AA27D742}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DB-45C8-8CB9-95322CD941C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{164DB39C-4820-40D7-9407-452800CC9E20}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DB-45C8-8CB9-95322CD941C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{B04776C1-70BE-4FE3-9D2A-BEB0A057930B}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DB-45C8-8CB9-95322CD941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{CC9FAEA0-C9B7-4819-998B-C367EA91472D}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DB-45C8-8CB9-95322CD941C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{6969D675-4FC9-490A-BF1F-43C922A40683}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DB-45C8-8CB9-95322CD941C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{380C4CB8-58DA-4E47-8628-856EF84AA75B}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DB-45C8-8CB9-95322CD941C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{218D558A-BE82-4292-ADD0-D94DA4F65D22}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DB-45C8-8CB9-95322CD941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F5DB-45C8-8CB9-95322CD941C0}"/>
            </c:ext>
          </c:extLst>
        </c:ser>
        <c:dLbls>
          <c:showLegendKey val="0"/>
          <c:showVal val="1"/>
          <c:showCatName val="0"/>
          <c:showSerName val="0"/>
          <c:showPercent val="0"/>
          <c:showBubbleSize val="0"/>
        </c:dLbls>
        <c:axId val="195496576"/>
        <c:axId val="195531520"/>
      </c:scatterChart>
      <c:valAx>
        <c:axId val="195496576"/>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531520"/>
        <c:crosses val="autoZero"/>
        <c:crossBetween val="midCat"/>
      </c:valAx>
      <c:valAx>
        <c:axId val="195531520"/>
        <c:scaling>
          <c:orientation val="minMax"/>
          <c:max val="5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496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{2670A416-B353-49E3-9F82-5ADF78822AD9}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5EF-4B41-9F0C-AE12DD9269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{1A3C2141-5409-4D33-AAC7-8383FB5E9DA9}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EF-4B41-9F0C-AE12DD9269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{6A00144A-00DB-4864-B4DB-C1F57060F758}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EF-4B41-9F0C-AE12DD9269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{8B4D7B59-0578-4023-8963-81D5CF9C82B3}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EF-4B41-9F0C-AE12DD9269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{EAEC1CE9-BE58-45B0-AF77-15DC3BB1B97E}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EF-4B41-9F0C-AE12DD9269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{39DE4746-1259-407B-9F46-62A75B03F77B}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5EF-4B41-9F0C-AE12DD92690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{9014E336-3D42-474F-A2E8-7FC79D6624ED}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5EF-4B41-9F0C-AE12DD92690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{7EE6007F-6300-4C6E-88C9-C08610835029}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5EF-4B41-9F0C-AE12DD92690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{FC78B76C-6AED-4996-8D90-2C0CB829B94F}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5EF-4B41-9F0C-AE12DD9269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4.3</c:v>
                </c:pt>
                <c:pt idx="16">
                  <c:v>3.8</c:v>
                </c:pt>
                <c:pt idx="24">
                  <c:v>3.4</c:v>
                </c:pt>
                <c:pt idx="32">
                  <c:v>2.9</c:v>
                </c:pt>
              </c:numCache>
            </c:numRef>
          </c:xVal>
          <c:yVal>
            <c:numRef>
              <c:f>公会計指標分析・財政指標組合せ分析表!$BP$73:$DC$73</c:f>
              <c:numCache>
                <c:formatCode>#,##0.0;"▲ "#,##0.0</c:formatCode>
                <c:ptCount val="40"/>
                <c:pt idx="0">
                  <c:v>58</c:v>
                </c:pt>
                <c:pt idx="8">
                  <c:v>54.1</c:v>
                </c:pt>
                <c:pt idx="16">
                  <c:v>51.5</c:v>
                </c:pt>
                <c:pt idx="24">
                  <c:v>49.3</c:v>
                </c:pt>
                <c:pt idx="32">
                  <c:v>41.5</c:v>
                </c:pt>
              </c:numCache>
            </c:numRef>
          </c:yVal>
          <c:smooth val="0"/>
          <c:extLst xmlns:c16r2="http://schemas.microsoft.com/office/drawing/2015/06/chart">
            <c:ext xmlns:c16="http://schemas.microsoft.com/office/drawing/2014/chart" uri="{C3380CC4-5D6E-409C-BE32-E72D297353CC}">
              <c16:uniqueId val="{00000009-95EF-4B41-9F0C-AE12DD9269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{51AB8C3A-E40C-41E1-91FC-5D68E8BF8346}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5EF-4B41-9F0C-AE12DD9269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{273C288C-660F-4469-B863-77DD04644D3A}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EF-4B41-9F0C-AE12DD9269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{0D15A232-D062-4DEA-B4DD-A2E609A485A8}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EF-4B41-9F0C-AE12DD9269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{20483429-11E1-4F7D-880E-D1C857BCFB96}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EF-4B41-9F0C-AE12DD9269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{9CFE7497-9415-4269-8FA7-6CCBBC47F5A3}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EF-4B41-9F0C-AE12DD9269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{CDA147CE-59B3-4C25-B50A-CABBBEBB8CBC}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5EF-4B41-9F0C-AE12DD92690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{A6DAAD3D-841E-431A-8316-6D1054EB9B36}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5EF-4B41-9F0C-AE12DD92690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{00BE530F-8CE6-4369-813E-A80A5EA9E865}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5EF-4B41-9F0C-AE12DD92690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{3254C88D-C392-4660-A65E-707C079C33BC}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5EF-4B41-9F0C-AE12DD9269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95EF-4B41-9F0C-AE12DD926900}"/>
            </c:ext>
          </c:extLst>
        </c:ser>
        <c:dLbls>
          <c:showLegendKey val="0"/>
          <c:showVal val="1"/>
          <c:showCatName val="0"/>
          <c:showSerName val="0"/>
          <c:showPercent val="0"/>
          <c:showBubbleSize val="0"/>
        </c:dLbls>
        <c:axId val="195682688"/>
        <c:axId val="195684608"/>
      </c:scatterChart>
      <c:valAx>
        <c:axId val="195682688"/>
        <c:scaling>
          <c:orientation val="minMax"/>
          <c:max val="8.1"/>
          <c:min val="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684608"/>
        <c:crosses val="autoZero"/>
        <c:crossBetween val="midCat"/>
      </c:valAx>
      <c:valAx>
        <c:axId val="195684608"/>
        <c:scaling>
          <c:orientation val="minMax"/>
          <c:max val="6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682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年度においては、土木債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等の元金償還金が約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億円減少し、元利償還金全体では約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億円の減少、公営企業債の元利償還金に対する繰入金は下水道事業に係る準元利償還金が約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億円減少し、元利償還金等（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）は前年度比約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一方、算入公債費（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）は、都市計画事業の財源として発行した地方債の償還額に充当する都市計画税が約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億円増加したものの、事業費補正により基準財政需要額に算入された公債費（地域振興費等）が約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億円減少したため、全体で約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その結果、元利償還金等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から算入公債費等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を控除した実質公債費比率の分子は約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連続して減少している。今後は、明石駅前南地区市街地再開発事業などの地方債の発行により、公債費が高い水準で推移するものと考えられるため、引き続き事業の適切な取捨選択を進め、公債費の削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年度については、一般会計等に係る地方債の現在高が増加したものの、事業廃止により大蔵海岸整備事業に係る公営企業債等繰入見込額が約</a:t>
          </a:r>
          <a:r>
            <a:rPr kumimoji="1" lang="en-US" altLang="ja-JP" sz="1200">
              <a:latin typeface="ＭＳ Ｐゴシック" panose="020B0600070205080204" pitchFamily="50" charset="-128"/>
              <a:ea typeface="ＭＳ Ｐゴシック" panose="020B0600070205080204" pitchFamily="50" charset="-128"/>
            </a:rPr>
            <a:t>38.4</a:t>
          </a:r>
          <a:r>
            <a:rPr kumimoji="1" lang="ja-JP" altLang="en-US" sz="1200">
              <a:latin typeface="ＭＳ Ｐゴシック" panose="020B0600070205080204" pitchFamily="50" charset="-128"/>
              <a:ea typeface="ＭＳ Ｐゴシック" panose="020B0600070205080204" pitchFamily="50" charset="-128"/>
            </a:rPr>
            <a:t>億円減少したことなどにより、将来負担額</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％（約</a:t>
          </a:r>
          <a:r>
            <a:rPr kumimoji="1" lang="en-US" altLang="ja-JP" sz="1200">
              <a:latin typeface="ＭＳ Ｐゴシック" panose="020B0600070205080204" pitchFamily="50" charset="-128"/>
              <a:ea typeface="ＭＳ Ｐゴシック" panose="020B0600070205080204" pitchFamily="50" charset="-128"/>
            </a:rPr>
            <a:t>37.6</a:t>
          </a:r>
          <a:r>
            <a:rPr kumimoji="1" lang="ja-JP" altLang="en-US" sz="1200">
              <a:latin typeface="ＭＳ Ｐゴシック" panose="020B0600070205080204" pitchFamily="50" charset="-128"/>
              <a:ea typeface="ＭＳ Ｐゴシック" panose="020B0600070205080204" pitchFamily="50" charset="-128"/>
            </a:rPr>
            <a:t>億円）の減となった。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一方、充当可能財源等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は、財政調整基金等の積み立てにより充当可能基金が増加したものの、病院事業債元金償還金等の減により、充当可能特定歳入が約</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億円減少したことから、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％（約</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億円）の減となった。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その結果、将来負担額</a:t>
          </a:r>
          <a:r>
            <a:rPr kumimoji="1" lang="en-US" altLang="ja-JP" sz="1200">
              <a:latin typeface="ＭＳ Ｐゴシック" panose="020B0600070205080204" pitchFamily="50" charset="-128"/>
              <a:ea typeface="ＭＳ Ｐゴシック" panose="020B0600070205080204" pitchFamily="50" charset="-128"/>
            </a:rPr>
            <a:t>(A) </a:t>
          </a:r>
          <a:r>
            <a:rPr kumimoji="1" lang="ja-JP" altLang="en-US" sz="1200">
              <a:latin typeface="ＭＳ Ｐゴシック" panose="020B0600070205080204" pitchFamily="50" charset="-128"/>
              <a:ea typeface="ＭＳ Ｐゴシック" panose="020B0600070205080204" pitchFamily="50" charset="-128"/>
            </a:rPr>
            <a:t>から充当可能財源等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を控除した将来負担比率の分子は</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％（約</a:t>
          </a:r>
          <a:r>
            <a:rPr kumimoji="1" lang="en-US" altLang="ja-JP" sz="1200">
              <a:latin typeface="ＭＳ Ｐゴシック" panose="020B0600070205080204" pitchFamily="50" charset="-128"/>
              <a:ea typeface="ＭＳ Ｐゴシック" panose="020B0600070205080204" pitchFamily="50" charset="-128"/>
            </a:rPr>
            <a:t>34.5</a:t>
          </a:r>
          <a:r>
            <a:rPr kumimoji="1" lang="ja-JP" altLang="en-US" sz="1200">
              <a:latin typeface="ＭＳ Ｐゴシック" panose="020B0600070205080204" pitchFamily="50" charset="-128"/>
              <a:ea typeface="ＭＳ Ｐゴシック" panose="020B0600070205080204" pitchFamily="50" charset="-128"/>
            </a:rPr>
            <a:t>億円）減少し、</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年連続の減となった。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今後も引き続き地方債残高の適正管理を進めるとともに、交付税措置のある有利な市債の活用等を図るなどして、健全な財政運営に取り組みながら、将来負担比率の抑制につとめていく。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財源不足により、財政調整基金及び減債基金で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億円の取り崩しを行ったため、特別会計等財政健全化基金を加えた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基金の合計では、前年度比約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事務事業の見直しや公共施設の適正配置などの取り組みを通じて、財政調整基金、減債基金及び特別会計等財政健全化基金の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福祉コミュニティー基金・・・・地域におけるボランティア福祉活動、その他高齢者等の保健福祉を積極的に推進するための事業費用に充当。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特別会計等財政健全化基金・・・特別会計等の財政の健全な運営及び累積欠損の計画的な解消に資するために用いる。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福祉施設整備基金・・・・・・・地域福祉の増進を図るために要する福祉施設の整備費用に充当。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一般廃棄物処理施設整備基金は、電力売却収入の一部を積み立てたことで、前年度比約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福祉コミュニティ基金は、当該事業の不足額に対し取り崩しを行ったため、前年度比約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その他特定目的基金については、積み立ての目標額等の設定は行っていない。各基金条例に定める管理・運用等に沿った適切な処理を行っていく。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前年度決算剰余金などの積立額が取り崩し額を上回ったため、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財源不足により取り崩しを行ったため、前年度比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有形固定資産減価償却率は類似団体平均を下回っているが、当市では、平成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月に策定した公共施設配置適正化実行計画において、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年度は、明石駅前南地区再開発事業や八木松陰線などの大型事業が完了したことに伴い、有形固定資産減価償却率は平成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年度から低下している。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149987</xdr:rowOff>
    </xdr:from>
    <xdr:to>
      <xdr:col>23</xdr:col>
      <xdr:colOff>136525</xdr:colOff>
      <xdr:row>32</xdr:row>
      <xdr:rowOff>80137</xdr:rowOff>
    </xdr:to>
    <xdr:sp macro="" textlink="">
      <xdr:nvSpPr>
        <xdr:cNvPr id="76" name="楕円 75"/>
        <xdr:cNvSpPr/>
      </xdr:nvSpPr>
      <xdr:spPr>
        <a:xfrm>
          <a:off x="4711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64914</xdr:rowOff>
    </xdr:from>
    <xdr:ext cx="405111" cy="259045"/>
    <xdr:sp macro="" textlink="">
      <xdr:nvSpPr>
        <xdr:cNvPr id="77" name="有形固定資産減価償却率該当値テキスト"/>
        <xdr:cNvSpPr txBox="1"/>
      </xdr:nvSpPr>
      <xdr:spPr>
        <a:xfrm>
          <a:off x="4813300" y="615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78" name="楕円 77"/>
        <xdr:cNvSpPr/>
      </xdr:nvSpPr>
      <xdr:spPr>
        <a:xfrm>
          <a:off x="400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29337</xdr:rowOff>
    </xdr:from>
    <xdr:to>
      <xdr:col>23</xdr:col>
      <xdr:colOff>85725</xdr:colOff>
      <xdr:row>32</xdr:row>
      <xdr:rowOff>89789</xdr:rowOff>
    </xdr:to>
    <xdr:cxnSp macro="">
      <xdr:nvCxnSpPr>
        <xdr:cNvPr id="79" name="直線コネクタ 78"/>
        <xdr:cNvCxnSpPr/>
      </xdr:nvCxnSpPr>
      <xdr:spPr>
        <a:xfrm flipV="1">
          <a:off x="4051300" y="628726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0" name="楕円 79"/>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89789</xdr:rowOff>
    </xdr:to>
    <xdr:cxnSp macro="">
      <xdr:nvCxnSpPr>
        <xdr:cNvPr id="81" name="直線コネクタ 80"/>
        <xdr:cNvCxnSpPr/>
      </xdr:nvCxnSpPr>
      <xdr:spPr>
        <a:xfrm>
          <a:off x="3289300" y="626999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84" name="n_1mainValue有形固定資産減価償却率"/>
        <xdr:cNvSpPr txBox="1"/>
      </xdr:nvSpPr>
      <xdr:spPr>
        <a:xfrm>
          <a:off x="38360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85"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債務償還可能年数は類似団体平均よりもやや高い数値となっている。当市では、平成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月に財政健全化推進計画を策定して事務事業の見直し等に取り組んでおり、平成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複数施設の設備点検や保守管理等の業務を一括して委託する包括管理業務委託を導入するなど民間委託の一層の推進等に努めている。引き続き、効率化と財政の健全化を図るとともに、市債の発行抑制に努めることで債務償還可能年数の改善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103717</xdr:rowOff>
    </xdr:from>
    <xdr:to>
      <xdr:col>76</xdr:col>
      <xdr:colOff>73025</xdr:colOff>
      <xdr:row>29</xdr:row>
      <xdr:rowOff>33867</xdr:rowOff>
    </xdr:to>
    <xdr:sp macro="" textlink="">
      <xdr:nvSpPr>
        <xdr:cNvPr id="127" name="楕円 126"/>
        <xdr:cNvSpPr/>
      </xdr:nvSpPr>
      <xdr:spPr>
        <a:xfrm>
          <a:off x="147447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126594</xdr:rowOff>
    </xdr:from>
    <xdr:ext cx="340478" cy="259045"/>
    <xdr:sp macro="" textlink="">
      <xdr:nvSpPr>
        <xdr:cNvPr id="128" name="債務償還可能年数該当値テキスト"/>
        <xdr:cNvSpPr txBox="1"/>
      </xdr:nvSpPr>
      <xdr:spPr>
        <a:xfrm>
          <a:off x="14846300" y="5527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0" name="楕円 69"/>
        <xdr:cNvSpPr/>
      </xdr:nvSpPr>
      <xdr:spPr>
        <a:xfrm>
          <a:off x="4584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1" name="【道路】&#10;有形固定資産減価償却率該当値テキスト"/>
        <xdr:cNvSpPr txBox="1"/>
      </xdr:nvSpPr>
      <xdr:spPr>
        <a:xfrm>
          <a:off x="4673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122555</xdr:rowOff>
    </xdr:from>
    <xdr:to>
      <xdr:col>20</xdr:col>
      <xdr:colOff>38100</xdr:colOff>
      <xdr:row>39</xdr:row>
      <xdr:rowOff>52705</xdr:rowOff>
    </xdr:to>
    <xdr:sp macro="" textlink="">
      <xdr:nvSpPr>
        <xdr:cNvPr id="72" name="楕円 71"/>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39</xdr:row>
      <xdr:rowOff>1905</xdr:rowOff>
    </xdr:to>
    <xdr:cxnSp macro="">
      <xdr:nvCxnSpPr>
        <xdr:cNvPr id="73" name="直線コネクタ 72"/>
        <xdr:cNvCxnSpPr/>
      </xdr:nvCxnSpPr>
      <xdr:spPr>
        <a:xfrm flipV="1">
          <a:off x="3797300" y="659892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4" name="楕円 73"/>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39</xdr:row>
      <xdr:rowOff>1905</xdr:rowOff>
    </xdr:to>
    <xdr:cxnSp macro="">
      <xdr:nvCxnSpPr>
        <xdr:cNvPr id="75" name="直線コネクタ 74"/>
        <xdr:cNvCxnSpPr/>
      </xdr:nvCxnSpPr>
      <xdr:spPr>
        <a:xfrm>
          <a:off x="2908300" y="65874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43832</xdr:rowOff>
    </xdr:from>
    <xdr:ext cx="405111" cy="259045"/>
    <xdr:sp macro="" textlink="">
      <xdr:nvSpPr>
        <xdr:cNvPr id="78" name="n_1mainValue【道路】&#10;有形固定資産減価償却率"/>
        <xdr:cNvSpPr txBox="1"/>
      </xdr:nvSpPr>
      <xdr:spPr>
        <a:xfrm>
          <a:off x="3582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9"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156753</xdr:rowOff>
    </xdr:from>
    <xdr:to>
      <xdr:col>55</xdr:col>
      <xdr:colOff>50800</xdr:colOff>
      <xdr:row>41</xdr:row>
      <xdr:rowOff>86903</xdr:rowOff>
    </xdr:to>
    <xdr:sp macro="" textlink="">
      <xdr:nvSpPr>
        <xdr:cNvPr id="115" name="楕円 114"/>
        <xdr:cNvSpPr/>
      </xdr:nvSpPr>
      <xdr:spPr>
        <a:xfrm>
          <a:off x="10426700" y="7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71680</xdr:rowOff>
    </xdr:from>
    <xdr:ext cx="469744" cy="259045"/>
    <xdr:sp macro="" textlink="">
      <xdr:nvSpPr>
        <xdr:cNvPr id="116" name="【道路】&#10;一人当たり延長該当値テキスト"/>
        <xdr:cNvSpPr txBox="1"/>
      </xdr:nvSpPr>
      <xdr:spPr>
        <a:xfrm>
          <a:off x="10515600" y="69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156525</xdr:rowOff>
    </xdr:from>
    <xdr:to>
      <xdr:col>50</xdr:col>
      <xdr:colOff>165100</xdr:colOff>
      <xdr:row>41</xdr:row>
      <xdr:rowOff>86675</xdr:rowOff>
    </xdr:to>
    <xdr:sp macro="" textlink="">
      <xdr:nvSpPr>
        <xdr:cNvPr id="117" name="楕円 116"/>
        <xdr:cNvSpPr/>
      </xdr:nvSpPr>
      <xdr:spPr>
        <a:xfrm>
          <a:off x="9588500" y="70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35875</xdr:rowOff>
    </xdr:from>
    <xdr:to>
      <xdr:col>55</xdr:col>
      <xdr:colOff>0</xdr:colOff>
      <xdr:row>41</xdr:row>
      <xdr:rowOff>36103</xdr:rowOff>
    </xdr:to>
    <xdr:cxnSp macro="">
      <xdr:nvCxnSpPr>
        <xdr:cNvPr id="118" name="直線コネクタ 117"/>
        <xdr:cNvCxnSpPr/>
      </xdr:nvCxnSpPr>
      <xdr:spPr>
        <a:xfrm>
          <a:off x="9639300" y="706532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160868</xdr:rowOff>
    </xdr:from>
    <xdr:to>
      <xdr:col>46</xdr:col>
      <xdr:colOff>38100</xdr:colOff>
      <xdr:row>41</xdr:row>
      <xdr:rowOff>91018</xdr:rowOff>
    </xdr:to>
    <xdr:sp macro="" textlink="">
      <xdr:nvSpPr>
        <xdr:cNvPr id="119" name="楕円 118"/>
        <xdr:cNvSpPr/>
      </xdr:nvSpPr>
      <xdr:spPr>
        <a:xfrm>
          <a:off x="8699500" y="70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35875</xdr:rowOff>
    </xdr:from>
    <xdr:to>
      <xdr:col>50</xdr:col>
      <xdr:colOff>114300</xdr:colOff>
      <xdr:row>41</xdr:row>
      <xdr:rowOff>40218</xdr:rowOff>
    </xdr:to>
    <xdr:cxnSp macro="">
      <xdr:nvCxnSpPr>
        <xdr:cNvPr id="120" name="直線コネクタ 119"/>
        <xdr:cNvCxnSpPr/>
      </xdr:nvCxnSpPr>
      <xdr:spPr>
        <a:xfrm flipV="1">
          <a:off x="8750300" y="7065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77802</xdr:rowOff>
    </xdr:from>
    <xdr:ext cx="469744" cy="259045"/>
    <xdr:sp macro="" textlink="">
      <xdr:nvSpPr>
        <xdr:cNvPr id="123" name="n_1mainValue【道路】&#10;一人当たり延長"/>
        <xdr:cNvSpPr txBox="1"/>
      </xdr:nvSpPr>
      <xdr:spPr>
        <a:xfrm>
          <a:off x="9391727" y="710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82145</xdr:rowOff>
    </xdr:from>
    <xdr:ext cx="469744" cy="259045"/>
    <xdr:sp macro="" textlink="">
      <xdr:nvSpPr>
        <xdr:cNvPr id="124" name="n_2mainValue【道路】&#10;一人当たり延長"/>
        <xdr:cNvSpPr txBox="1"/>
      </xdr:nvSpPr>
      <xdr:spPr>
        <a:xfrm>
          <a:off x="8515427" y="71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63500</xdr:rowOff>
    </xdr:from>
    <xdr:to>
      <xdr:col>24</xdr:col>
      <xdr:colOff>114300</xdr:colOff>
      <xdr:row>64</xdr:row>
      <xdr:rowOff>165100</xdr:rowOff>
    </xdr:to>
    <xdr:sp macro="" textlink="">
      <xdr:nvSpPr>
        <xdr:cNvPr id="165" name="楕円 164"/>
        <xdr:cNvSpPr/>
      </xdr:nvSpPr>
      <xdr:spPr>
        <a:xfrm>
          <a:off x="45847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149877</xdr:rowOff>
    </xdr:from>
    <xdr:ext cx="405111" cy="259045"/>
    <xdr:sp macro="" textlink="">
      <xdr:nvSpPr>
        <xdr:cNvPr id="166" name="【橋りょう・トンネル】&#10;有形固定資産減価償却率該当値テキスト"/>
        <xdr:cNvSpPr txBox="1"/>
      </xdr:nvSpPr>
      <xdr:spPr>
        <a:xfrm>
          <a:off x="4673600" y="1095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128815</xdr:rowOff>
    </xdr:from>
    <xdr:to>
      <xdr:col>20</xdr:col>
      <xdr:colOff>38100</xdr:colOff>
      <xdr:row>65</xdr:row>
      <xdr:rowOff>58965</xdr:rowOff>
    </xdr:to>
    <xdr:sp macro="" textlink="">
      <xdr:nvSpPr>
        <xdr:cNvPr id="167" name="楕円 166"/>
        <xdr:cNvSpPr/>
      </xdr:nvSpPr>
      <xdr:spPr>
        <a:xfrm>
          <a:off x="3746500" y="111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114300</xdr:rowOff>
    </xdr:from>
    <xdr:to>
      <xdr:col>24</xdr:col>
      <xdr:colOff>63500</xdr:colOff>
      <xdr:row>65</xdr:row>
      <xdr:rowOff>8165</xdr:rowOff>
    </xdr:to>
    <xdr:cxnSp macro="">
      <xdr:nvCxnSpPr>
        <xdr:cNvPr id="168" name="直線コネクタ 167"/>
        <xdr:cNvCxnSpPr/>
      </xdr:nvCxnSpPr>
      <xdr:spPr>
        <a:xfrm flipV="1">
          <a:off x="3797300" y="11087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112485</xdr:rowOff>
    </xdr:from>
    <xdr:to>
      <xdr:col>15</xdr:col>
      <xdr:colOff>101600</xdr:colOff>
      <xdr:row>65</xdr:row>
      <xdr:rowOff>42635</xdr:rowOff>
    </xdr:to>
    <xdr:sp macro="" textlink="">
      <xdr:nvSpPr>
        <xdr:cNvPr id="169" name="楕円 168"/>
        <xdr:cNvSpPr/>
      </xdr:nvSpPr>
      <xdr:spPr>
        <a:xfrm>
          <a:off x="2857500" y="110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163285</xdr:rowOff>
    </xdr:from>
    <xdr:to>
      <xdr:col>19</xdr:col>
      <xdr:colOff>177800</xdr:colOff>
      <xdr:row>65</xdr:row>
      <xdr:rowOff>8165</xdr:rowOff>
    </xdr:to>
    <xdr:cxnSp macro="">
      <xdr:nvCxnSpPr>
        <xdr:cNvPr id="170" name="直線コネクタ 169"/>
        <xdr:cNvCxnSpPr/>
      </xdr:nvCxnSpPr>
      <xdr:spPr>
        <a:xfrm>
          <a:off x="2908300" y="11136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65</xdr:row>
      <xdr:rowOff>50092</xdr:rowOff>
    </xdr:from>
    <xdr:ext cx="405111" cy="259045"/>
    <xdr:sp macro="" textlink="">
      <xdr:nvSpPr>
        <xdr:cNvPr id="173" name="n_1mainValue【橋りょう・トンネル】&#10;有形固定資産減価償却率"/>
        <xdr:cNvSpPr txBox="1"/>
      </xdr:nvSpPr>
      <xdr:spPr>
        <a:xfrm>
          <a:off x="3582044" y="1119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33762</xdr:rowOff>
    </xdr:from>
    <xdr:ext cx="405111" cy="259045"/>
    <xdr:sp macro="" textlink="">
      <xdr:nvSpPr>
        <xdr:cNvPr id="174" name="n_2mainValue【橋りょう・トンネル】&#10;有形固定資産減価償却率"/>
        <xdr:cNvSpPr txBox="1"/>
      </xdr:nvSpPr>
      <xdr:spPr>
        <a:xfrm>
          <a:off x="2705744" y="111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38798</xdr:rowOff>
    </xdr:from>
    <xdr:to>
      <xdr:col>55</xdr:col>
      <xdr:colOff>50800</xdr:colOff>
      <xdr:row>62</xdr:row>
      <xdr:rowOff>140398</xdr:rowOff>
    </xdr:to>
    <xdr:sp macro="" textlink="">
      <xdr:nvSpPr>
        <xdr:cNvPr id="210" name="楕円 209"/>
        <xdr:cNvSpPr/>
      </xdr:nvSpPr>
      <xdr:spPr>
        <a:xfrm>
          <a:off x="10426700" y="106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17225</xdr:rowOff>
    </xdr:from>
    <xdr:ext cx="534377" cy="259045"/>
    <xdr:sp macro="" textlink="">
      <xdr:nvSpPr>
        <xdr:cNvPr id="211" name="【橋りょう・トンネル】&#10;一人当たり有形固定資産（償却資産）額該当値テキスト"/>
        <xdr:cNvSpPr txBox="1"/>
      </xdr:nvSpPr>
      <xdr:spPr>
        <a:xfrm>
          <a:off x="10515600" y="106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36777</xdr:rowOff>
    </xdr:from>
    <xdr:to>
      <xdr:col>50</xdr:col>
      <xdr:colOff>165100</xdr:colOff>
      <xdr:row>62</xdr:row>
      <xdr:rowOff>138377</xdr:rowOff>
    </xdr:to>
    <xdr:sp macro="" textlink="">
      <xdr:nvSpPr>
        <xdr:cNvPr id="212" name="楕円 211"/>
        <xdr:cNvSpPr/>
      </xdr:nvSpPr>
      <xdr:spPr>
        <a:xfrm>
          <a:off x="9588500" y="106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87577</xdr:rowOff>
    </xdr:from>
    <xdr:to>
      <xdr:col>55</xdr:col>
      <xdr:colOff>0</xdr:colOff>
      <xdr:row>62</xdr:row>
      <xdr:rowOff>89598</xdr:rowOff>
    </xdr:to>
    <xdr:cxnSp macro="">
      <xdr:nvCxnSpPr>
        <xdr:cNvPr id="213" name="直線コネクタ 212"/>
        <xdr:cNvCxnSpPr/>
      </xdr:nvCxnSpPr>
      <xdr:spPr>
        <a:xfrm>
          <a:off x="9639300" y="10717477"/>
          <a:ext cx="8382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51288</xdr:rowOff>
    </xdr:from>
    <xdr:to>
      <xdr:col>46</xdr:col>
      <xdr:colOff>38100</xdr:colOff>
      <xdr:row>62</xdr:row>
      <xdr:rowOff>152888</xdr:rowOff>
    </xdr:to>
    <xdr:sp macro="" textlink="">
      <xdr:nvSpPr>
        <xdr:cNvPr id="214" name="楕円 213"/>
        <xdr:cNvSpPr/>
      </xdr:nvSpPr>
      <xdr:spPr>
        <a:xfrm>
          <a:off x="8699500" y="106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87577</xdr:rowOff>
    </xdr:from>
    <xdr:to>
      <xdr:col>50</xdr:col>
      <xdr:colOff>114300</xdr:colOff>
      <xdr:row>62</xdr:row>
      <xdr:rowOff>102088</xdr:rowOff>
    </xdr:to>
    <xdr:cxnSp macro="">
      <xdr:nvCxnSpPr>
        <xdr:cNvPr id="215" name="直線コネクタ 214"/>
        <xdr:cNvCxnSpPr/>
      </xdr:nvCxnSpPr>
      <xdr:spPr>
        <a:xfrm flipV="1">
          <a:off x="8750300" y="10717477"/>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129504</xdr:rowOff>
    </xdr:from>
    <xdr:ext cx="534377" cy="259045"/>
    <xdr:sp macro="" textlink="">
      <xdr:nvSpPr>
        <xdr:cNvPr id="218" name="n_1mainValue【橋りょう・トンネル】&#10;一人当たり有形固定資産（償却資産）額"/>
        <xdr:cNvSpPr txBox="1"/>
      </xdr:nvSpPr>
      <xdr:spPr>
        <a:xfrm>
          <a:off x="9359411" y="107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144015</xdr:rowOff>
    </xdr:from>
    <xdr:ext cx="534377" cy="259045"/>
    <xdr:sp macro="" textlink="">
      <xdr:nvSpPr>
        <xdr:cNvPr id="219" name="n_2mainValue【橋りょう・トンネル】&#10;一人当たり有形固定資産（償却資産）額"/>
        <xdr:cNvSpPr txBox="1"/>
      </xdr:nvSpPr>
      <xdr:spPr>
        <a:xfrm>
          <a:off x="8483111" y="107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106172</xdr:rowOff>
    </xdr:from>
    <xdr:to>
      <xdr:col>24</xdr:col>
      <xdr:colOff>114300</xdr:colOff>
      <xdr:row>85</xdr:row>
      <xdr:rowOff>36322</xdr:rowOff>
    </xdr:to>
    <xdr:sp macro="" textlink="">
      <xdr:nvSpPr>
        <xdr:cNvPr id="256" name="楕円 255"/>
        <xdr:cNvSpPr/>
      </xdr:nvSpPr>
      <xdr:spPr>
        <a:xfrm>
          <a:off x="4584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84599</xdr:rowOff>
    </xdr:from>
    <xdr:ext cx="405111" cy="259045"/>
    <xdr:sp macro="" textlink="">
      <xdr:nvSpPr>
        <xdr:cNvPr id="257" name="【公営住宅】&#10;有形固定資産減価償却率該当値テキスト"/>
        <xdr:cNvSpPr txBox="1"/>
      </xdr:nvSpPr>
      <xdr:spPr>
        <a:xfrm>
          <a:off x="4673600"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151892</xdr:rowOff>
    </xdr:from>
    <xdr:to>
      <xdr:col>20</xdr:col>
      <xdr:colOff>38100</xdr:colOff>
      <xdr:row>85</xdr:row>
      <xdr:rowOff>82042</xdr:rowOff>
    </xdr:to>
    <xdr:sp macro="" textlink="">
      <xdr:nvSpPr>
        <xdr:cNvPr id="258" name="楕円 257"/>
        <xdr:cNvSpPr/>
      </xdr:nvSpPr>
      <xdr:spPr>
        <a:xfrm>
          <a:off x="3746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156972</xdr:rowOff>
    </xdr:from>
    <xdr:to>
      <xdr:col>24</xdr:col>
      <xdr:colOff>63500</xdr:colOff>
      <xdr:row>85</xdr:row>
      <xdr:rowOff>31242</xdr:rowOff>
    </xdr:to>
    <xdr:cxnSp macro="">
      <xdr:nvCxnSpPr>
        <xdr:cNvPr id="259" name="直線コネクタ 258"/>
        <xdr:cNvCxnSpPr/>
      </xdr:nvCxnSpPr>
      <xdr:spPr>
        <a:xfrm flipV="1">
          <a:off x="3797300" y="14558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12446</xdr:rowOff>
    </xdr:from>
    <xdr:to>
      <xdr:col>15</xdr:col>
      <xdr:colOff>101600</xdr:colOff>
      <xdr:row>85</xdr:row>
      <xdr:rowOff>114046</xdr:rowOff>
    </xdr:to>
    <xdr:sp macro="" textlink="">
      <xdr:nvSpPr>
        <xdr:cNvPr id="260" name="楕円 259"/>
        <xdr:cNvSpPr/>
      </xdr:nvSpPr>
      <xdr:spPr>
        <a:xfrm>
          <a:off x="2857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31242</xdr:rowOff>
    </xdr:from>
    <xdr:to>
      <xdr:col>19</xdr:col>
      <xdr:colOff>177800</xdr:colOff>
      <xdr:row>85</xdr:row>
      <xdr:rowOff>63246</xdr:rowOff>
    </xdr:to>
    <xdr:cxnSp macro="">
      <xdr:nvCxnSpPr>
        <xdr:cNvPr id="261" name="直線コネクタ 260"/>
        <xdr:cNvCxnSpPr/>
      </xdr:nvCxnSpPr>
      <xdr:spPr>
        <a:xfrm flipV="1">
          <a:off x="2908300" y="14604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73169</xdr:rowOff>
    </xdr:from>
    <xdr:ext cx="405111" cy="259045"/>
    <xdr:sp macro="" textlink="">
      <xdr:nvSpPr>
        <xdr:cNvPr id="264" name="n_1mainValue【公営住宅】&#10;有形固定資産減価償却率"/>
        <xdr:cNvSpPr txBox="1"/>
      </xdr:nvSpPr>
      <xdr:spPr>
        <a:xfrm>
          <a:off x="35820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105173</xdr:rowOff>
    </xdr:from>
    <xdr:ext cx="405111" cy="259045"/>
    <xdr:sp macro="" textlink="">
      <xdr:nvSpPr>
        <xdr:cNvPr id="265" name="n_2mainValue【公営住宅】&#10;有形固定資産減価償却率"/>
        <xdr:cNvSpPr txBox="1"/>
      </xdr:nvSpPr>
      <xdr:spPr>
        <a:xfrm>
          <a:off x="27057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05" name="楕円 304"/>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06" name="【公営住宅】&#10;一人当たり面積該当値テキスト"/>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28121</xdr:rowOff>
    </xdr:from>
    <xdr:to>
      <xdr:col>50</xdr:col>
      <xdr:colOff>165100</xdr:colOff>
      <xdr:row>82</xdr:row>
      <xdr:rowOff>129721</xdr:rowOff>
    </xdr:to>
    <xdr:sp macro="" textlink="">
      <xdr:nvSpPr>
        <xdr:cNvPr id="307" name="楕円 306"/>
        <xdr:cNvSpPr/>
      </xdr:nvSpPr>
      <xdr:spPr>
        <a:xfrm>
          <a:off x="9588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78921</xdr:rowOff>
    </xdr:from>
    <xdr:to>
      <xdr:col>55</xdr:col>
      <xdr:colOff>0</xdr:colOff>
      <xdr:row>82</xdr:row>
      <xdr:rowOff>83820</xdr:rowOff>
    </xdr:to>
    <xdr:cxnSp macro="">
      <xdr:nvCxnSpPr>
        <xdr:cNvPr id="308" name="直線コネクタ 307"/>
        <xdr:cNvCxnSpPr/>
      </xdr:nvCxnSpPr>
      <xdr:spPr>
        <a:xfrm>
          <a:off x="9639300" y="141378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24856</xdr:rowOff>
    </xdr:from>
    <xdr:to>
      <xdr:col>46</xdr:col>
      <xdr:colOff>38100</xdr:colOff>
      <xdr:row>82</xdr:row>
      <xdr:rowOff>126456</xdr:rowOff>
    </xdr:to>
    <xdr:sp macro="" textlink="">
      <xdr:nvSpPr>
        <xdr:cNvPr id="309" name="楕円 308"/>
        <xdr:cNvSpPr/>
      </xdr:nvSpPr>
      <xdr:spPr>
        <a:xfrm>
          <a:off x="869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75656</xdr:rowOff>
    </xdr:from>
    <xdr:to>
      <xdr:col>50</xdr:col>
      <xdr:colOff>114300</xdr:colOff>
      <xdr:row>82</xdr:row>
      <xdr:rowOff>78921</xdr:rowOff>
    </xdr:to>
    <xdr:cxnSp macro="">
      <xdr:nvCxnSpPr>
        <xdr:cNvPr id="310" name="直線コネクタ 309"/>
        <xdr:cNvCxnSpPr/>
      </xdr:nvCxnSpPr>
      <xdr:spPr>
        <a:xfrm>
          <a:off x="8750300" y="141345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146248</xdr:rowOff>
    </xdr:from>
    <xdr:ext cx="469744" cy="259045"/>
    <xdr:sp macro="" textlink="">
      <xdr:nvSpPr>
        <xdr:cNvPr id="313" name="n_1mainValue【公営住宅】&#10;一人当たり面積"/>
        <xdr:cNvSpPr txBox="1"/>
      </xdr:nvSpPr>
      <xdr:spPr>
        <a:xfrm>
          <a:off x="9391727" y="138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142983</xdr:rowOff>
    </xdr:from>
    <xdr:ext cx="469744" cy="259045"/>
    <xdr:sp macro="" textlink="">
      <xdr:nvSpPr>
        <xdr:cNvPr id="314" name="n_2mainValue【公営住宅】&#10;一人当たり面積"/>
        <xdr:cNvSpPr txBox="1"/>
      </xdr:nvSpPr>
      <xdr:spPr>
        <a:xfrm>
          <a:off x="8515427" y="138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44"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53" name="楕円 352"/>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354" name="【港湾・漁港】&#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55" name="楕円 354"/>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167639</xdr:rowOff>
    </xdr:to>
    <xdr:cxnSp macro="">
      <xdr:nvCxnSpPr>
        <xdr:cNvPr id="356" name="直線コネクタ 355"/>
        <xdr:cNvCxnSpPr/>
      </xdr:nvCxnSpPr>
      <xdr:spPr>
        <a:xfrm flipV="1">
          <a:off x="3797300" y="180898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109220</xdr:rowOff>
    </xdr:from>
    <xdr:to>
      <xdr:col>15</xdr:col>
      <xdr:colOff>101600</xdr:colOff>
      <xdr:row>106</xdr:row>
      <xdr:rowOff>39370</xdr:rowOff>
    </xdr:to>
    <xdr:sp macro="" textlink="">
      <xdr:nvSpPr>
        <xdr:cNvPr id="357" name="楕円 356"/>
        <xdr:cNvSpPr/>
      </xdr:nvSpPr>
      <xdr:spPr>
        <a:xfrm>
          <a:off x="2857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160020</xdr:rowOff>
    </xdr:from>
    <xdr:to>
      <xdr:col>19</xdr:col>
      <xdr:colOff>177800</xdr:colOff>
      <xdr:row>105</xdr:row>
      <xdr:rowOff>167639</xdr:rowOff>
    </xdr:to>
    <xdr:cxnSp macro="">
      <xdr:nvCxnSpPr>
        <xdr:cNvPr id="358" name="直線コネクタ 357"/>
        <xdr:cNvCxnSpPr/>
      </xdr:nvCxnSpPr>
      <xdr:spPr>
        <a:xfrm>
          <a:off x="2908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59" name="n_1ave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60" name="n_2ave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361" name="n_1mainValue【港湾・漁港】&#10;有形固定資産減価償却率"/>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30497</xdr:rowOff>
    </xdr:from>
    <xdr:ext cx="405111" cy="259045"/>
    <xdr:sp macro="" textlink="">
      <xdr:nvSpPr>
        <xdr:cNvPr id="362" name="n_2mainValue【港湾・漁港】&#10;有形固定資産減価償却率"/>
        <xdr:cNvSpPr txBox="1"/>
      </xdr:nvSpPr>
      <xdr:spPr>
        <a:xfrm>
          <a:off x="2705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150123</xdr:rowOff>
    </xdr:from>
    <xdr:ext cx="534377" cy="259045"/>
    <xdr:sp macro="" textlink="">
      <xdr:nvSpPr>
        <xdr:cNvPr id="389" name="【港湾・漁港】&#10;一人当たり有形固定資産（償却資産）額平均値テキスト"/>
        <xdr:cNvSpPr txBox="1"/>
      </xdr:nvSpPr>
      <xdr:spPr>
        <a:xfrm>
          <a:off x="10515600" y="1815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131553</xdr:rowOff>
    </xdr:from>
    <xdr:to>
      <xdr:col>55</xdr:col>
      <xdr:colOff>50800</xdr:colOff>
      <xdr:row>108</xdr:row>
      <xdr:rowOff>61703</xdr:rowOff>
    </xdr:to>
    <xdr:sp macro="" textlink="">
      <xdr:nvSpPr>
        <xdr:cNvPr id="398" name="楕円 397"/>
        <xdr:cNvSpPr/>
      </xdr:nvSpPr>
      <xdr:spPr>
        <a:xfrm>
          <a:off x="10426700" y="184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46480</xdr:rowOff>
    </xdr:from>
    <xdr:ext cx="534377" cy="259045"/>
    <xdr:sp macro="" textlink="">
      <xdr:nvSpPr>
        <xdr:cNvPr id="399" name="【港湾・漁港】&#10;一人当たり有形固定資産（償却資産）額該当値テキスト"/>
        <xdr:cNvSpPr txBox="1"/>
      </xdr:nvSpPr>
      <xdr:spPr>
        <a:xfrm>
          <a:off x="10515600" y="183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131035</xdr:rowOff>
    </xdr:from>
    <xdr:to>
      <xdr:col>50</xdr:col>
      <xdr:colOff>165100</xdr:colOff>
      <xdr:row>108</xdr:row>
      <xdr:rowOff>61185</xdr:rowOff>
    </xdr:to>
    <xdr:sp macro="" textlink="">
      <xdr:nvSpPr>
        <xdr:cNvPr id="400" name="楕円 399"/>
        <xdr:cNvSpPr/>
      </xdr:nvSpPr>
      <xdr:spPr>
        <a:xfrm>
          <a:off x="9588500" y="184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10385</xdr:rowOff>
    </xdr:from>
    <xdr:to>
      <xdr:col>55</xdr:col>
      <xdr:colOff>0</xdr:colOff>
      <xdr:row>108</xdr:row>
      <xdr:rowOff>10903</xdr:rowOff>
    </xdr:to>
    <xdr:cxnSp macro="">
      <xdr:nvCxnSpPr>
        <xdr:cNvPr id="401" name="直線コネクタ 400"/>
        <xdr:cNvCxnSpPr/>
      </xdr:nvCxnSpPr>
      <xdr:spPr>
        <a:xfrm>
          <a:off x="9639300" y="18526985"/>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133775</xdr:rowOff>
    </xdr:from>
    <xdr:to>
      <xdr:col>46</xdr:col>
      <xdr:colOff>38100</xdr:colOff>
      <xdr:row>108</xdr:row>
      <xdr:rowOff>63925</xdr:rowOff>
    </xdr:to>
    <xdr:sp macro="" textlink="">
      <xdr:nvSpPr>
        <xdr:cNvPr id="402" name="楕円 401"/>
        <xdr:cNvSpPr/>
      </xdr:nvSpPr>
      <xdr:spPr>
        <a:xfrm>
          <a:off x="8699500" y="184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10385</xdr:rowOff>
    </xdr:from>
    <xdr:to>
      <xdr:col>50</xdr:col>
      <xdr:colOff>114300</xdr:colOff>
      <xdr:row>108</xdr:row>
      <xdr:rowOff>13125</xdr:rowOff>
    </xdr:to>
    <xdr:cxnSp macro="">
      <xdr:nvCxnSpPr>
        <xdr:cNvPr id="403" name="直線コネクタ 402"/>
        <xdr:cNvCxnSpPr/>
      </xdr:nvCxnSpPr>
      <xdr:spPr>
        <a:xfrm flipV="1">
          <a:off x="8750300" y="18526985"/>
          <a:ext cx="889000" cy="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90057</xdr:rowOff>
    </xdr:from>
    <xdr:ext cx="534377" cy="259045"/>
    <xdr:sp macro="" textlink="">
      <xdr:nvSpPr>
        <xdr:cNvPr id="404" name="n_1aveValue【港湾・漁港】&#10;一人当たり有形固定資産（償却資産）額"/>
        <xdr:cNvSpPr txBox="1"/>
      </xdr:nvSpPr>
      <xdr:spPr>
        <a:xfrm>
          <a:off x="9359411" y="18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73572</xdr:rowOff>
    </xdr:from>
    <xdr:ext cx="534377" cy="259045"/>
    <xdr:sp macro="" textlink="">
      <xdr:nvSpPr>
        <xdr:cNvPr id="405" name="n_2aveValue【港湾・漁港】&#10;一人当たり有形固定資産（償却資産）額"/>
        <xdr:cNvSpPr txBox="1"/>
      </xdr:nvSpPr>
      <xdr:spPr>
        <a:xfrm>
          <a:off x="8483111" y="180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52312</xdr:rowOff>
    </xdr:from>
    <xdr:ext cx="534377" cy="259045"/>
    <xdr:sp macro="" textlink="">
      <xdr:nvSpPr>
        <xdr:cNvPr id="406" name="n_1mainValue【港湾・漁港】&#10;一人当たり有形固定資産（償却資産）額"/>
        <xdr:cNvSpPr txBox="1"/>
      </xdr:nvSpPr>
      <xdr:spPr>
        <a:xfrm>
          <a:off x="9359411" y="185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55052</xdr:rowOff>
    </xdr:from>
    <xdr:ext cx="534377" cy="259045"/>
    <xdr:sp macro="" textlink="">
      <xdr:nvSpPr>
        <xdr:cNvPr id="407" name="n_2mainValue【港湾・漁港】&#10;一人当たり有形固定資産（償却資産）額"/>
        <xdr:cNvSpPr txBox="1"/>
      </xdr:nvSpPr>
      <xdr:spPr>
        <a:xfrm>
          <a:off x="8483111" y="185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4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50" name="楕円 449"/>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51"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52" name="楕円 451"/>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139065</xdr:rowOff>
    </xdr:to>
    <xdr:cxnSp macro="">
      <xdr:nvCxnSpPr>
        <xdr:cNvPr id="453" name="直線コネクタ 452"/>
        <xdr:cNvCxnSpPr/>
      </xdr:nvCxnSpPr>
      <xdr:spPr>
        <a:xfrm flipV="1">
          <a:off x="15481300" y="6305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454" name="楕円 453"/>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139065</xdr:rowOff>
    </xdr:to>
    <xdr:cxnSp macro="">
      <xdr:nvCxnSpPr>
        <xdr:cNvPr id="455" name="直線コネクタ 454"/>
        <xdr:cNvCxnSpPr/>
      </xdr:nvCxnSpPr>
      <xdr:spPr>
        <a:xfrm>
          <a:off x="14592300" y="6265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456"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457"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458" name="n_1main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459" name="n_2mainValue【認定こども園・幼稚園・保育所】&#10;有形固定資産減価償却率"/>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88"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497" name="楕円 496"/>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498"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17780</xdr:rowOff>
    </xdr:from>
    <xdr:to>
      <xdr:col>112</xdr:col>
      <xdr:colOff>38100</xdr:colOff>
      <xdr:row>36</xdr:row>
      <xdr:rowOff>119380</xdr:rowOff>
    </xdr:to>
    <xdr:sp macro="" textlink="">
      <xdr:nvSpPr>
        <xdr:cNvPr id="499" name="楕円 498"/>
        <xdr:cNvSpPr/>
      </xdr:nvSpPr>
      <xdr:spPr>
        <a:xfrm>
          <a:off x="2127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68580</xdr:rowOff>
    </xdr:from>
    <xdr:to>
      <xdr:col>116</xdr:col>
      <xdr:colOff>63500</xdr:colOff>
      <xdr:row>36</xdr:row>
      <xdr:rowOff>76200</xdr:rowOff>
    </xdr:to>
    <xdr:cxnSp macro="">
      <xdr:nvCxnSpPr>
        <xdr:cNvPr id="500" name="直線コネクタ 499"/>
        <xdr:cNvCxnSpPr/>
      </xdr:nvCxnSpPr>
      <xdr:spPr>
        <a:xfrm>
          <a:off x="21323300" y="6240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501" name="楕円 500"/>
        <xdr:cNvSpPr/>
      </xdr:nvSpPr>
      <xdr:spPr>
        <a:xfrm>
          <a:off x="2038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68580</xdr:rowOff>
    </xdr:from>
    <xdr:to>
      <xdr:col>111</xdr:col>
      <xdr:colOff>177800</xdr:colOff>
      <xdr:row>36</xdr:row>
      <xdr:rowOff>83820</xdr:rowOff>
    </xdr:to>
    <xdr:cxnSp macro="">
      <xdr:nvCxnSpPr>
        <xdr:cNvPr id="502" name="直線コネクタ 501"/>
        <xdr:cNvCxnSpPr/>
      </xdr:nvCxnSpPr>
      <xdr:spPr>
        <a:xfrm flipV="1">
          <a:off x="20434300" y="624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5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504"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135907</xdr:rowOff>
    </xdr:from>
    <xdr:ext cx="469744" cy="259045"/>
    <xdr:sp macro="" textlink="">
      <xdr:nvSpPr>
        <xdr:cNvPr id="505" name="n_1mainValue【認定こども園・幼稚園・保育所】&#10;一人当たり面積"/>
        <xdr:cNvSpPr txBox="1"/>
      </xdr:nvSpPr>
      <xdr:spPr>
        <a:xfrm>
          <a:off x="210757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506" name="n_2mainValue【認定こども園・幼稚園・保育所】&#10;一人当たり面積"/>
        <xdr:cNvSpPr txBox="1"/>
      </xdr:nvSpPr>
      <xdr:spPr>
        <a:xfrm>
          <a:off x="20199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36"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45" name="楕円 544"/>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46"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7" name="楕円 546"/>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45720</xdr:rowOff>
    </xdr:to>
    <xdr:cxnSp macro="">
      <xdr:nvCxnSpPr>
        <xdr:cNvPr id="548" name="直線コネクタ 547"/>
        <xdr:cNvCxnSpPr/>
      </xdr:nvCxnSpPr>
      <xdr:spPr>
        <a:xfrm flipV="1">
          <a:off x="15481300" y="10469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49" name="楕円 548"/>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45720</xdr:rowOff>
    </xdr:to>
    <xdr:cxnSp macro="">
      <xdr:nvCxnSpPr>
        <xdr:cNvPr id="550" name="直線コネクタ 549"/>
        <xdr:cNvCxnSpPr/>
      </xdr:nvCxnSpPr>
      <xdr:spPr>
        <a:xfrm>
          <a:off x="14592300" y="1049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5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53"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54" name="n_2mainValue【学校施設】&#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86"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34109</xdr:rowOff>
    </xdr:from>
    <xdr:to>
      <xdr:col>116</xdr:col>
      <xdr:colOff>114300</xdr:colOff>
      <xdr:row>62</xdr:row>
      <xdr:rowOff>135709</xdr:rowOff>
    </xdr:to>
    <xdr:sp macro="" textlink="">
      <xdr:nvSpPr>
        <xdr:cNvPr id="595" name="楕円 594"/>
        <xdr:cNvSpPr/>
      </xdr:nvSpPr>
      <xdr:spPr>
        <a:xfrm>
          <a:off x="22110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12536</xdr:rowOff>
    </xdr:from>
    <xdr:ext cx="469744" cy="259045"/>
    <xdr:sp macro="" textlink="">
      <xdr:nvSpPr>
        <xdr:cNvPr id="596" name="【学校施設】&#10;一人当たり面積該当値テキスト"/>
        <xdr:cNvSpPr txBox="1"/>
      </xdr:nvSpPr>
      <xdr:spPr>
        <a:xfrm>
          <a:off x="22199600"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19413</xdr:rowOff>
    </xdr:from>
    <xdr:to>
      <xdr:col>112</xdr:col>
      <xdr:colOff>38100</xdr:colOff>
      <xdr:row>62</xdr:row>
      <xdr:rowOff>121013</xdr:rowOff>
    </xdr:to>
    <xdr:sp macro="" textlink="">
      <xdr:nvSpPr>
        <xdr:cNvPr id="597" name="楕円 596"/>
        <xdr:cNvSpPr/>
      </xdr:nvSpPr>
      <xdr:spPr>
        <a:xfrm>
          <a:off x="2127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70213</xdr:rowOff>
    </xdr:from>
    <xdr:to>
      <xdr:col>116</xdr:col>
      <xdr:colOff>63500</xdr:colOff>
      <xdr:row>62</xdr:row>
      <xdr:rowOff>84909</xdr:rowOff>
    </xdr:to>
    <xdr:cxnSp macro="">
      <xdr:nvCxnSpPr>
        <xdr:cNvPr id="598" name="直線コネクタ 597"/>
        <xdr:cNvCxnSpPr/>
      </xdr:nvCxnSpPr>
      <xdr:spPr>
        <a:xfrm>
          <a:off x="21323300" y="1070011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45538</xdr:rowOff>
    </xdr:from>
    <xdr:to>
      <xdr:col>107</xdr:col>
      <xdr:colOff>101600</xdr:colOff>
      <xdr:row>62</xdr:row>
      <xdr:rowOff>147138</xdr:rowOff>
    </xdr:to>
    <xdr:sp macro="" textlink="">
      <xdr:nvSpPr>
        <xdr:cNvPr id="599" name="楕円 598"/>
        <xdr:cNvSpPr/>
      </xdr:nvSpPr>
      <xdr:spPr>
        <a:xfrm>
          <a:off x="20383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70213</xdr:rowOff>
    </xdr:from>
    <xdr:to>
      <xdr:col>111</xdr:col>
      <xdr:colOff>177800</xdr:colOff>
      <xdr:row>62</xdr:row>
      <xdr:rowOff>96338</xdr:rowOff>
    </xdr:to>
    <xdr:cxnSp macro="">
      <xdr:nvCxnSpPr>
        <xdr:cNvPr id="600" name="直線コネクタ 599"/>
        <xdr:cNvCxnSpPr/>
      </xdr:nvCxnSpPr>
      <xdr:spPr>
        <a:xfrm flipV="1">
          <a:off x="20434300" y="107001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601"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02"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112140</xdr:rowOff>
    </xdr:from>
    <xdr:ext cx="469744" cy="259045"/>
    <xdr:sp macro="" textlink="">
      <xdr:nvSpPr>
        <xdr:cNvPr id="603" name="n_1mainValue【学校施設】&#10;一人当たり面積"/>
        <xdr:cNvSpPr txBox="1"/>
      </xdr:nvSpPr>
      <xdr:spPr>
        <a:xfrm>
          <a:off x="21075727" y="107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138265</xdr:rowOff>
    </xdr:from>
    <xdr:ext cx="469744" cy="259045"/>
    <xdr:sp macro="" textlink="">
      <xdr:nvSpPr>
        <xdr:cNvPr id="604" name="n_2mainValue【学校施設】&#10;一人当たり面積"/>
        <xdr:cNvSpPr txBox="1"/>
      </xdr:nvSpPr>
      <xdr:spPr>
        <a:xfrm>
          <a:off x="201994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道路については、有形固定資産減価償却率は類似団体平均とほぼ同程度であるが、平成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月に都市計画道路である八木松陰線が供用開始されたことに伴い、平成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大きく下がっている。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公営住宅については、類似団体平均と比較して有形固定資産減価償却率は下回っており、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に西二見小池住宅の建て替えが進められたことが一因となっていると考えられるが、今後とも、人口推移や建物の劣化状況などを考慮し、公営住宅の複合化や集約化の検討に取り組んでいく。認定こども園・幼稚園・保育所については、類似団体平均と比較して有形固定資産減価償却率が高くなっている。主に</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年代に建築された施設が多く、老朽化が進んでいるため、公共施設配置適正化基本計画等に基づき、保育所や幼稚園の今後のあり方を検討する中で、施設の老朽化対策に取り組むこととしている。学校施設については、有形固定資産減価償却率は類似団体平均よりも低くなっている。今後は、児童生徒数の推移等を踏まえながら、良好な教育環境の整備を前提として統廃合や通学区域の見直しなどの規模の適正化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23767</xdr:rowOff>
    </xdr:from>
    <xdr:to>
      <xdr:col>24</xdr:col>
      <xdr:colOff>114300</xdr:colOff>
      <xdr:row>41</xdr:row>
      <xdr:rowOff>125367</xdr:rowOff>
    </xdr:to>
    <xdr:sp macro="" textlink="">
      <xdr:nvSpPr>
        <xdr:cNvPr id="71" name="楕円 70"/>
        <xdr:cNvSpPr/>
      </xdr:nvSpPr>
      <xdr:spPr>
        <a:xfrm>
          <a:off x="4584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110144</xdr:rowOff>
    </xdr:from>
    <xdr:ext cx="405111" cy="259045"/>
    <xdr:sp macro="" textlink="">
      <xdr:nvSpPr>
        <xdr:cNvPr id="72" name="【図書館】&#10;有形固定資産減価償却率該当値テキスト"/>
        <xdr:cNvSpPr txBox="1"/>
      </xdr:nvSpPr>
      <xdr:spPr>
        <a:xfrm>
          <a:off x="4673600" y="696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76019</xdr:rowOff>
    </xdr:from>
    <xdr:to>
      <xdr:col>20</xdr:col>
      <xdr:colOff>38100</xdr:colOff>
      <xdr:row>42</xdr:row>
      <xdr:rowOff>6169</xdr:rowOff>
    </xdr:to>
    <xdr:sp macro="" textlink="">
      <xdr:nvSpPr>
        <xdr:cNvPr id="73" name="楕円 72"/>
        <xdr:cNvSpPr/>
      </xdr:nvSpPr>
      <xdr:spPr>
        <a:xfrm>
          <a:off x="3746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74567</xdr:rowOff>
    </xdr:from>
    <xdr:to>
      <xdr:col>24</xdr:col>
      <xdr:colOff>63500</xdr:colOff>
      <xdr:row>41</xdr:row>
      <xdr:rowOff>126819</xdr:rowOff>
    </xdr:to>
    <xdr:cxnSp macro="">
      <xdr:nvCxnSpPr>
        <xdr:cNvPr id="74" name="直線コネクタ 73"/>
        <xdr:cNvCxnSpPr/>
      </xdr:nvCxnSpPr>
      <xdr:spPr>
        <a:xfrm flipV="1">
          <a:off x="3797300" y="71040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5" name="楕円 74"/>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41</xdr:row>
      <xdr:rowOff>126819</xdr:rowOff>
    </xdr:to>
    <xdr:cxnSp macro="">
      <xdr:nvCxnSpPr>
        <xdr:cNvPr id="76" name="直線コネクタ 75"/>
        <xdr:cNvCxnSpPr/>
      </xdr:nvCxnSpPr>
      <xdr:spPr>
        <a:xfrm>
          <a:off x="2908300" y="6529251"/>
          <a:ext cx="8890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7"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168746</xdr:rowOff>
    </xdr:from>
    <xdr:ext cx="340478" cy="259045"/>
    <xdr:sp macro="" textlink="">
      <xdr:nvSpPr>
        <xdr:cNvPr id="79" name="n_1mainValue【図書館】&#10;有形固定資産減価償却率"/>
        <xdr:cNvSpPr txBox="1"/>
      </xdr:nvSpPr>
      <xdr:spPr>
        <a:xfrm>
          <a:off x="3614361" y="719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81478</xdr:rowOff>
    </xdr:from>
    <xdr:ext cx="405111" cy="259045"/>
    <xdr:sp macro="" textlink="">
      <xdr:nvSpPr>
        <xdr:cNvPr id="80" name="n_2mainValue【図書館】&#10;有形固定資産減価償却率"/>
        <xdr:cNvSpPr txBox="1"/>
      </xdr:nvSpPr>
      <xdr:spPr>
        <a:xfrm>
          <a:off x="2705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6" name="楕円 115"/>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7"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8" name="楕円 11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9" name="直線コネクタ 118"/>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0" name="楕円 119"/>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156210</xdr:rowOff>
    </xdr:to>
    <xdr:cxnSp macro="">
      <xdr:nvCxnSpPr>
        <xdr:cNvPr id="121" name="直線コネクタ 120"/>
        <xdr:cNvCxnSpPr/>
      </xdr:nvCxnSpPr>
      <xdr:spPr>
        <a:xfrm flipV="1">
          <a:off x="8750300" y="6751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4"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5"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62" name="楕円 161"/>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63" name="【体育館・プー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64" name="楕円 163"/>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116586</xdr:rowOff>
    </xdr:from>
    <xdr:to>
      <xdr:col>24</xdr:col>
      <xdr:colOff>63500</xdr:colOff>
      <xdr:row>58</xdr:row>
      <xdr:rowOff>150876</xdr:rowOff>
    </xdr:to>
    <xdr:cxnSp macro="">
      <xdr:nvCxnSpPr>
        <xdr:cNvPr id="165" name="直線コネクタ 164"/>
        <xdr:cNvCxnSpPr/>
      </xdr:nvCxnSpPr>
      <xdr:spPr>
        <a:xfrm>
          <a:off x="3797300" y="100606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45212</xdr:rowOff>
    </xdr:from>
    <xdr:to>
      <xdr:col>15</xdr:col>
      <xdr:colOff>101600</xdr:colOff>
      <xdr:row>58</xdr:row>
      <xdr:rowOff>146812</xdr:rowOff>
    </xdr:to>
    <xdr:sp macro="" textlink="">
      <xdr:nvSpPr>
        <xdr:cNvPr id="166" name="楕円 165"/>
        <xdr:cNvSpPr/>
      </xdr:nvSpPr>
      <xdr:spPr>
        <a:xfrm>
          <a:off x="2857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96012</xdr:rowOff>
    </xdr:from>
    <xdr:to>
      <xdr:col>19</xdr:col>
      <xdr:colOff>177800</xdr:colOff>
      <xdr:row>58</xdr:row>
      <xdr:rowOff>116586</xdr:rowOff>
    </xdr:to>
    <xdr:cxnSp macro="">
      <xdr:nvCxnSpPr>
        <xdr:cNvPr id="167" name="直線コネクタ 166"/>
        <xdr:cNvCxnSpPr/>
      </xdr:nvCxnSpPr>
      <xdr:spPr>
        <a:xfrm>
          <a:off x="2908300" y="1004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12463</xdr:rowOff>
    </xdr:from>
    <xdr:ext cx="405111" cy="259045"/>
    <xdr:sp macro="" textlink="">
      <xdr:nvSpPr>
        <xdr:cNvPr id="170" name="n_1mainValue【体育館・プール】&#10;有形固定資産減価償却率"/>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1" name="n_2mainValue【体育館・プー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09" name="楕円 208"/>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210" name="【体育館・プール】&#10;一人当たり面積該当値テキスト"/>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11" name="楕円 210"/>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102870</xdr:rowOff>
    </xdr:to>
    <xdr:cxnSp macro="">
      <xdr:nvCxnSpPr>
        <xdr:cNvPr id="212" name="直線コネクタ 211"/>
        <xdr:cNvCxnSpPr/>
      </xdr:nvCxnSpPr>
      <xdr:spPr>
        <a:xfrm>
          <a:off x="9639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78740</xdr:rowOff>
    </xdr:from>
    <xdr:to>
      <xdr:col>46</xdr:col>
      <xdr:colOff>38100</xdr:colOff>
      <xdr:row>64</xdr:row>
      <xdr:rowOff>8890</xdr:rowOff>
    </xdr:to>
    <xdr:sp macro="" textlink="">
      <xdr:nvSpPr>
        <xdr:cNvPr id="213" name="楕円 212"/>
        <xdr:cNvSpPr/>
      </xdr:nvSpPr>
      <xdr:spPr>
        <a:xfrm>
          <a:off x="8699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129540</xdr:rowOff>
    </xdr:to>
    <xdr:cxnSp macro="">
      <xdr:nvCxnSpPr>
        <xdr:cNvPr id="214" name="直線コネクタ 213"/>
        <xdr:cNvCxnSpPr/>
      </xdr:nvCxnSpPr>
      <xdr:spPr>
        <a:xfrm flipV="1">
          <a:off x="8750300" y="10904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17"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xdr:rowOff>
    </xdr:from>
    <xdr:ext cx="469744" cy="259045"/>
    <xdr:sp macro="" textlink="">
      <xdr:nvSpPr>
        <xdr:cNvPr id="218" name="n_2mainValue【体育館・プール】&#10;一人当たり面積"/>
        <xdr:cNvSpPr txBox="1"/>
      </xdr:nvSpPr>
      <xdr:spPr>
        <a:xfrm>
          <a:off x="8515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257" name="楕円 256"/>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258" name="【福祉施設】&#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59" name="楕円 258"/>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53339</xdr:rowOff>
    </xdr:to>
    <xdr:cxnSp macro="">
      <xdr:nvCxnSpPr>
        <xdr:cNvPr id="260" name="直線コネクタ 259"/>
        <xdr:cNvCxnSpPr/>
      </xdr:nvCxnSpPr>
      <xdr:spPr>
        <a:xfrm flipV="1">
          <a:off x="3797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61" name="楕円 260"/>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60961</xdr:rowOff>
    </xdr:to>
    <xdr:cxnSp macro="">
      <xdr:nvCxnSpPr>
        <xdr:cNvPr id="262" name="直線コネクタ 261"/>
        <xdr:cNvCxnSpPr/>
      </xdr:nvCxnSpPr>
      <xdr:spPr>
        <a:xfrm flipV="1">
          <a:off x="2908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4"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65" name="n_1mainValue【福祉施設】&#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66" name="n_2mainValue【福祉施設】&#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9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04" name="楕円 303"/>
        <xdr:cNvSpPr/>
      </xdr:nvSpPr>
      <xdr:spPr>
        <a:xfrm>
          <a:off x="10426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86377</xdr:rowOff>
    </xdr:from>
    <xdr:ext cx="469744" cy="259045"/>
    <xdr:sp macro="" textlink="">
      <xdr:nvSpPr>
        <xdr:cNvPr id="305" name="【福祉施設】&#10;一人当たり面積該当値テキスト"/>
        <xdr:cNvSpPr txBox="1"/>
      </xdr:nvSpPr>
      <xdr:spPr>
        <a:xfrm>
          <a:off x="10515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63500</xdr:rowOff>
    </xdr:from>
    <xdr:to>
      <xdr:col>50</xdr:col>
      <xdr:colOff>165100</xdr:colOff>
      <xdr:row>82</xdr:row>
      <xdr:rowOff>165100</xdr:rowOff>
    </xdr:to>
    <xdr:sp macro="" textlink="">
      <xdr:nvSpPr>
        <xdr:cNvPr id="306" name="楕円 305"/>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114300</xdr:rowOff>
    </xdr:to>
    <xdr:cxnSp macro="">
      <xdr:nvCxnSpPr>
        <xdr:cNvPr id="307" name="直線コネクタ 306"/>
        <xdr:cNvCxnSpPr/>
      </xdr:nvCxnSpPr>
      <xdr:spPr>
        <a:xfrm>
          <a:off x="9639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08" name="楕円 307"/>
        <xdr:cNvSpPr/>
      </xdr:nvSpPr>
      <xdr:spPr>
        <a:xfrm>
          <a:off x="869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114300</xdr:rowOff>
    </xdr:to>
    <xdr:cxnSp macro="">
      <xdr:nvCxnSpPr>
        <xdr:cNvPr id="309" name="直線コネクタ 308"/>
        <xdr:cNvCxnSpPr/>
      </xdr:nvCxnSpPr>
      <xdr:spPr>
        <a:xfrm>
          <a:off x="8750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156227</xdr:rowOff>
    </xdr:from>
    <xdr:ext cx="469744" cy="259045"/>
    <xdr:sp macro="" textlink="">
      <xdr:nvSpPr>
        <xdr:cNvPr id="312" name="n_1main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13" name="n_2main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52" name="楕円 351"/>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128288</xdr:rowOff>
    </xdr:from>
    <xdr:ext cx="405111" cy="259045"/>
    <xdr:sp macro="" textlink="">
      <xdr:nvSpPr>
        <xdr:cNvPr id="353" name="【市民会館】&#10;有形固定資産減価償却率該当値テキスト"/>
        <xdr:cNvSpPr txBox="1"/>
      </xdr:nvSpPr>
      <xdr:spPr>
        <a:xfrm>
          <a:off x="4673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54" name="楕円 353"/>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7620</xdr:rowOff>
    </xdr:to>
    <xdr:cxnSp macro="">
      <xdr:nvCxnSpPr>
        <xdr:cNvPr id="355" name="直線コネクタ 354"/>
        <xdr:cNvCxnSpPr/>
      </xdr:nvCxnSpPr>
      <xdr:spPr>
        <a:xfrm flipV="1">
          <a:off x="3797300" y="179870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42545</xdr:rowOff>
    </xdr:from>
    <xdr:to>
      <xdr:col>15</xdr:col>
      <xdr:colOff>101600</xdr:colOff>
      <xdr:row>106</xdr:row>
      <xdr:rowOff>144145</xdr:rowOff>
    </xdr:to>
    <xdr:sp macro="" textlink="">
      <xdr:nvSpPr>
        <xdr:cNvPr id="356" name="楕円 355"/>
        <xdr:cNvSpPr/>
      </xdr:nvSpPr>
      <xdr:spPr>
        <a:xfrm>
          <a:off x="2857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106</xdr:row>
      <xdr:rowOff>93345</xdr:rowOff>
    </xdr:to>
    <xdr:cxnSp macro="">
      <xdr:nvCxnSpPr>
        <xdr:cNvPr id="357" name="直線コネクタ 356"/>
        <xdr:cNvCxnSpPr/>
      </xdr:nvCxnSpPr>
      <xdr:spPr>
        <a:xfrm flipV="1">
          <a:off x="2908300" y="1800987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74947</xdr:rowOff>
    </xdr:from>
    <xdr:ext cx="405111" cy="259045"/>
    <xdr:sp macro="" textlink="">
      <xdr:nvSpPr>
        <xdr:cNvPr id="360" name="n_1mainValue【市民会館】&#10;有形固定資産減価償却率"/>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361" name="n_2mainValue【市民会館】&#10;有形固定資産減価償却率"/>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99" name="楕円 398"/>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00" name="【市民会館】&#10;一人当たり面積該当値テキスト"/>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78739</xdr:rowOff>
    </xdr:from>
    <xdr:to>
      <xdr:col>50</xdr:col>
      <xdr:colOff>165100</xdr:colOff>
      <xdr:row>105</xdr:row>
      <xdr:rowOff>8889</xdr:rowOff>
    </xdr:to>
    <xdr:sp macro="" textlink="">
      <xdr:nvSpPr>
        <xdr:cNvPr id="401" name="楕円 400"/>
        <xdr:cNvSpPr/>
      </xdr:nvSpPr>
      <xdr:spPr>
        <a:xfrm>
          <a:off x="958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105</xdr:row>
      <xdr:rowOff>19050</xdr:rowOff>
    </xdr:to>
    <xdr:cxnSp macro="">
      <xdr:nvCxnSpPr>
        <xdr:cNvPr id="402" name="直線コネクタ 401"/>
        <xdr:cNvCxnSpPr/>
      </xdr:nvCxnSpPr>
      <xdr:spPr>
        <a:xfrm>
          <a:off x="9639300" y="17960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03" name="楕円 402"/>
        <xdr:cNvSpPr/>
      </xdr:nvSpPr>
      <xdr:spPr>
        <a:xfrm>
          <a:off x="869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129539</xdr:rowOff>
    </xdr:from>
    <xdr:to>
      <xdr:col>50</xdr:col>
      <xdr:colOff>114300</xdr:colOff>
      <xdr:row>105</xdr:row>
      <xdr:rowOff>80011</xdr:rowOff>
    </xdr:to>
    <xdr:cxnSp macro="">
      <xdr:nvCxnSpPr>
        <xdr:cNvPr id="404" name="直線コネクタ 403"/>
        <xdr:cNvCxnSpPr/>
      </xdr:nvCxnSpPr>
      <xdr:spPr>
        <a:xfrm flipV="1">
          <a:off x="8750300" y="179603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25416</xdr:rowOff>
    </xdr:from>
    <xdr:ext cx="469744" cy="259045"/>
    <xdr:sp macro="" textlink="">
      <xdr:nvSpPr>
        <xdr:cNvPr id="407" name="n_1main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08" name="n_2main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112268</xdr:rowOff>
    </xdr:from>
    <xdr:to>
      <xdr:col>85</xdr:col>
      <xdr:colOff>177800</xdr:colOff>
      <xdr:row>38</xdr:row>
      <xdr:rowOff>42418</xdr:rowOff>
    </xdr:to>
    <xdr:sp macro="" textlink="">
      <xdr:nvSpPr>
        <xdr:cNvPr id="445" name="楕円 444"/>
        <xdr:cNvSpPr/>
      </xdr:nvSpPr>
      <xdr:spPr>
        <a:xfrm>
          <a:off x="16268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90695</xdr:rowOff>
    </xdr:from>
    <xdr:ext cx="405111" cy="259045"/>
    <xdr:sp macro="" textlink="">
      <xdr:nvSpPr>
        <xdr:cNvPr id="446" name="【一般廃棄物処理施設】&#10;有形固定資産減価償却率該当値テキスト"/>
        <xdr:cNvSpPr txBox="1"/>
      </xdr:nvSpPr>
      <xdr:spPr>
        <a:xfrm>
          <a:off x="16357600"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121412</xdr:rowOff>
    </xdr:from>
    <xdr:to>
      <xdr:col>81</xdr:col>
      <xdr:colOff>101600</xdr:colOff>
      <xdr:row>38</xdr:row>
      <xdr:rowOff>51562</xdr:rowOff>
    </xdr:to>
    <xdr:sp macro="" textlink="">
      <xdr:nvSpPr>
        <xdr:cNvPr id="447" name="楕円 446"/>
        <xdr:cNvSpPr/>
      </xdr:nvSpPr>
      <xdr:spPr>
        <a:xfrm>
          <a:off x="15430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163068</xdr:rowOff>
    </xdr:from>
    <xdr:to>
      <xdr:col>85</xdr:col>
      <xdr:colOff>127000</xdr:colOff>
      <xdr:row>38</xdr:row>
      <xdr:rowOff>762</xdr:rowOff>
    </xdr:to>
    <xdr:cxnSp macro="">
      <xdr:nvCxnSpPr>
        <xdr:cNvPr id="448" name="直線コネクタ 447"/>
        <xdr:cNvCxnSpPr/>
      </xdr:nvCxnSpPr>
      <xdr:spPr>
        <a:xfrm flipV="1">
          <a:off x="15481300" y="650671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125984</xdr:rowOff>
    </xdr:from>
    <xdr:to>
      <xdr:col>76</xdr:col>
      <xdr:colOff>165100</xdr:colOff>
      <xdr:row>38</xdr:row>
      <xdr:rowOff>56135</xdr:rowOff>
    </xdr:to>
    <xdr:sp macro="" textlink="">
      <xdr:nvSpPr>
        <xdr:cNvPr id="449" name="楕円 448"/>
        <xdr:cNvSpPr/>
      </xdr:nvSpPr>
      <xdr:spPr>
        <a:xfrm>
          <a:off x="14541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xdr:rowOff>
    </xdr:from>
    <xdr:to>
      <xdr:col>81</xdr:col>
      <xdr:colOff>50800</xdr:colOff>
      <xdr:row>38</xdr:row>
      <xdr:rowOff>5334</xdr:rowOff>
    </xdr:to>
    <xdr:cxnSp macro="">
      <xdr:nvCxnSpPr>
        <xdr:cNvPr id="450" name="直線コネクタ 449"/>
        <xdr:cNvCxnSpPr/>
      </xdr:nvCxnSpPr>
      <xdr:spPr>
        <a:xfrm flipV="1">
          <a:off x="14592300" y="65158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42689</xdr:rowOff>
    </xdr:from>
    <xdr:ext cx="405111" cy="259045"/>
    <xdr:sp macro="" textlink="">
      <xdr:nvSpPr>
        <xdr:cNvPr id="453" name="n_1mainValue【一般廃棄物処理施設】&#10;有形固定資産減価償却率"/>
        <xdr:cNvSpPr txBox="1"/>
      </xdr:nvSpPr>
      <xdr:spPr>
        <a:xfrm>
          <a:off x="1526604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47261</xdr:rowOff>
    </xdr:from>
    <xdr:ext cx="405111" cy="259045"/>
    <xdr:sp macro="" textlink="">
      <xdr:nvSpPr>
        <xdr:cNvPr id="454" name="n_2mainValue【一般廃棄物処理施設】&#10;有形固定資産減価償却率"/>
        <xdr:cNvSpPr txBox="1"/>
      </xdr:nvSpPr>
      <xdr:spPr>
        <a:xfrm>
          <a:off x="14389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20815</xdr:rowOff>
    </xdr:from>
    <xdr:to>
      <xdr:col>116</xdr:col>
      <xdr:colOff>114300</xdr:colOff>
      <xdr:row>38</xdr:row>
      <xdr:rowOff>122415</xdr:rowOff>
    </xdr:to>
    <xdr:sp macro="" textlink="">
      <xdr:nvSpPr>
        <xdr:cNvPr id="492" name="楕円 491"/>
        <xdr:cNvSpPr/>
      </xdr:nvSpPr>
      <xdr:spPr>
        <a:xfrm>
          <a:off x="22110700" y="65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43692</xdr:rowOff>
    </xdr:from>
    <xdr:ext cx="534377" cy="259045"/>
    <xdr:sp macro="" textlink="">
      <xdr:nvSpPr>
        <xdr:cNvPr id="493" name="【一般廃棄物処理施設】&#10;一人当たり有形固定資産（償却資産）額該当値テキスト"/>
        <xdr:cNvSpPr txBox="1"/>
      </xdr:nvSpPr>
      <xdr:spPr>
        <a:xfrm>
          <a:off x="22199600"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494" name="楕円 493"/>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71615</xdr:rowOff>
    </xdr:from>
    <xdr:to>
      <xdr:col>116</xdr:col>
      <xdr:colOff>63500</xdr:colOff>
      <xdr:row>38</xdr:row>
      <xdr:rowOff>92202</xdr:rowOff>
    </xdr:to>
    <xdr:cxnSp macro="">
      <xdr:nvCxnSpPr>
        <xdr:cNvPr id="495" name="直線コネクタ 494"/>
        <xdr:cNvCxnSpPr/>
      </xdr:nvCxnSpPr>
      <xdr:spPr>
        <a:xfrm flipV="1">
          <a:off x="21323300" y="6586715"/>
          <a:ext cx="8382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xdr:rowOff>
    </xdr:from>
    <xdr:to>
      <xdr:col>107</xdr:col>
      <xdr:colOff>101600</xdr:colOff>
      <xdr:row>39</xdr:row>
      <xdr:rowOff>103251</xdr:rowOff>
    </xdr:to>
    <xdr:sp macro="" textlink="">
      <xdr:nvSpPr>
        <xdr:cNvPr id="496" name="楕円 495"/>
        <xdr:cNvSpPr/>
      </xdr:nvSpPr>
      <xdr:spPr>
        <a:xfrm>
          <a:off x="20383500" y="66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92202</xdr:rowOff>
    </xdr:from>
    <xdr:to>
      <xdr:col>111</xdr:col>
      <xdr:colOff>177800</xdr:colOff>
      <xdr:row>39</xdr:row>
      <xdr:rowOff>52451</xdr:rowOff>
    </xdr:to>
    <xdr:cxnSp macro="">
      <xdr:nvCxnSpPr>
        <xdr:cNvPr id="497" name="直線コネクタ 496"/>
        <xdr:cNvCxnSpPr/>
      </xdr:nvCxnSpPr>
      <xdr:spPr>
        <a:xfrm flipV="1">
          <a:off x="20434300" y="6607302"/>
          <a:ext cx="8890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134129</xdr:rowOff>
    </xdr:from>
    <xdr:ext cx="534377" cy="259045"/>
    <xdr:sp macro="" textlink="">
      <xdr:nvSpPr>
        <xdr:cNvPr id="500" name="n_1mainValue【一般廃棄物処理施設】&#10;一人当たり有形固定資産（償却資産）額"/>
        <xdr:cNvSpPr txBox="1"/>
      </xdr:nvSpPr>
      <xdr:spPr>
        <a:xfrm>
          <a:off x="21043411" y="66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94378</xdr:rowOff>
    </xdr:from>
    <xdr:ext cx="534377" cy="259045"/>
    <xdr:sp macro="" textlink="">
      <xdr:nvSpPr>
        <xdr:cNvPr id="501" name="n_2mainValue【一般廃棄物処理施設】&#10;一人当たり有形固定資産（償却資産）額"/>
        <xdr:cNvSpPr txBox="1"/>
      </xdr:nvSpPr>
      <xdr:spPr>
        <a:xfrm>
          <a:off x="20167111" y="67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539" name="楕円 538"/>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162577</xdr:rowOff>
    </xdr:from>
    <xdr:ext cx="405111" cy="259045"/>
    <xdr:sp macro="" textlink="">
      <xdr:nvSpPr>
        <xdr:cNvPr id="540" name="【保健センター・保健所】&#10;有形固定資産減価償却率該当値テキスト"/>
        <xdr:cNvSpPr txBox="1"/>
      </xdr:nvSpPr>
      <xdr:spPr>
        <a:xfrm>
          <a:off x="16357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41" name="楕円 540"/>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19050</xdr:rowOff>
    </xdr:from>
    <xdr:to>
      <xdr:col>85</xdr:col>
      <xdr:colOff>127000</xdr:colOff>
      <xdr:row>57</xdr:row>
      <xdr:rowOff>57150</xdr:rowOff>
    </xdr:to>
    <xdr:cxnSp macro="">
      <xdr:nvCxnSpPr>
        <xdr:cNvPr id="542" name="直線コネクタ 541"/>
        <xdr:cNvCxnSpPr/>
      </xdr:nvCxnSpPr>
      <xdr:spPr>
        <a:xfrm flipV="1">
          <a:off x="154813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43" name="楕円 542"/>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544" name="直線コネクタ 543"/>
        <xdr:cNvCxnSpPr/>
      </xdr:nvCxnSpPr>
      <xdr:spPr>
        <a:xfrm flipV="1">
          <a:off x="14592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5"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6"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47"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48" name="n_2main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4" name="楕円 583"/>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85"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86" name="楕円 585"/>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87" name="直線コネクタ 586"/>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88" name="楕円 587"/>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589" name="直線コネクタ 588"/>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9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93"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21"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7874</xdr:rowOff>
    </xdr:from>
    <xdr:to>
      <xdr:col>85</xdr:col>
      <xdr:colOff>177800</xdr:colOff>
      <xdr:row>83</xdr:row>
      <xdr:rowOff>109474</xdr:rowOff>
    </xdr:to>
    <xdr:sp macro="" textlink="">
      <xdr:nvSpPr>
        <xdr:cNvPr id="630" name="楕円 629"/>
        <xdr:cNvSpPr/>
      </xdr:nvSpPr>
      <xdr:spPr>
        <a:xfrm>
          <a:off x="16268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157751</xdr:rowOff>
    </xdr:from>
    <xdr:ext cx="405111" cy="259045"/>
    <xdr:sp macro="" textlink="">
      <xdr:nvSpPr>
        <xdr:cNvPr id="631" name="【消防施設】&#10;有形固定資産減価償却率該当値テキスト"/>
        <xdr:cNvSpPr txBox="1"/>
      </xdr:nvSpPr>
      <xdr:spPr>
        <a:xfrm>
          <a:off x="16357600"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51308</xdr:rowOff>
    </xdr:from>
    <xdr:to>
      <xdr:col>81</xdr:col>
      <xdr:colOff>101600</xdr:colOff>
      <xdr:row>83</xdr:row>
      <xdr:rowOff>152908</xdr:rowOff>
    </xdr:to>
    <xdr:sp macro="" textlink="">
      <xdr:nvSpPr>
        <xdr:cNvPr id="632" name="楕円 631"/>
        <xdr:cNvSpPr/>
      </xdr:nvSpPr>
      <xdr:spPr>
        <a:xfrm>
          <a:off x="1543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58674</xdr:rowOff>
    </xdr:from>
    <xdr:to>
      <xdr:col>85</xdr:col>
      <xdr:colOff>127000</xdr:colOff>
      <xdr:row>83</xdr:row>
      <xdr:rowOff>102108</xdr:rowOff>
    </xdr:to>
    <xdr:cxnSp macro="">
      <xdr:nvCxnSpPr>
        <xdr:cNvPr id="633" name="直線コネクタ 632"/>
        <xdr:cNvCxnSpPr/>
      </xdr:nvCxnSpPr>
      <xdr:spPr>
        <a:xfrm flipV="1">
          <a:off x="15481300" y="142890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634" name="楕円 633"/>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102108</xdr:rowOff>
    </xdr:from>
    <xdr:to>
      <xdr:col>81</xdr:col>
      <xdr:colOff>50800</xdr:colOff>
      <xdr:row>83</xdr:row>
      <xdr:rowOff>140970</xdr:rowOff>
    </xdr:to>
    <xdr:cxnSp macro="">
      <xdr:nvCxnSpPr>
        <xdr:cNvPr id="635" name="直線コネクタ 634"/>
        <xdr:cNvCxnSpPr/>
      </xdr:nvCxnSpPr>
      <xdr:spPr>
        <a:xfrm flipV="1">
          <a:off x="14592300" y="143324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144035</xdr:rowOff>
    </xdr:from>
    <xdr:ext cx="405111" cy="259045"/>
    <xdr:sp macro="" textlink="">
      <xdr:nvSpPr>
        <xdr:cNvPr id="638" name="n_1mainValue【消防施設】&#10;有形固定資産減価償却率"/>
        <xdr:cNvSpPr txBox="1"/>
      </xdr:nvSpPr>
      <xdr:spPr>
        <a:xfrm>
          <a:off x="152660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639" name="n_2mainValue【消防施設】&#10;有形固定資産減価償却率"/>
        <xdr:cNvSpPr txBox="1"/>
      </xdr:nvSpPr>
      <xdr:spPr>
        <a:xfrm>
          <a:off x="14389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8" name="楕円 677"/>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79"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80" name="楕円 67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81" name="直線コネクタ 680"/>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82" name="楕円 681"/>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83" name="直線コネクタ 682"/>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86"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7" name="n_2mainValue【消防施設】&#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726" name="楕円 725"/>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17797</xdr:rowOff>
    </xdr:from>
    <xdr:ext cx="405111" cy="259045"/>
    <xdr:sp macro="" textlink="">
      <xdr:nvSpPr>
        <xdr:cNvPr id="727" name="【庁舎】&#10;有形固定資産減価償却率該当値テキスト"/>
        <xdr:cNvSpPr txBox="1"/>
      </xdr:nvSpPr>
      <xdr:spPr>
        <a:xfrm>
          <a:off x="16357600"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40639</xdr:rowOff>
    </xdr:from>
    <xdr:to>
      <xdr:col>81</xdr:col>
      <xdr:colOff>101600</xdr:colOff>
      <xdr:row>104</xdr:row>
      <xdr:rowOff>142239</xdr:rowOff>
    </xdr:to>
    <xdr:sp macro="" textlink="">
      <xdr:nvSpPr>
        <xdr:cNvPr id="728" name="楕円 727"/>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45720</xdr:rowOff>
    </xdr:from>
    <xdr:to>
      <xdr:col>85</xdr:col>
      <xdr:colOff>127000</xdr:colOff>
      <xdr:row>104</xdr:row>
      <xdr:rowOff>91439</xdr:rowOff>
    </xdr:to>
    <xdr:cxnSp macro="">
      <xdr:nvCxnSpPr>
        <xdr:cNvPr id="729" name="直線コネクタ 728"/>
        <xdr:cNvCxnSpPr/>
      </xdr:nvCxnSpPr>
      <xdr:spPr>
        <a:xfrm flipV="1">
          <a:off x="15481300" y="17876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730" name="楕円 729"/>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116205</xdr:rowOff>
    </xdr:from>
    <xdr:to>
      <xdr:col>81</xdr:col>
      <xdr:colOff>50800</xdr:colOff>
      <xdr:row>104</xdr:row>
      <xdr:rowOff>91439</xdr:rowOff>
    </xdr:to>
    <xdr:cxnSp macro="">
      <xdr:nvCxnSpPr>
        <xdr:cNvPr id="731" name="直線コネクタ 730"/>
        <xdr:cNvCxnSpPr/>
      </xdr:nvCxnSpPr>
      <xdr:spPr>
        <a:xfrm>
          <a:off x="14592300" y="1777555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33"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158766</xdr:rowOff>
    </xdr:from>
    <xdr:ext cx="405111" cy="259045"/>
    <xdr:sp macro="" textlink="">
      <xdr:nvSpPr>
        <xdr:cNvPr id="734" name="n_1mainValue【庁舎】&#10;有形固定資産減価償却率"/>
        <xdr:cNvSpPr txBox="1"/>
      </xdr:nvSpPr>
      <xdr:spPr>
        <a:xfrm>
          <a:off x="15266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735" name="n_2mainValue【庁舎】&#10;有形固定資産減価償却率"/>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73" name="楕円 772"/>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74" name="【庁舎】&#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775" name="楕円 774"/>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30480</xdr:rowOff>
    </xdr:to>
    <xdr:cxnSp macro="">
      <xdr:nvCxnSpPr>
        <xdr:cNvPr id="776" name="直線コネクタ 775"/>
        <xdr:cNvCxnSpPr/>
      </xdr:nvCxnSpPr>
      <xdr:spPr>
        <a:xfrm>
          <a:off x="21323300" y="1820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77" name="楕円 776"/>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99061</xdr:rowOff>
    </xdr:to>
    <xdr:cxnSp macro="">
      <xdr:nvCxnSpPr>
        <xdr:cNvPr id="778" name="直線コネクタ 777"/>
        <xdr:cNvCxnSpPr/>
      </xdr:nvCxnSpPr>
      <xdr:spPr>
        <a:xfrm flipV="1">
          <a:off x="20434300" y="18200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781"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82"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月に「あかし市民図書館」が新たに開設されたことに伴い、平成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年度に有形固定資産減価償却率が大きく低下し、類似団体平均よりも低い比率となっている。体育館・プールについては、中央体育会館が建築後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年以上経過し、劣化が進んでいるが、平成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年度までに耐震補強改修工事を実施するなど、長期的な視野に立った施設の長寿命化を図っている。保健センターについては、</a:t>
          </a:r>
          <a:r>
            <a:rPr kumimoji="1" lang="en-US" altLang="ja-JP" sz="1300">
              <a:latin typeface="ＭＳ Ｐゴシック" panose="020B0600070205080204" pitchFamily="50" charset="-128"/>
              <a:ea typeface="ＭＳ Ｐゴシック" panose="020B0600070205080204" pitchFamily="50" charset="-128"/>
            </a:rPr>
            <a:t>1984</a:t>
          </a:r>
          <a:r>
            <a:rPr kumimoji="1" lang="ja-JP" altLang="en-US" sz="1300">
              <a:latin typeface="ＭＳ Ｐゴシック" panose="020B0600070205080204" pitchFamily="50" charset="-128"/>
              <a:ea typeface="ＭＳ Ｐゴシック" panose="020B0600070205080204" pitchFamily="50" charset="-128"/>
            </a:rPr>
            <a:t>年に建築され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中核市移行に伴い、保健センターは廃止され、新たに保健所が開設されている。消防施設については、類似団体平均と比較して有形固定資産減価償却率は良好な数値を示している。これは、明石消防本部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年に建築されていることが要因であるが、消防分署や消防団詰所は建築後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年を経過し、老朽化が進んでいるため、計画的な保全により施設の長寿命化を図ることとしている。庁舎については、本庁舎や市民センターが建築後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いるため、有形固定資産減価償却率は類似団体平均を上回っているが、現在、市役所新庁舎整備に関して、整備場所等の主要項目について検討を進めているところである。なお、明石駅前南地区再開発事業の完了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月に「あかし総合窓口」が新設されたことから、平成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年度の有形固定資産減価償却率は前年度から低下している。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財政力指数は、平成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より引き続き改善傾向にあるが、これは、基準財政需要額の内、社会福祉費、高齢者保健福祉費などが増加したものの、分母である基準財政収入額が、個人市民税所得割、固定資産税などを中心に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継続的な税の収納率向上対策（市税をはじめ、各種公金についても一元的な未収金対策に取り組み、一定の成果を挙げている）を中心とした取り組みを進めていくことにより、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歳入の確保に引き続き努める。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財務室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担当において、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経費の削減、歳入の確保はもとより、事務事業の見直しや公共施設の適正配置等の取り組みを通じて、財政基盤の強化に努めている。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68385</xdr:rowOff>
    </xdr:from>
    <xdr:ext cx="762000" cy="259045"/>
    <xdr:sp macro="" textlink="">
      <xdr:nvSpPr>
        <xdr:cNvPr id="89" name="財政力該当値テキスト"/>
        <xdr:cNvSpPr txBox="1"/>
      </xdr:nvSpPr>
      <xdr:spPr>
        <a:xfrm>
          <a:off x="5041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各年度を通して、類似団体平均より悪い値となっている。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経常収支比率は前年度比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ポイント上昇で</a:t>
          </a:r>
          <a:r>
            <a:rPr kumimoji="1" lang="en-US" altLang="ja-JP" sz="1100">
              <a:latin typeface="ＭＳ Ｐゴシック" panose="020B0600070205080204" pitchFamily="50" charset="-128"/>
              <a:ea typeface="ＭＳ Ｐゴシック" panose="020B0600070205080204" pitchFamily="50" charset="-128"/>
            </a:rPr>
            <a:t>94.2</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これは、普通交付税などの減収があったものの、減収補てん債や地方消費税交付金などの増により、計算上の分母である経常一般財源総額が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％増加したものの、扶助費などの増により分子である経常経費充当一般財源が分母の増加を上回る</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今後も、扶助費及び繰出金が依然として高い水準で推移することが見込まれるため、人件費の抑制やその他経常経費の徹底した削減などにより、経常収支比率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％未満を維持していく。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110853</xdr:rowOff>
    </xdr:to>
    <xdr:cxnSp macro="">
      <xdr:nvCxnSpPr>
        <xdr:cNvPr id="134" name="直線コネクタ 133"/>
        <xdr:cNvCxnSpPr/>
      </xdr:nvCxnSpPr>
      <xdr:spPr>
        <a:xfrm>
          <a:off x="4114800" y="108915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90170</xdr:rowOff>
    </xdr:to>
    <xdr:cxnSp macro="">
      <xdr:nvCxnSpPr>
        <xdr:cNvPr id="137" name="直線コネクタ 136"/>
        <xdr:cNvCxnSpPr/>
      </xdr:nvCxnSpPr>
      <xdr:spPr>
        <a:xfrm>
          <a:off x="3225800" y="1069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90170</xdr:rowOff>
    </xdr:to>
    <xdr:cxnSp macro="">
      <xdr:nvCxnSpPr>
        <xdr:cNvPr id="140" name="直線コネクタ 139"/>
        <xdr:cNvCxnSpPr/>
      </xdr:nvCxnSpPr>
      <xdr:spPr>
        <a:xfrm flipV="1">
          <a:off x="2336800" y="1069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90170</xdr:rowOff>
    </xdr:to>
    <xdr:cxnSp macro="">
      <xdr:nvCxnSpPr>
        <xdr:cNvPr id="143" name="直線コネクタ 142"/>
        <xdr:cNvCxnSpPr/>
      </xdr:nvCxnSpPr>
      <xdr:spPr>
        <a:xfrm>
          <a:off x="1447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60053</xdr:rowOff>
    </xdr:from>
    <xdr:to>
      <xdr:col>23</xdr:col>
      <xdr:colOff>184150</xdr:colOff>
      <xdr:row>63</xdr:row>
      <xdr:rowOff>161653</xdr:rowOff>
    </xdr:to>
    <xdr:sp macro="" textlink="">
      <xdr:nvSpPr>
        <xdr:cNvPr id="153" name="楕円 152"/>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32130</xdr:rowOff>
    </xdr:from>
    <xdr:ext cx="762000" cy="259045"/>
    <xdr:sp macro="" textlink="">
      <xdr:nvSpPr>
        <xdr:cNvPr id="154" name="財政構造の弾力性該当値テキスト"/>
        <xdr:cNvSpPr txBox="1"/>
      </xdr:nvSpPr>
      <xdr:spPr>
        <a:xfrm>
          <a:off x="5041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6" name="テキスト ボックス 155"/>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8" name="テキスト ボックス 157"/>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9" name="楕円 158"/>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60" name="テキスト ボックス 159"/>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従前から職員数の削減などによる人件費の抑制や事務事業の総点検など経常的な経費の節減に取り組んでおり、平成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年度以降は類似団体平均より若干低く推移している。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内訳としては、物件費は類似団体平均を下回っているが、類似団体より給与水準が高いことなどから、人件費は前年までに引き続き類似団体平均を上回っている状況である。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年度以降の１０年間で、「正規職員１，８００名体制」の実現及び「総人件費を△２０億円削減すること」を目標に、業務の見直しや、民間委託の一層の推進などに取り組んでおり、また、事業のスクラップ・アンド・ビルドを行いながら、行政の効率化に努めるとともに財政の健全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85975</xdr:rowOff>
    </xdr:from>
    <xdr:to>
      <xdr:col>23</xdr:col>
      <xdr:colOff>133350</xdr:colOff>
      <xdr:row>82</xdr:row>
      <xdr:rowOff>107054</xdr:rowOff>
    </xdr:to>
    <xdr:cxnSp macro="">
      <xdr:nvCxnSpPr>
        <xdr:cNvPr id="199" name="直線コネクタ 198"/>
        <xdr:cNvCxnSpPr/>
      </xdr:nvCxnSpPr>
      <xdr:spPr>
        <a:xfrm>
          <a:off x="4114800" y="14144875"/>
          <a:ext cx="8382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85975</xdr:rowOff>
    </xdr:from>
    <xdr:to>
      <xdr:col>19</xdr:col>
      <xdr:colOff>133350</xdr:colOff>
      <xdr:row>82</xdr:row>
      <xdr:rowOff>91456</xdr:rowOff>
    </xdr:to>
    <xdr:cxnSp macro="">
      <xdr:nvCxnSpPr>
        <xdr:cNvPr id="202" name="直線コネクタ 201"/>
        <xdr:cNvCxnSpPr/>
      </xdr:nvCxnSpPr>
      <xdr:spPr>
        <a:xfrm flipV="1">
          <a:off x="3225800" y="14144875"/>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62725</xdr:rowOff>
    </xdr:from>
    <xdr:to>
      <xdr:col>15</xdr:col>
      <xdr:colOff>82550</xdr:colOff>
      <xdr:row>82</xdr:row>
      <xdr:rowOff>91456</xdr:rowOff>
    </xdr:to>
    <xdr:cxnSp macro="">
      <xdr:nvCxnSpPr>
        <xdr:cNvPr id="205" name="直線コネクタ 204"/>
        <xdr:cNvCxnSpPr/>
      </xdr:nvCxnSpPr>
      <xdr:spPr>
        <a:xfrm>
          <a:off x="2336800" y="14121625"/>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29115</xdr:rowOff>
    </xdr:from>
    <xdr:to>
      <xdr:col>11</xdr:col>
      <xdr:colOff>31750</xdr:colOff>
      <xdr:row>82</xdr:row>
      <xdr:rowOff>62725</xdr:rowOff>
    </xdr:to>
    <xdr:cxnSp macro="">
      <xdr:nvCxnSpPr>
        <xdr:cNvPr id="208" name="直線コネクタ 207"/>
        <xdr:cNvCxnSpPr/>
      </xdr:nvCxnSpPr>
      <xdr:spPr>
        <a:xfrm>
          <a:off x="1447800" y="14088015"/>
          <a:ext cx="889000" cy="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56254</xdr:rowOff>
    </xdr:from>
    <xdr:to>
      <xdr:col>23</xdr:col>
      <xdr:colOff>184150</xdr:colOff>
      <xdr:row>82</xdr:row>
      <xdr:rowOff>157854</xdr:rowOff>
    </xdr:to>
    <xdr:sp macro="" textlink="">
      <xdr:nvSpPr>
        <xdr:cNvPr id="218" name="楕円 217"/>
        <xdr:cNvSpPr/>
      </xdr:nvSpPr>
      <xdr:spPr>
        <a:xfrm>
          <a:off x="4902200" y="141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72781</xdr:rowOff>
    </xdr:from>
    <xdr:ext cx="762000" cy="259045"/>
    <xdr:sp macro="" textlink="">
      <xdr:nvSpPr>
        <xdr:cNvPr id="219" name="人件費・物件費等の状況該当値テキスト"/>
        <xdr:cNvSpPr txBox="1"/>
      </xdr:nvSpPr>
      <xdr:spPr>
        <a:xfrm>
          <a:off x="5041900" y="139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35175</xdr:rowOff>
    </xdr:from>
    <xdr:to>
      <xdr:col>19</xdr:col>
      <xdr:colOff>184150</xdr:colOff>
      <xdr:row>82</xdr:row>
      <xdr:rowOff>136775</xdr:rowOff>
    </xdr:to>
    <xdr:sp macro="" textlink="">
      <xdr:nvSpPr>
        <xdr:cNvPr id="220" name="楕円 219"/>
        <xdr:cNvSpPr/>
      </xdr:nvSpPr>
      <xdr:spPr>
        <a:xfrm>
          <a:off x="4064000" y="14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146952</xdr:rowOff>
    </xdr:from>
    <xdr:ext cx="736600" cy="259045"/>
    <xdr:sp macro="" textlink="">
      <xdr:nvSpPr>
        <xdr:cNvPr id="221" name="テキスト ボックス 220"/>
        <xdr:cNvSpPr txBox="1"/>
      </xdr:nvSpPr>
      <xdr:spPr>
        <a:xfrm>
          <a:off x="3733800" y="138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40656</xdr:rowOff>
    </xdr:from>
    <xdr:to>
      <xdr:col>15</xdr:col>
      <xdr:colOff>133350</xdr:colOff>
      <xdr:row>82</xdr:row>
      <xdr:rowOff>142256</xdr:rowOff>
    </xdr:to>
    <xdr:sp macro="" textlink="">
      <xdr:nvSpPr>
        <xdr:cNvPr id="222" name="楕円 221"/>
        <xdr:cNvSpPr/>
      </xdr:nvSpPr>
      <xdr:spPr>
        <a:xfrm>
          <a:off x="3175000" y="14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152433</xdr:rowOff>
    </xdr:from>
    <xdr:ext cx="762000" cy="259045"/>
    <xdr:sp macro="" textlink="">
      <xdr:nvSpPr>
        <xdr:cNvPr id="223" name="テキスト ボックス 222"/>
        <xdr:cNvSpPr txBox="1"/>
      </xdr:nvSpPr>
      <xdr:spPr>
        <a:xfrm>
          <a:off x="2844800" y="138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11925</xdr:rowOff>
    </xdr:from>
    <xdr:to>
      <xdr:col>11</xdr:col>
      <xdr:colOff>82550</xdr:colOff>
      <xdr:row>82</xdr:row>
      <xdr:rowOff>113525</xdr:rowOff>
    </xdr:to>
    <xdr:sp macro="" textlink="">
      <xdr:nvSpPr>
        <xdr:cNvPr id="224" name="楕円 223"/>
        <xdr:cNvSpPr/>
      </xdr:nvSpPr>
      <xdr:spPr>
        <a:xfrm>
          <a:off x="2286000" y="140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123702</xdr:rowOff>
    </xdr:from>
    <xdr:ext cx="762000" cy="259045"/>
    <xdr:sp macro="" textlink="">
      <xdr:nvSpPr>
        <xdr:cNvPr id="225" name="テキスト ボックス 224"/>
        <xdr:cNvSpPr txBox="1"/>
      </xdr:nvSpPr>
      <xdr:spPr>
        <a:xfrm>
          <a:off x="1955800" y="138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149765</xdr:rowOff>
    </xdr:from>
    <xdr:to>
      <xdr:col>7</xdr:col>
      <xdr:colOff>31750</xdr:colOff>
      <xdr:row>82</xdr:row>
      <xdr:rowOff>79915</xdr:rowOff>
    </xdr:to>
    <xdr:sp macro="" textlink="">
      <xdr:nvSpPr>
        <xdr:cNvPr id="226" name="楕円 225"/>
        <xdr:cNvSpPr/>
      </xdr:nvSpPr>
      <xdr:spPr>
        <a:xfrm>
          <a:off x="1397000" y="140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64692</xdr:rowOff>
    </xdr:from>
    <xdr:ext cx="762000" cy="259045"/>
    <xdr:sp macro="" textlink="">
      <xdr:nvSpPr>
        <xdr:cNvPr id="227" name="テキスト ボックス 226"/>
        <xdr:cNvSpPr txBox="1"/>
      </xdr:nvSpPr>
      <xdr:spPr>
        <a:xfrm>
          <a:off x="1066800" y="1412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年度は、初任給の引き下げや、昇格基準の見直しを実施したほか、平成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月の定期昇給の半減措置を講じるなど、ラスパイレス指数の引き下げに取り組んでいる。さらに、平成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同指数の引き下げを行ったところである。これらの取り組みにより、今後も、年次的、段階的に引き下がっ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61" name="直線コネクタ 260"/>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64" name="直線コネクタ 263"/>
        <xdr:cNvCxnSpPr/>
      </xdr:nvCxnSpPr>
      <xdr:spPr>
        <a:xfrm flipV="1">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7" name="直線コネクタ 266"/>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70" name="直線コネクタ 269"/>
        <xdr:cNvCxnSpPr/>
      </xdr:nvCxnSpPr>
      <xdr:spPr>
        <a:xfrm flipV="1">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0" name="楕円 27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1"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3" name="テキスト ボックス 28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4" name="楕円 283"/>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5" name="テキスト ボックス 284"/>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事務事業の抜本的な見直しを行うとともに、既存事務の見直しの徹底及び民間委託等の推進により、総職員数の減員を行っており、結果、人口当たりの職員数は類似団体平均を下回る低水準とな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本市では、中核市移行に伴い、専門職や資格職を確保する一方で、総職員ベースでは削減を行い、市民サービスの向上と財政健全化の両立を図っている。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（参考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157299</xdr:rowOff>
    </xdr:to>
    <xdr:cxnSp macro="">
      <xdr:nvCxnSpPr>
        <xdr:cNvPr id="326" name="直線コネクタ 325"/>
        <xdr:cNvCxnSpPr/>
      </xdr:nvCxnSpPr>
      <xdr:spPr>
        <a:xfrm flipV="1">
          <a:off x="16179800" y="1060196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157299</xdr:rowOff>
    </xdr:to>
    <xdr:cxnSp macro="">
      <xdr:nvCxnSpPr>
        <xdr:cNvPr id="329" name="直線コネクタ 328"/>
        <xdr:cNvCxnSpPr/>
      </xdr:nvCxnSpPr>
      <xdr:spPr>
        <a:xfrm>
          <a:off x="15290800" y="105985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140063</xdr:rowOff>
    </xdr:to>
    <xdr:cxnSp macro="">
      <xdr:nvCxnSpPr>
        <xdr:cNvPr id="332" name="直線コネクタ 331"/>
        <xdr:cNvCxnSpPr/>
      </xdr:nvCxnSpPr>
      <xdr:spPr>
        <a:xfrm>
          <a:off x="14401800" y="105881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129722</xdr:rowOff>
    </xdr:to>
    <xdr:cxnSp macro="">
      <xdr:nvCxnSpPr>
        <xdr:cNvPr id="335" name="直線コネクタ 334"/>
        <xdr:cNvCxnSpPr/>
      </xdr:nvCxnSpPr>
      <xdr:spPr>
        <a:xfrm>
          <a:off x="13512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5" name="楕円 344"/>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109237</xdr:rowOff>
    </xdr:from>
    <xdr:ext cx="762000" cy="259045"/>
    <xdr:sp macro="" textlink="">
      <xdr:nvSpPr>
        <xdr:cNvPr id="346" name="定員管理の状況該当値テキスト"/>
        <xdr:cNvSpPr txBox="1"/>
      </xdr:nvSpPr>
      <xdr:spPr>
        <a:xfrm>
          <a:off x="17106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7" name="楕円 346"/>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46826</xdr:rowOff>
    </xdr:from>
    <xdr:ext cx="736600" cy="259045"/>
    <xdr:sp macro="" textlink="">
      <xdr:nvSpPr>
        <xdr:cNvPr id="348" name="テキスト ボックス 347"/>
        <xdr:cNvSpPr txBox="1"/>
      </xdr:nvSpPr>
      <xdr:spPr>
        <a:xfrm>
          <a:off x="15798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9" name="楕円 348"/>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50" name="テキスト ボックス 349"/>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51" name="楕円 350"/>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19249</xdr:rowOff>
    </xdr:from>
    <xdr:ext cx="762000" cy="259045"/>
    <xdr:sp macro="" textlink="">
      <xdr:nvSpPr>
        <xdr:cNvPr id="352" name="テキスト ボックス 351"/>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54" name="テキスト ボックス 353"/>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過去に建設事業の財源として発行した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債に係る元利償還金が減少したことなどにより計算上の分子が減少した一方、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標準税収入額等の増加により、計算上の分母が増加したことによる。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投資事業を抑制してきたことから償還額の増加は抑えられ、類似団体平均を下回り良好な状態にあるが、明石駅前南地区市街地再開発事業や中学校給食導入事業などの地方債の発行に伴う償還の影響により、公債費が高い水準で推移するものと考えられるため、引き続き事業の適切な取捨選択を進め、市債の新規発行を抑制し、公債費の削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169756</xdr:rowOff>
    </xdr:to>
    <xdr:cxnSp macro="">
      <xdr:nvCxnSpPr>
        <xdr:cNvPr id="387" name="直線コネクタ 386"/>
        <xdr:cNvCxnSpPr/>
      </xdr:nvCxnSpPr>
      <xdr:spPr>
        <a:xfrm flipV="1">
          <a:off x="16179800" y="68160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30480</xdr:rowOff>
    </xdr:to>
    <xdr:cxnSp macro="">
      <xdr:nvCxnSpPr>
        <xdr:cNvPr id="390" name="直線コネクタ 389"/>
        <xdr:cNvCxnSpPr/>
      </xdr:nvCxnSpPr>
      <xdr:spPr>
        <a:xfrm flipV="1">
          <a:off x="15290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70696</xdr:rowOff>
    </xdr:to>
    <xdr:cxnSp macro="">
      <xdr:nvCxnSpPr>
        <xdr:cNvPr id="393" name="直線コネクタ 392"/>
        <xdr:cNvCxnSpPr/>
      </xdr:nvCxnSpPr>
      <xdr:spPr>
        <a:xfrm flipV="1">
          <a:off x="14401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11854</xdr:rowOff>
    </xdr:to>
    <xdr:cxnSp macro="">
      <xdr:nvCxnSpPr>
        <xdr:cNvPr id="396" name="直線コネクタ 395"/>
        <xdr:cNvCxnSpPr/>
      </xdr:nvCxnSpPr>
      <xdr:spPr>
        <a:xfrm flipV="1">
          <a:off x="13512800" y="692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6" name="楕円 40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8" name="楕円 407"/>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9" name="テキスト ボックス 40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10" name="楕円 40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11" name="テキスト ボックス 41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2" name="楕円 411"/>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13" name="テキスト ボックス 412"/>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14" name="楕円 413"/>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5" name="テキスト ボックス 414"/>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類似団体平均と比較して高い比率で推移しているが、平成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要因としては、一般会計等に係る地方債の現在高は増加したものの、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大蔵海岸整備事業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廃止により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に対する繰出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見込額が減少したなどにより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計算上の分子である将来負担額が減少した一方、標準税収入額等の増加により、計算上の分母である標準財政規模が増加したことによる。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今後も引き続き地方債残高の適正管理を進め、交付税措置のある有利な市債の活用等を図るなどして、健全な財政運営に取り組みながら将来負担比率の抑制に努めていく。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12347</xdr:rowOff>
    </xdr:from>
    <xdr:to>
      <xdr:col>81</xdr:col>
      <xdr:colOff>44450</xdr:colOff>
      <xdr:row>17</xdr:row>
      <xdr:rowOff>116910</xdr:rowOff>
    </xdr:to>
    <xdr:cxnSp macro="">
      <xdr:nvCxnSpPr>
        <xdr:cNvPr id="449" name="直線コネクタ 448"/>
        <xdr:cNvCxnSpPr/>
      </xdr:nvCxnSpPr>
      <xdr:spPr>
        <a:xfrm flipV="1">
          <a:off x="16179800" y="292699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116910</xdr:rowOff>
    </xdr:from>
    <xdr:to>
      <xdr:col>77</xdr:col>
      <xdr:colOff>44450</xdr:colOff>
      <xdr:row>17</xdr:row>
      <xdr:rowOff>146403</xdr:rowOff>
    </xdr:to>
    <xdr:cxnSp macro="">
      <xdr:nvCxnSpPr>
        <xdr:cNvPr id="452" name="直線コネクタ 451"/>
        <xdr:cNvCxnSpPr/>
      </xdr:nvCxnSpPr>
      <xdr:spPr>
        <a:xfrm flipV="1">
          <a:off x="15290800" y="3031560"/>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146403</xdr:rowOff>
    </xdr:from>
    <xdr:to>
      <xdr:col>72</xdr:col>
      <xdr:colOff>203200</xdr:colOff>
      <xdr:row>18</xdr:row>
      <xdr:rowOff>9807</xdr:rowOff>
    </xdr:to>
    <xdr:cxnSp macro="">
      <xdr:nvCxnSpPr>
        <xdr:cNvPr id="455" name="直線コネクタ 454"/>
        <xdr:cNvCxnSpPr/>
      </xdr:nvCxnSpPr>
      <xdr:spPr>
        <a:xfrm flipV="1">
          <a:off x="14401800" y="3061053"/>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9807</xdr:rowOff>
    </xdr:from>
    <xdr:to>
      <xdr:col>68</xdr:col>
      <xdr:colOff>152400</xdr:colOff>
      <xdr:row>18</xdr:row>
      <xdr:rowOff>62089</xdr:rowOff>
    </xdr:to>
    <xdr:cxnSp macro="">
      <xdr:nvCxnSpPr>
        <xdr:cNvPr id="458" name="直線コネクタ 457"/>
        <xdr:cNvCxnSpPr/>
      </xdr:nvCxnSpPr>
      <xdr:spPr>
        <a:xfrm flipV="1">
          <a:off x="13512800" y="30959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132997</xdr:rowOff>
    </xdr:from>
    <xdr:to>
      <xdr:col>81</xdr:col>
      <xdr:colOff>95250</xdr:colOff>
      <xdr:row>17</xdr:row>
      <xdr:rowOff>63147</xdr:rowOff>
    </xdr:to>
    <xdr:sp macro="" textlink="">
      <xdr:nvSpPr>
        <xdr:cNvPr id="468" name="楕円 467"/>
        <xdr:cNvSpPr/>
      </xdr:nvSpPr>
      <xdr:spPr>
        <a:xfrm>
          <a:off x="16967200" y="2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105074</xdr:rowOff>
    </xdr:from>
    <xdr:ext cx="762000" cy="259045"/>
    <xdr:sp macro="" textlink="">
      <xdr:nvSpPr>
        <xdr:cNvPr id="469" name="将来負担の状況該当値テキスト"/>
        <xdr:cNvSpPr txBox="1"/>
      </xdr:nvSpPr>
      <xdr:spPr>
        <a:xfrm>
          <a:off x="17106900" y="28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66110</xdr:rowOff>
    </xdr:from>
    <xdr:to>
      <xdr:col>77</xdr:col>
      <xdr:colOff>95250</xdr:colOff>
      <xdr:row>17</xdr:row>
      <xdr:rowOff>167710</xdr:rowOff>
    </xdr:to>
    <xdr:sp macro="" textlink="">
      <xdr:nvSpPr>
        <xdr:cNvPr id="470" name="楕円 469"/>
        <xdr:cNvSpPr/>
      </xdr:nvSpPr>
      <xdr:spPr>
        <a:xfrm>
          <a:off x="161290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152487</xdr:rowOff>
    </xdr:from>
    <xdr:ext cx="736600" cy="259045"/>
    <xdr:sp macro="" textlink="">
      <xdr:nvSpPr>
        <xdr:cNvPr id="471" name="テキスト ボックス 470"/>
        <xdr:cNvSpPr txBox="1"/>
      </xdr:nvSpPr>
      <xdr:spPr>
        <a:xfrm>
          <a:off x="15798800" y="30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95603</xdr:rowOff>
    </xdr:from>
    <xdr:to>
      <xdr:col>73</xdr:col>
      <xdr:colOff>44450</xdr:colOff>
      <xdr:row>18</xdr:row>
      <xdr:rowOff>25753</xdr:rowOff>
    </xdr:to>
    <xdr:sp macro="" textlink="">
      <xdr:nvSpPr>
        <xdr:cNvPr id="472" name="楕円 471"/>
        <xdr:cNvSpPr/>
      </xdr:nvSpPr>
      <xdr:spPr>
        <a:xfrm>
          <a:off x="15240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10530</xdr:rowOff>
    </xdr:from>
    <xdr:ext cx="762000" cy="259045"/>
    <xdr:sp macro="" textlink="">
      <xdr:nvSpPr>
        <xdr:cNvPr id="473" name="テキスト ボックス 472"/>
        <xdr:cNvSpPr txBox="1"/>
      </xdr:nvSpPr>
      <xdr:spPr>
        <a:xfrm>
          <a:off x="14909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130457</xdr:rowOff>
    </xdr:from>
    <xdr:to>
      <xdr:col>68</xdr:col>
      <xdr:colOff>203200</xdr:colOff>
      <xdr:row>18</xdr:row>
      <xdr:rowOff>60607</xdr:rowOff>
    </xdr:to>
    <xdr:sp macro="" textlink="">
      <xdr:nvSpPr>
        <xdr:cNvPr id="474" name="楕円 473"/>
        <xdr:cNvSpPr/>
      </xdr:nvSpPr>
      <xdr:spPr>
        <a:xfrm>
          <a:off x="143510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45384</xdr:rowOff>
    </xdr:from>
    <xdr:ext cx="762000" cy="259045"/>
    <xdr:sp macro="" textlink="">
      <xdr:nvSpPr>
        <xdr:cNvPr id="475" name="テキスト ボックス 474"/>
        <xdr:cNvSpPr txBox="1"/>
      </xdr:nvSpPr>
      <xdr:spPr>
        <a:xfrm>
          <a:off x="14020800" y="313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11289</xdr:rowOff>
    </xdr:from>
    <xdr:to>
      <xdr:col>64</xdr:col>
      <xdr:colOff>152400</xdr:colOff>
      <xdr:row>18</xdr:row>
      <xdr:rowOff>112889</xdr:rowOff>
    </xdr:to>
    <xdr:sp macro="" textlink="">
      <xdr:nvSpPr>
        <xdr:cNvPr id="476" name="楕円 475"/>
        <xdr:cNvSpPr/>
      </xdr:nvSpPr>
      <xdr:spPr>
        <a:xfrm>
          <a:off x="13462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97666</xdr:rowOff>
    </xdr:from>
    <xdr:ext cx="762000" cy="259045"/>
    <xdr:sp macro="" textlink="">
      <xdr:nvSpPr>
        <xdr:cNvPr id="477" name="テキスト ボックス 476"/>
        <xdr:cNvSpPr txBox="1"/>
      </xdr:nvSpPr>
      <xdr:spPr>
        <a:xfrm>
          <a:off x="13131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他市において、物件費に計上される臨時職員の代替として、人件費に計上される任期付短時間勤務職員を採用していることなどにより、類似団体平均を上回っている状況にあるが、再任用職員の活用による正規職員数の削減や、業務改善による時間外勤務の削減、持ち家に係る住居手当の廃止などの人件費削減の取り組みを行っているところである。</a:t>
          </a:r>
        </a:p>
        <a:p>
          <a:r>
            <a:rPr lang="ja-JP" altLang="en-US" sz="1100">
              <a:effectLst/>
              <a:latin typeface="ＭＳ Ｐゴシック" panose="020B0600070205080204" pitchFamily="50" charset="-128"/>
              <a:ea typeface="ＭＳ Ｐゴシック" panose="020B0600070205080204" pitchFamily="50" charset="-128"/>
            </a:rPr>
            <a:t>また、平成</a:t>
          </a:r>
          <a:r>
            <a:rPr lang="en-US" altLang="ja-JP" sz="1100">
              <a:effectLst/>
              <a:latin typeface="ＭＳ Ｐゴシック" panose="020B0600070205080204" pitchFamily="50" charset="-128"/>
              <a:ea typeface="ＭＳ Ｐゴシック" panose="020B0600070205080204" pitchFamily="50" charset="-128"/>
            </a:rPr>
            <a:t>28</a:t>
          </a:r>
          <a:r>
            <a:rPr lang="ja-JP" altLang="en-US" sz="1100">
              <a:effectLst/>
              <a:latin typeface="ＭＳ Ｐゴシック" panose="020B0600070205080204" pitchFamily="50" charset="-128"/>
              <a:ea typeface="ＭＳ Ｐゴシック" panose="020B0600070205080204" pitchFamily="50" charset="-128"/>
            </a:rPr>
            <a:t>年度は、地域手当の支給率引き下げ（対前年△</a:t>
          </a:r>
          <a:r>
            <a:rPr lang="en-US" altLang="ja-JP" sz="1100">
              <a:effectLst/>
              <a:latin typeface="ＭＳ Ｐゴシック" panose="020B0600070205080204" pitchFamily="50" charset="-128"/>
              <a:ea typeface="ＭＳ Ｐゴシック" panose="020B0600070205080204" pitchFamily="50" charset="-128"/>
            </a:rPr>
            <a:t>2%</a:t>
          </a:r>
          <a:r>
            <a:rPr lang="ja-JP" altLang="en-US" sz="1100">
              <a:effectLst/>
              <a:latin typeface="ＭＳ Ｐゴシック" panose="020B0600070205080204" pitchFamily="50" charset="-128"/>
              <a:ea typeface="ＭＳ Ｐゴシック" panose="020B0600070205080204" pitchFamily="50" charset="-128"/>
            </a:rPr>
            <a:t>）や、平成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a:t>
          </a:r>
          <a:r>
            <a:rPr lang="en-US" altLang="ja-JP" sz="1100">
              <a:effectLst/>
              <a:latin typeface="ＭＳ Ｐゴシック" panose="020B0600070205080204" pitchFamily="50" charset="-128"/>
              <a:ea typeface="ＭＳ Ｐゴシック" panose="020B0600070205080204" pitchFamily="50" charset="-128"/>
            </a:rPr>
            <a:t>1</a:t>
          </a:r>
          <a:r>
            <a:rPr lang="ja-JP" altLang="en-US" sz="1100">
              <a:effectLst/>
              <a:latin typeface="ＭＳ Ｐゴシック" panose="020B0600070205080204" pitchFamily="50" charset="-128"/>
              <a:ea typeface="ＭＳ Ｐゴシック" panose="020B0600070205080204" pitchFamily="50" charset="-128"/>
            </a:rPr>
            <a:t>月に定期昇給の抑制措置を行ったところであり、今後も人件費の適正化を図り、コストの削減に努める。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58420</xdr:rowOff>
    </xdr:to>
    <xdr:cxnSp macro="">
      <xdr:nvCxnSpPr>
        <xdr:cNvPr id="66" name="直線コネクタ 65"/>
        <xdr:cNvCxnSpPr/>
      </xdr:nvCxnSpPr>
      <xdr:spPr>
        <a:xfrm flipV="1">
          <a:off x="3987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58420</xdr:rowOff>
    </xdr:to>
    <xdr:cxnSp macro="">
      <xdr:nvCxnSpPr>
        <xdr:cNvPr id="69" name="直線コネクタ 68"/>
        <xdr:cNvCxnSpPr/>
      </xdr:nvCxnSpPr>
      <xdr:spPr>
        <a:xfrm>
          <a:off x="3098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96520</xdr:rowOff>
    </xdr:to>
    <xdr:cxnSp macro="">
      <xdr:nvCxnSpPr>
        <xdr:cNvPr id="72" name="直線コネクタ 71"/>
        <xdr:cNvCxnSpPr/>
      </xdr:nvCxnSpPr>
      <xdr:spPr>
        <a:xfrm flipV="1">
          <a:off x="2209800" y="655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39</xdr:row>
      <xdr:rowOff>8890</xdr:rowOff>
    </xdr:to>
    <xdr:cxnSp macro="">
      <xdr:nvCxnSpPr>
        <xdr:cNvPr id="75" name="直線コネクタ 74"/>
        <xdr:cNvCxnSpPr/>
      </xdr:nvCxnSpPr>
      <xdr:spPr>
        <a:xfrm flipV="1">
          <a:off x="1320800" y="661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年度に行政改革大綱を策定し、以後、行政改革実施計画に基づき継続して経常的な経費の節減に取り組んできた結果である。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年度は中学校給食導入事業費、あかしこども広場管理運営事業費の増などにより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今後も引き続き事業のスクラップ・アンド・ビルドを行いながら、さらなる行政改革の取り組みなどにより、コストの低減を図っていく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14</xdr:row>
      <xdr:rowOff>159657</xdr:rowOff>
    </xdr:to>
    <xdr:cxnSp macro="">
      <xdr:nvCxnSpPr>
        <xdr:cNvPr id="129" name="直線コネクタ 128"/>
        <xdr:cNvCxnSpPr/>
      </xdr:nvCxnSpPr>
      <xdr:spPr>
        <a:xfrm>
          <a:off x="15671800" y="253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14</xdr:row>
      <xdr:rowOff>137886</xdr:rowOff>
    </xdr:to>
    <xdr:cxnSp macro="">
      <xdr:nvCxnSpPr>
        <xdr:cNvPr id="132" name="直線コネクタ 131"/>
        <xdr:cNvCxnSpPr/>
      </xdr:nvCxnSpPr>
      <xdr:spPr>
        <a:xfrm>
          <a:off x="14782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137886</xdr:rowOff>
    </xdr:to>
    <xdr:cxnSp macro="">
      <xdr:nvCxnSpPr>
        <xdr:cNvPr id="135" name="直線コネクタ 134"/>
        <xdr:cNvCxnSpPr/>
      </xdr:nvCxnSpPr>
      <xdr:spPr>
        <a:xfrm>
          <a:off x="13893800" y="2472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83457</xdr:rowOff>
    </xdr:to>
    <xdr:cxnSp macro="">
      <xdr:nvCxnSpPr>
        <xdr:cNvPr id="138" name="直線コネクタ 137"/>
        <xdr:cNvCxnSpPr/>
      </xdr:nvCxnSpPr>
      <xdr:spPr>
        <a:xfrm flipV="1">
          <a:off x="13004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扶助費に係る経常収支比率は類似団体平均を上回っており、その要因として、平成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私立保育所・私立認定こども園・地域型保育事業にかかる幼保給付費や、障害児通所支援事業などの障害福祉事業費の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増加などが挙げられる。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少子高齢化の進展に伴う福祉関係経費の伸び率や本市が進める子どもを核としたまちづくり、経済情勢等を勘案すると、今後も引き続き増加傾向で推移するものと見込んでいる。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59</xdr:row>
      <xdr:rowOff>31750</xdr:rowOff>
    </xdr:to>
    <xdr:cxnSp macro="">
      <xdr:nvCxnSpPr>
        <xdr:cNvPr id="190" name="直線コネクタ 189"/>
        <xdr:cNvCxnSpPr/>
      </xdr:nvCxnSpPr>
      <xdr:spPr>
        <a:xfrm>
          <a:off x="3987800" y="9982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38100</xdr:rowOff>
    </xdr:to>
    <xdr:cxnSp macro="">
      <xdr:nvCxnSpPr>
        <xdr:cNvPr id="193" name="直線コネクタ 192"/>
        <xdr:cNvCxnSpPr/>
      </xdr:nvCxnSpPr>
      <xdr:spPr>
        <a:xfrm>
          <a:off x="3098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6" name="直線コネクタ 195"/>
        <xdr:cNvCxnSpPr/>
      </xdr:nvCxnSpPr>
      <xdr:spPr>
        <a:xfrm flipV="1">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57</xdr:row>
      <xdr:rowOff>82550</xdr:rowOff>
    </xdr:to>
    <xdr:cxnSp macro="">
      <xdr:nvCxnSpPr>
        <xdr:cNvPr id="199" name="直線コネクタ 198"/>
        <xdr:cNvCxnSpPr/>
      </xdr:nvCxnSpPr>
      <xdr:spPr>
        <a:xfrm>
          <a:off x="1320800" y="971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1" name="楕円 210"/>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2" name="テキスト ボックス 211"/>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6" name="テキスト ボックス 215"/>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その他に係る経常収支比率が類似団体平均を上回っているのは、国民健康保険事業や介護保険事業など特別会計等に対する繰出金が多いことが主な要因である。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後期高齢者医療事業への繰出金の増など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の見通しとしては、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社会の進展に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福祉関係経費の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伸び等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、引き続き高い水準で推移するものと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82550</xdr:rowOff>
    </xdr:to>
    <xdr:cxnSp macro="">
      <xdr:nvCxnSpPr>
        <xdr:cNvPr id="251" name="直線コネクタ 250"/>
        <xdr:cNvCxnSpPr/>
      </xdr:nvCxnSpPr>
      <xdr:spPr>
        <a:xfrm>
          <a:off x="15671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58</xdr:row>
      <xdr:rowOff>139700</xdr:rowOff>
    </xdr:to>
    <xdr:cxnSp macro="">
      <xdr:nvCxnSpPr>
        <xdr:cNvPr id="254" name="直線コネクタ 253"/>
        <xdr:cNvCxnSpPr/>
      </xdr:nvCxnSpPr>
      <xdr:spPr>
        <a:xfrm flipV="1">
          <a:off x="14782800" y="9804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59</xdr:row>
      <xdr:rowOff>69850</xdr:rowOff>
    </xdr:to>
    <xdr:cxnSp macro="">
      <xdr:nvCxnSpPr>
        <xdr:cNvPr id="257" name="直線コネクタ 256"/>
        <xdr:cNvCxnSpPr/>
      </xdr:nvCxnSpPr>
      <xdr:spPr>
        <a:xfrm flipV="1">
          <a:off x="13893800" y="1008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152400</xdr:rowOff>
    </xdr:from>
    <xdr:to>
      <xdr:col>69</xdr:col>
      <xdr:colOff>92075</xdr:colOff>
      <xdr:row>59</xdr:row>
      <xdr:rowOff>69850</xdr:rowOff>
    </xdr:to>
    <xdr:cxnSp macro="">
      <xdr:nvCxnSpPr>
        <xdr:cNvPr id="260" name="直線コネクタ 259"/>
        <xdr:cNvCxnSpPr/>
      </xdr:nvCxnSpPr>
      <xdr:spPr>
        <a:xfrm>
          <a:off x="13004800" y="1009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0" name="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71"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補助費等に係る経常収支比率が類似団体平均を下回っているのは、一部事務組合に対する補助金等が少額であり、また市の出資する法人等の団体数及び補助金が類似団体に比べて少ないためである。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年度に関しては、前年度経常経費計上分の内、事業見直しにより廃止・統合されるもの等があり、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88900</xdr:rowOff>
    </xdr:from>
    <xdr:to>
      <xdr:col>82</xdr:col>
      <xdr:colOff>107950</xdr:colOff>
      <xdr:row>42</xdr:row>
      <xdr:rowOff>50800</xdr:rowOff>
    </xdr:to>
    <xdr:cxnSp macro="">
      <xdr:nvCxnSpPr>
        <xdr:cNvPr id="306" name="直線コネクタ 305"/>
        <xdr:cNvCxnSpPr/>
      </xdr:nvCxnSpPr>
      <xdr:spPr>
        <a:xfrm flipV="1">
          <a:off x="16510000" y="59182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7"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8" name="直線コネクタ 307"/>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3827</xdr:rowOff>
    </xdr:from>
    <xdr:ext cx="762000" cy="259045"/>
    <xdr:sp macro="" textlink="">
      <xdr:nvSpPr>
        <xdr:cNvPr id="309" name="補助費等最大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88900</xdr:rowOff>
    </xdr:from>
    <xdr:to>
      <xdr:col>82</xdr:col>
      <xdr:colOff>196850</xdr:colOff>
      <xdr:row>34</xdr:row>
      <xdr:rowOff>88900</xdr:rowOff>
    </xdr:to>
    <xdr:cxnSp macro="">
      <xdr:nvCxnSpPr>
        <xdr:cNvPr id="310" name="直線コネクタ 309"/>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115570</xdr:rowOff>
    </xdr:to>
    <xdr:cxnSp macro="">
      <xdr:nvCxnSpPr>
        <xdr:cNvPr id="311" name="直線コネクタ 310"/>
        <xdr:cNvCxnSpPr/>
      </xdr:nvCxnSpPr>
      <xdr:spPr>
        <a:xfrm flipV="1">
          <a:off x="15671800" y="607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2"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3" name="フローチャート: 判断 312"/>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35</xdr:row>
      <xdr:rowOff>115570</xdr:rowOff>
    </xdr:to>
    <xdr:cxnSp macro="">
      <xdr:nvCxnSpPr>
        <xdr:cNvPr id="314" name="直線コネクタ 313"/>
        <xdr:cNvCxnSpPr/>
      </xdr:nvCxnSpPr>
      <xdr:spPr>
        <a:xfrm>
          <a:off x="14782800" y="5902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160020</xdr:rowOff>
    </xdr:from>
    <xdr:to>
      <xdr:col>78</xdr:col>
      <xdr:colOff>120650</xdr:colOff>
      <xdr:row>37</xdr:row>
      <xdr:rowOff>90170</xdr:rowOff>
    </xdr:to>
    <xdr:sp macro="" textlink="">
      <xdr:nvSpPr>
        <xdr:cNvPr id="315" name="フローチャート: 判断 314"/>
        <xdr:cNvSpPr/>
      </xdr:nvSpPr>
      <xdr:spPr>
        <a:xfrm>
          <a:off x="15621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16" name="テキスト ボックス 315"/>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73660</xdr:rowOff>
    </xdr:to>
    <xdr:cxnSp macro="">
      <xdr:nvCxnSpPr>
        <xdr:cNvPr id="317" name="直線コネクタ 316"/>
        <xdr:cNvCxnSpPr/>
      </xdr:nvCxnSpPr>
      <xdr:spPr>
        <a:xfrm>
          <a:off x="13893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8" name="フローチャート: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9" name="テキスト ボックス 318"/>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58420</xdr:rowOff>
    </xdr:to>
    <xdr:cxnSp macro="">
      <xdr:nvCxnSpPr>
        <xdr:cNvPr id="320" name="直線コネクタ 319"/>
        <xdr:cNvCxnSpPr/>
      </xdr:nvCxnSpPr>
      <xdr:spPr>
        <a:xfrm flipV="1">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21" name="フローチャート: 判断 320"/>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22" name="テキスト ボックス 321"/>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3" name="フローチャート: 判断 322"/>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4" name="テキスト ボックス 323"/>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0" name="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2" name="楕円 331"/>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3" name="テキスト ボックス 332"/>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4" name="楕円 333"/>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5" name="テキスト ボックス 334"/>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6" name="楕円 335"/>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37" name="テキスト ボックス 336"/>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億円）をピークに減少傾向にある。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、土木債などの長期債元金償還の減少、借入利率の低下による長期債利子の減少などにより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今後も事業の適切な取捨選択を進め、地方債新規発行の抑制に努める。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7" name="直線コネクタ 366"/>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8"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9" name="直線コネクタ 368"/>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88900</xdr:rowOff>
    </xdr:to>
    <xdr:cxnSp macro="">
      <xdr:nvCxnSpPr>
        <xdr:cNvPr id="372" name="直線コネクタ 371"/>
        <xdr:cNvCxnSpPr/>
      </xdr:nvCxnSpPr>
      <xdr:spPr>
        <a:xfrm flipV="1">
          <a:off x="3987800" y="13408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3"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4" name="フローチャート: 判断 37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88900</xdr:rowOff>
    </xdr:to>
    <xdr:cxnSp macro="">
      <xdr:nvCxnSpPr>
        <xdr:cNvPr id="375" name="直線コネクタ 374"/>
        <xdr:cNvCxnSpPr/>
      </xdr:nvCxnSpPr>
      <xdr:spPr>
        <a:xfrm>
          <a:off x="3098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6" name="フローチャート: 判断 375"/>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7" name="テキスト ボックス 376"/>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79</xdr:row>
      <xdr:rowOff>16511</xdr:rowOff>
    </xdr:to>
    <xdr:cxnSp macro="">
      <xdr:nvCxnSpPr>
        <xdr:cNvPr id="378" name="直線コネクタ 377"/>
        <xdr:cNvCxnSpPr/>
      </xdr:nvCxnSpPr>
      <xdr:spPr>
        <a:xfrm flipV="1">
          <a:off x="2209800" y="134162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9" name="フローチャート: 判断 378"/>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0" name="テキスト ボックス 379"/>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16511</xdr:rowOff>
    </xdr:to>
    <xdr:cxnSp macro="">
      <xdr:nvCxnSpPr>
        <xdr:cNvPr id="381" name="直線コネクタ 380"/>
        <xdr:cNvCxnSpPr/>
      </xdr:nvCxnSpPr>
      <xdr:spPr>
        <a:xfrm>
          <a:off x="1320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2" name="フローチャート: 判断 381"/>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3" name="テキスト ボックス 382"/>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4" name="フローチャート: 判断 383"/>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5" name="テキスト ボックス 384"/>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1" name="楕円 390"/>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2"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3" name="楕円 392"/>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4" name="テキスト ボックス 393"/>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5" name="楕円 394"/>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6" name="テキスト ボックス 395"/>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7" name="楕円 396"/>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8" name="テキスト ボックス 397"/>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9" name="楕円 398"/>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0" name="テキスト ボックス 399"/>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今後も引き続き事業のスクラップ・アンド・ビルドを行いながら、さらなる行政改革の取り組みなどにより、コストの低減を図っていく。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6" name="直線コネクタ 425"/>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7"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8" name="直線コネクタ 427"/>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9"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30" name="直線コネクタ 429"/>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8128</xdr:rowOff>
    </xdr:to>
    <xdr:cxnSp macro="">
      <xdr:nvCxnSpPr>
        <xdr:cNvPr id="431" name="直線コネクタ 430"/>
        <xdr:cNvCxnSpPr/>
      </xdr:nvCxnSpPr>
      <xdr:spPr>
        <a:xfrm>
          <a:off x="15671800" y="13335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2"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3" name="フローチャート: 判断 432"/>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133858</xdr:rowOff>
    </xdr:to>
    <xdr:cxnSp macro="">
      <xdr:nvCxnSpPr>
        <xdr:cNvPr id="434" name="直線コネクタ 433"/>
        <xdr:cNvCxnSpPr/>
      </xdr:nvCxnSpPr>
      <xdr:spPr>
        <a:xfrm>
          <a:off x="14782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5" name="フローチャート: 判断 434"/>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6" name="テキスト ボックス 435"/>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74422</xdr:rowOff>
    </xdr:to>
    <xdr:cxnSp macro="">
      <xdr:nvCxnSpPr>
        <xdr:cNvPr id="437" name="直線コネクタ 436"/>
        <xdr:cNvCxnSpPr/>
      </xdr:nvCxnSpPr>
      <xdr:spPr>
        <a:xfrm flipV="1">
          <a:off x="13893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8" name="フローチャート: 判断 437"/>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9" name="テキスト ボックス 43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74422</xdr:rowOff>
    </xdr:to>
    <xdr:cxnSp macro="">
      <xdr:nvCxnSpPr>
        <xdr:cNvPr id="440" name="直線コネクタ 439"/>
        <xdr:cNvCxnSpPr/>
      </xdr:nvCxnSpPr>
      <xdr:spPr>
        <a:xfrm>
          <a:off x="13004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3" name="フローチャート: 判断 442"/>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4" name="テキスト ボックス 443"/>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0" name="楕円 449"/>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51" name="公債費以外該当値テキスト"/>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2" name="楕円 451"/>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53" name="テキスト ボックス 45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4" name="楕円 453"/>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5" name="テキスト ボックス 454"/>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6" name="楕円 455"/>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7" name="テキスト ボックス 456"/>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8" name="楕円 457"/>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9" name="テキスト ボックス 45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73317</xdr:rowOff>
    </xdr:from>
    <xdr:to>
      <xdr:col>29</xdr:col>
      <xdr:colOff>127000</xdr:colOff>
      <xdr:row>17</xdr:row>
      <xdr:rowOff>87376</xdr:rowOff>
    </xdr:to>
    <xdr:cxnSp macro="">
      <xdr:nvCxnSpPr>
        <xdr:cNvPr id="50" name="直線コネクタ 49"/>
        <xdr:cNvCxnSpPr/>
      </xdr:nvCxnSpPr>
      <xdr:spPr bwMode="auto">
        <a:xfrm flipV="1">
          <a:off x="5003800" y="3035592"/>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58095</xdr:rowOff>
    </xdr:from>
    <xdr:ext cx="762000" cy="259045"/>
    <xdr:sp macro="" textlink="">
      <xdr:nvSpPr>
        <xdr:cNvPr id="51" name="人口1人当たり決算額の推移平均値テキスト130"/>
        <xdr:cNvSpPr txBox="1"/>
      </xdr:nvSpPr>
      <xdr:spPr>
        <a:xfrm>
          <a:off x="5740400" y="3020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49276</xdr:rowOff>
    </xdr:from>
    <xdr:to>
      <xdr:col>26</xdr:col>
      <xdr:colOff>50800</xdr:colOff>
      <xdr:row>17</xdr:row>
      <xdr:rowOff>87376</xdr:rowOff>
    </xdr:to>
    <xdr:cxnSp macro="">
      <xdr:nvCxnSpPr>
        <xdr:cNvPr id="53" name="直線コネクタ 52"/>
        <xdr:cNvCxnSpPr/>
      </xdr:nvCxnSpPr>
      <xdr:spPr bwMode="auto">
        <a:xfrm>
          <a:off x="4305300" y="3011551"/>
          <a:ext cx="6985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49276</xdr:rowOff>
    </xdr:from>
    <xdr:to>
      <xdr:col>22</xdr:col>
      <xdr:colOff>114300</xdr:colOff>
      <xdr:row>17</xdr:row>
      <xdr:rowOff>58839</xdr:rowOff>
    </xdr:to>
    <xdr:cxnSp macro="">
      <xdr:nvCxnSpPr>
        <xdr:cNvPr id="56" name="直線コネクタ 55"/>
        <xdr:cNvCxnSpPr/>
      </xdr:nvCxnSpPr>
      <xdr:spPr bwMode="auto">
        <a:xfrm flipV="1">
          <a:off x="3606800" y="3011551"/>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58839</xdr:rowOff>
    </xdr:from>
    <xdr:to>
      <xdr:col>18</xdr:col>
      <xdr:colOff>177800</xdr:colOff>
      <xdr:row>17</xdr:row>
      <xdr:rowOff>75374</xdr:rowOff>
    </xdr:to>
    <xdr:cxnSp macro="">
      <xdr:nvCxnSpPr>
        <xdr:cNvPr id="59" name="直線コネクタ 58"/>
        <xdr:cNvCxnSpPr/>
      </xdr:nvCxnSpPr>
      <xdr:spPr bwMode="auto">
        <a:xfrm flipV="1">
          <a:off x="2908300" y="3021114"/>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22517</xdr:rowOff>
    </xdr:from>
    <xdr:to>
      <xdr:col>29</xdr:col>
      <xdr:colOff>177800</xdr:colOff>
      <xdr:row>17</xdr:row>
      <xdr:rowOff>124117</xdr:rowOff>
    </xdr:to>
    <xdr:sp macro="" textlink="">
      <xdr:nvSpPr>
        <xdr:cNvPr id="69" name="楕円 68"/>
        <xdr:cNvSpPr/>
      </xdr:nvSpPr>
      <xdr:spPr bwMode="auto">
        <a:xfrm>
          <a:off x="5600700" y="298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39044</xdr:rowOff>
    </xdr:from>
    <xdr:ext cx="762000" cy="259045"/>
    <xdr:sp macro="" textlink="">
      <xdr:nvSpPr>
        <xdr:cNvPr id="70" name="人口1人当たり決算額の推移該当値テキスト130"/>
        <xdr:cNvSpPr txBox="1"/>
      </xdr:nvSpPr>
      <xdr:spPr>
        <a:xfrm>
          <a:off x="5740400" y="28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36576</xdr:rowOff>
    </xdr:from>
    <xdr:to>
      <xdr:col>26</xdr:col>
      <xdr:colOff>101600</xdr:colOff>
      <xdr:row>17</xdr:row>
      <xdr:rowOff>138176</xdr:rowOff>
    </xdr:to>
    <xdr:sp macro="" textlink="">
      <xdr:nvSpPr>
        <xdr:cNvPr id="71" name="楕円 70"/>
        <xdr:cNvSpPr/>
      </xdr:nvSpPr>
      <xdr:spPr bwMode="auto">
        <a:xfrm>
          <a:off x="49530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148353</xdr:rowOff>
    </xdr:from>
    <xdr:ext cx="736600" cy="259045"/>
    <xdr:sp macro="" textlink="">
      <xdr:nvSpPr>
        <xdr:cNvPr id="72" name="テキスト ボックス 71"/>
        <xdr:cNvSpPr txBox="1"/>
      </xdr:nvSpPr>
      <xdr:spPr>
        <a:xfrm>
          <a:off x="4622800" y="276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169926</xdr:rowOff>
    </xdr:from>
    <xdr:to>
      <xdr:col>22</xdr:col>
      <xdr:colOff>165100</xdr:colOff>
      <xdr:row>17</xdr:row>
      <xdr:rowOff>100076</xdr:rowOff>
    </xdr:to>
    <xdr:sp macro="" textlink="">
      <xdr:nvSpPr>
        <xdr:cNvPr id="73" name="楕円 72"/>
        <xdr:cNvSpPr/>
      </xdr:nvSpPr>
      <xdr:spPr bwMode="auto">
        <a:xfrm>
          <a:off x="4254500" y="296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110253</xdr:rowOff>
    </xdr:from>
    <xdr:ext cx="762000" cy="259045"/>
    <xdr:sp macro="" textlink="">
      <xdr:nvSpPr>
        <xdr:cNvPr id="74" name="テキスト ボックス 73"/>
        <xdr:cNvSpPr txBox="1"/>
      </xdr:nvSpPr>
      <xdr:spPr>
        <a:xfrm>
          <a:off x="3924300" y="272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8039</xdr:rowOff>
    </xdr:from>
    <xdr:to>
      <xdr:col>19</xdr:col>
      <xdr:colOff>38100</xdr:colOff>
      <xdr:row>17</xdr:row>
      <xdr:rowOff>109639</xdr:rowOff>
    </xdr:to>
    <xdr:sp macro="" textlink="">
      <xdr:nvSpPr>
        <xdr:cNvPr id="75" name="楕円 74"/>
        <xdr:cNvSpPr/>
      </xdr:nvSpPr>
      <xdr:spPr bwMode="auto">
        <a:xfrm>
          <a:off x="3556000" y="297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119816</xdr:rowOff>
    </xdr:from>
    <xdr:ext cx="762000" cy="259045"/>
    <xdr:sp macro="" textlink="">
      <xdr:nvSpPr>
        <xdr:cNvPr id="76" name="テキスト ボックス 75"/>
        <xdr:cNvSpPr txBox="1"/>
      </xdr:nvSpPr>
      <xdr:spPr>
        <a:xfrm>
          <a:off x="3225800" y="27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24574</xdr:rowOff>
    </xdr:from>
    <xdr:to>
      <xdr:col>15</xdr:col>
      <xdr:colOff>101600</xdr:colOff>
      <xdr:row>17</xdr:row>
      <xdr:rowOff>126174</xdr:rowOff>
    </xdr:to>
    <xdr:sp macro="" textlink="">
      <xdr:nvSpPr>
        <xdr:cNvPr id="77" name="楕円 76"/>
        <xdr:cNvSpPr/>
      </xdr:nvSpPr>
      <xdr:spPr bwMode="auto">
        <a:xfrm>
          <a:off x="2857500" y="29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136351</xdr:rowOff>
    </xdr:from>
    <xdr:ext cx="762000" cy="259045"/>
    <xdr:sp macro="" textlink="">
      <xdr:nvSpPr>
        <xdr:cNvPr id="78" name="テキスト ボックス 77"/>
        <xdr:cNvSpPr txBox="1"/>
      </xdr:nvSpPr>
      <xdr:spPr>
        <a:xfrm>
          <a:off x="2527300" y="27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33007</xdr:rowOff>
    </xdr:from>
    <xdr:to>
      <xdr:col>29</xdr:col>
      <xdr:colOff>127000</xdr:colOff>
      <xdr:row>36</xdr:row>
      <xdr:rowOff>71374</xdr:rowOff>
    </xdr:to>
    <xdr:cxnSp macro="">
      <xdr:nvCxnSpPr>
        <xdr:cNvPr id="111" name="直線コネクタ 110"/>
        <xdr:cNvCxnSpPr/>
      </xdr:nvCxnSpPr>
      <xdr:spPr bwMode="auto">
        <a:xfrm>
          <a:off x="5003800" y="6986257"/>
          <a:ext cx="6477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10109</xdr:rowOff>
    </xdr:from>
    <xdr:to>
      <xdr:col>26</xdr:col>
      <xdr:colOff>50800</xdr:colOff>
      <xdr:row>36</xdr:row>
      <xdr:rowOff>33007</xdr:rowOff>
    </xdr:to>
    <xdr:cxnSp macro="">
      <xdr:nvCxnSpPr>
        <xdr:cNvPr id="114" name="直線コネクタ 113"/>
        <xdr:cNvCxnSpPr/>
      </xdr:nvCxnSpPr>
      <xdr:spPr bwMode="auto">
        <a:xfrm>
          <a:off x="4305300" y="6963359"/>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330149</xdr:rowOff>
    </xdr:from>
    <xdr:to>
      <xdr:col>22</xdr:col>
      <xdr:colOff>114300</xdr:colOff>
      <xdr:row>36</xdr:row>
      <xdr:rowOff>10109</xdr:rowOff>
    </xdr:to>
    <xdr:cxnSp macro="">
      <xdr:nvCxnSpPr>
        <xdr:cNvPr id="117" name="直線コネクタ 116"/>
        <xdr:cNvCxnSpPr/>
      </xdr:nvCxnSpPr>
      <xdr:spPr bwMode="auto">
        <a:xfrm>
          <a:off x="3606800" y="6940499"/>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311518</xdr:rowOff>
    </xdr:from>
    <xdr:to>
      <xdr:col>18</xdr:col>
      <xdr:colOff>177800</xdr:colOff>
      <xdr:row>35</xdr:row>
      <xdr:rowOff>330149</xdr:rowOff>
    </xdr:to>
    <xdr:cxnSp macro="">
      <xdr:nvCxnSpPr>
        <xdr:cNvPr id="120" name="直線コネクタ 119"/>
        <xdr:cNvCxnSpPr/>
      </xdr:nvCxnSpPr>
      <xdr:spPr bwMode="auto">
        <a:xfrm>
          <a:off x="2908300" y="6921868"/>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20574</xdr:rowOff>
    </xdr:from>
    <xdr:to>
      <xdr:col>29</xdr:col>
      <xdr:colOff>177800</xdr:colOff>
      <xdr:row>36</xdr:row>
      <xdr:rowOff>122174</xdr:rowOff>
    </xdr:to>
    <xdr:sp macro="" textlink="">
      <xdr:nvSpPr>
        <xdr:cNvPr id="130" name="楕円 129"/>
        <xdr:cNvSpPr/>
      </xdr:nvSpPr>
      <xdr:spPr bwMode="auto">
        <a:xfrm>
          <a:off x="5600700" y="69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335551</xdr:rowOff>
    </xdr:from>
    <xdr:ext cx="762000" cy="259045"/>
    <xdr:sp macro="" textlink="">
      <xdr:nvSpPr>
        <xdr:cNvPr id="131" name="人口1人当たり決算額の推移該当値テキスト445"/>
        <xdr:cNvSpPr txBox="1"/>
      </xdr:nvSpPr>
      <xdr:spPr>
        <a:xfrm>
          <a:off x="5740400" y="694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325107</xdr:rowOff>
    </xdr:from>
    <xdr:to>
      <xdr:col>26</xdr:col>
      <xdr:colOff>101600</xdr:colOff>
      <xdr:row>36</xdr:row>
      <xdr:rowOff>83807</xdr:rowOff>
    </xdr:to>
    <xdr:sp macro="" textlink="">
      <xdr:nvSpPr>
        <xdr:cNvPr id="132" name="楕円 131"/>
        <xdr:cNvSpPr/>
      </xdr:nvSpPr>
      <xdr:spPr bwMode="auto">
        <a:xfrm>
          <a:off x="49530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68584</xdr:rowOff>
    </xdr:from>
    <xdr:ext cx="736600" cy="259045"/>
    <xdr:sp macro="" textlink="">
      <xdr:nvSpPr>
        <xdr:cNvPr id="133" name="テキスト ボックス 132"/>
        <xdr:cNvSpPr txBox="1"/>
      </xdr:nvSpPr>
      <xdr:spPr>
        <a:xfrm>
          <a:off x="4622800" y="70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302209</xdr:rowOff>
    </xdr:from>
    <xdr:to>
      <xdr:col>22</xdr:col>
      <xdr:colOff>165100</xdr:colOff>
      <xdr:row>36</xdr:row>
      <xdr:rowOff>60909</xdr:rowOff>
    </xdr:to>
    <xdr:sp macro="" textlink="">
      <xdr:nvSpPr>
        <xdr:cNvPr id="134" name="楕円 133"/>
        <xdr:cNvSpPr/>
      </xdr:nvSpPr>
      <xdr:spPr bwMode="auto">
        <a:xfrm>
          <a:off x="4254500" y="691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45686</xdr:rowOff>
    </xdr:from>
    <xdr:ext cx="762000" cy="259045"/>
    <xdr:sp macro="" textlink="">
      <xdr:nvSpPr>
        <xdr:cNvPr id="135" name="テキスト ボックス 134"/>
        <xdr:cNvSpPr txBox="1"/>
      </xdr:nvSpPr>
      <xdr:spPr>
        <a:xfrm>
          <a:off x="3924300" y="69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279349</xdr:rowOff>
    </xdr:from>
    <xdr:to>
      <xdr:col>19</xdr:col>
      <xdr:colOff>38100</xdr:colOff>
      <xdr:row>36</xdr:row>
      <xdr:rowOff>38049</xdr:rowOff>
    </xdr:to>
    <xdr:sp macro="" textlink="">
      <xdr:nvSpPr>
        <xdr:cNvPr id="136" name="楕円 135"/>
        <xdr:cNvSpPr/>
      </xdr:nvSpPr>
      <xdr:spPr bwMode="auto">
        <a:xfrm>
          <a:off x="35560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22826</xdr:rowOff>
    </xdr:from>
    <xdr:ext cx="762000" cy="259045"/>
    <xdr:sp macro="" textlink="">
      <xdr:nvSpPr>
        <xdr:cNvPr id="137" name="テキスト ボックス 136"/>
        <xdr:cNvSpPr txBox="1"/>
      </xdr:nvSpPr>
      <xdr:spPr>
        <a:xfrm>
          <a:off x="32258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260718</xdr:rowOff>
    </xdr:from>
    <xdr:to>
      <xdr:col>15</xdr:col>
      <xdr:colOff>101600</xdr:colOff>
      <xdr:row>36</xdr:row>
      <xdr:rowOff>19418</xdr:rowOff>
    </xdr:to>
    <xdr:sp macro="" textlink="">
      <xdr:nvSpPr>
        <xdr:cNvPr id="138" name="楕円 137"/>
        <xdr:cNvSpPr/>
      </xdr:nvSpPr>
      <xdr:spPr bwMode="auto">
        <a:xfrm>
          <a:off x="2857500" y="687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4195</xdr:rowOff>
    </xdr:from>
    <xdr:ext cx="762000" cy="259045"/>
    <xdr:sp macro="" textlink="">
      <xdr:nvSpPr>
        <xdr:cNvPr id="139" name="テキスト ボックス 138"/>
        <xdr:cNvSpPr txBox="1"/>
      </xdr:nvSpPr>
      <xdr:spPr>
        <a:xfrm>
          <a:off x="2527300" y="69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113297</xdr:rowOff>
    </xdr:from>
    <xdr:to>
      <xdr:col>24</xdr:col>
      <xdr:colOff>63500</xdr:colOff>
      <xdr:row>33</xdr:row>
      <xdr:rowOff>114348</xdr:rowOff>
    </xdr:to>
    <xdr:cxnSp macro="">
      <xdr:nvCxnSpPr>
        <xdr:cNvPr id="59" name="直線コネクタ 58"/>
        <xdr:cNvCxnSpPr/>
      </xdr:nvCxnSpPr>
      <xdr:spPr>
        <a:xfrm flipV="1">
          <a:off x="3797300" y="5771147"/>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95054</xdr:rowOff>
    </xdr:from>
    <xdr:to>
      <xdr:col>19</xdr:col>
      <xdr:colOff>177800</xdr:colOff>
      <xdr:row>33</xdr:row>
      <xdr:rowOff>114348</xdr:rowOff>
    </xdr:to>
    <xdr:cxnSp macro="">
      <xdr:nvCxnSpPr>
        <xdr:cNvPr id="62" name="直線コネクタ 61"/>
        <xdr:cNvCxnSpPr/>
      </xdr:nvCxnSpPr>
      <xdr:spPr>
        <a:xfrm>
          <a:off x="2908300" y="5752904"/>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95054</xdr:rowOff>
    </xdr:from>
    <xdr:to>
      <xdr:col>15</xdr:col>
      <xdr:colOff>50800</xdr:colOff>
      <xdr:row>33</xdr:row>
      <xdr:rowOff>97432</xdr:rowOff>
    </xdr:to>
    <xdr:cxnSp macro="">
      <xdr:nvCxnSpPr>
        <xdr:cNvPr id="65" name="直線コネクタ 64"/>
        <xdr:cNvCxnSpPr/>
      </xdr:nvCxnSpPr>
      <xdr:spPr>
        <a:xfrm flipV="1">
          <a:off x="2019300" y="575290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60810</xdr:rowOff>
    </xdr:from>
    <xdr:to>
      <xdr:col>10</xdr:col>
      <xdr:colOff>114300</xdr:colOff>
      <xdr:row>33</xdr:row>
      <xdr:rowOff>97432</xdr:rowOff>
    </xdr:to>
    <xdr:cxnSp macro="">
      <xdr:nvCxnSpPr>
        <xdr:cNvPr id="68" name="直線コネクタ 67"/>
        <xdr:cNvCxnSpPr/>
      </xdr:nvCxnSpPr>
      <xdr:spPr>
        <a:xfrm>
          <a:off x="1130300" y="5718660"/>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62497</xdr:rowOff>
    </xdr:from>
    <xdr:to>
      <xdr:col>24</xdr:col>
      <xdr:colOff>114300</xdr:colOff>
      <xdr:row>33</xdr:row>
      <xdr:rowOff>164097</xdr:rowOff>
    </xdr:to>
    <xdr:sp macro="" textlink="">
      <xdr:nvSpPr>
        <xdr:cNvPr id="78" name="楕円 77"/>
        <xdr:cNvSpPr/>
      </xdr:nvSpPr>
      <xdr:spPr>
        <a:xfrm>
          <a:off x="4584700" y="57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85374</xdr:rowOff>
    </xdr:from>
    <xdr:ext cx="534377" cy="259045"/>
    <xdr:sp macro="" textlink="">
      <xdr:nvSpPr>
        <xdr:cNvPr id="79" name="人件費該当値テキスト"/>
        <xdr:cNvSpPr txBox="1"/>
      </xdr:nvSpPr>
      <xdr:spPr>
        <a:xfrm>
          <a:off x="4686300" y="5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63548</xdr:rowOff>
    </xdr:from>
    <xdr:to>
      <xdr:col>20</xdr:col>
      <xdr:colOff>38100</xdr:colOff>
      <xdr:row>33</xdr:row>
      <xdr:rowOff>165148</xdr:rowOff>
    </xdr:to>
    <xdr:sp macro="" textlink="">
      <xdr:nvSpPr>
        <xdr:cNvPr id="80" name="楕円 79"/>
        <xdr:cNvSpPr/>
      </xdr:nvSpPr>
      <xdr:spPr>
        <a:xfrm>
          <a:off x="3746500" y="57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10225</xdr:rowOff>
    </xdr:from>
    <xdr:ext cx="534377" cy="259045"/>
    <xdr:sp macro="" textlink="">
      <xdr:nvSpPr>
        <xdr:cNvPr id="81" name="テキスト ボックス 80"/>
        <xdr:cNvSpPr txBox="1"/>
      </xdr:nvSpPr>
      <xdr:spPr>
        <a:xfrm>
          <a:off x="3530111" y="5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44254</xdr:rowOff>
    </xdr:from>
    <xdr:to>
      <xdr:col>15</xdr:col>
      <xdr:colOff>101600</xdr:colOff>
      <xdr:row>33</xdr:row>
      <xdr:rowOff>145854</xdr:rowOff>
    </xdr:to>
    <xdr:sp macro="" textlink="">
      <xdr:nvSpPr>
        <xdr:cNvPr id="82" name="楕円 81"/>
        <xdr:cNvSpPr/>
      </xdr:nvSpPr>
      <xdr:spPr>
        <a:xfrm>
          <a:off x="2857500" y="57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162381</xdr:rowOff>
    </xdr:from>
    <xdr:ext cx="534377" cy="259045"/>
    <xdr:sp macro="" textlink="">
      <xdr:nvSpPr>
        <xdr:cNvPr id="83" name="テキスト ボックス 82"/>
        <xdr:cNvSpPr txBox="1"/>
      </xdr:nvSpPr>
      <xdr:spPr>
        <a:xfrm>
          <a:off x="2641111" y="54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46632</xdr:rowOff>
    </xdr:from>
    <xdr:to>
      <xdr:col>10</xdr:col>
      <xdr:colOff>165100</xdr:colOff>
      <xdr:row>33</xdr:row>
      <xdr:rowOff>148232</xdr:rowOff>
    </xdr:to>
    <xdr:sp macro="" textlink="">
      <xdr:nvSpPr>
        <xdr:cNvPr id="84" name="楕円 83"/>
        <xdr:cNvSpPr/>
      </xdr:nvSpPr>
      <xdr:spPr>
        <a:xfrm>
          <a:off x="1968500" y="57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164759</xdr:rowOff>
    </xdr:from>
    <xdr:ext cx="534377" cy="259045"/>
    <xdr:sp macro="" textlink="">
      <xdr:nvSpPr>
        <xdr:cNvPr id="85" name="テキスト ボックス 84"/>
        <xdr:cNvSpPr txBox="1"/>
      </xdr:nvSpPr>
      <xdr:spPr>
        <a:xfrm>
          <a:off x="1752111" y="54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10010</xdr:rowOff>
    </xdr:from>
    <xdr:to>
      <xdr:col>6</xdr:col>
      <xdr:colOff>38100</xdr:colOff>
      <xdr:row>33</xdr:row>
      <xdr:rowOff>111610</xdr:rowOff>
    </xdr:to>
    <xdr:sp macro="" textlink="">
      <xdr:nvSpPr>
        <xdr:cNvPr id="86" name="楕円 85"/>
        <xdr:cNvSpPr/>
      </xdr:nvSpPr>
      <xdr:spPr>
        <a:xfrm>
          <a:off x="1079500" y="56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128137</xdr:rowOff>
    </xdr:from>
    <xdr:ext cx="534377" cy="259045"/>
    <xdr:sp macro="" textlink="">
      <xdr:nvSpPr>
        <xdr:cNvPr id="87" name="テキスト ボックス 86"/>
        <xdr:cNvSpPr txBox="1"/>
      </xdr:nvSpPr>
      <xdr:spPr>
        <a:xfrm>
          <a:off x="863111" y="54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94247</xdr:rowOff>
    </xdr:from>
    <xdr:to>
      <xdr:col>24</xdr:col>
      <xdr:colOff>63500</xdr:colOff>
      <xdr:row>56</xdr:row>
      <xdr:rowOff>134709</xdr:rowOff>
    </xdr:to>
    <xdr:cxnSp macro="">
      <xdr:nvCxnSpPr>
        <xdr:cNvPr id="117" name="直線コネクタ 116"/>
        <xdr:cNvCxnSpPr/>
      </xdr:nvCxnSpPr>
      <xdr:spPr>
        <a:xfrm flipV="1">
          <a:off x="3797300" y="9695447"/>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134709</xdr:rowOff>
    </xdr:from>
    <xdr:to>
      <xdr:col>19</xdr:col>
      <xdr:colOff>177800</xdr:colOff>
      <xdr:row>56</xdr:row>
      <xdr:rowOff>143663</xdr:rowOff>
    </xdr:to>
    <xdr:cxnSp macro="">
      <xdr:nvCxnSpPr>
        <xdr:cNvPr id="120" name="直線コネクタ 119"/>
        <xdr:cNvCxnSpPr/>
      </xdr:nvCxnSpPr>
      <xdr:spPr>
        <a:xfrm flipV="1">
          <a:off x="2908300" y="973590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143663</xdr:rowOff>
    </xdr:from>
    <xdr:to>
      <xdr:col>15</xdr:col>
      <xdr:colOff>50800</xdr:colOff>
      <xdr:row>57</xdr:row>
      <xdr:rowOff>20218</xdr:rowOff>
    </xdr:to>
    <xdr:cxnSp macro="">
      <xdr:nvCxnSpPr>
        <xdr:cNvPr id="123" name="直線コネクタ 122"/>
        <xdr:cNvCxnSpPr/>
      </xdr:nvCxnSpPr>
      <xdr:spPr>
        <a:xfrm flipV="1">
          <a:off x="2019300" y="97448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20218</xdr:rowOff>
    </xdr:from>
    <xdr:to>
      <xdr:col>10</xdr:col>
      <xdr:colOff>114300</xdr:colOff>
      <xdr:row>57</xdr:row>
      <xdr:rowOff>81293</xdr:rowOff>
    </xdr:to>
    <xdr:cxnSp macro="">
      <xdr:nvCxnSpPr>
        <xdr:cNvPr id="126" name="直線コネクタ 125"/>
        <xdr:cNvCxnSpPr/>
      </xdr:nvCxnSpPr>
      <xdr:spPr>
        <a:xfrm flipV="1">
          <a:off x="1130300" y="9792868"/>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43447</xdr:rowOff>
    </xdr:from>
    <xdr:to>
      <xdr:col>24</xdr:col>
      <xdr:colOff>114300</xdr:colOff>
      <xdr:row>56</xdr:row>
      <xdr:rowOff>145047</xdr:rowOff>
    </xdr:to>
    <xdr:sp macro="" textlink="">
      <xdr:nvSpPr>
        <xdr:cNvPr id="136" name="楕円 135"/>
        <xdr:cNvSpPr/>
      </xdr:nvSpPr>
      <xdr:spPr>
        <a:xfrm>
          <a:off x="45847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21874</xdr:rowOff>
    </xdr:from>
    <xdr:ext cx="534377" cy="259045"/>
    <xdr:sp macro="" textlink="">
      <xdr:nvSpPr>
        <xdr:cNvPr id="137" name="物件費該当値テキスト"/>
        <xdr:cNvSpPr txBox="1"/>
      </xdr:nvSpPr>
      <xdr:spPr>
        <a:xfrm>
          <a:off x="4686300" y="96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83909</xdr:rowOff>
    </xdr:from>
    <xdr:to>
      <xdr:col>20</xdr:col>
      <xdr:colOff>38100</xdr:colOff>
      <xdr:row>57</xdr:row>
      <xdr:rowOff>14059</xdr:rowOff>
    </xdr:to>
    <xdr:sp macro="" textlink="">
      <xdr:nvSpPr>
        <xdr:cNvPr id="138" name="楕円 137"/>
        <xdr:cNvSpPr/>
      </xdr:nvSpPr>
      <xdr:spPr>
        <a:xfrm>
          <a:off x="3746500" y="96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5186</xdr:rowOff>
    </xdr:from>
    <xdr:ext cx="534377" cy="259045"/>
    <xdr:sp macro="" textlink="">
      <xdr:nvSpPr>
        <xdr:cNvPr id="139" name="テキスト ボックス 138"/>
        <xdr:cNvSpPr txBox="1"/>
      </xdr:nvSpPr>
      <xdr:spPr>
        <a:xfrm>
          <a:off x="3530111" y="97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92863</xdr:rowOff>
    </xdr:from>
    <xdr:to>
      <xdr:col>15</xdr:col>
      <xdr:colOff>101600</xdr:colOff>
      <xdr:row>57</xdr:row>
      <xdr:rowOff>23013</xdr:rowOff>
    </xdr:to>
    <xdr:sp macro="" textlink="">
      <xdr:nvSpPr>
        <xdr:cNvPr id="140" name="楕円 139"/>
        <xdr:cNvSpPr/>
      </xdr:nvSpPr>
      <xdr:spPr>
        <a:xfrm>
          <a:off x="2857500" y="96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14140</xdr:rowOff>
    </xdr:from>
    <xdr:ext cx="534377" cy="259045"/>
    <xdr:sp macro="" textlink="">
      <xdr:nvSpPr>
        <xdr:cNvPr id="141" name="テキスト ボックス 140"/>
        <xdr:cNvSpPr txBox="1"/>
      </xdr:nvSpPr>
      <xdr:spPr>
        <a:xfrm>
          <a:off x="2641111" y="978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140868</xdr:rowOff>
    </xdr:from>
    <xdr:to>
      <xdr:col>10</xdr:col>
      <xdr:colOff>165100</xdr:colOff>
      <xdr:row>57</xdr:row>
      <xdr:rowOff>71018</xdr:rowOff>
    </xdr:to>
    <xdr:sp macro="" textlink="">
      <xdr:nvSpPr>
        <xdr:cNvPr id="142" name="楕円 141"/>
        <xdr:cNvSpPr/>
      </xdr:nvSpPr>
      <xdr:spPr>
        <a:xfrm>
          <a:off x="1968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62145</xdr:rowOff>
    </xdr:from>
    <xdr:ext cx="534377" cy="259045"/>
    <xdr:sp macro="" textlink="">
      <xdr:nvSpPr>
        <xdr:cNvPr id="143" name="テキスト ボックス 142"/>
        <xdr:cNvSpPr txBox="1"/>
      </xdr:nvSpPr>
      <xdr:spPr>
        <a:xfrm>
          <a:off x="1752111" y="98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30493</xdr:rowOff>
    </xdr:from>
    <xdr:to>
      <xdr:col>6</xdr:col>
      <xdr:colOff>38100</xdr:colOff>
      <xdr:row>57</xdr:row>
      <xdr:rowOff>132093</xdr:rowOff>
    </xdr:to>
    <xdr:sp macro="" textlink="">
      <xdr:nvSpPr>
        <xdr:cNvPr id="144" name="楕円 143"/>
        <xdr:cNvSpPr/>
      </xdr:nvSpPr>
      <xdr:spPr>
        <a:xfrm>
          <a:off x="1079500" y="98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123220</xdr:rowOff>
    </xdr:from>
    <xdr:ext cx="534377" cy="259045"/>
    <xdr:sp macro="" textlink="">
      <xdr:nvSpPr>
        <xdr:cNvPr id="145" name="テキスト ボックス 144"/>
        <xdr:cNvSpPr txBox="1"/>
      </xdr:nvSpPr>
      <xdr:spPr>
        <a:xfrm>
          <a:off x="863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21148</xdr:rowOff>
    </xdr:from>
    <xdr:to>
      <xdr:col>24</xdr:col>
      <xdr:colOff>63500</xdr:colOff>
      <xdr:row>77</xdr:row>
      <xdr:rowOff>22794</xdr:rowOff>
    </xdr:to>
    <xdr:cxnSp macro="">
      <xdr:nvCxnSpPr>
        <xdr:cNvPr id="172" name="直線コネクタ 171"/>
        <xdr:cNvCxnSpPr/>
      </xdr:nvCxnSpPr>
      <xdr:spPr>
        <a:xfrm>
          <a:off x="3797300" y="13222798"/>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21148</xdr:rowOff>
    </xdr:from>
    <xdr:to>
      <xdr:col>19</xdr:col>
      <xdr:colOff>177800</xdr:colOff>
      <xdr:row>77</xdr:row>
      <xdr:rowOff>34818</xdr:rowOff>
    </xdr:to>
    <xdr:cxnSp macro="">
      <xdr:nvCxnSpPr>
        <xdr:cNvPr id="175" name="直線コネクタ 174"/>
        <xdr:cNvCxnSpPr/>
      </xdr:nvCxnSpPr>
      <xdr:spPr>
        <a:xfrm flipV="1">
          <a:off x="2908300" y="1322279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34818</xdr:rowOff>
    </xdr:from>
    <xdr:to>
      <xdr:col>15</xdr:col>
      <xdr:colOff>50800</xdr:colOff>
      <xdr:row>77</xdr:row>
      <xdr:rowOff>38888</xdr:rowOff>
    </xdr:to>
    <xdr:cxnSp macro="">
      <xdr:nvCxnSpPr>
        <xdr:cNvPr id="178" name="直線コネクタ 177"/>
        <xdr:cNvCxnSpPr/>
      </xdr:nvCxnSpPr>
      <xdr:spPr>
        <a:xfrm flipV="1">
          <a:off x="2019300" y="1323646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38888</xdr:rowOff>
    </xdr:from>
    <xdr:to>
      <xdr:col>10</xdr:col>
      <xdr:colOff>114300</xdr:colOff>
      <xdr:row>77</xdr:row>
      <xdr:rowOff>41996</xdr:rowOff>
    </xdr:to>
    <xdr:cxnSp macro="">
      <xdr:nvCxnSpPr>
        <xdr:cNvPr id="181" name="直線コネクタ 180"/>
        <xdr:cNvCxnSpPr/>
      </xdr:nvCxnSpPr>
      <xdr:spPr>
        <a:xfrm flipV="1">
          <a:off x="1130300" y="13240538"/>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143444</xdr:rowOff>
    </xdr:from>
    <xdr:to>
      <xdr:col>24</xdr:col>
      <xdr:colOff>114300</xdr:colOff>
      <xdr:row>77</xdr:row>
      <xdr:rowOff>73594</xdr:rowOff>
    </xdr:to>
    <xdr:sp macro="" textlink="">
      <xdr:nvSpPr>
        <xdr:cNvPr id="191" name="楕円 190"/>
        <xdr:cNvSpPr/>
      </xdr:nvSpPr>
      <xdr:spPr>
        <a:xfrm>
          <a:off x="4584700" y="131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166321</xdr:rowOff>
    </xdr:from>
    <xdr:ext cx="469744" cy="259045"/>
    <xdr:sp macro="" textlink="">
      <xdr:nvSpPr>
        <xdr:cNvPr id="192" name="維持補修費該当値テキスト"/>
        <xdr:cNvSpPr txBox="1"/>
      </xdr:nvSpPr>
      <xdr:spPr>
        <a:xfrm>
          <a:off x="4686300" y="1302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141798</xdr:rowOff>
    </xdr:from>
    <xdr:to>
      <xdr:col>20</xdr:col>
      <xdr:colOff>38100</xdr:colOff>
      <xdr:row>77</xdr:row>
      <xdr:rowOff>71948</xdr:rowOff>
    </xdr:to>
    <xdr:sp macro="" textlink="">
      <xdr:nvSpPr>
        <xdr:cNvPr id="193" name="楕円 192"/>
        <xdr:cNvSpPr/>
      </xdr:nvSpPr>
      <xdr:spPr>
        <a:xfrm>
          <a:off x="3746500" y="131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88475</xdr:rowOff>
    </xdr:from>
    <xdr:ext cx="469744" cy="259045"/>
    <xdr:sp macro="" textlink="">
      <xdr:nvSpPr>
        <xdr:cNvPr id="194" name="テキスト ボックス 193"/>
        <xdr:cNvSpPr txBox="1"/>
      </xdr:nvSpPr>
      <xdr:spPr>
        <a:xfrm>
          <a:off x="3562428" y="1294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155468</xdr:rowOff>
    </xdr:from>
    <xdr:to>
      <xdr:col>15</xdr:col>
      <xdr:colOff>101600</xdr:colOff>
      <xdr:row>77</xdr:row>
      <xdr:rowOff>85618</xdr:rowOff>
    </xdr:to>
    <xdr:sp macro="" textlink="">
      <xdr:nvSpPr>
        <xdr:cNvPr id="195" name="楕円 194"/>
        <xdr:cNvSpPr/>
      </xdr:nvSpPr>
      <xdr:spPr>
        <a:xfrm>
          <a:off x="2857500" y="13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102145</xdr:rowOff>
    </xdr:from>
    <xdr:ext cx="469744" cy="259045"/>
    <xdr:sp macro="" textlink="">
      <xdr:nvSpPr>
        <xdr:cNvPr id="196" name="テキスト ボックス 195"/>
        <xdr:cNvSpPr txBox="1"/>
      </xdr:nvSpPr>
      <xdr:spPr>
        <a:xfrm>
          <a:off x="2673428" y="1296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159538</xdr:rowOff>
    </xdr:from>
    <xdr:to>
      <xdr:col>10</xdr:col>
      <xdr:colOff>165100</xdr:colOff>
      <xdr:row>77</xdr:row>
      <xdr:rowOff>89688</xdr:rowOff>
    </xdr:to>
    <xdr:sp macro="" textlink="">
      <xdr:nvSpPr>
        <xdr:cNvPr id="197" name="楕円 196"/>
        <xdr:cNvSpPr/>
      </xdr:nvSpPr>
      <xdr:spPr>
        <a:xfrm>
          <a:off x="1968500" y="131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106215</xdr:rowOff>
    </xdr:from>
    <xdr:ext cx="469744" cy="259045"/>
    <xdr:sp macro="" textlink="">
      <xdr:nvSpPr>
        <xdr:cNvPr id="198" name="テキスト ボックス 197"/>
        <xdr:cNvSpPr txBox="1"/>
      </xdr:nvSpPr>
      <xdr:spPr>
        <a:xfrm>
          <a:off x="1784428" y="129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162646</xdr:rowOff>
    </xdr:from>
    <xdr:to>
      <xdr:col>6</xdr:col>
      <xdr:colOff>38100</xdr:colOff>
      <xdr:row>77</xdr:row>
      <xdr:rowOff>92796</xdr:rowOff>
    </xdr:to>
    <xdr:sp macro="" textlink="">
      <xdr:nvSpPr>
        <xdr:cNvPr id="199" name="楕円 198"/>
        <xdr:cNvSpPr/>
      </xdr:nvSpPr>
      <xdr:spPr>
        <a:xfrm>
          <a:off x="1079500" y="13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109324</xdr:rowOff>
    </xdr:from>
    <xdr:ext cx="469744" cy="259045"/>
    <xdr:sp macro="" textlink="">
      <xdr:nvSpPr>
        <xdr:cNvPr id="200" name="テキスト ボックス 199"/>
        <xdr:cNvSpPr txBox="1"/>
      </xdr:nvSpPr>
      <xdr:spPr>
        <a:xfrm>
          <a:off x="895428" y="1296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55708</xdr:rowOff>
    </xdr:from>
    <xdr:to>
      <xdr:col>24</xdr:col>
      <xdr:colOff>63500</xdr:colOff>
      <xdr:row>94</xdr:row>
      <xdr:rowOff>146653</xdr:rowOff>
    </xdr:to>
    <xdr:cxnSp macro="">
      <xdr:nvCxnSpPr>
        <xdr:cNvPr id="230" name="直線コネクタ 229"/>
        <xdr:cNvCxnSpPr/>
      </xdr:nvCxnSpPr>
      <xdr:spPr>
        <a:xfrm flipV="1">
          <a:off x="3797300" y="16172008"/>
          <a:ext cx="8382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146653</xdr:rowOff>
    </xdr:from>
    <xdr:to>
      <xdr:col>19</xdr:col>
      <xdr:colOff>177800</xdr:colOff>
      <xdr:row>95</xdr:row>
      <xdr:rowOff>54775</xdr:rowOff>
    </xdr:to>
    <xdr:cxnSp macro="">
      <xdr:nvCxnSpPr>
        <xdr:cNvPr id="233" name="直線コネクタ 232"/>
        <xdr:cNvCxnSpPr/>
      </xdr:nvCxnSpPr>
      <xdr:spPr>
        <a:xfrm flipV="1">
          <a:off x="2908300" y="16262953"/>
          <a:ext cx="889000" cy="7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54775</xdr:rowOff>
    </xdr:from>
    <xdr:to>
      <xdr:col>15</xdr:col>
      <xdr:colOff>50800</xdr:colOff>
      <xdr:row>95</xdr:row>
      <xdr:rowOff>102095</xdr:rowOff>
    </xdr:to>
    <xdr:cxnSp macro="">
      <xdr:nvCxnSpPr>
        <xdr:cNvPr id="236" name="直線コネクタ 235"/>
        <xdr:cNvCxnSpPr/>
      </xdr:nvCxnSpPr>
      <xdr:spPr>
        <a:xfrm flipV="1">
          <a:off x="2019300" y="1634252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102095</xdr:rowOff>
    </xdr:from>
    <xdr:to>
      <xdr:col>10</xdr:col>
      <xdr:colOff>114300</xdr:colOff>
      <xdr:row>96</xdr:row>
      <xdr:rowOff>34886</xdr:rowOff>
    </xdr:to>
    <xdr:cxnSp macro="">
      <xdr:nvCxnSpPr>
        <xdr:cNvPr id="239" name="直線コネクタ 238"/>
        <xdr:cNvCxnSpPr/>
      </xdr:nvCxnSpPr>
      <xdr:spPr>
        <a:xfrm flipV="1">
          <a:off x="1130300" y="16389845"/>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4908</xdr:rowOff>
    </xdr:from>
    <xdr:to>
      <xdr:col>24</xdr:col>
      <xdr:colOff>114300</xdr:colOff>
      <xdr:row>94</xdr:row>
      <xdr:rowOff>106508</xdr:rowOff>
    </xdr:to>
    <xdr:sp macro="" textlink="">
      <xdr:nvSpPr>
        <xdr:cNvPr id="249" name="楕円 248"/>
        <xdr:cNvSpPr/>
      </xdr:nvSpPr>
      <xdr:spPr>
        <a:xfrm>
          <a:off x="4584700" y="161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27785</xdr:rowOff>
    </xdr:from>
    <xdr:ext cx="599010" cy="259045"/>
    <xdr:sp macro="" textlink="">
      <xdr:nvSpPr>
        <xdr:cNvPr id="250" name="扶助費該当値テキスト"/>
        <xdr:cNvSpPr txBox="1"/>
      </xdr:nvSpPr>
      <xdr:spPr>
        <a:xfrm>
          <a:off x="4686300" y="1597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95853</xdr:rowOff>
    </xdr:from>
    <xdr:to>
      <xdr:col>20</xdr:col>
      <xdr:colOff>38100</xdr:colOff>
      <xdr:row>95</xdr:row>
      <xdr:rowOff>26003</xdr:rowOff>
    </xdr:to>
    <xdr:sp macro="" textlink="">
      <xdr:nvSpPr>
        <xdr:cNvPr id="251" name="楕円 250"/>
        <xdr:cNvSpPr/>
      </xdr:nvSpPr>
      <xdr:spPr>
        <a:xfrm>
          <a:off x="3746500" y="162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42530</xdr:rowOff>
    </xdr:from>
    <xdr:ext cx="534377" cy="259045"/>
    <xdr:sp macro="" textlink="">
      <xdr:nvSpPr>
        <xdr:cNvPr id="252" name="テキスト ボックス 251"/>
        <xdr:cNvSpPr txBox="1"/>
      </xdr:nvSpPr>
      <xdr:spPr>
        <a:xfrm>
          <a:off x="3530111" y="15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3975</xdr:rowOff>
    </xdr:from>
    <xdr:to>
      <xdr:col>15</xdr:col>
      <xdr:colOff>101600</xdr:colOff>
      <xdr:row>95</xdr:row>
      <xdr:rowOff>105575</xdr:rowOff>
    </xdr:to>
    <xdr:sp macro="" textlink="">
      <xdr:nvSpPr>
        <xdr:cNvPr id="253" name="楕円 252"/>
        <xdr:cNvSpPr/>
      </xdr:nvSpPr>
      <xdr:spPr>
        <a:xfrm>
          <a:off x="2857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122102</xdr:rowOff>
    </xdr:from>
    <xdr:ext cx="534377" cy="259045"/>
    <xdr:sp macro="" textlink="">
      <xdr:nvSpPr>
        <xdr:cNvPr id="254" name="テキスト ボックス 253"/>
        <xdr:cNvSpPr txBox="1"/>
      </xdr:nvSpPr>
      <xdr:spPr>
        <a:xfrm>
          <a:off x="2641111" y="160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51295</xdr:rowOff>
    </xdr:from>
    <xdr:to>
      <xdr:col>10</xdr:col>
      <xdr:colOff>165100</xdr:colOff>
      <xdr:row>95</xdr:row>
      <xdr:rowOff>152895</xdr:rowOff>
    </xdr:to>
    <xdr:sp macro="" textlink="">
      <xdr:nvSpPr>
        <xdr:cNvPr id="255" name="楕円 254"/>
        <xdr:cNvSpPr/>
      </xdr:nvSpPr>
      <xdr:spPr>
        <a:xfrm>
          <a:off x="1968500" y="163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169422</xdr:rowOff>
    </xdr:from>
    <xdr:ext cx="534377" cy="259045"/>
    <xdr:sp macro="" textlink="">
      <xdr:nvSpPr>
        <xdr:cNvPr id="256" name="テキスト ボックス 255"/>
        <xdr:cNvSpPr txBox="1"/>
      </xdr:nvSpPr>
      <xdr:spPr>
        <a:xfrm>
          <a:off x="1752111" y="161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155536</xdr:rowOff>
    </xdr:from>
    <xdr:to>
      <xdr:col>6</xdr:col>
      <xdr:colOff>38100</xdr:colOff>
      <xdr:row>96</xdr:row>
      <xdr:rowOff>85686</xdr:rowOff>
    </xdr:to>
    <xdr:sp macro="" textlink="">
      <xdr:nvSpPr>
        <xdr:cNvPr id="257" name="楕円 256"/>
        <xdr:cNvSpPr/>
      </xdr:nvSpPr>
      <xdr:spPr>
        <a:xfrm>
          <a:off x="1079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102213</xdr:rowOff>
    </xdr:from>
    <xdr:ext cx="534377" cy="259045"/>
    <xdr:sp macro="" textlink="">
      <xdr:nvSpPr>
        <xdr:cNvPr id="258" name="テキスト ボックス 257"/>
        <xdr:cNvSpPr txBox="1"/>
      </xdr:nvSpPr>
      <xdr:spPr>
        <a:xfrm>
          <a:off x="863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147510</xdr:rowOff>
    </xdr:from>
    <xdr:to>
      <xdr:col>55</xdr:col>
      <xdr:colOff>0</xdr:colOff>
      <xdr:row>36</xdr:row>
      <xdr:rowOff>152959</xdr:rowOff>
    </xdr:to>
    <xdr:cxnSp macro="">
      <xdr:nvCxnSpPr>
        <xdr:cNvPr id="287" name="直線コネクタ 286"/>
        <xdr:cNvCxnSpPr/>
      </xdr:nvCxnSpPr>
      <xdr:spPr>
        <a:xfrm flipV="1">
          <a:off x="9639300" y="6319710"/>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152959</xdr:rowOff>
    </xdr:from>
    <xdr:to>
      <xdr:col>50</xdr:col>
      <xdr:colOff>114300</xdr:colOff>
      <xdr:row>37</xdr:row>
      <xdr:rowOff>130137</xdr:rowOff>
    </xdr:to>
    <xdr:cxnSp macro="">
      <xdr:nvCxnSpPr>
        <xdr:cNvPr id="290" name="直線コネクタ 289"/>
        <xdr:cNvCxnSpPr/>
      </xdr:nvCxnSpPr>
      <xdr:spPr>
        <a:xfrm flipV="1">
          <a:off x="8750300" y="6325159"/>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130137</xdr:rowOff>
    </xdr:from>
    <xdr:to>
      <xdr:col>45</xdr:col>
      <xdr:colOff>177800</xdr:colOff>
      <xdr:row>37</xdr:row>
      <xdr:rowOff>154502</xdr:rowOff>
    </xdr:to>
    <xdr:cxnSp macro="">
      <xdr:nvCxnSpPr>
        <xdr:cNvPr id="293" name="直線コネクタ 292"/>
        <xdr:cNvCxnSpPr/>
      </xdr:nvCxnSpPr>
      <xdr:spPr>
        <a:xfrm flipV="1">
          <a:off x="7861300" y="6473787"/>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102819</xdr:rowOff>
    </xdr:from>
    <xdr:to>
      <xdr:col>41</xdr:col>
      <xdr:colOff>50800</xdr:colOff>
      <xdr:row>37</xdr:row>
      <xdr:rowOff>154502</xdr:rowOff>
    </xdr:to>
    <xdr:cxnSp macro="">
      <xdr:nvCxnSpPr>
        <xdr:cNvPr id="296" name="直線コネクタ 295"/>
        <xdr:cNvCxnSpPr/>
      </xdr:nvCxnSpPr>
      <xdr:spPr>
        <a:xfrm>
          <a:off x="6972300" y="5932119"/>
          <a:ext cx="889000" cy="5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96710</xdr:rowOff>
    </xdr:from>
    <xdr:to>
      <xdr:col>55</xdr:col>
      <xdr:colOff>50800</xdr:colOff>
      <xdr:row>37</xdr:row>
      <xdr:rowOff>26860</xdr:rowOff>
    </xdr:to>
    <xdr:sp macro="" textlink="">
      <xdr:nvSpPr>
        <xdr:cNvPr id="306" name="楕円 305"/>
        <xdr:cNvSpPr/>
      </xdr:nvSpPr>
      <xdr:spPr>
        <a:xfrm>
          <a:off x="104267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75137</xdr:rowOff>
    </xdr:from>
    <xdr:ext cx="534377" cy="259045"/>
    <xdr:sp macro="" textlink="">
      <xdr:nvSpPr>
        <xdr:cNvPr id="307" name="補助費等該当値テキスト"/>
        <xdr:cNvSpPr txBox="1"/>
      </xdr:nvSpPr>
      <xdr:spPr>
        <a:xfrm>
          <a:off x="10528300" y="62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102159</xdr:rowOff>
    </xdr:from>
    <xdr:to>
      <xdr:col>50</xdr:col>
      <xdr:colOff>165100</xdr:colOff>
      <xdr:row>37</xdr:row>
      <xdr:rowOff>32309</xdr:rowOff>
    </xdr:to>
    <xdr:sp macro="" textlink="">
      <xdr:nvSpPr>
        <xdr:cNvPr id="308" name="楕円 307"/>
        <xdr:cNvSpPr/>
      </xdr:nvSpPr>
      <xdr:spPr>
        <a:xfrm>
          <a:off x="9588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23436</xdr:rowOff>
    </xdr:from>
    <xdr:ext cx="534377" cy="259045"/>
    <xdr:sp macro="" textlink="">
      <xdr:nvSpPr>
        <xdr:cNvPr id="309" name="テキスト ボックス 308"/>
        <xdr:cNvSpPr txBox="1"/>
      </xdr:nvSpPr>
      <xdr:spPr>
        <a:xfrm>
          <a:off x="9372111" y="63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79337</xdr:rowOff>
    </xdr:from>
    <xdr:to>
      <xdr:col>46</xdr:col>
      <xdr:colOff>38100</xdr:colOff>
      <xdr:row>38</xdr:row>
      <xdr:rowOff>9487</xdr:rowOff>
    </xdr:to>
    <xdr:sp macro="" textlink="">
      <xdr:nvSpPr>
        <xdr:cNvPr id="310" name="楕円 309"/>
        <xdr:cNvSpPr/>
      </xdr:nvSpPr>
      <xdr:spPr>
        <a:xfrm>
          <a:off x="8699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614</xdr:rowOff>
    </xdr:from>
    <xdr:ext cx="534377" cy="259045"/>
    <xdr:sp macro="" textlink="">
      <xdr:nvSpPr>
        <xdr:cNvPr id="311" name="テキスト ボックス 310"/>
        <xdr:cNvSpPr txBox="1"/>
      </xdr:nvSpPr>
      <xdr:spPr>
        <a:xfrm>
          <a:off x="8483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103702</xdr:rowOff>
    </xdr:from>
    <xdr:to>
      <xdr:col>41</xdr:col>
      <xdr:colOff>101600</xdr:colOff>
      <xdr:row>38</xdr:row>
      <xdr:rowOff>33852</xdr:rowOff>
    </xdr:to>
    <xdr:sp macro="" textlink="">
      <xdr:nvSpPr>
        <xdr:cNvPr id="312" name="楕円 311"/>
        <xdr:cNvSpPr/>
      </xdr:nvSpPr>
      <xdr:spPr>
        <a:xfrm>
          <a:off x="7810500" y="64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24979</xdr:rowOff>
    </xdr:from>
    <xdr:ext cx="534377" cy="259045"/>
    <xdr:sp macro="" textlink="">
      <xdr:nvSpPr>
        <xdr:cNvPr id="313" name="テキスト ボックス 312"/>
        <xdr:cNvSpPr txBox="1"/>
      </xdr:nvSpPr>
      <xdr:spPr>
        <a:xfrm>
          <a:off x="7594111" y="65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52019</xdr:rowOff>
    </xdr:from>
    <xdr:to>
      <xdr:col>36</xdr:col>
      <xdr:colOff>165100</xdr:colOff>
      <xdr:row>34</xdr:row>
      <xdr:rowOff>153619</xdr:rowOff>
    </xdr:to>
    <xdr:sp macro="" textlink="">
      <xdr:nvSpPr>
        <xdr:cNvPr id="314" name="楕円 313"/>
        <xdr:cNvSpPr/>
      </xdr:nvSpPr>
      <xdr:spPr>
        <a:xfrm>
          <a:off x="6921500" y="58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170146</xdr:rowOff>
    </xdr:from>
    <xdr:ext cx="534377" cy="259045"/>
    <xdr:sp macro="" textlink="">
      <xdr:nvSpPr>
        <xdr:cNvPr id="315" name="テキスト ボックス 314"/>
        <xdr:cNvSpPr txBox="1"/>
      </xdr:nvSpPr>
      <xdr:spPr>
        <a:xfrm>
          <a:off x="6705111" y="56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5309</xdr:rowOff>
    </xdr:from>
    <xdr:to>
      <xdr:col>55</xdr:col>
      <xdr:colOff>0</xdr:colOff>
      <xdr:row>56</xdr:row>
      <xdr:rowOff>118808</xdr:rowOff>
    </xdr:to>
    <xdr:cxnSp macro="">
      <xdr:nvCxnSpPr>
        <xdr:cNvPr id="344" name="直線コネクタ 343"/>
        <xdr:cNvCxnSpPr/>
      </xdr:nvCxnSpPr>
      <xdr:spPr>
        <a:xfrm>
          <a:off x="9639300" y="9435059"/>
          <a:ext cx="838200" cy="2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5309</xdr:rowOff>
    </xdr:from>
    <xdr:to>
      <xdr:col>50</xdr:col>
      <xdr:colOff>114300</xdr:colOff>
      <xdr:row>56</xdr:row>
      <xdr:rowOff>71475</xdr:rowOff>
    </xdr:to>
    <xdr:cxnSp macro="">
      <xdr:nvCxnSpPr>
        <xdr:cNvPr id="347" name="直線コネクタ 346"/>
        <xdr:cNvCxnSpPr/>
      </xdr:nvCxnSpPr>
      <xdr:spPr>
        <a:xfrm flipV="1">
          <a:off x="8750300" y="9435059"/>
          <a:ext cx="889000" cy="2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71475</xdr:rowOff>
    </xdr:from>
    <xdr:to>
      <xdr:col>45</xdr:col>
      <xdr:colOff>177800</xdr:colOff>
      <xdr:row>56</xdr:row>
      <xdr:rowOff>80797</xdr:rowOff>
    </xdr:to>
    <xdr:cxnSp macro="">
      <xdr:nvCxnSpPr>
        <xdr:cNvPr id="350" name="直線コネクタ 349"/>
        <xdr:cNvCxnSpPr/>
      </xdr:nvCxnSpPr>
      <xdr:spPr>
        <a:xfrm flipV="1">
          <a:off x="7861300" y="9672675"/>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7048</xdr:rowOff>
    </xdr:from>
    <xdr:to>
      <xdr:col>41</xdr:col>
      <xdr:colOff>50800</xdr:colOff>
      <xdr:row>56</xdr:row>
      <xdr:rowOff>80797</xdr:rowOff>
    </xdr:to>
    <xdr:cxnSp macro="">
      <xdr:nvCxnSpPr>
        <xdr:cNvPr id="353" name="直線コネクタ 352"/>
        <xdr:cNvCxnSpPr/>
      </xdr:nvCxnSpPr>
      <xdr:spPr>
        <a:xfrm>
          <a:off x="6972300" y="9436798"/>
          <a:ext cx="889000" cy="2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68008</xdr:rowOff>
    </xdr:from>
    <xdr:to>
      <xdr:col>55</xdr:col>
      <xdr:colOff>50800</xdr:colOff>
      <xdr:row>56</xdr:row>
      <xdr:rowOff>169608</xdr:rowOff>
    </xdr:to>
    <xdr:sp macro="" textlink="">
      <xdr:nvSpPr>
        <xdr:cNvPr id="363" name="楕円 362"/>
        <xdr:cNvSpPr/>
      </xdr:nvSpPr>
      <xdr:spPr>
        <a:xfrm>
          <a:off x="10426700" y="96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46435</xdr:rowOff>
    </xdr:from>
    <xdr:ext cx="534377" cy="259045"/>
    <xdr:sp macro="" textlink="">
      <xdr:nvSpPr>
        <xdr:cNvPr id="364" name="普通建設事業費該当値テキスト"/>
        <xdr:cNvSpPr txBox="1"/>
      </xdr:nvSpPr>
      <xdr:spPr>
        <a:xfrm>
          <a:off x="10528300" y="96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125959</xdr:rowOff>
    </xdr:from>
    <xdr:to>
      <xdr:col>50</xdr:col>
      <xdr:colOff>165100</xdr:colOff>
      <xdr:row>55</xdr:row>
      <xdr:rowOff>56109</xdr:rowOff>
    </xdr:to>
    <xdr:sp macro="" textlink="">
      <xdr:nvSpPr>
        <xdr:cNvPr id="365" name="楕円 364"/>
        <xdr:cNvSpPr/>
      </xdr:nvSpPr>
      <xdr:spPr>
        <a:xfrm>
          <a:off x="9588500" y="93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72636</xdr:rowOff>
    </xdr:from>
    <xdr:ext cx="534377" cy="259045"/>
    <xdr:sp macro="" textlink="">
      <xdr:nvSpPr>
        <xdr:cNvPr id="366" name="テキスト ボックス 365"/>
        <xdr:cNvSpPr txBox="1"/>
      </xdr:nvSpPr>
      <xdr:spPr>
        <a:xfrm>
          <a:off x="9372111" y="915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20675</xdr:rowOff>
    </xdr:from>
    <xdr:to>
      <xdr:col>46</xdr:col>
      <xdr:colOff>38100</xdr:colOff>
      <xdr:row>56</xdr:row>
      <xdr:rowOff>122275</xdr:rowOff>
    </xdr:to>
    <xdr:sp macro="" textlink="">
      <xdr:nvSpPr>
        <xdr:cNvPr id="367" name="楕円 366"/>
        <xdr:cNvSpPr/>
      </xdr:nvSpPr>
      <xdr:spPr>
        <a:xfrm>
          <a:off x="8699500" y="96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113402</xdr:rowOff>
    </xdr:from>
    <xdr:ext cx="534377" cy="259045"/>
    <xdr:sp macro="" textlink="">
      <xdr:nvSpPr>
        <xdr:cNvPr id="368" name="テキスト ボックス 367"/>
        <xdr:cNvSpPr txBox="1"/>
      </xdr:nvSpPr>
      <xdr:spPr>
        <a:xfrm>
          <a:off x="8483111" y="97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29997</xdr:rowOff>
    </xdr:from>
    <xdr:to>
      <xdr:col>41</xdr:col>
      <xdr:colOff>101600</xdr:colOff>
      <xdr:row>56</xdr:row>
      <xdr:rowOff>131597</xdr:rowOff>
    </xdr:to>
    <xdr:sp macro="" textlink="">
      <xdr:nvSpPr>
        <xdr:cNvPr id="369" name="楕円 368"/>
        <xdr:cNvSpPr/>
      </xdr:nvSpPr>
      <xdr:spPr>
        <a:xfrm>
          <a:off x="7810500" y="96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122724</xdr:rowOff>
    </xdr:from>
    <xdr:ext cx="534377" cy="259045"/>
    <xdr:sp macro="" textlink="">
      <xdr:nvSpPr>
        <xdr:cNvPr id="370" name="テキスト ボックス 369"/>
        <xdr:cNvSpPr txBox="1"/>
      </xdr:nvSpPr>
      <xdr:spPr>
        <a:xfrm>
          <a:off x="7594111" y="97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127698</xdr:rowOff>
    </xdr:from>
    <xdr:to>
      <xdr:col>36</xdr:col>
      <xdr:colOff>165100</xdr:colOff>
      <xdr:row>55</xdr:row>
      <xdr:rowOff>57848</xdr:rowOff>
    </xdr:to>
    <xdr:sp macro="" textlink="">
      <xdr:nvSpPr>
        <xdr:cNvPr id="371" name="楕円 370"/>
        <xdr:cNvSpPr/>
      </xdr:nvSpPr>
      <xdr:spPr>
        <a:xfrm>
          <a:off x="6921500" y="93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74375</xdr:rowOff>
    </xdr:from>
    <xdr:ext cx="534377" cy="259045"/>
    <xdr:sp macro="" textlink="">
      <xdr:nvSpPr>
        <xdr:cNvPr id="372" name="テキスト ボックス 371"/>
        <xdr:cNvSpPr txBox="1"/>
      </xdr:nvSpPr>
      <xdr:spPr>
        <a:xfrm>
          <a:off x="6705111" y="91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84150</xdr:rowOff>
    </xdr:from>
    <xdr:to>
      <xdr:col>55</xdr:col>
      <xdr:colOff>0</xdr:colOff>
      <xdr:row>77</xdr:row>
      <xdr:rowOff>59804</xdr:rowOff>
    </xdr:to>
    <xdr:cxnSp macro="">
      <xdr:nvCxnSpPr>
        <xdr:cNvPr id="399" name="直線コネクタ 398"/>
        <xdr:cNvCxnSpPr/>
      </xdr:nvCxnSpPr>
      <xdr:spPr>
        <a:xfrm>
          <a:off x="9639300" y="13114350"/>
          <a:ext cx="8382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155200</xdr:rowOff>
    </xdr:from>
    <xdr:to>
      <xdr:col>50</xdr:col>
      <xdr:colOff>114300</xdr:colOff>
      <xdr:row>76</xdr:row>
      <xdr:rowOff>84150</xdr:rowOff>
    </xdr:to>
    <xdr:cxnSp macro="">
      <xdr:nvCxnSpPr>
        <xdr:cNvPr id="402" name="直線コネクタ 401"/>
        <xdr:cNvCxnSpPr/>
      </xdr:nvCxnSpPr>
      <xdr:spPr>
        <a:xfrm>
          <a:off x="8750300" y="13013950"/>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155200</xdr:rowOff>
    </xdr:from>
    <xdr:to>
      <xdr:col>45</xdr:col>
      <xdr:colOff>177800</xdr:colOff>
      <xdr:row>76</xdr:row>
      <xdr:rowOff>99512</xdr:rowOff>
    </xdr:to>
    <xdr:cxnSp macro="">
      <xdr:nvCxnSpPr>
        <xdr:cNvPr id="405" name="直線コネクタ 404"/>
        <xdr:cNvCxnSpPr/>
      </xdr:nvCxnSpPr>
      <xdr:spPr>
        <a:xfrm flipV="1">
          <a:off x="7861300" y="13013950"/>
          <a:ext cx="889000" cy="1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9004</xdr:rowOff>
    </xdr:from>
    <xdr:to>
      <xdr:col>55</xdr:col>
      <xdr:colOff>50800</xdr:colOff>
      <xdr:row>77</xdr:row>
      <xdr:rowOff>110604</xdr:rowOff>
    </xdr:to>
    <xdr:sp macro="" textlink="">
      <xdr:nvSpPr>
        <xdr:cNvPr id="415" name="楕円 414"/>
        <xdr:cNvSpPr/>
      </xdr:nvSpPr>
      <xdr:spPr>
        <a:xfrm>
          <a:off x="104267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158881</xdr:rowOff>
    </xdr:from>
    <xdr:ext cx="534377" cy="259045"/>
    <xdr:sp macro="" textlink="">
      <xdr:nvSpPr>
        <xdr:cNvPr id="416" name="普通建設事業費 （ うち新規整備　）該当値テキスト"/>
        <xdr:cNvSpPr txBox="1"/>
      </xdr:nvSpPr>
      <xdr:spPr>
        <a:xfrm>
          <a:off x="10528300" y="131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33350</xdr:rowOff>
    </xdr:from>
    <xdr:to>
      <xdr:col>50</xdr:col>
      <xdr:colOff>165100</xdr:colOff>
      <xdr:row>76</xdr:row>
      <xdr:rowOff>134950</xdr:rowOff>
    </xdr:to>
    <xdr:sp macro="" textlink="">
      <xdr:nvSpPr>
        <xdr:cNvPr id="417" name="楕円 416"/>
        <xdr:cNvSpPr/>
      </xdr:nvSpPr>
      <xdr:spPr>
        <a:xfrm>
          <a:off x="95885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151477</xdr:rowOff>
    </xdr:from>
    <xdr:ext cx="534377" cy="259045"/>
    <xdr:sp macro="" textlink="">
      <xdr:nvSpPr>
        <xdr:cNvPr id="418" name="テキスト ボックス 417"/>
        <xdr:cNvSpPr txBox="1"/>
      </xdr:nvSpPr>
      <xdr:spPr>
        <a:xfrm>
          <a:off x="9372111" y="128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104399</xdr:rowOff>
    </xdr:from>
    <xdr:to>
      <xdr:col>46</xdr:col>
      <xdr:colOff>38100</xdr:colOff>
      <xdr:row>76</xdr:row>
      <xdr:rowOff>34550</xdr:rowOff>
    </xdr:to>
    <xdr:sp macro="" textlink="">
      <xdr:nvSpPr>
        <xdr:cNvPr id="419" name="楕円 418"/>
        <xdr:cNvSpPr/>
      </xdr:nvSpPr>
      <xdr:spPr>
        <a:xfrm>
          <a:off x="8699500" y="12963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51076</xdr:rowOff>
    </xdr:from>
    <xdr:ext cx="534377" cy="259045"/>
    <xdr:sp macro="" textlink="">
      <xdr:nvSpPr>
        <xdr:cNvPr id="420" name="テキスト ボックス 419"/>
        <xdr:cNvSpPr txBox="1"/>
      </xdr:nvSpPr>
      <xdr:spPr>
        <a:xfrm>
          <a:off x="8483111" y="127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48712</xdr:rowOff>
    </xdr:from>
    <xdr:to>
      <xdr:col>41</xdr:col>
      <xdr:colOff>101600</xdr:colOff>
      <xdr:row>76</xdr:row>
      <xdr:rowOff>150312</xdr:rowOff>
    </xdr:to>
    <xdr:sp macro="" textlink="">
      <xdr:nvSpPr>
        <xdr:cNvPr id="421" name="楕円 420"/>
        <xdr:cNvSpPr/>
      </xdr:nvSpPr>
      <xdr:spPr>
        <a:xfrm>
          <a:off x="7810500" y="130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166839</xdr:rowOff>
    </xdr:from>
    <xdr:ext cx="534377" cy="259045"/>
    <xdr:sp macro="" textlink="">
      <xdr:nvSpPr>
        <xdr:cNvPr id="422" name="テキスト ボックス 421"/>
        <xdr:cNvSpPr txBox="1"/>
      </xdr:nvSpPr>
      <xdr:spPr>
        <a:xfrm>
          <a:off x="7594111" y="128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152273</xdr:rowOff>
    </xdr:from>
    <xdr:to>
      <xdr:col>55</xdr:col>
      <xdr:colOff>0</xdr:colOff>
      <xdr:row>96</xdr:row>
      <xdr:rowOff>59689</xdr:rowOff>
    </xdr:to>
    <xdr:cxnSp macro="">
      <xdr:nvCxnSpPr>
        <xdr:cNvPr id="449" name="直線コネクタ 448"/>
        <xdr:cNvCxnSpPr/>
      </xdr:nvCxnSpPr>
      <xdr:spPr>
        <a:xfrm>
          <a:off x="9639300" y="16268573"/>
          <a:ext cx="8382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152273</xdr:rowOff>
    </xdr:from>
    <xdr:to>
      <xdr:col>50</xdr:col>
      <xdr:colOff>114300</xdr:colOff>
      <xdr:row>97</xdr:row>
      <xdr:rowOff>11136</xdr:rowOff>
    </xdr:to>
    <xdr:cxnSp macro="">
      <xdr:nvCxnSpPr>
        <xdr:cNvPr id="452" name="直線コネクタ 451"/>
        <xdr:cNvCxnSpPr/>
      </xdr:nvCxnSpPr>
      <xdr:spPr>
        <a:xfrm flipV="1">
          <a:off x="8750300" y="16268573"/>
          <a:ext cx="889000" cy="3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11136</xdr:rowOff>
    </xdr:from>
    <xdr:to>
      <xdr:col>45</xdr:col>
      <xdr:colOff>177800</xdr:colOff>
      <xdr:row>97</xdr:row>
      <xdr:rowOff>53609</xdr:rowOff>
    </xdr:to>
    <xdr:cxnSp macro="">
      <xdr:nvCxnSpPr>
        <xdr:cNvPr id="455" name="直線コネクタ 454"/>
        <xdr:cNvCxnSpPr/>
      </xdr:nvCxnSpPr>
      <xdr:spPr>
        <a:xfrm flipV="1">
          <a:off x="7861300" y="16641786"/>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8889</xdr:rowOff>
    </xdr:from>
    <xdr:to>
      <xdr:col>55</xdr:col>
      <xdr:colOff>50800</xdr:colOff>
      <xdr:row>96</xdr:row>
      <xdr:rowOff>110489</xdr:rowOff>
    </xdr:to>
    <xdr:sp macro="" textlink="">
      <xdr:nvSpPr>
        <xdr:cNvPr id="465" name="楕円 464"/>
        <xdr:cNvSpPr/>
      </xdr:nvSpPr>
      <xdr:spPr>
        <a:xfrm>
          <a:off x="104267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158766</xdr:rowOff>
    </xdr:from>
    <xdr:ext cx="534377" cy="259045"/>
    <xdr:sp macro="" textlink="">
      <xdr:nvSpPr>
        <xdr:cNvPr id="466" name="普通建設事業費 （ うち更新整備　）該当値テキスト"/>
        <xdr:cNvSpPr txBox="1"/>
      </xdr:nvSpPr>
      <xdr:spPr>
        <a:xfrm>
          <a:off x="10528300" y="1644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101473</xdr:rowOff>
    </xdr:from>
    <xdr:to>
      <xdr:col>50</xdr:col>
      <xdr:colOff>165100</xdr:colOff>
      <xdr:row>95</xdr:row>
      <xdr:rowOff>31623</xdr:rowOff>
    </xdr:to>
    <xdr:sp macro="" textlink="">
      <xdr:nvSpPr>
        <xdr:cNvPr id="467" name="楕円 466"/>
        <xdr:cNvSpPr/>
      </xdr:nvSpPr>
      <xdr:spPr>
        <a:xfrm>
          <a:off x="9588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48150</xdr:rowOff>
    </xdr:from>
    <xdr:ext cx="534377" cy="259045"/>
    <xdr:sp macro="" textlink="">
      <xdr:nvSpPr>
        <xdr:cNvPr id="468" name="テキスト ボックス 467"/>
        <xdr:cNvSpPr txBox="1"/>
      </xdr:nvSpPr>
      <xdr:spPr>
        <a:xfrm>
          <a:off x="9372111" y="159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131786</xdr:rowOff>
    </xdr:from>
    <xdr:to>
      <xdr:col>46</xdr:col>
      <xdr:colOff>38100</xdr:colOff>
      <xdr:row>97</xdr:row>
      <xdr:rowOff>61936</xdr:rowOff>
    </xdr:to>
    <xdr:sp macro="" textlink="">
      <xdr:nvSpPr>
        <xdr:cNvPr id="469" name="楕円 468"/>
        <xdr:cNvSpPr/>
      </xdr:nvSpPr>
      <xdr:spPr>
        <a:xfrm>
          <a:off x="8699500" y="1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53063</xdr:rowOff>
    </xdr:from>
    <xdr:ext cx="534377" cy="259045"/>
    <xdr:sp macro="" textlink="">
      <xdr:nvSpPr>
        <xdr:cNvPr id="470" name="テキスト ボックス 469"/>
        <xdr:cNvSpPr txBox="1"/>
      </xdr:nvSpPr>
      <xdr:spPr>
        <a:xfrm>
          <a:off x="8483111" y="166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2809</xdr:rowOff>
    </xdr:from>
    <xdr:to>
      <xdr:col>41</xdr:col>
      <xdr:colOff>101600</xdr:colOff>
      <xdr:row>97</xdr:row>
      <xdr:rowOff>104409</xdr:rowOff>
    </xdr:to>
    <xdr:sp macro="" textlink="">
      <xdr:nvSpPr>
        <xdr:cNvPr id="471" name="楕円 470"/>
        <xdr:cNvSpPr/>
      </xdr:nvSpPr>
      <xdr:spPr>
        <a:xfrm>
          <a:off x="7810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95536</xdr:rowOff>
    </xdr:from>
    <xdr:ext cx="534377" cy="259045"/>
    <xdr:sp macro="" textlink="">
      <xdr:nvSpPr>
        <xdr:cNvPr id="472" name="テキスト ボックス 471"/>
        <xdr:cNvSpPr txBox="1"/>
      </xdr:nvSpPr>
      <xdr:spPr>
        <a:xfrm>
          <a:off x="7594111" y="167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130556</xdr:rowOff>
    </xdr:from>
    <xdr:to>
      <xdr:col>81</xdr:col>
      <xdr:colOff>50800</xdr:colOff>
      <xdr:row>38</xdr:row>
      <xdr:rowOff>139700</xdr:rowOff>
    </xdr:to>
    <xdr:cxnSp macro="">
      <xdr:nvCxnSpPr>
        <xdr:cNvPr id="502" name="直線コネクタ 501"/>
        <xdr:cNvCxnSpPr/>
      </xdr:nvCxnSpPr>
      <xdr:spPr>
        <a:xfrm>
          <a:off x="14592300" y="6645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130556</xdr:rowOff>
    </xdr:from>
    <xdr:to>
      <xdr:col>76</xdr:col>
      <xdr:colOff>114300</xdr:colOff>
      <xdr:row>38</xdr:row>
      <xdr:rowOff>139700</xdr:rowOff>
    </xdr:to>
    <xdr:cxnSp macro="">
      <xdr:nvCxnSpPr>
        <xdr:cNvPr id="505" name="直線コネクタ 504"/>
        <xdr:cNvCxnSpPr/>
      </xdr:nvCxnSpPr>
      <xdr:spPr>
        <a:xfrm flipV="1">
          <a:off x="13703300" y="6645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79756</xdr:rowOff>
    </xdr:from>
    <xdr:to>
      <xdr:col>76</xdr:col>
      <xdr:colOff>165100</xdr:colOff>
      <xdr:row>39</xdr:row>
      <xdr:rowOff>9906</xdr:rowOff>
    </xdr:to>
    <xdr:sp macro="" textlink="">
      <xdr:nvSpPr>
        <xdr:cNvPr id="522" name="楕円 521"/>
        <xdr:cNvSpPr/>
      </xdr:nvSpPr>
      <xdr:spPr>
        <a:xfrm>
          <a:off x="1454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1033</xdr:rowOff>
    </xdr:from>
    <xdr:ext cx="313932" cy="259045"/>
    <xdr:sp macro="" textlink="">
      <xdr:nvSpPr>
        <xdr:cNvPr id="523" name="テキスト ボックス 522"/>
        <xdr:cNvSpPr txBox="1"/>
      </xdr:nvSpPr>
      <xdr:spPr>
        <a:xfrm>
          <a:off x="14435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37516</xdr:rowOff>
    </xdr:from>
    <xdr:to>
      <xdr:col>85</xdr:col>
      <xdr:colOff>127000</xdr:colOff>
      <xdr:row>75</xdr:row>
      <xdr:rowOff>68567</xdr:rowOff>
    </xdr:to>
    <xdr:cxnSp macro="">
      <xdr:nvCxnSpPr>
        <xdr:cNvPr id="605" name="直線コネクタ 604"/>
        <xdr:cNvCxnSpPr/>
      </xdr:nvCxnSpPr>
      <xdr:spPr>
        <a:xfrm>
          <a:off x="15481300" y="12896266"/>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37516</xdr:rowOff>
    </xdr:from>
    <xdr:to>
      <xdr:col>81</xdr:col>
      <xdr:colOff>50800</xdr:colOff>
      <xdr:row>75</xdr:row>
      <xdr:rowOff>41516</xdr:rowOff>
    </xdr:to>
    <xdr:cxnSp macro="">
      <xdr:nvCxnSpPr>
        <xdr:cNvPr id="608" name="直線コネクタ 607"/>
        <xdr:cNvCxnSpPr/>
      </xdr:nvCxnSpPr>
      <xdr:spPr>
        <a:xfrm flipV="1">
          <a:off x="14592300" y="1289626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142634</xdr:rowOff>
    </xdr:from>
    <xdr:to>
      <xdr:col>76</xdr:col>
      <xdr:colOff>114300</xdr:colOff>
      <xdr:row>75</xdr:row>
      <xdr:rowOff>41516</xdr:rowOff>
    </xdr:to>
    <xdr:cxnSp macro="">
      <xdr:nvCxnSpPr>
        <xdr:cNvPr id="611" name="直線コネクタ 610"/>
        <xdr:cNvCxnSpPr/>
      </xdr:nvCxnSpPr>
      <xdr:spPr>
        <a:xfrm>
          <a:off x="13703300" y="12829934"/>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142634</xdr:rowOff>
    </xdr:from>
    <xdr:to>
      <xdr:col>71</xdr:col>
      <xdr:colOff>177800</xdr:colOff>
      <xdr:row>75</xdr:row>
      <xdr:rowOff>25019</xdr:rowOff>
    </xdr:to>
    <xdr:cxnSp macro="">
      <xdr:nvCxnSpPr>
        <xdr:cNvPr id="614" name="直線コネクタ 613"/>
        <xdr:cNvCxnSpPr/>
      </xdr:nvCxnSpPr>
      <xdr:spPr>
        <a:xfrm flipV="1">
          <a:off x="12814300" y="12829934"/>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17767</xdr:rowOff>
    </xdr:from>
    <xdr:to>
      <xdr:col>85</xdr:col>
      <xdr:colOff>177800</xdr:colOff>
      <xdr:row>75</xdr:row>
      <xdr:rowOff>119367</xdr:rowOff>
    </xdr:to>
    <xdr:sp macro="" textlink="">
      <xdr:nvSpPr>
        <xdr:cNvPr id="624" name="楕円 623"/>
        <xdr:cNvSpPr/>
      </xdr:nvSpPr>
      <xdr:spPr>
        <a:xfrm>
          <a:off x="16268700" y="12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40644</xdr:rowOff>
    </xdr:from>
    <xdr:ext cx="534377" cy="259045"/>
    <xdr:sp macro="" textlink="">
      <xdr:nvSpPr>
        <xdr:cNvPr id="625" name="公債費該当値テキスト"/>
        <xdr:cNvSpPr txBox="1"/>
      </xdr:nvSpPr>
      <xdr:spPr>
        <a:xfrm>
          <a:off x="16370300" y="127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158166</xdr:rowOff>
    </xdr:from>
    <xdr:to>
      <xdr:col>81</xdr:col>
      <xdr:colOff>101600</xdr:colOff>
      <xdr:row>75</xdr:row>
      <xdr:rowOff>88316</xdr:rowOff>
    </xdr:to>
    <xdr:sp macro="" textlink="">
      <xdr:nvSpPr>
        <xdr:cNvPr id="626" name="楕円 625"/>
        <xdr:cNvSpPr/>
      </xdr:nvSpPr>
      <xdr:spPr>
        <a:xfrm>
          <a:off x="15430500" y="128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104843</xdr:rowOff>
    </xdr:from>
    <xdr:ext cx="534377" cy="259045"/>
    <xdr:sp macro="" textlink="">
      <xdr:nvSpPr>
        <xdr:cNvPr id="627" name="テキスト ボックス 626"/>
        <xdr:cNvSpPr txBox="1"/>
      </xdr:nvSpPr>
      <xdr:spPr>
        <a:xfrm>
          <a:off x="15214111" y="126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162166</xdr:rowOff>
    </xdr:from>
    <xdr:to>
      <xdr:col>76</xdr:col>
      <xdr:colOff>165100</xdr:colOff>
      <xdr:row>75</xdr:row>
      <xdr:rowOff>92316</xdr:rowOff>
    </xdr:to>
    <xdr:sp macro="" textlink="">
      <xdr:nvSpPr>
        <xdr:cNvPr id="628" name="楕円 627"/>
        <xdr:cNvSpPr/>
      </xdr:nvSpPr>
      <xdr:spPr>
        <a:xfrm>
          <a:off x="14541500" y="128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108843</xdr:rowOff>
    </xdr:from>
    <xdr:ext cx="534377" cy="259045"/>
    <xdr:sp macro="" textlink="">
      <xdr:nvSpPr>
        <xdr:cNvPr id="629" name="テキスト ボックス 628"/>
        <xdr:cNvSpPr txBox="1"/>
      </xdr:nvSpPr>
      <xdr:spPr>
        <a:xfrm>
          <a:off x="14325111" y="126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91834</xdr:rowOff>
    </xdr:from>
    <xdr:to>
      <xdr:col>72</xdr:col>
      <xdr:colOff>38100</xdr:colOff>
      <xdr:row>75</xdr:row>
      <xdr:rowOff>21984</xdr:rowOff>
    </xdr:to>
    <xdr:sp macro="" textlink="">
      <xdr:nvSpPr>
        <xdr:cNvPr id="630" name="楕円 629"/>
        <xdr:cNvSpPr/>
      </xdr:nvSpPr>
      <xdr:spPr>
        <a:xfrm>
          <a:off x="13652500" y="12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38511</xdr:rowOff>
    </xdr:from>
    <xdr:ext cx="534377" cy="259045"/>
    <xdr:sp macro="" textlink="">
      <xdr:nvSpPr>
        <xdr:cNvPr id="631" name="テキスト ボックス 630"/>
        <xdr:cNvSpPr txBox="1"/>
      </xdr:nvSpPr>
      <xdr:spPr>
        <a:xfrm>
          <a:off x="13436111" y="12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145669</xdr:rowOff>
    </xdr:from>
    <xdr:to>
      <xdr:col>67</xdr:col>
      <xdr:colOff>101600</xdr:colOff>
      <xdr:row>75</xdr:row>
      <xdr:rowOff>75819</xdr:rowOff>
    </xdr:to>
    <xdr:sp macro="" textlink="">
      <xdr:nvSpPr>
        <xdr:cNvPr id="632" name="楕円 631"/>
        <xdr:cNvSpPr/>
      </xdr:nvSpPr>
      <xdr:spPr>
        <a:xfrm>
          <a:off x="12763500" y="128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92346</xdr:rowOff>
    </xdr:from>
    <xdr:ext cx="534377" cy="259045"/>
    <xdr:sp macro="" textlink="">
      <xdr:nvSpPr>
        <xdr:cNvPr id="633" name="テキスト ボックス 632"/>
        <xdr:cNvSpPr txBox="1"/>
      </xdr:nvSpPr>
      <xdr:spPr>
        <a:xfrm>
          <a:off x="12547111" y="12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168047</xdr:rowOff>
    </xdr:from>
    <xdr:to>
      <xdr:col>85</xdr:col>
      <xdr:colOff>127000</xdr:colOff>
      <xdr:row>98</xdr:row>
      <xdr:rowOff>46157</xdr:rowOff>
    </xdr:to>
    <xdr:cxnSp macro="">
      <xdr:nvCxnSpPr>
        <xdr:cNvPr id="660" name="直線コネクタ 659"/>
        <xdr:cNvCxnSpPr/>
      </xdr:nvCxnSpPr>
      <xdr:spPr>
        <a:xfrm>
          <a:off x="15481300" y="16798697"/>
          <a:ext cx="8382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167177</xdr:rowOff>
    </xdr:from>
    <xdr:to>
      <xdr:col>81</xdr:col>
      <xdr:colOff>50800</xdr:colOff>
      <xdr:row>97</xdr:row>
      <xdr:rowOff>168047</xdr:rowOff>
    </xdr:to>
    <xdr:cxnSp macro="">
      <xdr:nvCxnSpPr>
        <xdr:cNvPr id="663" name="直線コネクタ 662"/>
        <xdr:cNvCxnSpPr/>
      </xdr:nvCxnSpPr>
      <xdr:spPr>
        <a:xfrm>
          <a:off x="14592300" y="16797827"/>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128499</xdr:rowOff>
    </xdr:from>
    <xdr:to>
      <xdr:col>76</xdr:col>
      <xdr:colOff>114300</xdr:colOff>
      <xdr:row>97</xdr:row>
      <xdr:rowOff>167177</xdr:rowOff>
    </xdr:to>
    <xdr:cxnSp macro="">
      <xdr:nvCxnSpPr>
        <xdr:cNvPr id="666" name="直線コネクタ 665"/>
        <xdr:cNvCxnSpPr/>
      </xdr:nvCxnSpPr>
      <xdr:spPr>
        <a:xfrm>
          <a:off x="13703300" y="16759149"/>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128499</xdr:rowOff>
    </xdr:from>
    <xdr:to>
      <xdr:col>71</xdr:col>
      <xdr:colOff>177800</xdr:colOff>
      <xdr:row>98</xdr:row>
      <xdr:rowOff>12736</xdr:rowOff>
    </xdr:to>
    <xdr:cxnSp macro="">
      <xdr:nvCxnSpPr>
        <xdr:cNvPr id="669" name="直線コネクタ 668"/>
        <xdr:cNvCxnSpPr/>
      </xdr:nvCxnSpPr>
      <xdr:spPr>
        <a:xfrm flipV="1">
          <a:off x="12814300" y="16759149"/>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166807</xdr:rowOff>
    </xdr:from>
    <xdr:to>
      <xdr:col>85</xdr:col>
      <xdr:colOff>177800</xdr:colOff>
      <xdr:row>98</xdr:row>
      <xdr:rowOff>96957</xdr:rowOff>
    </xdr:to>
    <xdr:sp macro="" textlink="">
      <xdr:nvSpPr>
        <xdr:cNvPr id="679" name="楕円 678"/>
        <xdr:cNvSpPr/>
      </xdr:nvSpPr>
      <xdr:spPr>
        <a:xfrm>
          <a:off x="16268700" y="167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81734</xdr:rowOff>
    </xdr:from>
    <xdr:ext cx="469744" cy="259045"/>
    <xdr:sp macro="" textlink="">
      <xdr:nvSpPr>
        <xdr:cNvPr id="680" name="積立金該当値テキスト"/>
        <xdr:cNvSpPr txBox="1"/>
      </xdr:nvSpPr>
      <xdr:spPr>
        <a:xfrm>
          <a:off x="16370300" y="167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117247</xdr:rowOff>
    </xdr:from>
    <xdr:to>
      <xdr:col>81</xdr:col>
      <xdr:colOff>101600</xdr:colOff>
      <xdr:row>98</xdr:row>
      <xdr:rowOff>47397</xdr:rowOff>
    </xdr:to>
    <xdr:sp macro="" textlink="">
      <xdr:nvSpPr>
        <xdr:cNvPr id="681" name="楕円 680"/>
        <xdr:cNvSpPr/>
      </xdr:nvSpPr>
      <xdr:spPr>
        <a:xfrm>
          <a:off x="15430500" y="16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38524</xdr:rowOff>
    </xdr:from>
    <xdr:ext cx="469744" cy="259045"/>
    <xdr:sp macro="" textlink="">
      <xdr:nvSpPr>
        <xdr:cNvPr id="682" name="テキスト ボックス 681"/>
        <xdr:cNvSpPr txBox="1"/>
      </xdr:nvSpPr>
      <xdr:spPr>
        <a:xfrm>
          <a:off x="15246428" y="168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116377</xdr:rowOff>
    </xdr:from>
    <xdr:to>
      <xdr:col>76</xdr:col>
      <xdr:colOff>165100</xdr:colOff>
      <xdr:row>98</xdr:row>
      <xdr:rowOff>46527</xdr:rowOff>
    </xdr:to>
    <xdr:sp macro="" textlink="">
      <xdr:nvSpPr>
        <xdr:cNvPr id="683" name="楕円 682"/>
        <xdr:cNvSpPr/>
      </xdr:nvSpPr>
      <xdr:spPr>
        <a:xfrm>
          <a:off x="145415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37654</xdr:rowOff>
    </xdr:from>
    <xdr:ext cx="469744" cy="259045"/>
    <xdr:sp macro="" textlink="">
      <xdr:nvSpPr>
        <xdr:cNvPr id="684" name="テキスト ボックス 683"/>
        <xdr:cNvSpPr txBox="1"/>
      </xdr:nvSpPr>
      <xdr:spPr>
        <a:xfrm>
          <a:off x="14357428" y="168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77699</xdr:rowOff>
    </xdr:from>
    <xdr:to>
      <xdr:col>72</xdr:col>
      <xdr:colOff>38100</xdr:colOff>
      <xdr:row>98</xdr:row>
      <xdr:rowOff>7849</xdr:rowOff>
    </xdr:to>
    <xdr:sp macro="" textlink="">
      <xdr:nvSpPr>
        <xdr:cNvPr id="685" name="楕円 684"/>
        <xdr:cNvSpPr/>
      </xdr:nvSpPr>
      <xdr:spPr>
        <a:xfrm>
          <a:off x="13652500" y="16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170426</xdr:rowOff>
    </xdr:from>
    <xdr:ext cx="469744" cy="259045"/>
    <xdr:sp macro="" textlink="">
      <xdr:nvSpPr>
        <xdr:cNvPr id="686" name="テキスト ボックス 685"/>
        <xdr:cNvSpPr txBox="1"/>
      </xdr:nvSpPr>
      <xdr:spPr>
        <a:xfrm>
          <a:off x="13468428" y="1680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133386</xdr:rowOff>
    </xdr:from>
    <xdr:to>
      <xdr:col>67</xdr:col>
      <xdr:colOff>101600</xdr:colOff>
      <xdr:row>98</xdr:row>
      <xdr:rowOff>63536</xdr:rowOff>
    </xdr:to>
    <xdr:sp macro="" textlink="">
      <xdr:nvSpPr>
        <xdr:cNvPr id="687" name="楕円 686"/>
        <xdr:cNvSpPr/>
      </xdr:nvSpPr>
      <xdr:spPr>
        <a:xfrm>
          <a:off x="12763500" y="167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54663</xdr:rowOff>
    </xdr:from>
    <xdr:ext cx="469744" cy="259045"/>
    <xdr:sp macro="" textlink="">
      <xdr:nvSpPr>
        <xdr:cNvPr id="688" name="テキスト ボックス 687"/>
        <xdr:cNvSpPr txBox="1"/>
      </xdr:nvSpPr>
      <xdr:spPr>
        <a:xfrm>
          <a:off x="12579428" y="168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36340</xdr:rowOff>
    </xdr:from>
    <xdr:to>
      <xdr:col>116</xdr:col>
      <xdr:colOff>63500</xdr:colOff>
      <xdr:row>38</xdr:row>
      <xdr:rowOff>70793</xdr:rowOff>
    </xdr:to>
    <xdr:cxnSp macro="">
      <xdr:nvCxnSpPr>
        <xdr:cNvPr id="719" name="直線コネクタ 718"/>
        <xdr:cNvCxnSpPr/>
      </xdr:nvCxnSpPr>
      <xdr:spPr>
        <a:xfrm flipV="1">
          <a:off x="21323300" y="6551440"/>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70793</xdr:rowOff>
    </xdr:from>
    <xdr:to>
      <xdr:col>111</xdr:col>
      <xdr:colOff>177800</xdr:colOff>
      <xdr:row>39</xdr:row>
      <xdr:rowOff>98878</xdr:rowOff>
    </xdr:to>
    <xdr:cxnSp macro="">
      <xdr:nvCxnSpPr>
        <xdr:cNvPr id="722" name="直線コネクタ 721"/>
        <xdr:cNvCxnSpPr/>
      </xdr:nvCxnSpPr>
      <xdr:spPr>
        <a:xfrm flipV="1">
          <a:off x="20434300" y="6585893"/>
          <a:ext cx="889000" cy="1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156990</xdr:rowOff>
    </xdr:from>
    <xdr:to>
      <xdr:col>116</xdr:col>
      <xdr:colOff>114300</xdr:colOff>
      <xdr:row>38</xdr:row>
      <xdr:rowOff>87140</xdr:rowOff>
    </xdr:to>
    <xdr:sp macro="" textlink="">
      <xdr:nvSpPr>
        <xdr:cNvPr id="738" name="楕円 737"/>
        <xdr:cNvSpPr/>
      </xdr:nvSpPr>
      <xdr:spPr>
        <a:xfrm>
          <a:off x="221107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8417</xdr:rowOff>
    </xdr:from>
    <xdr:ext cx="469744" cy="259045"/>
    <xdr:sp macro="" textlink="">
      <xdr:nvSpPr>
        <xdr:cNvPr id="739" name="投資及び出資金該当値テキスト"/>
        <xdr:cNvSpPr txBox="1"/>
      </xdr:nvSpPr>
      <xdr:spPr>
        <a:xfrm>
          <a:off x="22212300" y="63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19993</xdr:rowOff>
    </xdr:from>
    <xdr:to>
      <xdr:col>112</xdr:col>
      <xdr:colOff>38100</xdr:colOff>
      <xdr:row>38</xdr:row>
      <xdr:rowOff>121593</xdr:rowOff>
    </xdr:to>
    <xdr:sp macro="" textlink="">
      <xdr:nvSpPr>
        <xdr:cNvPr id="740" name="楕円 739"/>
        <xdr:cNvSpPr/>
      </xdr:nvSpPr>
      <xdr:spPr>
        <a:xfrm>
          <a:off x="21272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112720</xdr:rowOff>
    </xdr:from>
    <xdr:ext cx="469744" cy="259045"/>
    <xdr:sp macro="" textlink="">
      <xdr:nvSpPr>
        <xdr:cNvPr id="741" name="テキスト ボックス 740"/>
        <xdr:cNvSpPr txBox="1"/>
      </xdr:nvSpPr>
      <xdr:spPr>
        <a:xfrm>
          <a:off x="21088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109456</xdr:rowOff>
    </xdr:from>
    <xdr:to>
      <xdr:col>116</xdr:col>
      <xdr:colOff>63500</xdr:colOff>
      <xdr:row>58</xdr:row>
      <xdr:rowOff>110439</xdr:rowOff>
    </xdr:to>
    <xdr:cxnSp macro="">
      <xdr:nvCxnSpPr>
        <xdr:cNvPr id="774" name="直線コネクタ 773"/>
        <xdr:cNvCxnSpPr/>
      </xdr:nvCxnSpPr>
      <xdr:spPr>
        <a:xfrm>
          <a:off x="21323300" y="10053556"/>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105227</xdr:rowOff>
    </xdr:from>
    <xdr:to>
      <xdr:col>111</xdr:col>
      <xdr:colOff>177800</xdr:colOff>
      <xdr:row>58</xdr:row>
      <xdr:rowOff>109456</xdr:rowOff>
    </xdr:to>
    <xdr:cxnSp macro="">
      <xdr:nvCxnSpPr>
        <xdr:cNvPr id="777" name="直線コネクタ 776"/>
        <xdr:cNvCxnSpPr/>
      </xdr:nvCxnSpPr>
      <xdr:spPr>
        <a:xfrm>
          <a:off x="20434300" y="1004932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105227</xdr:rowOff>
    </xdr:from>
    <xdr:to>
      <xdr:col>107</xdr:col>
      <xdr:colOff>50800</xdr:colOff>
      <xdr:row>58</xdr:row>
      <xdr:rowOff>110027</xdr:rowOff>
    </xdr:to>
    <xdr:cxnSp macro="">
      <xdr:nvCxnSpPr>
        <xdr:cNvPr id="780" name="直線コネクタ 779"/>
        <xdr:cNvCxnSpPr/>
      </xdr:nvCxnSpPr>
      <xdr:spPr>
        <a:xfrm flipV="1">
          <a:off x="19545300" y="100493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102301</xdr:rowOff>
    </xdr:from>
    <xdr:to>
      <xdr:col>102</xdr:col>
      <xdr:colOff>114300</xdr:colOff>
      <xdr:row>58</xdr:row>
      <xdr:rowOff>110027</xdr:rowOff>
    </xdr:to>
    <xdr:cxnSp macro="">
      <xdr:nvCxnSpPr>
        <xdr:cNvPr id="783" name="直線コネクタ 782"/>
        <xdr:cNvCxnSpPr/>
      </xdr:nvCxnSpPr>
      <xdr:spPr>
        <a:xfrm>
          <a:off x="18656300" y="10046401"/>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59639</xdr:rowOff>
    </xdr:from>
    <xdr:to>
      <xdr:col>116</xdr:col>
      <xdr:colOff>114300</xdr:colOff>
      <xdr:row>58</xdr:row>
      <xdr:rowOff>161239</xdr:rowOff>
    </xdr:to>
    <xdr:sp macro="" textlink="">
      <xdr:nvSpPr>
        <xdr:cNvPr id="793" name="楕円 792"/>
        <xdr:cNvSpPr/>
      </xdr:nvSpPr>
      <xdr:spPr>
        <a:xfrm>
          <a:off x="221107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146016</xdr:rowOff>
    </xdr:from>
    <xdr:ext cx="469744" cy="259045"/>
    <xdr:sp macro="" textlink="">
      <xdr:nvSpPr>
        <xdr:cNvPr id="794" name="貸付金該当値テキスト"/>
        <xdr:cNvSpPr txBox="1"/>
      </xdr:nvSpPr>
      <xdr:spPr>
        <a:xfrm>
          <a:off x="22212300" y="991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58656</xdr:rowOff>
    </xdr:from>
    <xdr:to>
      <xdr:col>112</xdr:col>
      <xdr:colOff>38100</xdr:colOff>
      <xdr:row>58</xdr:row>
      <xdr:rowOff>160256</xdr:rowOff>
    </xdr:to>
    <xdr:sp macro="" textlink="">
      <xdr:nvSpPr>
        <xdr:cNvPr id="795" name="楕円 794"/>
        <xdr:cNvSpPr/>
      </xdr:nvSpPr>
      <xdr:spPr>
        <a:xfrm>
          <a:off x="21272500" y="100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151383</xdr:rowOff>
    </xdr:from>
    <xdr:ext cx="469744" cy="259045"/>
    <xdr:sp macro="" textlink="">
      <xdr:nvSpPr>
        <xdr:cNvPr id="796" name="テキスト ボックス 795"/>
        <xdr:cNvSpPr txBox="1"/>
      </xdr:nvSpPr>
      <xdr:spPr>
        <a:xfrm>
          <a:off x="21088428" y="100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54427</xdr:rowOff>
    </xdr:from>
    <xdr:to>
      <xdr:col>107</xdr:col>
      <xdr:colOff>101600</xdr:colOff>
      <xdr:row>58</xdr:row>
      <xdr:rowOff>156027</xdr:rowOff>
    </xdr:to>
    <xdr:sp macro="" textlink="">
      <xdr:nvSpPr>
        <xdr:cNvPr id="797" name="楕円 796"/>
        <xdr:cNvSpPr/>
      </xdr:nvSpPr>
      <xdr:spPr>
        <a:xfrm>
          <a:off x="20383500" y="99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147154</xdr:rowOff>
    </xdr:from>
    <xdr:ext cx="469744" cy="259045"/>
    <xdr:sp macro="" textlink="">
      <xdr:nvSpPr>
        <xdr:cNvPr id="798" name="テキスト ボックス 797"/>
        <xdr:cNvSpPr txBox="1"/>
      </xdr:nvSpPr>
      <xdr:spPr>
        <a:xfrm>
          <a:off x="20199428" y="1009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59227</xdr:rowOff>
    </xdr:from>
    <xdr:to>
      <xdr:col>102</xdr:col>
      <xdr:colOff>165100</xdr:colOff>
      <xdr:row>58</xdr:row>
      <xdr:rowOff>160827</xdr:rowOff>
    </xdr:to>
    <xdr:sp macro="" textlink="">
      <xdr:nvSpPr>
        <xdr:cNvPr id="799" name="楕円 798"/>
        <xdr:cNvSpPr/>
      </xdr:nvSpPr>
      <xdr:spPr>
        <a:xfrm>
          <a:off x="19494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151954</xdr:rowOff>
    </xdr:from>
    <xdr:ext cx="469744" cy="259045"/>
    <xdr:sp macro="" textlink="">
      <xdr:nvSpPr>
        <xdr:cNvPr id="800" name="テキスト ボックス 799"/>
        <xdr:cNvSpPr txBox="1"/>
      </xdr:nvSpPr>
      <xdr:spPr>
        <a:xfrm>
          <a:off x="19310428"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51501</xdr:rowOff>
    </xdr:from>
    <xdr:to>
      <xdr:col>98</xdr:col>
      <xdr:colOff>38100</xdr:colOff>
      <xdr:row>58</xdr:row>
      <xdr:rowOff>153101</xdr:rowOff>
    </xdr:to>
    <xdr:sp macro="" textlink="">
      <xdr:nvSpPr>
        <xdr:cNvPr id="801" name="楕円 800"/>
        <xdr:cNvSpPr/>
      </xdr:nvSpPr>
      <xdr:spPr>
        <a:xfrm>
          <a:off x="18605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144228</xdr:rowOff>
    </xdr:from>
    <xdr:ext cx="469744" cy="259045"/>
    <xdr:sp macro="" textlink="">
      <xdr:nvSpPr>
        <xdr:cNvPr id="802" name="テキスト ボックス 801"/>
        <xdr:cNvSpPr txBox="1"/>
      </xdr:nvSpPr>
      <xdr:spPr>
        <a:xfrm>
          <a:off x="18421428" y="100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98476</xdr:rowOff>
    </xdr:from>
    <xdr:to>
      <xdr:col>116</xdr:col>
      <xdr:colOff>63500</xdr:colOff>
      <xdr:row>76</xdr:row>
      <xdr:rowOff>141529</xdr:rowOff>
    </xdr:to>
    <xdr:cxnSp macro="">
      <xdr:nvCxnSpPr>
        <xdr:cNvPr id="832" name="直線コネクタ 831"/>
        <xdr:cNvCxnSpPr/>
      </xdr:nvCxnSpPr>
      <xdr:spPr>
        <a:xfrm flipV="1">
          <a:off x="21323300" y="13128676"/>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158179</xdr:rowOff>
    </xdr:from>
    <xdr:to>
      <xdr:col>111</xdr:col>
      <xdr:colOff>177800</xdr:colOff>
      <xdr:row>76</xdr:row>
      <xdr:rowOff>141529</xdr:rowOff>
    </xdr:to>
    <xdr:cxnSp macro="">
      <xdr:nvCxnSpPr>
        <xdr:cNvPr id="835" name="直線コネクタ 834"/>
        <xdr:cNvCxnSpPr/>
      </xdr:nvCxnSpPr>
      <xdr:spPr>
        <a:xfrm>
          <a:off x="20434300" y="12845479"/>
          <a:ext cx="889000" cy="3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158179</xdr:rowOff>
    </xdr:from>
    <xdr:to>
      <xdr:col>107</xdr:col>
      <xdr:colOff>50800</xdr:colOff>
      <xdr:row>75</xdr:row>
      <xdr:rowOff>75082</xdr:rowOff>
    </xdr:to>
    <xdr:cxnSp macro="">
      <xdr:nvCxnSpPr>
        <xdr:cNvPr id="838" name="直線コネクタ 837"/>
        <xdr:cNvCxnSpPr/>
      </xdr:nvCxnSpPr>
      <xdr:spPr>
        <a:xfrm flipV="1">
          <a:off x="19545300" y="12845479"/>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75082</xdr:rowOff>
    </xdr:from>
    <xdr:to>
      <xdr:col>102</xdr:col>
      <xdr:colOff>114300</xdr:colOff>
      <xdr:row>75</xdr:row>
      <xdr:rowOff>122365</xdr:rowOff>
    </xdr:to>
    <xdr:cxnSp macro="">
      <xdr:nvCxnSpPr>
        <xdr:cNvPr id="841" name="直線コネクタ 840"/>
        <xdr:cNvCxnSpPr/>
      </xdr:nvCxnSpPr>
      <xdr:spPr>
        <a:xfrm flipV="1">
          <a:off x="18656300" y="12933832"/>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47676</xdr:rowOff>
    </xdr:from>
    <xdr:to>
      <xdr:col>116</xdr:col>
      <xdr:colOff>114300</xdr:colOff>
      <xdr:row>76</xdr:row>
      <xdr:rowOff>149276</xdr:rowOff>
    </xdr:to>
    <xdr:sp macro="" textlink="">
      <xdr:nvSpPr>
        <xdr:cNvPr id="851" name="楕円 850"/>
        <xdr:cNvSpPr/>
      </xdr:nvSpPr>
      <xdr:spPr>
        <a:xfrm>
          <a:off x="221107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26103</xdr:rowOff>
    </xdr:from>
    <xdr:ext cx="534377" cy="259045"/>
    <xdr:sp macro="" textlink="">
      <xdr:nvSpPr>
        <xdr:cNvPr id="852" name="繰出金該当値テキスト"/>
        <xdr:cNvSpPr txBox="1"/>
      </xdr:nvSpPr>
      <xdr:spPr>
        <a:xfrm>
          <a:off x="22212300" y="130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90729</xdr:rowOff>
    </xdr:from>
    <xdr:to>
      <xdr:col>112</xdr:col>
      <xdr:colOff>38100</xdr:colOff>
      <xdr:row>77</xdr:row>
      <xdr:rowOff>20879</xdr:rowOff>
    </xdr:to>
    <xdr:sp macro="" textlink="">
      <xdr:nvSpPr>
        <xdr:cNvPr id="853" name="楕円 852"/>
        <xdr:cNvSpPr/>
      </xdr:nvSpPr>
      <xdr:spPr>
        <a:xfrm>
          <a:off x="21272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12006</xdr:rowOff>
    </xdr:from>
    <xdr:ext cx="534377" cy="259045"/>
    <xdr:sp macro="" textlink="">
      <xdr:nvSpPr>
        <xdr:cNvPr id="854" name="テキスト ボックス 853"/>
        <xdr:cNvSpPr txBox="1"/>
      </xdr:nvSpPr>
      <xdr:spPr>
        <a:xfrm>
          <a:off x="21056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107379</xdr:rowOff>
    </xdr:from>
    <xdr:to>
      <xdr:col>107</xdr:col>
      <xdr:colOff>101600</xdr:colOff>
      <xdr:row>75</xdr:row>
      <xdr:rowOff>37529</xdr:rowOff>
    </xdr:to>
    <xdr:sp macro="" textlink="">
      <xdr:nvSpPr>
        <xdr:cNvPr id="855" name="楕円 854"/>
        <xdr:cNvSpPr/>
      </xdr:nvSpPr>
      <xdr:spPr>
        <a:xfrm>
          <a:off x="20383500" y="12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54056</xdr:rowOff>
    </xdr:from>
    <xdr:ext cx="534377" cy="259045"/>
    <xdr:sp macro="" textlink="">
      <xdr:nvSpPr>
        <xdr:cNvPr id="856" name="テキスト ボックス 855"/>
        <xdr:cNvSpPr txBox="1"/>
      </xdr:nvSpPr>
      <xdr:spPr>
        <a:xfrm>
          <a:off x="20167111" y="125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24282</xdr:rowOff>
    </xdr:from>
    <xdr:to>
      <xdr:col>102</xdr:col>
      <xdr:colOff>165100</xdr:colOff>
      <xdr:row>75</xdr:row>
      <xdr:rowOff>125882</xdr:rowOff>
    </xdr:to>
    <xdr:sp macro="" textlink="">
      <xdr:nvSpPr>
        <xdr:cNvPr id="857" name="楕円 856"/>
        <xdr:cNvSpPr/>
      </xdr:nvSpPr>
      <xdr:spPr>
        <a:xfrm>
          <a:off x="19494500" y="128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142409</xdr:rowOff>
    </xdr:from>
    <xdr:ext cx="534377" cy="259045"/>
    <xdr:sp macro="" textlink="">
      <xdr:nvSpPr>
        <xdr:cNvPr id="858" name="テキスト ボックス 857"/>
        <xdr:cNvSpPr txBox="1"/>
      </xdr:nvSpPr>
      <xdr:spPr>
        <a:xfrm>
          <a:off x="19278111" y="12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71565</xdr:rowOff>
    </xdr:from>
    <xdr:to>
      <xdr:col>98</xdr:col>
      <xdr:colOff>38100</xdr:colOff>
      <xdr:row>76</xdr:row>
      <xdr:rowOff>1715</xdr:rowOff>
    </xdr:to>
    <xdr:sp macro="" textlink="">
      <xdr:nvSpPr>
        <xdr:cNvPr id="859" name="楕円 858"/>
        <xdr:cNvSpPr/>
      </xdr:nvSpPr>
      <xdr:spPr>
        <a:xfrm>
          <a:off x="18605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18242</xdr:rowOff>
    </xdr:from>
    <xdr:ext cx="534377" cy="259045"/>
    <xdr:sp macro="" textlink="">
      <xdr:nvSpPr>
        <xdr:cNvPr id="860" name="テキスト ボックス 859"/>
        <xdr:cNvSpPr txBox="1"/>
      </xdr:nvSpPr>
      <xdr:spPr>
        <a:xfrm>
          <a:off x="18389111" y="1270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年度における歳出決算総額は、市民一人あたり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339,374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主な項目では、行政改革実施計画に基づき継続して経常的な経費の節減に取り組んできたことや、一部事務組合や出資法人への補助金が少ないことなどから、物件費、補助費等は類似団体平均を大きく下回る良好な状況が続い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扶助費については、引き続き</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私立保育所・私立認定こども園・</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地域型保育事業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にかかる幼保給付費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や障害児通所支援事業などの障害福祉事業費の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増加により、類似団体</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平均を上回り、少子高齢社会の進展に伴う福祉関係経費の伸びや、本市が進める子どもを核としたまちづくり、経済情勢等を勘案すると、今後も引き続き高い水準で推移するものと見込まれる。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また、普通建設事業費については、明石駅前南地区市街地再開発事業</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の完了に伴う当該事業費</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などにより、平成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年ぶりに類似団体平均を</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回ったが、引き続き事業の適切な取捨選択を進めて、地方債の新規発行を伴う普通建設事業の抑制に努める。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301,182
298,016
49.42
103,228,362
102,213,225
931,307
56,951,548
119,565,840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164737</xdr:rowOff>
    </xdr:from>
    <xdr:to>
      <xdr:col>24</xdr:col>
      <xdr:colOff>63500</xdr:colOff>
      <xdr:row>37</xdr:row>
      <xdr:rowOff>78196</xdr:rowOff>
    </xdr:to>
    <xdr:cxnSp macro="">
      <xdr:nvCxnSpPr>
        <xdr:cNvPr id="63" name="直線コネクタ 62"/>
        <xdr:cNvCxnSpPr/>
      </xdr:nvCxnSpPr>
      <xdr:spPr>
        <a:xfrm>
          <a:off x="3797300" y="633693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24311</xdr:rowOff>
    </xdr:from>
    <xdr:to>
      <xdr:col>19</xdr:col>
      <xdr:colOff>177800</xdr:colOff>
      <xdr:row>36</xdr:row>
      <xdr:rowOff>164737</xdr:rowOff>
    </xdr:to>
    <xdr:cxnSp macro="">
      <xdr:nvCxnSpPr>
        <xdr:cNvPr id="66" name="直線コネクタ 65"/>
        <xdr:cNvCxnSpPr/>
      </xdr:nvCxnSpPr>
      <xdr:spPr>
        <a:xfrm>
          <a:off x="2908300" y="619651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24311</xdr:rowOff>
    </xdr:from>
    <xdr:to>
      <xdr:col>15</xdr:col>
      <xdr:colOff>50800</xdr:colOff>
      <xdr:row>36</xdr:row>
      <xdr:rowOff>96157</xdr:rowOff>
    </xdr:to>
    <xdr:cxnSp macro="">
      <xdr:nvCxnSpPr>
        <xdr:cNvPr id="69" name="直線コネクタ 68"/>
        <xdr:cNvCxnSpPr/>
      </xdr:nvCxnSpPr>
      <xdr:spPr>
        <a:xfrm flipV="1">
          <a:off x="2019300" y="619651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96157</xdr:rowOff>
    </xdr:from>
    <xdr:to>
      <xdr:col>10</xdr:col>
      <xdr:colOff>114300</xdr:colOff>
      <xdr:row>36</xdr:row>
      <xdr:rowOff>114663</xdr:rowOff>
    </xdr:to>
    <xdr:cxnSp macro="">
      <xdr:nvCxnSpPr>
        <xdr:cNvPr id="72" name="直線コネクタ 71"/>
        <xdr:cNvCxnSpPr/>
      </xdr:nvCxnSpPr>
      <xdr:spPr>
        <a:xfrm flipV="1">
          <a:off x="1130300" y="62683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27396</xdr:rowOff>
    </xdr:from>
    <xdr:to>
      <xdr:col>24</xdr:col>
      <xdr:colOff>114300</xdr:colOff>
      <xdr:row>37</xdr:row>
      <xdr:rowOff>128996</xdr:rowOff>
    </xdr:to>
    <xdr:sp macro="" textlink="">
      <xdr:nvSpPr>
        <xdr:cNvPr id="82" name="楕円 81"/>
        <xdr:cNvSpPr/>
      </xdr:nvSpPr>
      <xdr:spPr>
        <a:xfrm>
          <a:off x="4584700" y="63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5823</xdr:rowOff>
    </xdr:from>
    <xdr:ext cx="469744" cy="259045"/>
    <xdr:sp macro="" textlink="">
      <xdr:nvSpPr>
        <xdr:cNvPr id="83" name="議会費該当値テキスト"/>
        <xdr:cNvSpPr txBox="1"/>
      </xdr:nvSpPr>
      <xdr:spPr>
        <a:xfrm>
          <a:off x="4686300" y="63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113937</xdr:rowOff>
    </xdr:from>
    <xdr:to>
      <xdr:col>20</xdr:col>
      <xdr:colOff>38100</xdr:colOff>
      <xdr:row>37</xdr:row>
      <xdr:rowOff>44087</xdr:rowOff>
    </xdr:to>
    <xdr:sp macro="" textlink="">
      <xdr:nvSpPr>
        <xdr:cNvPr id="84" name="楕円 83"/>
        <xdr:cNvSpPr/>
      </xdr:nvSpPr>
      <xdr:spPr>
        <a:xfrm>
          <a:off x="3746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35214</xdr:rowOff>
    </xdr:from>
    <xdr:ext cx="469744" cy="259045"/>
    <xdr:sp macro="" textlink="">
      <xdr:nvSpPr>
        <xdr:cNvPr id="85" name="テキスト ボックス 84"/>
        <xdr:cNvSpPr txBox="1"/>
      </xdr:nvSpPr>
      <xdr:spPr>
        <a:xfrm>
          <a:off x="3562428"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144961</xdr:rowOff>
    </xdr:from>
    <xdr:to>
      <xdr:col>15</xdr:col>
      <xdr:colOff>101600</xdr:colOff>
      <xdr:row>36</xdr:row>
      <xdr:rowOff>75111</xdr:rowOff>
    </xdr:to>
    <xdr:sp macro="" textlink="">
      <xdr:nvSpPr>
        <xdr:cNvPr id="86" name="楕円 85"/>
        <xdr:cNvSpPr/>
      </xdr:nvSpPr>
      <xdr:spPr>
        <a:xfrm>
          <a:off x="2857500" y="61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66238</xdr:rowOff>
    </xdr:from>
    <xdr:ext cx="469744" cy="259045"/>
    <xdr:sp macro="" textlink="">
      <xdr:nvSpPr>
        <xdr:cNvPr id="87" name="テキスト ボックス 86"/>
        <xdr:cNvSpPr txBox="1"/>
      </xdr:nvSpPr>
      <xdr:spPr>
        <a:xfrm>
          <a:off x="2673428" y="62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45357</xdr:rowOff>
    </xdr:from>
    <xdr:to>
      <xdr:col>10</xdr:col>
      <xdr:colOff>165100</xdr:colOff>
      <xdr:row>36</xdr:row>
      <xdr:rowOff>146957</xdr:rowOff>
    </xdr:to>
    <xdr:sp macro="" textlink="">
      <xdr:nvSpPr>
        <xdr:cNvPr id="88" name="楕円 87"/>
        <xdr:cNvSpPr/>
      </xdr:nvSpPr>
      <xdr:spPr>
        <a:xfrm>
          <a:off x="1968500" y="62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138084</xdr:rowOff>
    </xdr:from>
    <xdr:ext cx="469744" cy="259045"/>
    <xdr:sp macro="" textlink="">
      <xdr:nvSpPr>
        <xdr:cNvPr id="89" name="テキスト ボックス 88"/>
        <xdr:cNvSpPr txBox="1"/>
      </xdr:nvSpPr>
      <xdr:spPr>
        <a:xfrm>
          <a:off x="1784428"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63863</xdr:rowOff>
    </xdr:from>
    <xdr:to>
      <xdr:col>6</xdr:col>
      <xdr:colOff>38100</xdr:colOff>
      <xdr:row>36</xdr:row>
      <xdr:rowOff>165463</xdr:rowOff>
    </xdr:to>
    <xdr:sp macro="" textlink="">
      <xdr:nvSpPr>
        <xdr:cNvPr id="90" name="楕円 89"/>
        <xdr:cNvSpPr/>
      </xdr:nvSpPr>
      <xdr:spPr>
        <a:xfrm>
          <a:off x="10795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156590</xdr:rowOff>
    </xdr:from>
    <xdr:ext cx="469744" cy="259045"/>
    <xdr:sp macro="" textlink="">
      <xdr:nvSpPr>
        <xdr:cNvPr id="91" name="テキスト ボックス 90"/>
        <xdr:cNvSpPr txBox="1"/>
      </xdr:nvSpPr>
      <xdr:spPr>
        <a:xfrm>
          <a:off x="895428"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11932</xdr:rowOff>
    </xdr:from>
    <xdr:to>
      <xdr:col>24</xdr:col>
      <xdr:colOff>63500</xdr:colOff>
      <xdr:row>58</xdr:row>
      <xdr:rowOff>30220</xdr:rowOff>
    </xdr:to>
    <xdr:cxnSp macro="">
      <xdr:nvCxnSpPr>
        <xdr:cNvPr id="121" name="直線コネクタ 120"/>
        <xdr:cNvCxnSpPr/>
      </xdr:nvCxnSpPr>
      <xdr:spPr>
        <a:xfrm>
          <a:off x="3797300" y="9956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8789</xdr:rowOff>
    </xdr:from>
    <xdr:to>
      <xdr:col>19</xdr:col>
      <xdr:colOff>177800</xdr:colOff>
      <xdr:row>58</xdr:row>
      <xdr:rowOff>11932</xdr:rowOff>
    </xdr:to>
    <xdr:cxnSp macro="">
      <xdr:nvCxnSpPr>
        <xdr:cNvPr id="124" name="直線コネクタ 123"/>
        <xdr:cNvCxnSpPr/>
      </xdr:nvCxnSpPr>
      <xdr:spPr>
        <a:xfrm>
          <a:off x="2908300" y="995288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149987</xdr:rowOff>
    </xdr:from>
    <xdr:to>
      <xdr:col>15</xdr:col>
      <xdr:colOff>50800</xdr:colOff>
      <xdr:row>58</xdr:row>
      <xdr:rowOff>8789</xdr:rowOff>
    </xdr:to>
    <xdr:cxnSp macro="">
      <xdr:nvCxnSpPr>
        <xdr:cNvPr id="127" name="直線コネクタ 126"/>
        <xdr:cNvCxnSpPr/>
      </xdr:nvCxnSpPr>
      <xdr:spPr>
        <a:xfrm>
          <a:off x="2019300" y="9922637"/>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149949</xdr:rowOff>
    </xdr:from>
    <xdr:to>
      <xdr:col>10</xdr:col>
      <xdr:colOff>114300</xdr:colOff>
      <xdr:row>57</xdr:row>
      <xdr:rowOff>149987</xdr:rowOff>
    </xdr:to>
    <xdr:cxnSp macro="">
      <xdr:nvCxnSpPr>
        <xdr:cNvPr id="130" name="直線コネクタ 129"/>
        <xdr:cNvCxnSpPr/>
      </xdr:nvCxnSpPr>
      <xdr:spPr>
        <a:xfrm>
          <a:off x="1130300" y="99225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150870</xdr:rowOff>
    </xdr:from>
    <xdr:to>
      <xdr:col>24</xdr:col>
      <xdr:colOff>114300</xdr:colOff>
      <xdr:row>58</xdr:row>
      <xdr:rowOff>81020</xdr:rowOff>
    </xdr:to>
    <xdr:sp macro="" textlink="">
      <xdr:nvSpPr>
        <xdr:cNvPr id="140" name="楕円 139"/>
        <xdr:cNvSpPr/>
      </xdr:nvSpPr>
      <xdr:spPr>
        <a:xfrm>
          <a:off x="45847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129297</xdr:rowOff>
    </xdr:from>
    <xdr:ext cx="534377" cy="259045"/>
    <xdr:sp macro="" textlink="">
      <xdr:nvSpPr>
        <xdr:cNvPr id="141" name="総務費該当値テキスト"/>
        <xdr:cNvSpPr txBox="1"/>
      </xdr:nvSpPr>
      <xdr:spPr>
        <a:xfrm>
          <a:off x="4686300" y="99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132582</xdr:rowOff>
    </xdr:from>
    <xdr:to>
      <xdr:col>20</xdr:col>
      <xdr:colOff>38100</xdr:colOff>
      <xdr:row>58</xdr:row>
      <xdr:rowOff>62732</xdr:rowOff>
    </xdr:to>
    <xdr:sp macro="" textlink="">
      <xdr:nvSpPr>
        <xdr:cNvPr id="142" name="楕円 141"/>
        <xdr:cNvSpPr/>
      </xdr:nvSpPr>
      <xdr:spPr>
        <a:xfrm>
          <a:off x="3746500" y="99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53859</xdr:rowOff>
    </xdr:from>
    <xdr:ext cx="534377" cy="259045"/>
    <xdr:sp macro="" textlink="">
      <xdr:nvSpPr>
        <xdr:cNvPr id="143" name="テキスト ボックス 142"/>
        <xdr:cNvSpPr txBox="1"/>
      </xdr:nvSpPr>
      <xdr:spPr>
        <a:xfrm>
          <a:off x="3530111" y="99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129439</xdr:rowOff>
    </xdr:from>
    <xdr:to>
      <xdr:col>15</xdr:col>
      <xdr:colOff>101600</xdr:colOff>
      <xdr:row>58</xdr:row>
      <xdr:rowOff>59589</xdr:rowOff>
    </xdr:to>
    <xdr:sp macro="" textlink="">
      <xdr:nvSpPr>
        <xdr:cNvPr id="144" name="楕円 143"/>
        <xdr:cNvSpPr/>
      </xdr:nvSpPr>
      <xdr:spPr>
        <a:xfrm>
          <a:off x="2857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50716</xdr:rowOff>
    </xdr:from>
    <xdr:ext cx="534377" cy="259045"/>
    <xdr:sp macro="" textlink="">
      <xdr:nvSpPr>
        <xdr:cNvPr id="145" name="テキスト ボックス 144"/>
        <xdr:cNvSpPr txBox="1"/>
      </xdr:nvSpPr>
      <xdr:spPr>
        <a:xfrm>
          <a:off x="2641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99187</xdr:rowOff>
    </xdr:from>
    <xdr:to>
      <xdr:col>10</xdr:col>
      <xdr:colOff>165100</xdr:colOff>
      <xdr:row>58</xdr:row>
      <xdr:rowOff>29337</xdr:rowOff>
    </xdr:to>
    <xdr:sp macro="" textlink="">
      <xdr:nvSpPr>
        <xdr:cNvPr id="146" name="楕円 145"/>
        <xdr:cNvSpPr/>
      </xdr:nvSpPr>
      <xdr:spPr>
        <a:xfrm>
          <a:off x="1968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20464</xdr:rowOff>
    </xdr:from>
    <xdr:ext cx="534377" cy="259045"/>
    <xdr:sp macro="" textlink="">
      <xdr:nvSpPr>
        <xdr:cNvPr id="147" name="テキスト ボックス 146"/>
        <xdr:cNvSpPr txBox="1"/>
      </xdr:nvSpPr>
      <xdr:spPr>
        <a:xfrm>
          <a:off x="1752111" y="99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99149</xdr:rowOff>
    </xdr:from>
    <xdr:to>
      <xdr:col>6</xdr:col>
      <xdr:colOff>38100</xdr:colOff>
      <xdr:row>58</xdr:row>
      <xdr:rowOff>29299</xdr:rowOff>
    </xdr:to>
    <xdr:sp macro="" textlink="">
      <xdr:nvSpPr>
        <xdr:cNvPr id="148" name="楕円 147"/>
        <xdr:cNvSpPr/>
      </xdr:nvSpPr>
      <xdr:spPr>
        <a:xfrm>
          <a:off x="1079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20426</xdr:rowOff>
    </xdr:from>
    <xdr:ext cx="534377" cy="259045"/>
    <xdr:sp macro="" textlink="">
      <xdr:nvSpPr>
        <xdr:cNvPr id="149" name="テキスト ボックス 148"/>
        <xdr:cNvSpPr txBox="1"/>
      </xdr:nvSpPr>
      <xdr:spPr>
        <a:xfrm>
          <a:off x="863111" y="99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145796</xdr:rowOff>
    </xdr:from>
    <xdr:to>
      <xdr:col>24</xdr:col>
      <xdr:colOff>63500</xdr:colOff>
      <xdr:row>75</xdr:row>
      <xdr:rowOff>76550</xdr:rowOff>
    </xdr:to>
    <xdr:cxnSp macro="">
      <xdr:nvCxnSpPr>
        <xdr:cNvPr id="179" name="直線コネクタ 178"/>
        <xdr:cNvCxnSpPr/>
      </xdr:nvCxnSpPr>
      <xdr:spPr>
        <a:xfrm flipV="1">
          <a:off x="3797300" y="12833096"/>
          <a:ext cx="838200" cy="10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76550</xdr:rowOff>
    </xdr:from>
    <xdr:to>
      <xdr:col>19</xdr:col>
      <xdr:colOff>177800</xdr:colOff>
      <xdr:row>76</xdr:row>
      <xdr:rowOff>109182</xdr:rowOff>
    </xdr:to>
    <xdr:cxnSp macro="">
      <xdr:nvCxnSpPr>
        <xdr:cNvPr id="182" name="直線コネクタ 181"/>
        <xdr:cNvCxnSpPr/>
      </xdr:nvCxnSpPr>
      <xdr:spPr>
        <a:xfrm flipV="1">
          <a:off x="2908300" y="12935300"/>
          <a:ext cx="889000" cy="20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109182</xdr:rowOff>
    </xdr:from>
    <xdr:to>
      <xdr:col>15</xdr:col>
      <xdr:colOff>50800</xdr:colOff>
      <xdr:row>76</xdr:row>
      <xdr:rowOff>150997</xdr:rowOff>
    </xdr:to>
    <xdr:cxnSp macro="">
      <xdr:nvCxnSpPr>
        <xdr:cNvPr id="185" name="直線コネクタ 184"/>
        <xdr:cNvCxnSpPr/>
      </xdr:nvCxnSpPr>
      <xdr:spPr>
        <a:xfrm flipV="1">
          <a:off x="2019300" y="13139382"/>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150997</xdr:rowOff>
    </xdr:from>
    <xdr:to>
      <xdr:col>10</xdr:col>
      <xdr:colOff>114300</xdr:colOff>
      <xdr:row>78</xdr:row>
      <xdr:rowOff>32468</xdr:rowOff>
    </xdr:to>
    <xdr:cxnSp macro="">
      <xdr:nvCxnSpPr>
        <xdr:cNvPr id="188" name="直線コネクタ 187"/>
        <xdr:cNvCxnSpPr/>
      </xdr:nvCxnSpPr>
      <xdr:spPr>
        <a:xfrm flipV="1">
          <a:off x="1130300" y="13181197"/>
          <a:ext cx="8890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94996</xdr:rowOff>
    </xdr:from>
    <xdr:to>
      <xdr:col>24</xdr:col>
      <xdr:colOff>114300</xdr:colOff>
      <xdr:row>75</xdr:row>
      <xdr:rowOff>25146</xdr:rowOff>
    </xdr:to>
    <xdr:sp macro="" textlink="">
      <xdr:nvSpPr>
        <xdr:cNvPr id="198" name="楕円 197"/>
        <xdr:cNvSpPr/>
      </xdr:nvSpPr>
      <xdr:spPr>
        <a:xfrm>
          <a:off x="4584700" y="127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117873</xdr:rowOff>
    </xdr:from>
    <xdr:ext cx="599010" cy="259045"/>
    <xdr:sp macro="" textlink="">
      <xdr:nvSpPr>
        <xdr:cNvPr id="199" name="民生費該当値テキスト"/>
        <xdr:cNvSpPr txBox="1"/>
      </xdr:nvSpPr>
      <xdr:spPr>
        <a:xfrm>
          <a:off x="4686300" y="1263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25750</xdr:rowOff>
    </xdr:from>
    <xdr:to>
      <xdr:col>20</xdr:col>
      <xdr:colOff>38100</xdr:colOff>
      <xdr:row>75</xdr:row>
      <xdr:rowOff>127350</xdr:rowOff>
    </xdr:to>
    <xdr:sp macro="" textlink="">
      <xdr:nvSpPr>
        <xdr:cNvPr id="200" name="楕円 199"/>
        <xdr:cNvSpPr/>
      </xdr:nvSpPr>
      <xdr:spPr>
        <a:xfrm>
          <a:off x="3746500" y="128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143877</xdr:rowOff>
    </xdr:from>
    <xdr:ext cx="599010" cy="259045"/>
    <xdr:sp macro="" textlink="">
      <xdr:nvSpPr>
        <xdr:cNvPr id="201" name="テキスト ボックス 200"/>
        <xdr:cNvSpPr txBox="1"/>
      </xdr:nvSpPr>
      <xdr:spPr>
        <a:xfrm>
          <a:off x="3497795" y="126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58382</xdr:rowOff>
    </xdr:from>
    <xdr:to>
      <xdr:col>15</xdr:col>
      <xdr:colOff>101600</xdr:colOff>
      <xdr:row>76</xdr:row>
      <xdr:rowOff>159982</xdr:rowOff>
    </xdr:to>
    <xdr:sp macro="" textlink="">
      <xdr:nvSpPr>
        <xdr:cNvPr id="202" name="楕円 201"/>
        <xdr:cNvSpPr/>
      </xdr:nvSpPr>
      <xdr:spPr>
        <a:xfrm>
          <a:off x="28575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5059</xdr:rowOff>
    </xdr:from>
    <xdr:ext cx="599010" cy="259045"/>
    <xdr:sp macro="" textlink="">
      <xdr:nvSpPr>
        <xdr:cNvPr id="203" name="テキスト ボックス 202"/>
        <xdr:cNvSpPr txBox="1"/>
      </xdr:nvSpPr>
      <xdr:spPr>
        <a:xfrm>
          <a:off x="2608795" y="128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100197</xdr:rowOff>
    </xdr:from>
    <xdr:to>
      <xdr:col>10</xdr:col>
      <xdr:colOff>165100</xdr:colOff>
      <xdr:row>77</xdr:row>
      <xdr:rowOff>30347</xdr:rowOff>
    </xdr:to>
    <xdr:sp macro="" textlink="">
      <xdr:nvSpPr>
        <xdr:cNvPr id="204" name="楕円 203"/>
        <xdr:cNvSpPr/>
      </xdr:nvSpPr>
      <xdr:spPr>
        <a:xfrm>
          <a:off x="1968500" y="131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46874</xdr:rowOff>
    </xdr:from>
    <xdr:ext cx="599010" cy="259045"/>
    <xdr:sp macro="" textlink="">
      <xdr:nvSpPr>
        <xdr:cNvPr id="205" name="テキスト ボックス 204"/>
        <xdr:cNvSpPr txBox="1"/>
      </xdr:nvSpPr>
      <xdr:spPr>
        <a:xfrm>
          <a:off x="1719795" y="129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153118</xdr:rowOff>
    </xdr:from>
    <xdr:to>
      <xdr:col>6</xdr:col>
      <xdr:colOff>38100</xdr:colOff>
      <xdr:row>78</xdr:row>
      <xdr:rowOff>83268</xdr:rowOff>
    </xdr:to>
    <xdr:sp macro="" textlink="">
      <xdr:nvSpPr>
        <xdr:cNvPr id="206" name="楕円 205"/>
        <xdr:cNvSpPr/>
      </xdr:nvSpPr>
      <xdr:spPr>
        <a:xfrm>
          <a:off x="1079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99795</xdr:rowOff>
    </xdr:from>
    <xdr:ext cx="599010" cy="259045"/>
    <xdr:sp macro="" textlink="">
      <xdr:nvSpPr>
        <xdr:cNvPr id="207" name="テキスト ボックス 206"/>
        <xdr:cNvSpPr txBox="1"/>
      </xdr:nvSpPr>
      <xdr:spPr>
        <a:xfrm>
          <a:off x="830795" y="131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94483</xdr:rowOff>
    </xdr:from>
    <xdr:to>
      <xdr:col>24</xdr:col>
      <xdr:colOff>63500</xdr:colOff>
      <xdr:row>97</xdr:row>
      <xdr:rowOff>89819</xdr:rowOff>
    </xdr:to>
    <xdr:cxnSp macro="">
      <xdr:nvCxnSpPr>
        <xdr:cNvPr id="235" name="直線コネクタ 234"/>
        <xdr:cNvCxnSpPr/>
      </xdr:nvCxnSpPr>
      <xdr:spPr>
        <a:xfrm flipV="1">
          <a:off x="3797300" y="16553683"/>
          <a:ext cx="838200" cy="1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82641</xdr:rowOff>
    </xdr:from>
    <xdr:to>
      <xdr:col>19</xdr:col>
      <xdr:colOff>177800</xdr:colOff>
      <xdr:row>97</xdr:row>
      <xdr:rowOff>89819</xdr:rowOff>
    </xdr:to>
    <xdr:cxnSp macro="">
      <xdr:nvCxnSpPr>
        <xdr:cNvPr id="238" name="直線コネクタ 237"/>
        <xdr:cNvCxnSpPr/>
      </xdr:nvCxnSpPr>
      <xdr:spPr>
        <a:xfrm>
          <a:off x="2908300" y="1671329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82641</xdr:rowOff>
    </xdr:from>
    <xdr:to>
      <xdr:col>15</xdr:col>
      <xdr:colOff>50800</xdr:colOff>
      <xdr:row>97</xdr:row>
      <xdr:rowOff>131242</xdr:rowOff>
    </xdr:to>
    <xdr:cxnSp macro="">
      <xdr:nvCxnSpPr>
        <xdr:cNvPr id="241" name="直線コネクタ 240"/>
        <xdr:cNvCxnSpPr/>
      </xdr:nvCxnSpPr>
      <xdr:spPr>
        <a:xfrm flipV="1">
          <a:off x="2019300" y="16713291"/>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115971</xdr:rowOff>
    </xdr:from>
    <xdr:to>
      <xdr:col>10</xdr:col>
      <xdr:colOff>114300</xdr:colOff>
      <xdr:row>97</xdr:row>
      <xdr:rowOff>131242</xdr:rowOff>
    </xdr:to>
    <xdr:cxnSp macro="">
      <xdr:nvCxnSpPr>
        <xdr:cNvPr id="244" name="直線コネクタ 243"/>
        <xdr:cNvCxnSpPr/>
      </xdr:nvCxnSpPr>
      <xdr:spPr>
        <a:xfrm>
          <a:off x="1130300" y="16746621"/>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43683</xdr:rowOff>
    </xdr:from>
    <xdr:to>
      <xdr:col>24</xdr:col>
      <xdr:colOff>114300</xdr:colOff>
      <xdr:row>96</xdr:row>
      <xdr:rowOff>145283</xdr:rowOff>
    </xdr:to>
    <xdr:sp macro="" textlink="">
      <xdr:nvSpPr>
        <xdr:cNvPr id="254" name="楕円 253"/>
        <xdr:cNvSpPr/>
      </xdr:nvSpPr>
      <xdr:spPr>
        <a:xfrm>
          <a:off x="4584700" y="1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22110</xdr:rowOff>
    </xdr:from>
    <xdr:ext cx="534377" cy="259045"/>
    <xdr:sp macro="" textlink="">
      <xdr:nvSpPr>
        <xdr:cNvPr id="255" name="衛生費該当値テキスト"/>
        <xdr:cNvSpPr txBox="1"/>
      </xdr:nvSpPr>
      <xdr:spPr>
        <a:xfrm>
          <a:off x="4686300" y="1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39019</xdr:rowOff>
    </xdr:from>
    <xdr:to>
      <xdr:col>20</xdr:col>
      <xdr:colOff>38100</xdr:colOff>
      <xdr:row>97</xdr:row>
      <xdr:rowOff>140619</xdr:rowOff>
    </xdr:to>
    <xdr:sp macro="" textlink="">
      <xdr:nvSpPr>
        <xdr:cNvPr id="256" name="楕円 255"/>
        <xdr:cNvSpPr/>
      </xdr:nvSpPr>
      <xdr:spPr>
        <a:xfrm>
          <a:off x="3746500" y="166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131746</xdr:rowOff>
    </xdr:from>
    <xdr:ext cx="534377" cy="259045"/>
    <xdr:sp macro="" textlink="">
      <xdr:nvSpPr>
        <xdr:cNvPr id="257" name="テキスト ボックス 256"/>
        <xdr:cNvSpPr txBox="1"/>
      </xdr:nvSpPr>
      <xdr:spPr>
        <a:xfrm>
          <a:off x="3530111" y="167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31841</xdr:rowOff>
    </xdr:from>
    <xdr:to>
      <xdr:col>15</xdr:col>
      <xdr:colOff>101600</xdr:colOff>
      <xdr:row>97</xdr:row>
      <xdr:rowOff>133441</xdr:rowOff>
    </xdr:to>
    <xdr:sp macro="" textlink="">
      <xdr:nvSpPr>
        <xdr:cNvPr id="258" name="楕円 257"/>
        <xdr:cNvSpPr/>
      </xdr:nvSpPr>
      <xdr:spPr>
        <a:xfrm>
          <a:off x="2857500" y="166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124568</xdr:rowOff>
    </xdr:from>
    <xdr:ext cx="534377" cy="259045"/>
    <xdr:sp macro="" textlink="">
      <xdr:nvSpPr>
        <xdr:cNvPr id="259" name="テキスト ボックス 258"/>
        <xdr:cNvSpPr txBox="1"/>
      </xdr:nvSpPr>
      <xdr:spPr>
        <a:xfrm>
          <a:off x="2641111" y="167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80442</xdr:rowOff>
    </xdr:from>
    <xdr:to>
      <xdr:col>10</xdr:col>
      <xdr:colOff>165100</xdr:colOff>
      <xdr:row>98</xdr:row>
      <xdr:rowOff>10592</xdr:rowOff>
    </xdr:to>
    <xdr:sp macro="" textlink="">
      <xdr:nvSpPr>
        <xdr:cNvPr id="260" name="楕円 259"/>
        <xdr:cNvSpPr/>
      </xdr:nvSpPr>
      <xdr:spPr>
        <a:xfrm>
          <a:off x="1968500" y="167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61" name="テキスト ボックス 260"/>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65171</xdr:rowOff>
    </xdr:from>
    <xdr:to>
      <xdr:col>6</xdr:col>
      <xdr:colOff>38100</xdr:colOff>
      <xdr:row>97</xdr:row>
      <xdr:rowOff>166771</xdr:rowOff>
    </xdr:to>
    <xdr:sp macro="" textlink="">
      <xdr:nvSpPr>
        <xdr:cNvPr id="262" name="楕円 261"/>
        <xdr:cNvSpPr/>
      </xdr:nvSpPr>
      <xdr:spPr>
        <a:xfrm>
          <a:off x="1079500" y="166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157898</xdr:rowOff>
    </xdr:from>
    <xdr:ext cx="534377" cy="259045"/>
    <xdr:sp macro="" textlink="">
      <xdr:nvSpPr>
        <xdr:cNvPr id="263" name="テキスト ボックス 262"/>
        <xdr:cNvSpPr txBox="1"/>
      </xdr:nvSpPr>
      <xdr:spPr>
        <a:xfrm>
          <a:off x="863111" y="167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37287</xdr:rowOff>
    </xdr:from>
    <xdr:to>
      <xdr:col>55</xdr:col>
      <xdr:colOff>0</xdr:colOff>
      <xdr:row>38</xdr:row>
      <xdr:rowOff>45059</xdr:rowOff>
    </xdr:to>
    <xdr:cxnSp macro="">
      <xdr:nvCxnSpPr>
        <xdr:cNvPr id="290" name="直線コネクタ 289"/>
        <xdr:cNvCxnSpPr/>
      </xdr:nvCxnSpPr>
      <xdr:spPr>
        <a:xfrm flipV="1">
          <a:off x="9639300" y="655238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161417</xdr:rowOff>
    </xdr:from>
    <xdr:to>
      <xdr:col>50</xdr:col>
      <xdr:colOff>114300</xdr:colOff>
      <xdr:row>38</xdr:row>
      <xdr:rowOff>45059</xdr:rowOff>
    </xdr:to>
    <xdr:cxnSp macro="">
      <xdr:nvCxnSpPr>
        <xdr:cNvPr id="293" name="直線コネクタ 292"/>
        <xdr:cNvCxnSpPr/>
      </xdr:nvCxnSpPr>
      <xdr:spPr>
        <a:xfrm>
          <a:off x="8750300" y="6505067"/>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112954</xdr:rowOff>
    </xdr:from>
    <xdr:to>
      <xdr:col>45</xdr:col>
      <xdr:colOff>177800</xdr:colOff>
      <xdr:row>37</xdr:row>
      <xdr:rowOff>161417</xdr:rowOff>
    </xdr:to>
    <xdr:cxnSp macro="">
      <xdr:nvCxnSpPr>
        <xdr:cNvPr id="296" name="直線コネクタ 295"/>
        <xdr:cNvCxnSpPr/>
      </xdr:nvCxnSpPr>
      <xdr:spPr>
        <a:xfrm>
          <a:off x="7861300" y="6456604"/>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112954</xdr:rowOff>
    </xdr:from>
    <xdr:to>
      <xdr:col>41</xdr:col>
      <xdr:colOff>50800</xdr:colOff>
      <xdr:row>37</xdr:row>
      <xdr:rowOff>147472</xdr:rowOff>
    </xdr:to>
    <xdr:cxnSp macro="">
      <xdr:nvCxnSpPr>
        <xdr:cNvPr id="299" name="直線コネクタ 298"/>
        <xdr:cNvCxnSpPr/>
      </xdr:nvCxnSpPr>
      <xdr:spPr>
        <a:xfrm flipV="1">
          <a:off x="6972300" y="6456604"/>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157937</xdr:rowOff>
    </xdr:from>
    <xdr:to>
      <xdr:col>55</xdr:col>
      <xdr:colOff>50800</xdr:colOff>
      <xdr:row>38</xdr:row>
      <xdr:rowOff>88088</xdr:rowOff>
    </xdr:to>
    <xdr:sp macro="" textlink="">
      <xdr:nvSpPr>
        <xdr:cNvPr id="309" name="楕円 308"/>
        <xdr:cNvSpPr/>
      </xdr:nvSpPr>
      <xdr:spPr>
        <a:xfrm>
          <a:off x="104267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72864</xdr:rowOff>
    </xdr:from>
    <xdr:ext cx="378565" cy="259045"/>
    <xdr:sp macro="" textlink="">
      <xdr:nvSpPr>
        <xdr:cNvPr id="310" name="労働費該当値テキスト"/>
        <xdr:cNvSpPr txBox="1"/>
      </xdr:nvSpPr>
      <xdr:spPr>
        <a:xfrm>
          <a:off x="10528300" y="64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165709</xdr:rowOff>
    </xdr:from>
    <xdr:to>
      <xdr:col>50</xdr:col>
      <xdr:colOff>165100</xdr:colOff>
      <xdr:row>38</xdr:row>
      <xdr:rowOff>95859</xdr:rowOff>
    </xdr:to>
    <xdr:sp macro="" textlink="">
      <xdr:nvSpPr>
        <xdr:cNvPr id="311" name="楕円 310"/>
        <xdr:cNvSpPr/>
      </xdr:nvSpPr>
      <xdr:spPr>
        <a:xfrm>
          <a:off x="9588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86986</xdr:rowOff>
    </xdr:from>
    <xdr:ext cx="378565" cy="259045"/>
    <xdr:sp macro="" textlink="">
      <xdr:nvSpPr>
        <xdr:cNvPr id="312" name="テキスト ボックス 311"/>
        <xdr:cNvSpPr txBox="1"/>
      </xdr:nvSpPr>
      <xdr:spPr>
        <a:xfrm>
          <a:off x="9450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110617</xdr:rowOff>
    </xdr:from>
    <xdr:to>
      <xdr:col>46</xdr:col>
      <xdr:colOff>38100</xdr:colOff>
      <xdr:row>38</xdr:row>
      <xdr:rowOff>40767</xdr:rowOff>
    </xdr:to>
    <xdr:sp macro="" textlink="">
      <xdr:nvSpPr>
        <xdr:cNvPr id="313" name="楕円 312"/>
        <xdr:cNvSpPr/>
      </xdr:nvSpPr>
      <xdr:spPr>
        <a:xfrm>
          <a:off x="8699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31894</xdr:rowOff>
    </xdr:from>
    <xdr:ext cx="378565" cy="259045"/>
    <xdr:sp macro="" textlink="">
      <xdr:nvSpPr>
        <xdr:cNvPr id="314" name="テキスト ボックス 313"/>
        <xdr:cNvSpPr txBox="1"/>
      </xdr:nvSpPr>
      <xdr:spPr>
        <a:xfrm>
          <a:off x="8561017"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62154</xdr:rowOff>
    </xdr:from>
    <xdr:to>
      <xdr:col>41</xdr:col>
      <xdr:colOff>101600</xdr:colOff>
      <xdr:row>37</xdr:row>
      <xdr:rowOff>163754</xdr:rowOff>
    </xdr:to>
    <xdr:sp macro="" textlink="">
      <xdr:nvSpPr>
        <xdr:cNvPr id="315" name="楕円 314"/>
        <xdr:cNvSpPr/>
      </xdr:nvSpPr>
      <xdr:spPr>
        <a:xfrm>
          <a:off x="7810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154881</xdr:rowOff>
    </xdr:from>
    <xdr:ext cx="378565" cy="259045"/>
    <xdr:sp macro="" textlink="">
      <xdr:nvSpPr>
        <xdr:cNvPr id="316" name="テキスト ボックス 315"/>
        <xdr:cNvSpPr txBox="1"/>
      </xdr:nvSpPr>
      <xdr:spPr>
        <a:xfrm>
          <a:off x="7672017" y="6498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96672</xdr:rowOff>
    </xdr:from>
    <xdr:to>
      <xdr:col>36</xdr:col>
      <xdr:colOff>165100</xdr:colOff>
      <xdr:row>38</xdr:row>
      <xdr:rowOff>26822</xdr:rowOff>
    </xdr:to>
    <xdr:sp macro="" textlink="">
      <xdr:nvSpPr>
        <xdr:cNvPr id="317" name="楕円 316"/>
        <xdr:cNvSpPr/>
      </xdr:nvSpPr>
      <xdr:spPr>
        <a:xfrm>
          <a:off x="6921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17949</xdr:rowOff>
    </xdr:from>
    <xdr:ext cx="378565" cy="259045"/>
    <xdr:sp macro="" textlink="">
      <xdr:nvSpPr>
        <xdr:cNvPr id="318" name="テキスト ボックス 317"/>
        <xdr:cNvSpPr txBox="1"/>
      </xdr:nvSpPr>
      <xdr:spPr>
        <a:xfrm>
          <a:off x="6783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143495</xdr:rowOff>
    </xdr:from>
    <xdr:to>
      <xdr:col>55</xdr:col>
      <xdr:colOff>0</xdr:colOff>
      <xdr:row>58</xdr:row>
      <xdr:rowOff>31618</xdr:rowOff>
    </xdr:to>
    <xdr:cxnSp macro="">
      <xdr:nvCxnSpPr>
        <xdr:cNvPr id="345" name="直線コネクタ 344"/>
        <xdr:cNvCxnSpPr/>
      </xdr:nvCxnSpPr>
      <xdr:spPr>
        <a:xfrm>
          <a:off x="9639300" y="9916145"/>
          <a:ext cx="8382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143495</xdr:rowOff>
    </xdr:from>
    <xdr:to>
      <xdr:col>50</xdr:col>
      <xdr:colOff>114300</xdr:colOff>
      <xdr:row>58</xdr:row>
      <xdr:rowOff>57404</xdr:rowOff>
    </xdr:to>
    <xdr:cxnSp macro="">
      <xdr:nvCxnSpPr>
        <xdr:cNvPr id="348" name="直線コネクタ 347"/>
        <xdr:cNvCxnSpPr/>
      </xdr:nvCxnSpPr>
      <xdr:spPr>
        <a:xfrm flipV="1">
          <a:off x="8750300" y="991614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38064</xdr:rowOff>
    </xdr:from>
    <xdr:to>
      <xdr:col>45</xdr:col>
      <xdr:colOff>177800</xdr:colOff>
      <xdr:row>58</xdr:row>
      <xdr:rowOff>57404</xdr:rowOff>
    </xdr:to>
    <xdr:cxnSp macro="">
      <xdr:nvCxnSpPr>
        <xdr:cNvPr id="351" name="直線コネクタ 350"/>
        <xdr:cNvCxnSpPr/>
      </xdr:nvCxnSpPr>
      <xdr:spPr>
        <a:xfrm>
          <a:off x="7861300" y="9982164"/>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164526</xdr:rowOff>
    </xdr:from>
    <xdr:to>
      <xdr:col>41</xdr:col>
      <xdr:colOff>50800</xdr:colOff>
      <xdr:row>58</xdr:row>
      <xdr:rowOff>38064</xdr:rowOff>
    </xdr:to>
    <xdr:cxnSp macro="">
      <xdr:nvCxnSpPr>
        <xdr:cNvPr id="354" name="直線コネクタ 353"/>
        <xdr:cNvCxnSpPr/>
      </xdr:nvCxnSpPr>
      <xdr:spPr>
        <a:xfrm>
          <a:off x="6972300" y="9937176"/>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152268</xdr:rowOff>
    </xdr:from>
    <xdr:to>
      <xdr:col>55</xdr:col>
      <xdr:colOff>50800</xdr:colOff>
      <xdr:row>58</xdr:row>
      <xdr:rowOff>82418</xdr:rowOff>
    </xdr:to>
    <xdr:sp macro="" textlink="">
      <xdr:nvSpPr>
        <xdr:cNvPr id="364" name="楕円 363"/>
        <xdr:cNvSpPr/>
      </xdr:nvSpPr>
      <xdr:spPr>
        <a:xfrm>
          <a:off x="10426700" y="99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67195</xdr:rowOff>
    </xdr:from>
    <xdr:ext cx="469744" cy="259045"/>
    <xdr:sp macro="" textlink="">
      <xdr:nvSpPr>
        <xdr:cNvPr id="365" name="農林水産業費該当値テキスト"/>
        <xdr:cNvSpPr txBox="1"/>
      </xdr:nvSpPr>
      <xdr:spPr>
        <a:xfrm>
          <a:off x="10528300" y="983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92695</xdr:rowOff>
    </xdr:from>
    <xdr:to>
      <xdr:col>50</xdr:col>
      <xdr:colOff>165100</xdr:colOff>
      <xdr:row>58</xdr:row>
      <xdr:rowOff>22845</xdr:rowOff>
    </xdr:to>
    <xdr:sp macro="" textlink="">
      <xdr:nvSpPr>
        <xdr:cNvPr id="366" name="楕円 365"/>
        <xdr:cNvSpPr/>
      </xdr:nvSpPr>
      <xdr:spPr>
        <a:xfrm>
          <a:off x="95885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13972</xdr:rowOff>
    </xdr:from>
    <xdr:ext cx="469744" cy="259045"/>
    <xdr:sp macro="" textlink="">
      <xdr:nvSpPr>
        <xdr:cNvPr id="367" name="テキスト ボックス 366"/>
        <xdr:cNvSpPr txBox="1"/>
      </xdr:nvSpPr>
      <xdr:spPr>
        <a:xfrm>
          <a:off x="9404428" y="99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xdr:rowOff>
    </xdr:from>
    <xdr:to>
      <xdr:col>46</xdr:col>
      <xdr:colOff>38100</xdr:colOff>
      <xdr:row>58</xdr:row>
      <xdr:rowOff>108204</xdr:rowOff>
    </xdr:to>
    <xdr:sp macro="" textlink="">
      <xdr:nvSpPr>
        <xdr:cNvPr id="368" name="楕円 367"/>
        <xdr:cNvSpPr/>
      </xdr:nvSpPr>
      <xdr:spPr>
        <a:xfrm>
          <a:off x="8699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99331</xdr:rowOff>
    </xdr:from>
    <xdr:ext cx="469744" cy="259045"/>
    <xdr:sp macro="" textlink="">
      <xdr:nvSpPr>
        <xdr:cNvPr id="369" name="テキスト ボックス 368"/>
        <xdr:cNvSpPr txBox="1"/>
      </xdr:nvSpPr>
      <xdr:spPr>
        <a:xfrm>
          <a:off x="8515428"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158714</xdr:rowOff>
    </xdr:from>
    <xdr:to>
      <xdr:col>41</xdr:col>
      <xdr:colOff>101600</xdr:colOff>
      <xdr:row>58</xdr:row>
      <xdr:rowOff>88864</xdr:rowOff>
    </xdr:to>
    <xdr:sp macro="" textlink="">
      <xdr:nvSpPr>
        <xdr:cNvPr id="370" name="楕円 369"/>
        <xdr:cNvSpPr/>
      </xdr:nvSpPr>
      <xdr:spPr>
        <a:xfrm>
          <a:off x="7810500" y="99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79991</xdr:rowOff>
    </xdr:from>
    <xdr:ext cx="469744" cy="259045"/>
    <xdr:sp macro="" textlink="">
      <xdr:nvSpPr>
        <xdr:cNvPr id="371" name="テキスト ボックス 370"/>
        <xdr:cNvSpPr txBox="1"/>
      </xdr:nvSpPr>
      <xdr:spPr>
        <a:xfrm>
          <a:off x="7626428" y="100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113726</xdr:rowOff>
    </xdr:from>
    <xdr:to>
      <xdr:col>36</xdr:col>
      <xdr:colOff>165100</xdr:colOff>
      <xdr:row>58</xdr:row>
      <xdr:rowOff>43876</xdr:rowOff>
    </xdr:to>
    <xdr:sp macro="" textlink="">
      <xdr:nvSpPr>
        <xdr:cNvPr id="372" name="楕円 371"/>
        <xdr:cNvSpPr/>
      </xdr:nvSpPr>
      <xdr:spPr>
        <a:xfrm>
          <a:off x="6921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35003</xdr:rowOff>
    </xdr:from>
    <xdr:ext cx="469744" cy="259045"/>
    <xdr:sp macro="" textlink="">
      <xdr:nvSpPr>
        <xdr:cNvPr id="373" name="テキスト ボックス 372"/>
        <xdr:cNvSpPr txBox="1"/>
      </xdr:nvSpPr>
      <xdr:spPr>
        <a:xfrm>
          <a:off x="6737428" y="997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155987</xdr:rowOff>
    </xdr:from>
    <xdr:to>
      <xdr:col>55</xdr:col>
      <xdr:colOff>0</xdr:colOff>
      <xdr:row>78</xdr:row>
      <xdr:rowOff>161970</xdr:rowOff>
    </xdr:to>
    <xdr:cxnSp macro="">
      <xdr:nvCxnSpPr>
        <xdr:cNvPr id="402" name="直線コネクタ 401"/>
        <xdr:cNvCxnSpPr/>
      </xdr:nvCxnSpPr>
      <xdr:spPr>
        <a:xfrm flipV="1">
          <a:off x="9639300" y="13529087"/>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141243</xdr:rowOff>
    </xdr:from>
    <xdr:to>
      <xdr:col>50</xdr:col>
      <xdr:colOff>114300</xdr:colOff>
      <xdr:row>78</xdr:row>
      <xdr:rowOff>161970</xdr:rowOff>
    </xdr:to>
    <xdr:cxnSp macro="">
      <xdr:nvCxnSpPr>
        <xdr:cNvPr id="405" name="直線コネクタ 404"/>
        <xdr:cNvCxnSpPr/>
      </xdr:nvCxnSpPr>
      <xdr:spPr>
        <a:xfrm>
          <a:off x="8750300" y="13514343"/>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141243</xdr:rowOff>
    </xdr:from>
    <xdr:to>
      <xdr:col>45</xdr:col>
      <xdr:colOff>177800</xdr:colOff>
      <xdr:row>78</xdr:row>
      <xdr:rowOff>167684</xdr:rowOff>
    </xdr:to>
    <xdr:cxnSp macro="">
      <xdr:nvCxnSpPr>
        <xdr:cNvPr id="408" name="直線コネクタ 407"/>
        <xdr:cNvCxnSpPr/>
      </xdr:nvCxnSpPr>
      <xdr:spPr>
        <a:xfrm flipV="1">
          <a:off x="7861300" y="13514343"/>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158902</xdr:rowOff>
    </xdr:from>
    <xdr:to>
      <xdr:col>41</xdr:col>
      <xdr:colOff>50800</xdr:colOff>
      <xdr:row>78</xdr:row>
      <xdr:rowOff>167684</xdr:rowOff>
    </xdr:to>
    <xdr:cxnSp macro="">
      <xdr:nvCxnSpPr>
        <xdr:cNvPr id="411" name="直線コネクタ 410"/>
        <xdr:cNvCxnSpPr/>
      </xdr:nvCxnSpPr>
      <xdr:spPr>
        <a:xfrm>
          <a:off x="6972300" y="13532002"/>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105187</xdr:rowOff>
    </xdr:from>
    <xdr:to>
      <xdr:col>55</xdr:col>
      <xdr:colOff>50800</xdr:colOff>
      <xdr:row>79</xdr:row>
      <xdr:rowOff>35337</xdr:rowOff>
    </xdr:to>
    <xdr:sp macro="" textlink="">
      <xdr:nvSpPr>
        <xdr:cNvPr id="421" name="楕円 420"/>
        <xdr:cNvSpPr/>
      </xdr:nvSpPr>
      <xdr:spPr>
        <a:xfrm>
          <a:off x="10426700" y="134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20114</xdr:rowOff>
    </xdr:from>
    <xdr:ext cx="469744" cy="259045"/>
    <xdr:sp macro="" textlink="">
      <xdr:nvSpPr>
        <xdr:cNvPr id="422" name="商工費該当値テキスト"/>
        <xdr:cNvSpPr txBox="1"/>
      </xdr:nvSpPr>
      <xdr:spPr>
        <a:xfrm>
          <a:off x="10528300" y="133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111170</xdr:rowOff>
    </xdr:from>
    <xdr:to>
      <xdr:col>50</xdr:col>
      <xdr:colOff>165100</xdr:colOff>
      <xdr:row>79</xdr:row>
      <xdr:rowOff>41320</xdr:rowOff>
    </xdr:to>
    <xdr:sp macro="" textlink="">
      <xdr:nvSpPr>
        <xdr:cNvPr id="423" name="楕円 422"/>
        <xdr:cNvSpPr/>
      </xdr:nvSpPr>
      <xdr:spPr>
        <a:xfrm>
          <a:off x="9588500" y="134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32447</xdr:rowOff>
    </xdr:from>
    <xdr:ext cx="469744" cy="259045"/>
    <xdr:sp macro="" textlink="">
      <xdr:nvSpPr>
        <xdr:cNvPr id="424" name="テキスト ボックス 423"/>
        <xdr:cNvSpPr txBox="1"/>
      </xdr:nvSpPr>
      <xdr:spPr>
        <a:xfrm>
          <a:off x="9404428" y="135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90443</xdr:rowOff>
    </xdr:from>
    <xdr:to>
      <xdr:col>46</xdr:col>
      <xdr:colOff>38100</xdr:colOff>
      <xdr:row>79</xdr:row>
      <xdr:rowOff>20593</xdr:rowOff>
    </xdr:to>
    <xdr:sp macro="" textlink="">
      <xdr:nvSpPr>
        <xdr:cNvPr id="425" name="楕円 424"/>
        <xdr:cNvSpPr/>
      </xdr:nvSpPr>
      <xdr:spPr>
        <a:xfrm>
          <a:off x="8699500" y="134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11720</xdr:rowOff>
    </xdr:from>
    <xdr:ext cx="469744" cy="259045"/>
    <xdr:sp macro="" textlink="">
      <xdr:nvSpPr>
        <xdr:cNvPr id="426" name="テキスト ボックス 425"/>
        <xdr:cNvSpPr txBox="1"/>
      </xdr:nvSpPr>
      <xdr:spPr>
        <a:xfrm>
          <a:off x="8515428" y="13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116884</xdr:rowOff>
    </xdr:from>
    <xdr:to>
      <xdr:col>41</xdr:col>
      <xdr:colOff>101600</xdr:colOff>
      <xdr:row>79</xdr:row>
      <xdr:rowOff>47034</xdr:rowOff>
    </xdr:to>
    <xdr:sp macro="" textlink="">
      <xdr:nvSpPr>
        <xdr:cNvPr id="427" name="楕円 426"/>
        <xdr:cNvSpPr/>
      </xdr:nvSpPr>
      <xdr:spPr>
        <a:xfrm>
          <a:off x="7810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38161</xdr:rowOff>
    </xdr:from>
    <xdr:ext cx="469744" cy="259045"/>
    <xdr:sp macro="" textlink="">
      <xdr:nvSpPr>
        <xdr:cNvPr id="428" name="テキスト ボックス 427"/>
        <xdr:cNvSpPr txBox="1"/>
      </xdr:nvSpPr>
      <xdr:spPr>
        <a:xfrm>
          <a:off x="7626428" y="135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108102</xdr:rowOff>
    </xdr:from>
    <xdr:to>
      <xdr:col>36</xdr:col>
      <xdr:colOff>165100</xdr:colOff>
      <xdr:row>79</xdr:row>
      <xdr:rowOff>38252</xdr:rowOff>
    </xdr:to>
    <xdr:sp macro="" textlink="">
      <xdr:nvSpPr>
        <xdr:cNvPr id="429" name="楕円 428"/>
        <xdr:cNvSpPr/>
      </xdr:nvSpPr>
      <xdr:spPr>
        <a:xfrm>
          <a:off x="6921500" y="13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29379</xdr:rowOff>
    </xdr:from>
    <xdr:ext cx="469744" cy="259045"/>
    <xdr:sp macro="" textlink="">
      <xdr:nvSpPr>
        <xdr:cNvPr id="430" name="テキスト ボックス 429"/>
        <xdr:cNvSpPr txBox="1"/>
      </xdr:nvSpPr>
      <xdr:spPr>
        <a:xfrm>
          <a:off x="6737428" y="135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91808</xdr:rowOff>
    </xdr:from>
    <xdr:to>
      <xdr:col>55</xdr:col>
      <xdr:colOff>0</xdr:colOff>
      <xdr:row>98</xdr:row>
      <xdr:rowOff>55651</xdr:rowOff>
    </xdr:to>
    <xdr:cxnSp macro="">
      <xdr:nvCxnSpPr>
        <xdr:cNvPr id="460" name="直線コネクタ 459"/>
        <xdr:cNvCxnSpPr/>
      </xdr:nvCxnSpPr>
      <xdr:spPr>
        <a:xfrm>
          <a:off x="9639300" y="16379558"/>
          <a:ext cx="838200" cy="4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91808</xdr:rowOff>
    </xdr:from>
    <xdr:to>
      <xdr:col>50</xdr:col>
      <xdr:colOff>114300</xdr:colOff>
      <xdr:row>96</xdr:row>
      <xdr:rowOff>91179</xdr:rowOff>
    </xdr:to>
    <xdr:cxnSp macro="">
      <xdr:nvCxnSpPr>
        <xdr:cNvPr id="463" name="直線コネクタ 462"/>
        <xdr:cNvCxnSpPr/>
      </xdr:nvCxnSpPr>
      <xdr:spPr>
        <a:xfrm flipV="1">
          <a:off x="8750300" y="16379558"/>
          <a:ext cx="889000" cy="1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91179</xdr:rowOff>
    </xdr:from>
    <xdr:to>
      <xdr:col>45</xdr:col>
      <xdr:colOff>177800</xdr:colOff>
      <xdr:row>96</xdr:row>
      <xdr:rowOff>165551</xdr:rowOff>
    </xdr:to>
    <xdr:cxnSp macro="">
      <xdr:nvCxnSpPr>
        <xdr:cNvPr id="466" name="直線コネクタ 465"/>
        <xdr:cNvCxnSpPr/>
      </xdr:nvCxnSpPr>
      <xdr:spPr>
        <a:xfrm flipV="1">
          <a:off x="7861300" y="16550379"/>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94190</xdr:rowOff>
    </xdr:from>
    <xdr:to>
      <xdr:col>41</xdr:col>
      <xdr:colOff>50800</xdr:colOff>
      <xdr:row>96</xdr:row>
      <xdr:rowOff>165551</xdr:rowOff>
    </xdr:to>
    <xdr:cxnSp macro="">
      <xdr:nvCxnSpPr>
        <xdr:cNvPr id="469" name="直線コネクタ 468"/>
        <xdr:cNvCxnSpPr/>
      </xdr:nvCxnSpPr>
      <xdr:spPr>
        <a:xfrm>
          <a:off x="6972300" y="15696140"/>
          <a:ext cx="889000" cy="9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4851</xdr:rowOff>
    </xdr:from>
    <xdr:to>
      <xdr:col>55</xdr:col>
      <xdr:colOff>50800</xdr:colOff>
      <xdr:row>98</xdr:row>
      <xdr:rowOff>106451</xdr:rowOff>
    </xdr:to>
    <xdr:sp macro="" textlink="">
      <xdr:nvSpPr>
        <xdr:cNvPr id="479" name="楕円 478"/>
        <xdr:cNvSpPr/>
      </xdr:nvSpPr>
      <xdr:spPr>
        <a:xfrm>
          <a:off x="104267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91228</xdr:rowOff>
    </xdr:from>
    <xdr:ext cx="534377" cy="259045"/>
    <xdr:sp macro="" textlink="">
      <xdr:nvSpPr>
        <xdr:cNvPr id="480" name="土木費該当値テキスト"/>
        <xdr:cNvSpPr txBox="1"/>
      </xdr:nvSpPr>
      <xdr:spPr>
        <a:xfrm>
          <a:off x="10528300" y="167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41008</xdr:rowOff>
    </xdr:from>
    <xdr:to>
      <xdr:col>50</xdr:col>
      <xdr:colOff>165100</xdr:colOff>
      <xdr:row>95</xdr:row>
      <xdr:rowOff>142608</xdr:rowOff>
    </xdr:to>
    <xdr:sp macro="" textlink="">
      <xdr:nvSpPr>
        <xdr:cNvPr id="481" name="楕円 480"/>
        <xdr:cNvSpPr/>
      </xdr:nvSpPr>
      <xdr:spPr>
        <a:xfrm>
          <a:off x="9588500" y="163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159135</xdr:rowOff>
    </xdr:from>
    <xdr:ext cx="534377" cy="259045"/>
    <xdr:sp macro="" textlink="">
      <xdr:nvSpPr>
        <xdr:cNvPr id="482" name="テキスト ボックス 481"/>
        <xdr:cNvSpPr txBox="1"/>
      </xdr:nvSpPr>
      <xdr:spPr>
        <a:xfrm>
          <a:off x="9372111" y="161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40379</xdr:rowOff>
    </xdr:from>
    <xdr:to>
      <xdr:col>46</xdr:col>
      <xdr:colOff>38100</xdr:colOff>
      <xdr:row>96</xdr:row>
      <xdr:rowOff>141979</xdr:rowOff>
    </xdr:to>
    <xdr:sp macro="" textlink="">
      <xdr:nvSpPr>
        <xdr:cNvPr id="483" name="楕円 482"/>
        <xdr:cNvSpPr/>
      </xdr:nvSpPr>
      <xdr:spPr>
        <a:xfrm>
          <a:off x="8699500" y="164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158506</xdr:rowOff>
    </xdr:from>
    <xdr:ext cx="534377" cy="259045"/>
    <xdr:sp macro="" textlink="">
      <xdr:nvSpPr>
        <xdr:cNvPr id="484" name="テキスト ボックス 483"/>
        <xdr:cNvSpPr txBox="1"/>
      </xdr:nvSpPr>
      <xdr:spPr>
        <a:xfrm>
          <a:off x="8483111" y="162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114751</xdr:rowOff>
    </xdr:from>
    <xdr:to>
      <xdr:col>41</xdr:col>
      <xdr:colOff>101600</xdr:colOff>
      <xdr:row>97</xdr:row>
      <xdr:rowOff>44901</xdr:rowOff>
    </xdr:to>
    <xdr:sp macro="" textlink="">
      <xdr:nvSpPr>
        <xdr:cNvPr id="485" name="楕円 484"/>
        <xdr:cNvSpPr/>
      </xdr:nvSpPr>
      <xdr:spPr>
        <a:xfrm>
          <a:off x="7810500" y="165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36028</xdr:rowOff>
    </xdr:from>
    <xdr:ext cx="534377" cy="259045"/>
    <xdr:sp macro="" textlink="">
      <xdr:nvSpPr>
        <xdr:cNvPr id="486" name="テキスト ボックス 485"/>
        <xdr:cNvSpPr txBox="1"/>
      </xdr:nvSpPr>
      <xdr:spPr>
        <a:xfrm>
          <a:off x="7594111" y="166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43390</xdr:rowOff>
    </xdr:from>
    <xdr:to>
      <xdr:col>36</xdr:col>
      <xdr:colOff>165100</xdr:colOff>
      <xdr:row>91</xdr:row>
      <xdr:rowOff>144990</xdr:rowOff>
    </xdr:to>
    <xdr:sp macro="" textlink="">
      <xdr:nvSpPr>
        <xdr:cNvPr id="487" name="楕円 486"/>
        <xdr:cNvSpPr/>
      </xdr:nvSpPr>
      <xdr:spPr>
        <a:xfrm>
          <a:off x="6921500" y="156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161517</xdr:rowOff>
    </xdr:from>
    <xdr:ext cx="534377" cy="259045"/>
    <xdr:sp macro="" textlink="">
      <xdr:nvSpPr>
        <xdr:cNvPr id="488" name="テキスト ボックス 487"/>
        <xdr:cNvSpPr txBox="1"/>
      </xdr:nvSpPr>
      <xdr:spPr>
        <a:xfrm>
          <a:off x="6705111" y="154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143184</xdr:rowOff>
    </xdr:from>
    <xdr:to>
      <xdr:col>85</xdr:col>
      <xdr:colOff>126364</xdr:colOff>
      <xdr:row>37</xdr:row>
      <xdr:rowOff>145252</xdr:rowOff>
    </xdr:to>
    <xdr:cxnSp macro="">
      <xdr:nvCxnSpPr>
        <xdr:cNvPr id="515" name="直線コネクタ 514"/>
        <xdr:cNvCxnSpPr/>
      </xdr:nvCxnSpPr>
      <xdr:spPr>
        <a:xfrm flipV="1">
          <a:off x="16317595" y="5286684"/>
          <a:ext cx="1269" cy="12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149079</xdr:rowOff>
    </xdr:from>
    <xdr:ext cx="469744" cy="259045"/>
    <xdr:sp macro="" textlink="">
      <xdr:nvSpPr>
        <xdr:cNvPr id="516" name="消防費最小値テキスト"/>
        <xdr:cNvSpPr txBox="1"/>
      </xdr:nvSpPr>
      <xdr:spPr>
        <a:xfrm>
          <a:off x="16370300" y="649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145252</xdr:rowOff>
    </xdr:from>
    <xdr:to>
      <xdr:col>86</xdr:col>
      <xdr:colOff>25400</xdr:colOff>
      <xdr:row>37</xdr:row>
      <xdr:rowOff>145252</xdr:rowOff>
    </xdr:to>
    <xdr:cxnSp macro="">
      <xdr:nvCxnSpPr>
        <xdr:cNvPr id="517" name="直線コネクタ 516"/>
        <xdr:cNvCxnSpPr/>
      </xdr:nvCxnSpPr>
      <xdr:spPr>
        <a:xfrm>
          <a:off x="16230600" y="648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89861</xdr:rowOff>
    </xdr:from>
    <xdr:ext cx="534377" cy="259045"/>
    <xdr:sp macro="" textlink="">
      <xdr:nvSpPr>
        <xdr:cNvPr id="518" name="消防費最大値テキスト"/>
        <xdr:cNvSpPr txBox="1"/>
      </xdr:nvSpPr>
      <xdr:spPr>
        <a:xfrm>
          <a:off x="16370300" y="50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143184</xdr:rowOff>
    </xdr:from>
    <xdr:to>
      <xdr:col>86</xdr:col>
      <xdr:colOff>25400</xdr:colOff>
      <xdr:row>30</xdr:row>
      <xdr:rowOff>143184</xdr:rowOff>
    </xdr:to>
    <xdr:cxnSp macro="">
      <xdr:nvCxnSpPr>
        <xdr:cNvPr id="519" name="直線コネクタ 518"/>
        <xdr:cNvCxnSpPr/>
      </xdr:nvCxnSpPr>
      <xdr:spPr>
        <a:xfrm>
          <a:off x="16230600" y="528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145252</xdr:rowOff>
    </xdr:from>
    <xdr:to>
      <xdr:col>85</xdr:col>
      <xdr:colOff>127000</xdr:colOff>
      <xdr:row>37</xdr:row>
      <xdr:rowOff>164955</xdr:rowOff>
    </xdr:to>
    <xdr:cxnSp macro="">
      <xdr:nvCxnSpPr>
        <xdr:cNvPr id="520" name="直線コネクタ 519"/>
        <xdr:cNvCxnSpPr/>
      </xdr:nvCxnSpPr>
      <xdr:spPr>
        <a:xfrm flipV="1">
          <a:off x="15481300" y="6488902"/>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89788</xdr:rowOff>
    </xdr:from>
    <xdr:ext cx="534377" cy="259045"/>
    <xdr:sp macro="" textlink="">
      <xdr:nvSpPr>
        <xdr:cNvPr id="521" name="消防費平均値テキスト"/>
        <xdr:cNvSpPr txBox="1"/>
      </xdr:nvSpPr>
      <xdr:spPr>
        <a:xfrm>
          <a:off x="16370300" y="59190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66911</xdr:rowOff>
    </xdr:from>
    <xdr:to>
      <xdr:col>85</xdr:col>
      <xdr:colOff>177800</xdr:colOff>
      <xdr:row>35</xdr:row>
      <xdr:rowOff>168511</xdr:rowOff>
    </xdr:to>
    <xdr:sp macro="" textlink="">
      <xdr:nvSpPr>
        <xdr:cNvPr id="522" name="フローチャート: 判断 521"/>
        <xdr:cNvSpPr/>
      </xdr:nvSpPr>
      <xdr:spPr>
        <a:xfrm>
          <a:off x="16268700" y="606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164955</xdr:rowOff>
    </xdr:from>
    <xdr:to>
      <xdr:col>81</xdr:col>
      <xdr:colOff>50800</xdr:colOff>
      <xdr:row>38</xdr:row>
      <xdr:rowOff>33782</xdr:rowOff>
    </xdr:to>
    <xdr:cxnSp macro="">
      <xdr:nvCxnSpPr>
        <xdr:cNvPr id="523" name="直線コネクタ 522"/>
        <xdr:cNvCxnSpPr/>
      </xdr:nvCxnSpPr>
      <xdr:spPr>
        <a:xfrm flipV="1">
          <a:off x="14592300" y="6508605"/>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58964</xdr:rowOff>
    </xdr:from>
    <xdr:to>
      <xdr:col>81</xdr:col>
      <xdr:colOff>101600</xdr:colOff>
      <xdr:row>35</xdr:row>
      <xdr:rowOff>160564</xdr:rowOff>
    </xdr:to>
    <xdr:sp macro="" textlink="">
      <xdr:nvSpPr>
        <xdr:cNvPr id="524" name="フローチャート: 判断 523"/>
        <xdr:cNvSpPr/>
      </xdr:nvSpPr>
      <xdr:spPr>
        <a:xfrm>
          <a:off x="15430500" y="605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5641</xdr:rowOff>
    </xdr:from>
    <xdr:ext cx="534377" cy="259045"/>
    <xdr:sp macro="" textlink="">
      <xdr:nvSpPr>
        <xdr:cNvPr id="525" name="テキスト ボックス 524"/>
        <xdr:cNvSpPr txBox="1"/>
      </xdr:nvSpPr>
      <xdr:spPr>
        <a:xfrm>
          <a:off x="15214111" y="5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134257</xdr:rowOff>
    </xdr:from>
    <xdr:to>
      <xdr:col>76</xdr:col>
      <xdr:colOff>114300</xdr:colOff>
      <xdr:row>38</xdr:row>
      <xdr:rowOff>33782</xdr:rowOff>
    </xdr:to>
    <xdr:cxnSp macro="">
      <xdr:nvCxnSpPr>
        <xdr:cNvPr id="526" name="直線コネクタ 525"/>
        <xdr:cNvCxnSpPr/>
      </xdr:nvCxnSpPr>
      <xdr:spPr>
        <a:xfrm>
          <a:off x="13703300" y="6477907"/>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133858</xdr:rowOff>
    </xdr:from>
    <xdr:to>
      <xdr:col>76</xdr:col>
      <xdr:colOff>165100</xdr:colOff>
      <xdr:row>35</xdr:row>
      <xdr:rowOff>64008</xdr:rowOff>
    </xdr:to>
    <xdr:sp macro="" textlink="">
      <xdr:nvSpPr>
        <xdr:cNvPr id="527" name="フローチャート: 判断 526"/>
        <xdr:cNvSpPr/>
      </xdr:nvSpPr>
      <xdr:spPr>
        <a:xfrm>
          <a:off x="14541500" y="596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80535</xdr:rowOff>
    </xdr:from>
    <xdr:ext cx="534377" cy="259045"/>
    <xdr:sp macro="" textlink="">
      <xdr:nvSpPr>
        <xdr:cNvPr id="528" name="テキスト ボックス 527"/>
        <xdr:cNvSpPr txBox="1"/>
      </xdr:nvSpPr>
      <xdr:spPr>
        <a:xfrm>
          <a:off x="14325111" y="5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94089</xdr:rowOff>
    </xdr:from>
    <xdr:to>
      <xdr:col>71</xdr:col>
      <xdr:colOff>177800</xdr:colOff>
      <xdr:row>37</xdr:row>
      <xdr:rowOff>134257</xdr:rowOff>
    </xdr:to>
    <xdr:cxnSp macro="">
      <xdr:nvCxnSpPr>
        <xdr:cNvPr id="529" name="直線コネクタ 528"/>
        <xdr:cNvCxnSpPr/>
      </xdr:nvCxnSpPr>
      <xdr:spPr>
        <a:xfrm>
          <a:off x="12814300" y="6266289"/>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165862</xdr:rowOff>
    </xdr:from>
    <xdr:to>
      <xdr:col>72</xdr:col>
      <xdr:colOff>38100</xdr:colOff>
      <xdr:row>35</xdr:row>
      <xdr:rowOff>96012</xdr:rowOff>
    </xdr:to>
    <xdr:sp macro="" textlink="">
      <xdr:nvSpPr>
        <xdr:cNvPr id="530" name="フローチャート: 判断 529"/>
        <xdr:cNvSpPr/>
      </xdr:nvSpPr>
      <xdr:spPr>
        <a:xfrm>
          <a:off x="13652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112539</xdr:rowOff>
    </xdr:from>
    <xdr:ext cx="534377" cy="259045"/>
    <xdr:sp macro="" textlink="">
      <xdr:nvSpPr>
        <xdr:cNvPr id="531" name="テキスト ボックス 530"/>
        <xdr:cNvSpPr txBox="1"/>
      </xdr:nvSpPr>
      <xdr:spPr>
        <a:xfrm>
          <a:off x="13436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42309</xdr:rowOff>
    </xdr:from>
    <xdr:to>
      <xdr:col>67</xdr:col>
      <xdr:colOff>101600</xdr:colOff>
      <xdr:row>35</xdr:row>
      <xdr:rowOff>143909</xdr:rowOff>
    </xdr:to>
    <xdr:sp macro="" textlink="">
      <xdr:nvSpPr>
        <xdr:cNvPr id="532" name="フローチャート: 判断 531"/>
        <xdr:cNvSpPr/>
      </xdr:nvSpPr>
      <xdr:spPr>
        <a:xfrm>
          <a:off x="12763500" y="604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160436</xdr:rowOff>
    </xdr:from>
    <xdr:ext cx="534377" cy="259045"/>
    <xdr:sp macro="" textlink="">
      <xdr:nvSpPr>
        <xdr:cNvPr id="533" name="テキスト ボックス 532"/>
        <xdr:cNvSpPr txBox="1"/>
      </xdr:nvSpPr>
      <xdr:spPr>
        <a:xfrm>
          <a:off x="12547111" y="5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94452</xdr:rowOff>
    </xdr:from>
    <xdr:to>
      <xdr:col>85</xdr:col>
      <xdr:colOff>177800</xdr:colOff>
      <xdr:row>38</xdr:row>
      <xdr:rowOff>24602</xdr:rowOff>
    </xdr:to>
    <xdr:sp macro="" textlink="">
      <xdr:nvSpPr>
        <xdr:cNvPr id="539" name="楕円 538"/>
        <xdr:cNvSpPr/>
      </xdr:nvSpPr>
      <xdr:spPr>
        <a:xfrm>
          <a:off x="16268700" y="643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9379</xdr:rowOff>
    </xdr:from>
    <xdr:ext cx="469744" cy="259045"/>
    <xdr:sp macro="" textlink="">
      <xdr:nvSpPr>
        <xdr:cNvPr id="540" name="消防費該当値テキスト"/>
        <xdr:cNvSpPr txBox="1"/>
      </xdr:nvSpPr>
      <xdr:spPr>
        <a:xfrm>
          <a:off x="16370300" y="63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114155</xdr:rowOff>
    </xdr:from>
    <xdr:to>
      <xdr:col>81</xdr:col>
      <xdr:colOff>101600</xdr:colOff>
      <xdr:row>38</xdr:row>
      <xdr:rowOff>44305</xdr:rowOff>
    </xdr:to>
    <xdr:sp macro="" textlink="">
      <xdr:nvSpPr>
        <xdr:cNvPr id="541" name="楕円 540"/>
        <xdr:cNvSpPr/>
      </xdr:nvSpPr>
      <xdr:spPr>
        <a:xfrm>
          <a:off x="15430500" y="64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35432</xdr:rowOff>
    </xdr:from>
    <xdr:ext cx="469744" cy="259045"/>
    <xdr:sp macro="" textlink="">
      <xdr:nvSpPr>
        <xdr:cNvPr id="542" name="テキスト ボックス 541"/>
        <xdr:cNvSpPr txBox="1"/>
      </xdr:nvSpPr>
      <xdr:spPr>
        <a:xfrm>
          <a:off x="15246428" y="65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154432</xdr:rowOff>
    </xdr:from>
    <xdr:to>
      <xdr:col>76</xdr:col>
      <xdr:colOff>165100</xdr:colOff>
      <xdr:row>38</xdr:row>
      <xdr:rowOff>84582</xdr:rowOff>
    </xdr:to>
    <xdr:sp macro="" textlink="">
      <xdr:nvSpPr>
        <xdr:cNvPr id="543" name="楕円 542"/>
        <xdr:cNvSpPr/>
      </xdr:nvSpPr>
      <xdr:spPr>
        <a:xfrm>
          <a:off x="14541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75709</xdr:rowOff>
    </xdr:from>
    <xdr:ext cx="469744" cy="259045"/>
    <xdr:sp macro="" textlink="">
      <xdr:nvSpPr>
        <xdr:cNvPr id="544" name="テキスト ボックス 543"/>
        <xdr:cNvSpPr txBox="1"/>
      </xdr:nvSpPr>
      <xdr:spPr>
        <a:xfrm>
          <a:off x="14357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83457</xdr:rowOff>
    </xdr:from>
    <xdr:to>
      <xdr:col>72</xdr:col>
      <xdr:colOff>38100</xdr:colOff>
      <xdr:row>38</xdr:row>
      <xdr:rowOff>13607</xdr:rowOff>
    </xdr:to>
    <xdr:sp macro="" textlink="">
      <xdr:nvSpPr>
        <xdr:cNvPr id="545" name="楕円 544"/>
        <xdr:cNvSpPr/>
      </xdr:nvSpPr>
      <xdr:spPr>
        <a:xfrm>
          <a:off x="13652500" y="64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4734</xdr:rowOff>
    </xdr:from>
    <xdr:ext cx="469744" cy="259045"/>
    <xdr:sp macro="" textlink="">
      <xdr:nvSpPr>
        <xdr:cNvPr id="546" name="テキスト ボックス 545"/>
        <xdr:cNvSpPr txBox="1"/>
      </xdr:nvSpPr>
      <xdr:spPr>
        <a:xfrm>
          <a:off x="13468428" y="65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43289</xdr:rowOff>
    </xdr:from>
    <xdr:to>
      <xdr:col>67</xdr:col>
      <xdr:colOff>101600</xdr:colOff>
      <xdr:row>36</xdr:row>
      <xdr:rowOff>144889</xdr:rowOff>
    </xdr:to>
    <xdr:sp macro="" textlink="">
      <xdr:nvSpPr>
        <xdr:cNvPr id="547" name="楕円 546"/>
        <xdr:cNvSpPr/>
      </xdr:nvSpPr>
      <xdr:spPr>
        <a:xfrm>
          <a:off x="12763500" y="62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136016</xdr:rowOff>
    </xdr:from>
    <xdr:ext cx="534377" cy="259045"/>
    <xdr:sp macro="" textlink="">
      <xdr:nvSpPr>
        <xdr:cNvPr id="548" name="テキスト ボックス 547"/>
        <xdr:cNvSpPr txBox="1"/>
      </xdr:nvSpPr>
      <xdr:spPr>
        <a:xfrm>
          <a:off x="12547111" y="63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155748</xdr:rowOff>
    </xdr:from>
    <xdr:to>
      <xdr:col>85</xdr:col>
      <xdr:colOff>127000</xdr:colOff>
      <xdr:row>56</xdr:row>
      <xdr:rowOff>25674</xdr:rowOff>
    </xdr:to>
    <xdr:cxnSp macro="">
      <xdr:nvCxnSpPr>
        <xdr:cNvPr id="576" name="直線コネクタ 575"/>
        <xdr:cNvCxnSpPr/>
      </xdr:nvCxnSpPr>
      <xdr:spPr>
        <a:xfrm flipV="1">
          <a:off x="15481300" y="9585498"/>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7"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25674</xdr:rowOff>
    </xdr:from>
    <xdr:to>
      <xdr:col>81</xdr:col>
      <xdr:colOff>50800</xdr:colOff>
      <xdr:row>56</xdr:row>
      <xdr:rowOff>87374</xdr:rowOff>
    </xdr:to>
    <xdr:cxnSp macro="">
      <xdr:nvCxnSpPr>
        <xdr:cNvPr id="579" name="直線コネクタ 578"/>
        <xdr:cNvCxnSpPr/>
      </xdr:nvCxnSpPr>
      <xdr:spPr>
        <a:xfrm flipV="1">
          <a:off x="14592300" y="9626874"/>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81" name="テキスト ボックス 580"/>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87374</xdr:rowOff>
    </xdr:from>
    <xdr:to>
      <xdr:col>76</xdr:col>
      <xdr:colOff>114300</xdr:colOff>
      <xdr:row>56</xdr:row>
      <xdr:rowOff>130670</xdr:rowOff>
    </xdr:to>
    <xdr:cxnSp macro="">
      <xdr:nvCxnSpPr>
        <xdr:cNvPr id="582" name="直線コネクタ 581"/>
        <xdr:cNvCxnSpPr/>
      </xdr:nvCxnSpPr>
      <xdr:spPr>
        <a:xfrm flipV="1">
          <a:off x="13703300" y="9688574"/>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4" name="テキスト ボックス 583"/>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111537</xdr:rowOff>
    </xdr:from>
    <xdr:to>
      <xdr:col>71</xdr:col>
      <xdr:colOff>177800</xdr:colOff>
      <xdr:row>56</xdr:row>
      <xdr:rowOff>130670</xdr:rowOff>
    </xdr:to>
    <xdr:cxnSp macro="">
      <xdr:nvCxnSpPr>
        <xdr:cNvPr id="585" name="直線コネクタ 584"/>
        <xdr:cNvCxnSpPr/>
      </xdr:nvCxnSpPr>
      <xdr:spPr>
        <a:xfrm>
          <a:off x="12814300" y="9712737"/>
          <a:ext cx="8890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7" name="テキスト ボックス 586"/>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9" name="テキスト ボックス 588"/>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104948</xdr:rowOff>
    </xdr:from>
    <xdr:to>
      <xdr:col>85</xdr:col>
      <xdr:colOff>177800</xdr:colOff>
      <xdr:row>56</xdr:row>
      <xdr:rowOff>35098</xdr:rowOff>
    </xdr:to>
    <xdr:sp macro="" textlink="">
      <xdr:nvSpPr>
        <xdr:cNvPr id="595" name="楕円 594"/>
        <xdr:cNvSpPr/>
      </xdr:nvSpPr>
      <xdr:spPr>
        <a:xfrm>
          <a:off x="162687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127825</xdr:rowOff>
    </xdr:from>
    <xdr:ext cx="534377" cy="259045"/>
    <xdr:sp macro="" textlink="">
      <xdr:nvSpPr>
        <xdr:cNvPr id="596" name="教育費該当値テキスト"/>
        <xdr:cNvSpPr txBox="1"/>
      </xdr:nvSpPr>
      <xdr:spPr>
        <a:xfrm>
          <a:off x="16370300" y="93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146324</xdr:rowOff>
    </xdr:from>
    <xdr:to>
      <xdr:col>81</xdr:col>
      <xdr:colOff>101600</xdr:colOff>
      <xdr:row>56</xdr:row>
      <xdr:rowOff>76474</xdr:rowOff>
    </xdr:to>
    <xdr:sp macro="" textlink="">
      <xdr:nvSpPr>
        <xdr:cNvPr id="597" name="楕円 596"/>
        <xdr:cNvSpPr/>
      </xdr:nvSpPr>
      <xdr:spPr>
        <a:xfrm>
          <a:off x="15430500" y="95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93001</xdr:rowOff>
    </xdr:from>
    <xdr:ext cx="534377" cy="259045"/>
    <xdr:sp macro="" textlink="">
      <xdr:nvSpPr>
        <xdr:cNvPr id="598" name="テキスト ボックス 597"/>
        <xdr:cNvSpPr txBox="1"/>
      </xdr:nvSpPr>
      <xdr:spPr>
        <a:xfrm>
          <a:off x="15214111" y="93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36574</xdr:rowOff>
    </xdr:from>
    <xdr:to>
      <xdr:col>76</xdr:col>
      <xdr:colOff>165100</xdr:colOff>
      <xdr:row>56</xdr:row>
      <xdr:rowOff>138174</xdr:rowOff>
    </xdr:to>
    <xdr:sp macro="" textlink="">
      <xdr:nvSpPr>
        <xdr:cNvPr id="599" name="楕円 598"/>
        <xdr:cNvSpPr/>
      </xdr:nvSpPr>
      <xdr:spPr>
        <a:xfrm>
          <a:off x="14541500" y="9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129301</xdr:rowOff>
    </xdr:from>
    <xdr:ext cx="534377" cy="259045"/>
    <xdr:sp macro="" textlink="">
      <xdr:nvSpPr>
        <xdr:cNvPr id="600" name="テキスト ボックス 599"/>
        <xdr:cNvSpPr txBox="1"/>
      </xdr:nvSpPr>
      <xdr:spPr>
        <a:xfrm>
          <a:off x="14325111" y="97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79870</xdr:rowOff>
    </xdr:from>
    <xdr:to>
      <xdr:col>72</xdr:col>
      <xdr:colOff>38100</xdr:colOff>
      <xdr:row>57</xdr:row>
      <xdr:rowOff>10020</xdr:rowOff>
    </xdr:to>
    <xdr:sp macro="" textlink="">
      <xdr:nvSpPr>
        <xdr:cNvPr id="601" name="楕円 600"/>
        <xdr:cNvSpPr/>
      </xdr:nvSpPr>
      <xdr:spPr>
        <a:xfrm>
          <a:off x="13652500" y="9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1147</xdr:rowOff>
    </xdr:from>
    <xdr:ext cx="534377" cy="259045"/>
    <xdr:sp macro="" textlink="">
      <xdr:nvSpPr>
        <xdr:cNvPr id="602" name="テキスト ボックス 601"/>
        <xdr:cNvSpPr txBox="1"/>
      </xdr:nvSpPr>
      <xdr:spPr>
        <a:xfrm>
          <a:off x="13436111" y="97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60737</xdr:rowOff>
    </xdr:from>
    <xdr:to>
      <xdr:col>67</xdr:col>
      <xdr:colOff>101600</xdr:colOff>
      <xdr:row>56</xdr:row>
      <xdr:rowOff>162337</xdr:rowOff>
    </xdr:to>
    <xdr:sp macro="" textlink="">
      <xdr:nvSpPr>
        <xdr:cNvPr id="603" name="楕円 602"/>
        <xdr:cNvSpPr/>
      </xdr:nvSpPr>
      <xdr:spPr>
        <a:xfrm>
          <a:off x="12763500" y="96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7414</xdr:rowOff>
    </xdr:from>
    <xdr:ext cx="534377" cy="259045"/>
    <xdr:sp macro="" textlink="">
      <xdr:nvSpPr>
        <xdr:cNvPr id="604" name="テキスト ボックス 603"/>
        <xdr:cNvSpPr txBox="1"/>
      </xdr:nvSpPr>
      <xdr:spPr>
        <a:xfrm>
          <a:off x="12547111" y="94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130556</xdr:rowOff>
    </xdr:from>
    <xdr:to>
      <xdr:col>81</xdr:col>
      <xdr:colOff>50800</xdr:colOff>
      <xdr:row>78</xdr:row>
      <xdr:rowOff>139700</xdr:rowOff>
    </xdr:to>
    <xdr:cxnSp macro="">
      <xdr:nvCxnSpPr>
        <xdr:cNvPr id="634" name="直線コネクタ 633"/>
        <xdr:cNvCxnSpPr/>
      </xdr:nvCxnSpPr>
      <xdr:spPr>
        <a:xfrm>
          <a:off x="14592300" y="13503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130556</xdr:rowOff>
    </xdr:from>
    <xdr:to>
      <xdr:col>76</xdr:col>
      <xdr:colOff>114300</xdr:colOff>
      <xdr:row>78</xdr:row>
      <xdr:rowOff>139700</xdr:rowOff>
    </xdr:to>
    <xdr:cxnSp macro="">
      <xdr:nvCxnSpPr>
        <xdr:cNvPr id="637" name="直線コネクタ 636"/>
        <xdr:cNvCxnSpPr/>
      </xdr:nvCxnSpPr>
      <xdr:spPr>
        <a:xfrm flipV="1">
          <a:off x="13703300" y="13503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79756</xdr:rowOff>
    </xdr:from>
    <xdr:to>
      <xdr:col>76</xdr:col>
      <xdr:colOff>165100</xdr:colOff>
      <xdr:row>79</xdr:row>
      <xdr:rowOff>9906</xdr:rowOff>
    </xdr:to>
    <xdr:sp macro="" textlink="">
      <xdr:nvSpPr>
        <xdr:cNvPr id="654" name="楕円 653"/>
        <xdr:cNvSpPr/>
      </xdr:nvSpPr>
      <xdr:spPr>
        <a:xfrm>
          <a:off x="14541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1033</xdr:rowOff>
    </xdr:from>
    <xdr:ext cx="313932" cy="259045"/>
    <xdr:sp macro="" textlink="">
      <xdr:nvSpPr>
        <xdr:cNvPr id="655" name="テキスト ボックス 654"/>
        <xdr:cNvSpPr txBox="1"/>
      </xdr:nvSpPr>
      <xdr:spPr>
        <a:xfrm>
          <a:off x="14435333" y="1354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37516</xdr:rowOff>
    </xdr:from>
    <xdr:to>
      <xdr:col>85</xdr:col>
      <xdr:colOff>127000</xdr:colOff>
      <xdr:row>95</xdr:row>
      <xdr:rowOff>68568</xdr:rowOff>
    </xdr:to>
    <xdr:cxnSp macro="">
      <xdr:nvCxnSpPr>
        <xdr:cNvPr id="688" name="直線コネクタ 687"/>
        <xdr:cNvCxnSpPr/>
      </xdr:nvCxnSpPr>
      <xdr:spPr>
        <a:xfrm>
          <a:off x="15481300" y="16325266"/>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9"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37516</xdr:rowOff>
    </xdr:from>
    <xdr:to>
      <xdr:col>81</xdr:col>
      <xdr:colOff>50800</xdr:colOff>
      <xdr:row>95</xdr:row>
      <xdr:rowOff>41517</xdr:rowOff>
    </xdr:to>
    <xdr:cxnSp macro="">
      <xdr:nvCxnSpPr>
        <xdr:cNvPr id="691" name="直線コネクタ 690"/>
        <xdr:cNvCxnSpPr/>
      </xdr:nvCxnSpPr>
      <xdr:spPr>
        <a:xfrm flipV="1">
          <a:off x="14592300" y="1632526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3" name="テキスト ボックス 692"/>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142633</xdr:rowOff>
    </xdr:from>
    <xdr:to>
      <xdr:col>76</xdr:col>
      <xdr:colOff>114300</xdr:colOff>
      <xdr:row>95</xdr:row>
      <xdr:rowOff>41517</xdr:rowOff>
    </xdr:to>
    <xdr:cxnSp macro="">
      <xdr:nvCxnSpPr>
        <xdr:cNvPr id="694" name="直線コネクタ 693"/>
        <xdr:cNvCxnSpPr/>
      </xdr:nvCxnSpPr>
      <xdr:spPr>
        <a:xfrm>
          <a:off x="13703300" y="16258933"/>
          <a:ext cx="8890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6" name="テキスト ボックス 695"/>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142633</xdr:rowOff>
    </xdr:from>
    <xdr:to>
      <xdr:col>71</xdr:col>
      <xdr:colOff>177800</xdr:colOff>
      <xdr:row>95</xdr:row>
      <xdr:rowOff>25019</xdr:rowOff>
    </xdr:to>
    <xdr:cxnSp macro="">
      <xdr:nvCxnSpPr>
        <xdr:cNvPr id="697" name="直線コネクタ 696"/>
        <xdr:cNvCxnSpPr/>
      </xdr:nvCxnSpPr>
      <xdr:spPr>
        <a:xfrm flipV="1">
          <a:off x="12814300" y="16258933"/>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9" name="テキスト ボックス 698"/>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1" name="テキスト ボックス 700"/>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17768</xdr:rowOff>
    </xdr:from>
    <xdr:to>
      <xdr:col>85</xdr:col>
      <xdr:colOff>177800</xdr:colOff>
      <xdr:row>95</xdr:row>
      <xdr:rowOff>119368</xdr:rowOff>
    </xdr:to>
    <xdr:sp macro="" textlink="">
      <xdr:nvSpPr>
        <xdr:cNvPr id="707" name="楕円 706"/>
        <xdr:cNvSpPr/>
      </xdr:nvSpPr>
      <xdr:spPr>
        <a:xfrm>
          <a:off x="16268700" y="163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40645</xdr:rowOff>
    </xdr:from>
    <xdr:ext cx="534377" cy="259045"/>
    <xdr:sp macro="" textlink="">
      <xdr:nvSpPr>
        <xdr:cNvPr id="708" name="公債費該当値テキスト"/>
        <xdr:cNvSpPr txBox="1"/>
      </xdr:nvSpPr>
      <xdr:spPr>
        <a:xfrm>
          <a:off x="16370300" y="161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158166</xdr:rowOff>
    </xdr:from>
    <xdr:to>
      <xdr:col>81</xdr:col>
      <xdr:colOff>101600</xdr:colOff>
      <xdr:row>95</xdr:row>
      <xdr:rowOff>88316</xdr:rowOff>
    </xdr:to>
    <xdr:sp macro="" textlink="">
      <xdr:nvSpPr>
        <xdr:cNvPr id="709" name="楕円 708"/>
        <xdr:cNvSpPr/>
      </xdr:nvSpPr>
      <xdr:spPr>
        <a:xfrm>
          <a:off x="15430500" y="162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104843</xdr:rowOff>
    </xdr:from>
    <xdr:ext cx="534377" cy="259045"/>
    <xdr:sp macro="" textlink="">
      <xdr:nvSpPr>
        <xdr:cNvPr id="710" name="テキスト ボックス 709"/>
        <xdr:cNvSpPr txBox="1"/>
      </xdr:nvSpPr>
      <xdr:spPr>
        <a:xfrm>
          <a:off x="15214111" y="160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162167</xdr:rowOff>
    </xdr:from>
    <xdr:to>
      <xdr:col>76</xdr:col>
      <xdr:colOff>165100</xdr:colOff>
      <xdr:row>95</xdr:row>
      <xdr:rowOff>92317</xdr:rowOff>
    </xdr:to>
    <xdr:sp macro="" textlink="">
      <xdr:nvSpPr>
        <xdr:cNvPr id="711" name="楕円 710"/>
        <xdr:cNvSpPr/>
      </xdr:nvSpPr>
      <xdr:spPr>
        <a:xfrm>
          <a:off x="14541500" y="162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108844</xdr:rowOff>
    </xdr:from>
    <xdr:ext cx="534377" cy="259045"/>
    <xdr:sp macro="" textlink="">
      <xdr:nvSpPr>
        <xdr:cNvPr id="712" name="テキスト ボックス 711"/>
        <xdr:cNvSpPr txBox="1"/>
      </xdr:nvSpPr>
      <xdr:spPr>
        <a:xfrm>
          <a:off x="14325111" y="160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91833</xdr:rowOff>
    </xdr:from>
    <xdr:to>
      <xdr:col>72</xdr:col>
      <xdr:colOff>38100</xdr:colOff>
      <xdr:row>95</xdr:row>
      <xdr:rowOff>21983</xdr:rowOff>
    </xdr:to>
    <xdr:sp macro="" textlink="">
      <xdr:nvSpPr>
        <xdr:cNvPr id="713" name="楕円 712"/>
        <xdr:cNvSpPr/>
      </xdr:nvSpPr>
      <xdr:spPr>
        <a:xfrm>
          <a:off x="13652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38510</xdr:rowOff>
    </xdr:from>
    <xdr:ext cx="534377" cy="259045"/>
    <xdr:sp macro="" textlink="">
      <xdr:nvSpPr>
        <xdr:cNvPr id="714" name="テキスト ボックス 713"/>
        <xdr:cNvSpPr txBox="1"/>
      </xdr:nvSpPr>
      <xdr:spPr>
        <a:xfrm>
          <a:off x="13436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145669</xdr:rowOff>
    </xdr:from>
    <xdr:to>
      <xdr:col>67</xdr:col>
      <xdr:colOff>101600</xdr:colOff>
      <xdr:row>95</xdr:row>
      <xdr:rowOff>75819</xdr:rowOff>
    </xdr:to>
    <xdr:sp macro="" textlink="">
      <xdr:nvSpPr>
        <xdr:cNvPr id="715" name="楕円 714"/>
        <xdr:cNvSpPr/>
      </xdr:nvSpPr>
      <xdr:spPr>
        <a:xfrm>
          <a:off x="12763500" y="162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92346</xdr:rowOff>
    </xdr:from>
    <xdr:ext cx="534377" cy="259045"/>
    <xdr:sp macro="" textlink="">
      <xdr:nvSpPr>
        <xdr:cNvPr id="716" name="テキスト ボックス 715"/>
        <xdr:cNvSpPr txBox="1"/>
      </xdr:nvSpPr>
      <xdr:spPr>
        <a:xfrm>
          <a:off x="12547111" y="160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目的別歳出決算額の住民一人あたりのコストでは、民生費が最も大きく</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159,680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年度においても、私立保育所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私立認定こども園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・地域型保育事業に係る幼保給付費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、障害児通所支援事業などの障害福祉事業費、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後期高齢者医療制度事業費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などが増加したことにより、類似団体平均を上回っている。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今後も、高齢化の進展に伴う福祉関係経費の伸び率や本市が進める子どもを核としたまちづくりなどを勘案すると、引き続き増加傾向で推移していくことが予想される。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一方、従前から事務事業の総点検など経常的な経費の節減に取り組んできたことにより、総務費などは類似団体平均を下回る良好な状況で推移している。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土木費については、明石駅前南地区市街地再開発の完了により前年度比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25,102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円の減で、平成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年ぶりに類似団体平均を下回った。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実質収支額は約</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億円の黒字であるが、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財政調整基金及び減債基金からの繰入金を除くなどした実質単年度収支については約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年度の財政調整基金残高については、前年度決算剰余金などの積立額が取り崩し額を上回ったため、平成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今後も事務事業の見直しや公共施設の適正配置などの取り組みを通じて、財政調整基金、減債基金及び特別会計等財政健全化基金の合計が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年度においては、赤字となった会計はなく、実質収支の合計は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119.6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黒字であるため、全会計を対象とした実質収支の赤字額の、標準財政規模に対する比率である連結実質赤字比率については、値なしとなった。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103228362</v>
      </c>
      <c r="BO4" s="441"/>
      <c r="BP4" s="441"/>
      <c r="BQ4" s="441"/>
      <c r="BR4" s="441"/>
      <c r="BS4" s="441"/>
      <c r="BT4" s="441"/>
      <c r="BU4" s="442"/>
      <c r="BV4" s="440">
        <v>108314556</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1.6</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102213225</v>
      </c>
      <c r="BO5" s="446"/>
      <c r="BP5" s="446"/>
      <c r="BQ5" s="446"/>
      <c r="BR5" s="446"/>
      <c r="BS5" s="446"/>
      <c r="BT5" s="446"/>
      <c r="BU5" s="447"/>
      <c r="BV5" s="445">
        <v>106699754</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94.2</v>
      </c>
      <c r="CU5" s="416"/>
      <c r="CV5" s="416"/>
      <c r="CW5" s="416"/>
      <c r="CX5" s="416"/>
      <c r="CY5" s="416"/>
      <c r="CZ5" s="416"/>
      <c r="DA5" s="417"/>
      <c r="DB5" s="415">
        <v>93.9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1015137</v>
      </c>
      <c r="BO6" s="446"/>
      <c r="BP6" s="446"/>
      <c r="BQ6" s="446"/>
      <c r="BR6" s="446"/>
      <c r="BS6" s="446"/>
      <c r="BT6" s="446"/>
      <c r="BU6" s="447"/>
      <c r="BV6" s="445">
        <v>1614802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103.8</v>
      </c>
      <c r="CU6" s="596"/>
      <c r="CV6" s="596"/>
      <c r="CW6" s="596"/>
      <c r="CX6" s="596"/>
      <c r="CY6" s="596"/>
      <c r="CZ6" s="596"/>
      <c r="DA6" s="597"/>
      <c r="DB6" s="595">
        <v>101.6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86</v>
      </c>
      <c r="AV7" s="503"/>
      <c r="AW7" s="503"/>
      <c r="AX7" s="503"/>
      <c r="AY7" s="425" t="s">
        <v>98</v>
      </c>
      <c r="AZ7" s="426"/>
      <c r="BA7" s="426"/>
      <c r="BB7" s="426"/>
      <c r="BC7" s="426"/>
      <c r="BD7" s="426"/>
      <c r="BE7" s="426"/>
      <c r="BF7" s="426"/>
      <c r="BG7" s="426"/>
      <c r="BH7" s="426"/>
      <c r="BI7" s="426"/>
      <c r="BJ7" s="426"/>
      <c r="BK7" s="426"/>
      <c r="BL7" s="426"/>
      <c r="BM7" s="427"/>
      <c r="BN7" s="445">
        <v>83830</v>
      </c>
      <c r="BO7" s="446"/>
      <c r="BP7" s="446"/>
      <c r="BQ7" s="446"/>
      <c r="BR7" s="446"/>
      <c r="BS7" s="446"/>
      <c r="BT7" s="446"/>
      <c r="BU7" s="447"/>
      <c r="BV7" s="445">
        <v>356006</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56951548</v>
      </c>
      <c r="CU7" s="446"/>
      <c r="CV7" s="446"/>
      <c r="CW7" s="446"/>
      <c r="CX7" s="446"/>
      <c r="CY7" s="446"/>
      <c r="CZ7" s="446"/>
      <c r="DA7" s="447"/>
      <c r="DB7" s="445">
        <v>56422718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931307</v>
      </c>
      <c r="BO8" s="446"/>
      <c r="BP8" s="446"/>
      <c r="BQ8" s="446"/>
      <c r="BR8" s="446"/>
      <c r="BS8" s="446"/>
      <c r="BT8" s="446"/>
      <c r="BU8" s="447"/>
      <c r="BV8" s="445">
        <v>1258796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0.79</v>
      </c>
      <c r="CU8" s="559"/>
      <c r="CV8" s="559"/>
      <c r="CW8" s="559"/>
      <c r="CX8" s="559"/>
      <c r="CY8" s="559"/>
      <c r="CZ8" s="559"/>
      <c r="DA8" s="560"/>
      <c r="DB8" s="558">
        <v>0.78</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293409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-327489</v>
      </c>
      <c r="BO9" s="446"/>
      <c r="BP9" s="446"/>
      <c r="BQ9" s="446"/>
      <c r="BR9" s="446"/>
      <c r="BS9" s="446"/>
      <c r="BT9" s="446"/>
      <c r="BU9" s="447"/>
      <c r="BV9" s="445">
        <v>-719897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15.2</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290959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86</v>
      </c>
      <c r="AV10" s="503"/>
      <c r="AW10" s="503"/>
      <c r="AX10" s="503"/>
      <c r="AY10" s="425" t="s">
        <v>113</v>
      </c>
      <c r="AZ10" s="426"/>
      <c r="BA10" s="426"/>
      <c r="BB10" s="426"/>
      <c r="BC10" s="426"/>
      <c r="BD10" s="426"/>
      <c r="BE10" s="426"/>
      <c r="BF10" s="426"/>
      <c r="BG10" s="426"/>
      <c r="BH10" s="426"/>
      <c r="BI10" s="426"/>
      <c r="BJ10" s="426"/>
      <c r="BK10" s="426"/>
      <c r="BL10" s="426"/>
      <c r="BM10" s="427"/>
      <c r="BN10" s="445">
        <v>522078</v>
      </c>
      <c r="BO10" s="446"/>
      <c r="BP10" s="446"/>
      <c r="BQ10" s="446"/>
      <c r="BR10" s="446"/>
      <c r="BS10" s="446"/>
      <c r="BT10" s="446"/>
      <c r="BU10" s="447"/>
      <c r="BV10" s="445">
        <v>814114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301182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400000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298016</v>
      </c>
      <c r="S13" s="549"/>
      <c r="T13" s="549"/>
      <c r="U13" s="549"/>
      <c r="V13" s="550"/>
      <c r="W13" s="536" t="s">
        <v>133</v>
      </c>
      <c r="X13" s="458"/>
      <c r="Y13" s="458"/>
      <c r="Z13" s="458"/>
      <c r="AA13" s="458"/>
      <c r="AB13" s="459"/>
      <c r="AC13" s="421">
        <v>1374</v>
      </c>
      <c r="AD13" s="422"/>
      <c r="AE13" s="422"/>
      <c r="AF13" s="422"/>
      <c r="AG13" s="423"/>
      <c r="AH13" s="421">
        <v>1347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-205411</v>
      </c>
      <c r="BO13" s="446"/>
      <c r="BP13" s="446"/>
      <c r="BQ13" s="446"/>
      <c r="BR13" s="446"/>
      <c r="BS13" s="446"/>
      <c r="BT13" s="446"/>
      <c r="BU13" s="447"/>
      <c r="BV13" s="445">
        <v>94217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2.9</v>
      </c>
      <c r="CU13" s="416"/>
      <c r="CV13" s="416"/>
      <c r="CW13" s="416"/>
      <c r="CX13" s="416"/>
      <c r="CY13" s="416"/>
      <c r="CZ13" s="416"/>
      <c r="DA13" s="417"/>
      <c r="DB13" s="415">
        <v>3.4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298799</v>
      </c>
      <c r="S14" s="549"/>
      <c r="T14" s="549"/>
      <c r="U14" s="549"/>
      <c r="V14" s="550"/>
      <c r="W14" s="551"/>
      <c r="X14" s="461"/>
      <c r="Y14" s="461"/>
      <c r="Z14" s="461"/>
      <c r="AA14" s="461"/>
      <c r="AB14" s="462"/>
      <c r="AC14" s="541">
        <v>1.1000000000000001</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41.5</v>
      </c>
      <c r="CU14" s="553"/>
      <c r="CV14" s="553"/>
      <c r="CW14" s="553"/>
      <c r="CX14" s="553"/>
      <c r="CY14" s="553"/>
      <c r="CZ14" s="553"/>
      <c r="DA14" s="554"/>
      <c r="DB14" s="552">
        <v>49.3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295776</v>
      </c>
      <c r="S15" s="549"/>
      <c r="T15" s="549"/>
      <c r="U15" s="549"/>
      <c r="V15" s="550"/>
      <c r="W15" s="536" t="s">
        <v>141</v>
      </c>
      <c r="X15" s="458"/>
      <c r="Y15" s="458"/>
      <c r="Z15" s="458"/>
      <c r="AA15" s="458"/>
      <c r="AB15" s="459"/>
      <c r="AC15" s="421">
        <v>32756</v>
      </c>
      <c r="AD15" s="422"/>
      <c r="AE15" s="422"/>
      <c r="AF15" s="422"/>
      <c r="AG15" s="423"/>
      <c r="AH15" s="421">
        <v>32204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34501696</v>
      </c>
      <c r="BO15" s="441"/>
      <c r="BP15" s="441"/>
      <c r="BQ15" s="441"/>
      <c r="BR15" s="441"/>
      <c r="BS15" s="441"/>
      <c r="BT15" s="441"/>
      <c r="BU15" s="442"/>
      <c r="BV15" s="440">
        <v>33567333</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116</v>
      </c>
      <c r="S16" s="534"/>
      <c r="T16" s="534"/>
      <c r="U16" s="534"/>
      <c r="V16" s="535"/>
      <c r="W16" s="551"/>
      <c r="X16" s="461"/>
      <c r="Y16" s="461"/>
      <c r="Z16" s="461"/>
      <c r="AA16" s="461"/>
      <c r="AB16" s="462"/>
      <c r="AC16" s="541">
        <v>26.9</v>
      </c>
      <c r="AD16" s="542"/>
      <c r="AE16" s="542"/>
      <c r="AF16" s="542"/>
      <c r="AG16" s="543"/>
      <c r="AH16" s="541">
        <v>27.6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42818142</v>
      </c>
      <c r="BO16" s="446"/>
      <c r="BP16" s="446"/>
      <c r="BQ16" s="446"/>
      <c r="BR16" s="446"/>
      <c r="BS16" s="446"/>
      <c r="BT16" s="446"/>
      <c r="BU16" s="447"/>
      <c r="BV16" s="445">
        <v>42581293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87453</v>
      </c>
      <c r="AD17" s="422"/>
      <c r="AE17" s="422"/>
      <c r="AF17" s="422"/>
      <c r="AG17" s="423"/>
      <c r="AH17" s="421">
        <v>83170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44208382</v>
      </c>
      <c r="BO17" s="446"/>
      <c r="BP17" s="446"/>
      <c r="BQ17" s="446"/>
      <c r="BR17" s="446"/>
      <c r="BS17" s="446"/>
      <c r="BT17" s="446"/>
      <c r="BU17" s="447"/>
      <c r="BV17" s="445">
        <v>43010257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49.42</v>
      </c>
      <c r="M18" s="510"/>
      <c r="N18" s="510"/>
      <c r="O18" s="510"/>
      <c r="P18" s="510"/>
      <c r="Q18" s="510"/>
      <c r="R18" s="511"/>
      <c r="S18" s="511"/>
      <c r="T18" s="511"/>
      <c r="U18" s="511"/>
      <c r="V18" s="512"/>
      <c r="W18" s="526"/>
      <c r="X18" s="527"/>
      <c r="Y18" s="527"/>
      <c r="Z18" s="527"/>
      <c r="AA18" s="527"/>
      <c r="AB18" s="537"/>
      <c r="AC18" s="409">
        <v>71.900000000000006</v>
      </c>
      <c r="AD18" s="410"/>
      <c r="AE18" s="410"/>
      <c r="AF18" s="410"/>
      <c r="AG18" s="513"/>
      <c r="AH18" s="409">
        <v>71.3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55271531</v>
      </c>
      <c r="BO18" s="446"/>
      <c r="BP18" s="446"/>
      <c r="BQ18" s="446"/>
      <c r="BR18" s="446"/>
      <c r="BS18" s="446"/>
      <c r="BT18" s="446"/>
      <c r="BU18" s="447"/>
      <c r="BV18" s="445">
        <v>54561957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5937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64850623</v>
      </c>
      <c r="BO19" s="446"/>
      <c r="BP19" s="446"/>
      <c r="BQ19" s="446"/>
      <c r="BR19" s="446"/>
      <c r="BS19" s="446"/>
      <c r="BT19" s="446"/>
      <c r="BU19" s="447"/>
      <c r="BV19" s="445">
        <v>64620457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121890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119565840</v>
      </c>
      <c r="BO23" s="446"/>
      <c r="BP23" s="446"/>
      <c r="BQ23" s="446"/>
      <c r="BR23" s="446"/>
      <c r="BS23" s="446"/>
      <c r="BT23" s="446"/>
      <c r="BU23" s="447"/>
      <c r="BV23" s="445">
        <v>117291456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7588</v>
      </c>
      <c r="R24" s="422"/>
      <c r="S24" s="422"/>
      <c r="T24" s="422"/>
      <c r="U24" s="422"/>
      <c r="V24" s="423"/>
      <c r="W24" s="487"/>
      <c r="X24" s="478"/>
      <c r="Y24" s="479"/>
      <c r="Z24" s="418" t="s">
        <v>164</v>
      </c>
      <c r="AA24" s="419"/>
      <c r="AB24" s="419"/>
      <c r="AC24" s="419"/>
      <c r="AD24" s="419"/>
      <c r="AE24" s="419"/>
      <c r="AF24" s="419"/>
      <c r="AG24" s="420"/>
      <c r="AH24" s="421">
        <v>1586</v>
      </c>
      <c r="AI24" s="422"/>
      <c r="AJ24" s="422"/>
      <c r="AK24" s="422"/>
      <c r="AL24" s="423"/>
      <c r="AM24" s="421">
        <v>5210010</v>
      </c>
      <c r="AN24" s="422"/>
      <c r="AO24" s="422"/>
      <c r="AP24" s="422"/>
      <c r="AQ24" s="422"/>
      <c r="AR24" s="423"/>
      <c r="AS24" s="421">
        <v>3285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99474040</v>
      </c>
      <c r="BO24" s="446"/>
      <c r="BP24" s="446"/>
      <c r="BQ24" s="446"/>
      <c r="BR24" s="446"/>
      <c r="BS24" s="446"/>
      <c r="BT24" s="446"/>
      <c r="BU24" s="447"/>
      <c r="BV24" s="445">
        <v>98218853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7518</v>
      </c>
      <c r="R25" s="422"/>
      <c r="S25" s="422"/>
      <c r="T25" s="422"/>
      <c r="U25" s="422"/>
      <c r="V25" s="423"/>
      <c r="W25" s="487"/>
      <c r="X25" s="478"/>
      <c r="Y25" s="479"/>
      <c r="Z25" s="418" t="s">
        <v>167</v>
      </c>
      <c r="AA25" s="419"/>
      <c r="AB25" s="419"/>
      <c r="AC25" s="419"/>
      <c r="AD25" s="419"/>
      <c r="AE25" s="419"/>
      <c r="AF25" s="419"/>
      <c r="AG25" s="420"/>
      <c r="AH25" s="421">
        <v>235</v>
      </c>
      <c r="AI25" s="422"/>
      <c r="AJ25" s="422"/>
      <c r="AK25" s="422"/>
      <c r="AL25" s="423"/>
      <c r="AM25" s="421">
        <v>731790</v>
      </c>
      <c r="AN25" s="422"/>
      <c r="AO25" s="422"/>
      <c r="AP25" s="422"/>
      <c r="AQ25" s="422"/>
      <c r="AR25" s="423"/>
      <c r="AS25" s="421">
        <v>3114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23011248</v>
      </c>
      <c r="BO25" s="441"/>
      <c r="BP25" s="441"/>
      <c r="BQ25" s="441"/>
      <c r="BR25" s="441"/>
      <c r="BS25" s="441"/>
      <c r="BT25" s="441"/>
      <c r="BU25" s="442"/>
      <c r="BV25" s="440">
        <v>6623468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7330</v>
      </c>
      <c r="R26" s="422"/>
      <c r="S26" s="422"/>
      <c r="T26" s="422"/>
      <c r="U26" s="422"/>
      <c r="V26" s="423"/>
      <c r="W26" s="487"/>
      <c r="X26" s="478"/>
      <c r="Y26" s="479"/>
      <c r="Z26" s="418" t="s">
        <v>170</v>
      </c>
      <c r="AA26" s="500"/>
      <c r="AB26" s="500"/>
      <c r="AC26" s="500"/>
      <c r="AD26" s="500"/>
      <c r="AE26" s="500"/>
      <c r="AF26" s="500"/>
      <c r="AG26" s="501"/>
      <c r="AH26" s="421">
        <v>228</v>
      </c>
      <c r="AI26" s="422"/>
      <c r="AJ26" s="422"/>
      <c r="AK26" s="422"/>
      <c r="AL26" s="423"/>
      <c r="AM26" s="421">
        <v>799368</v>
      </c>
      <c r="AN26" s="422"/>
      <c r="AO26" s="422"/>
      <c r="AP26" s="422"/>
      <c r="AQ26" s="422"/>
      <c r="AR26" s="423"/>
      <c r="AS26" s="421">
        <v>3506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7320</v>
      </c>
      <c r="R27" s="422"/>
      <c r="S27" s="422"/>
      <c r="T27" s="422"/>
      <c r="U27" s="422"/>
      <c r="V27" s="423"/>
      <c r="W27" s="487"/>
      <c r="X27" s="478"/>
      <c r="Y27" s="479"/>
      <c r="Z27" s="418" t="s">
        <v>173</v>
      </c>
      <c r="AA27" s="419"/>
      <c r="AB27" s="419"/>
      <c r="AC27" s="419"/>
      <c r="AD27" s="419"/>
      <c r="AE27" s="419"/>
      <c r="AF27" s="419"/>
      <c r="AG27" s="420"/>
      <c r="AH27" s="421">
        <v>202</v>
      </c>
      <c r="AI27" s="422"/>
      <c r="AJ27" s="422"/>
      <c r="AK27" s="422"/>
      <c r="AL27" s="423"/>
      <c r="AM27" s="421">
        <v>747868</v>
      </c>
      <c r="AN27" s="422"/>
      <c r="AO27" s="422"/>
      <c r="AP27" s="422"/>
      <c r="AQ27" s="422"/>
      <c r="AR27" s="423"/>
      <c r="AS27" s="421">
        <v>3702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6670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175</v>
      </c>
      <c r="AN28" s="422"/>
      <c r="AO28" s="422"/>
      <c r="AP28" s="422"/>
      <c r="AQ28" s="422"/>
      <c r="AR28" s="423"/>
      <c r="AS28" s="421" t="s">
        <v>121</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6350981</v>
      </c>
      <c r="BO28" s="441"/>
      <c r="BP28" s="441"/>
      <c r="BQ28" s="441"/>
      <c r="BR28" s="441"/>
      <c r="BS28" s="441"/>
      <c r="BT28" s="441"/>
      <c r="BU28" s="442"/>
      <c r="BV28" s="440">
        <v>6228903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28</v>
      </c>
      <c r="M29" s="422"/>
      <c r="N29" s="422"/>
      <c r="O29" s="422"/>
      <c r="P29" s="423"/>
      <c r="Q29" s="421">
        <v>6020</v>
      </c>
      <c r="R29" s="422"/>
      <c r="S29" s="422"/>
      <c r="T29" s="422"/>
      <c r="U29" s="422"/>
      <c r="V29" s="423"/>
      <c r="W29" s="488"/>
      <c r="X29" s="489"/>
      <c r="Y29" s="490"/>
      <c r="Z29" s="418" t="s">
        <v>180</v>
      </c>
      <c r="AA29" s="419"/>
      <c r="AB29" s="419"/>
      <c r="AC29" s="419"/>
      <c r="AD29" s="419"/>
      <c r="AE29" s="419"/>
      <c r="AF29" s="419"/>
      <c r="AG29" s="420"/>
      <c r="AH29" s="421">
        <v>1788</v>
      </c>
      <c r="AI29" s="422"/>
      <c r="AJ29" s="422"/>
      <c r="AK29" s="422"/>
      <c r="AL29" s="423"/>
      <c r="AM29" s="421">
        <v>5957878</v>
      </c>
      <c r="AN29" s="422"/>
      <c r="AO29" s="422"/>
      <c r="AP29" s="422"/>
      <c r="AQ29" s="422"/>
      <c r="AR29" s="423"/>
      <c r="AS29" s="421">
        <v>3332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1801188</v>
      </c>
      <c r="BO29" s="446"/>
      <c r="BP29" s="446"/>
      <c r="BQ29" s="446"/>
      <c r="BR29" s="446"/>
      <c r="BS29" s="446"/>
      <c r="BT29" s="446"/>
      <c r="BU29" s="447"/>
      <c r="BV29" s="445">
        <v>1951008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3675951</v>
      </c>
      <c r="BO30" s="449"/>
      <c r="BP30" s="449"/>
      <c r="BQ30" s="449"/>
      <c r="BR30" s="449"/>
      <c r="BS30" s="449"/>
      <c r="BT30" s="449"/>
      <c r="BU30" s="450"/>
      <c r="BV30" s="448">
        <v>3625231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14</v>
      </c>
      <c r="BF34" s="404"/>
      <c r="BG34" s="403" t="str">
        <f>IF('各会計、関係団体の財政状況及び健全化判断比率'!B35="","",'各会計、関係団体の財政状況及び健全化判断比率'!B35)</f>
        <v>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兵庫県後期高齢者医療広域連合（一般会計）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明石市産業振興財団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葬祭事業特別会計</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農業共済事業特別会計</v>
      </c>
      <c r="X35" s="403"/>
      <c r="Y35" s="403"/>
      <c r="Z35" s="403"/>
      <c r="AA35" s="403"/>
      <c r="AB35" s="403"/>
      <c r="AC35" s="403"/>
      <c r="AD35" s="403"/>
      <c r="AE35" s="403"/>
      <c r="AF35" s="403"/>
      <c r="AG35" s="403"/>
      <c r="AH35" s="403"/>
      <c r="AI35" s="403"/>
      <c r="AJ35" s="403"/>
      <c r="AK35" s="403"/>
      <c r="AL35" s="193"/>
      <c r="AM35" s="404">
        <f t="shared" ref="AM35:AM43" si="0">IF(AO35="","",AM34+1)</f>
        <v>12</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兵庫県後期高齢者医療広域連合(特別会計）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明石地域振興開発</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公共用地取得事業特別会計</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13</v>
      </c>
      <c r="AN36" s="404"/>
      <c r="AO36" s="403" t="str">
        <f>IF('各会計、関係団体の財政状況及び健全化判断比率'!B34="","",'各会計、関係団体の財政状況及び健全化判断比率'!B34)</f>
        <v>大蔵海岸整備事業会計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明石市立市民病院</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石ヶ谷墓園整備事業特別会計</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土地区画整理事業清算金特別会計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f t="shared" si="5"/>
        <v>6</v>
      </c>
      <c r="D39" s="404"/>
      <c r="E39" s="403" t="str">
        <f>IF('各会計、関係団体の財政状況及び健全化判断比率'!B12="","",'各会計、関係団体の財政状況及び健全化判断比率'!B12)</f>
        <v>病院事業債管理特別会計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qbLGM7a3t/6WOgTHqVg4mP433x8GlNqEyryep8F9smiXnfrfZSFBzlbCTWCYlx8+WfEhL5dKdHLGDQ315Ew/TA==" saltValue="QUkga0GC4NUDZ0wLGSPq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4.1100000000000003</v>
      </c>
      <c r="G34" s="33">
        <v>4.22</v>
      </c>
      <c r="H34" s="33">
        <v>4.3899999999999997</v>
      </c>
      <c r="I34" s="33">
        <v>5.37</v>
      </c>
      <c r="J34" s="34">
        <v>7.61</v>
      </c>
      <c r="K34" s="22"/>
      <c r="L34" s="22"/>
      <c r="M34" s="22"/>
      <c r="N34" s="22"/>
      <c r="O34" s="22"/>
      <c r="P34" s="22"/>
    </row>
    <row r="35" spans="1:16" ht="39" customHeight="1">
      <c r="A35" s="22"/>
      <c r="B35" s="35"/>
      <c r="C35" s="1218" t="s">
        <v>565</v>
      </c>
      <c r="D35" s="1219"/>
      <c r="E35" s="1220"/>
      <c r="F35" s="36">
        <v>6.67</v>
      </c>
      <c r="G35" s="37">
        <v>7.14</v>
      </c>
      <c r="H35" s="37">
        <v>7.58</v>
      </c>
      <c r="I35" s="37">
        <v>7.09</v>
      </c>
      <c r="J35" s="38">
        <v>7.37</v>
      </c>
      <c r="K35" s="22"/>
      <c r="L35" s="22"/>
      <c r="M35" s="22"/>
      <c r="N35" s="22"/>
      <c r="O35" s="22"/>
      <c r="P35" s="22"/>
    </row>
    <row r="36" spans="1:16" ht="39" customHeight="1">
      <c r="A36" s="22"/>
      <c r="B36" s="35"/>
      <c r="C36" s="1218" t="s">
        <v>566</v>
      </c>
      <c r="D36" s="1219"/>
      <c r="E36" s="1220"/>
      <c r="F36" s="36" t="s">
        <v>515</v>
      </c>
      <c r="G36" s="37" t="s">
        <v>515</v>
      </c>
      <c r="H36" s="37" t="s">
        <v>515</v>
      </c>
      <c r="I36" s="37">
        <v>2.02</v>
      </c>
      <c r="J36" s="38">
        <v>2.92</v>
      </c>
      <c r="K36" s="22"/>
      <c r="L36" s="22"/>
      <c r="M36" s="22"/>
      <c r="N36" s="22"/>
      <c r="O36" s="22"/>
      <c r="P36" s="22"/>
    </row>
    <row r="37" spans="1:16" ht="39" customHeight="1">
      <c r="A37" s="22"/>
      <c r="B37" s="35"/>
      <c r="C37" s="1218" t="s">
        <v>567</v>
      </c>
      <c r="D37" s="1219"/>
      <c r="E37" s="1220"/>
      <c r="F37" s="36">
        <v>1.94</v>
      </c>
      <c r="G37" s="37">
        <v>1.1299999999999999</v>
      </c>
      <c r="H37" s="37">
        <v>2.89</v>
      </c>
      <c r="I37" s="37">
        <v>1.83</v>
      </c>
      <c r="J37" s="38">
        <v>1.1200000000000001</v>
      </c>
      <c r="K37" s="22"/>
      <c r="L37" s="22"/>
      <c r="M37" s="22"/>
      <c r="N37" s="22"/>
      <c r="O37" s="22"/>
      <c r="P37" s="22"/>
    </row>
    <row r="38" spans="1:16" ht="39" customHeight="1">
      <c r="A38" s="22"/>
      <c r="B38" s="35"/>
      <c r="C38" s="1218" t="s">
        <v>568</v>
      </c>
      <c r="D38" s="1219"/>
      <c r="E38" s="1220"/>
      <c r="F38" s="36">
        <v>0.84</v>
      </c>
      <c r="G38" s="37">
        <v>0.28999999999999998</v>
      </c>
      <c r="H38" s="37">
        <v>0.48</v>
      </c>
      <c r="I38" s="37">
        <v>0.59</v>
      </c>
      <c r="J38" s="38">
        <v>0.83</v>
      </c>
      <c r="K38" s="22"/>
      <c r="L38" s="22"/>
      <c r="M38" s="22"/>
      <c r="N38" s="22"/>
      <c r="O38" s="22"/>
      <c r="P38" s="22"/>
    </row>
    <row r="39" spans="1:16" ht="39" customHeight="1">
      <c r="A39" s="22"/>
      <c r="B39" s="35"/>
      <c r="C39" s="1218" t="s">
        <v>569</v>
      </c>
      <c r="D39" s="1219"/>
      <c r="E39" s="1220"/>
      <c r="F39" s="36">
        <v>0.71</v>
      </c>
      <c r="G39" s="37">
        <v>0.67</v>
      </c>
      <c r="H39" s="37">
        <v>0.63</v>
      </c>
      <c r="I39" s="37">
        <v>0.36</v>
      </c>
      <c r="J39" s="38">
        <v>0.45</v>
      </c>
      <c r="K39" s="22"/>
      <c r="L39" s="22"/>
      <c r="M39" s="22"/>
      <c r="N39" s="22"/>
      <c r="O39" s="22"/>
      <c r="P39" s="22"/>
    </row>
    <row r="40" spans="1:16" ht="39" customHeight="1">
      <c r="A40" s="22"/>
      <c r="B40" s="35"/>
      <c r="C40" s="1218" t="s">
        <v>570</v>
      </c>
      <c r="D40" s="1219"/>
      <c r="E40" s="1220"/>
      <c r="F40" s="36">
        <v>0</v>
      </c>
      <c r="G40" s="37">
        <v>0</v>
      </c>
      <c r="H40" s="37">
        <v>0</v>
      </c>
      <c r="I40" s="37">
        <v>0</v>
      </c>
      <c r="J40" s="38">
        <v>0.43</v>
      </c>
      <c r="K40" s="22"/>
      <c r="L40" s="22"/>
      <c r="M40" s="22"/>
      <c r="N40" s="22"/>
      <c r="O40" s="22"/>
      <c r="P40" s="22"/>
    </row>
    <row r="41" spans="1:16" ht="39" customHeight="1">
      <c r="A41" s="22"/>
      <c r="B41" s="35"/>
      <c r="C41" s="1218" t="s">
        <v>571</v>
      </c>
      <c r="D41" s="1219"/>
      <c r="E41" s="1220"/>
      <c r="F41" s="36">
        <v>0.02</v>
      </c>
      <c r="G41" s="37">
        <v>0.02</v>
      </c>
      <c r="H41" s="37">
        <v>0.02</v>
      </c>
      <c r="I41" s="37">
        <v>0.01</v>
      </c>
      <c r="J41" s="38">
        <v>0.16</v>
      </c>
      <c r="K41" s="22"/>
      <c r="L41" s="22"/>
      <c r="M41" s="22"/>
      <c r="N41" s="22"/>
      <c r="O41" s="22"/>
      <c r="P41" s="22"/>
    </row>
    <row r="42" spans="1:16" ht="39" customHeight="1">
      <c r="A42" s="22"/>
      <c r="B42" s="39"/>
      <c r="C42" s="1218" t="s">
        <v>572</v>
      </c>
      <c r="D42" s="1219"/>
      <c r="E42" s="1220"/>
      <c r="F42" s="36" t="s">
        <v>573</v>
      </c>
      <c r="G42" s="37" t="s">
        <v>573</v>
      </c>
      <c r="H42" s="37" t="s">
        <v>515</v>
      </c>
      <c r="I42" s="37" t="s">
        <v>515</v>
      </c>
      <c r="J42" s="38" t="s">
        <v>515</v>
      </c>
      <c r="K42" s="22"/>
      <c r="L42" s="22"/>
      <c r="M42" s="22"/>
      <c r="N42" s="22"/>
      <c r="O42" s="22"/>
      <c r="P42" s="22"/>
    </row>
    <row r="43" spans="1:16" ht="39" customHeight="1" thickBot="1">
      <c r="A43" s="22"/>
      <c r="B43" s="40"/>
      <c r="C43" s="1221" t="s">
        <v>574</v>
      </c>
      <c r="D43" s="1222"/>
      <c r="E43" s="1223"/>
      <c r="F43" s="41">
        <v>0.67</v>
      </c>
      <c r="G43" s="42">
        <v>0.86</v>
      </c>
      <c r="H43" s="42">
        <v>0.69</v>
      </c>
      <c r="I43" s="42">
        <v>0.03</v>
      </c>
      <c r="J43" s="43">
        <v>0.05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Vv3Ykin1wNFiIOOAmvoqnxE46Wn5o7TGwe4VJlkRXQovjtP9ahSWiwleucktm9DVwmQn9GlKXgrc9zSNxg==" saltValue="fDdhgNEkyRuuO1Of28u0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10</v>
      </c>
      <c r="C45" s="1235"/>
      <c r="D45" s="58"/>
      <c r="E45" s="1240" t="s">
        <v>11</v>
      </c>
      <c r="F45" s="1240"/>
      <c r="G45" s="1240"/>
      <c r="H45" s="1240"/>
      <c r="I45" s="1240"/>
      <c r="J45" s="1241"/>
      <c r="K45" s="59">
        <v>11449</v>
      </c>
      <c r="L45" s="60">
        <v>11831</v>
      </c>
      <c r="M45" s="60">
        <v>11069</v>
      </c>
      <c r="N45" s="60">
        <v>11300</v>
      </c>
      <c r="O45" s="61">
        <v>10953</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14</v>
      </c>
      <c r="F48" s="1228"/>
      <c r="G48" s="1228"/>
      <c r="H48" s="1228"/>
      <c r="I48" s="1228"/>
      <c r="J48" s="1229"/>
      <c r="K48" s="63">
        <v>2389</v>
      </c>
      <c r="L48" s="64">
        <v>2244</v>
      </c>
      <c r="M48" s="64">
        <v>2347</v>
      </c>
      <c r="N48" s="64">
        <v>2115</v>
      </c>
      <c r="O48" s="65">
        <v>2061</v>
      </c>
      <c r="P48" s="48"/>
      <c r="Q48" s="48"/>
      <c r="R48" s="48"/>
      <c r="S48" s="48"/>
      <c r="T48" s="48"/>
      <c r="U48" s="48"/>
    </row>
    <row r="49" spans="1:21" ht="30.75" customHeight="1">
      <c r="A49" s="48"/>
      <c r="B49" s="1236"/>
      <c r="C49" s="1237"/>
      <c r="D49" s="62"/>
      <c r="E49" s="1228" t="s">
        <v>15</v>
      </c>
      <c r="F49" s="1228"/>
      <c r="G49" s="1228"/>
      <c r="H49" s="1228"/>
      <c r="I49" s="1228"/>
      <c r="J49" s="1229"/>
      <c r="K49" s="63" t="s">
        <v>515</v>
      </c>
      <c r="L49" s="64" t="s">
        <v>515</v>
      </c>
      <c r="M49" s="64" t="s">
        <v>515</v>
      </c>
      <c r="N49" s="64" t="s">
        <v>515</v>
      </c>
      <c r="O49" s="65" t="s">
        <v>515</v>
      </c>
      <c r="P49" s="48"/>
      <c r="Q49" s="48"/>
      <c r="R49" s="48"/>
      <c r="S49" s="48"/>
      <c r="T49" s="48"/>
      <c r="U49" s="48"/>
    </row>
    <row r="50" spans="1:21" ht="30.75" customHeight="1">
      <c r="A50" s="48"/>
      <c r="B50" s="1236"/>
      <c r="C50" s="1237"/>
      <c r="D50" s="62"/>
      <c r="E50" s="1228" t="s">
        <v>16</v>
      </c>
      <c r="F50" s="1228"/>
      <c r="G50" s="1228"/>
      <c r="H50" s="1228"/>
      <c r="I50" s="1228"/>
      <c r="J50" s="1229"/>
      <c r="K50" s="63">
        <v>34</v>
      </c>
      <c r="L50" s="64">
        <v>4</v>
      </c>
      <c r="M50" s="64">
        <v>1</v>
      </c>
      <c r="N50" s="64">
        <v>1</v>
      </c>
      <c r="O50" s="65" t="s">
        <v>515</v>
      </c>
      <c r="P50" s="48"/>
      <c r="Q50" s="48"/>
      <c r="R50" s="48"/>
      <c r="S50" s="48"/>
      <c r="T50" s="48"/>
      <c r="U50" s="48"/>
    </row>
    <row r="51" spans="1:21" ht="30.75" customHeight="1">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11894</v>
      </c>
      <c r="L52" s="64">
        <v>12244</v>
      </c>
      <c r="M52" s="64">
        <v>11758</v>
      </c>
      <c r="N52" s="64">
        <v>11933</v>
      </c>
      <c r="O52" s="65">
        <v>11821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1978</v>
      </c>
      <c r="L53" s="69">
        <v>1835</v>
      </c>
      <c r="M53" s="69">
        <v>1659</v>
      </c>
      <c r="N53" s="69">
        <v>1483</v>
      </c>
      <c r="O53" s="70">
        <v>1193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Sy7Uk8ExTJneN95kc3GB/yVj+AWbxQ2VAnMtI6R6u+f8Dgizz2LQjVw/dBFPtpIkYF6IDZ91FtFMYwMAzKgKA==" saltValue="FmyRnesLb8ue8BQEOrEx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557</v>
      </c>
      <c r="J40" s="79" t="s">
        <v>558</v>
      </c>
      <c r="K40" s="79" t="s">
        <v>559</v>
      </c>
      <c r="L40" s="79" t="s">
        <v>560</v>
      </c>
      <c r="M40" s="80" t="s">
        <v>561</v>
      </c>
    </row>
    <row r="41" spans="2:13" ht="27.75" customHeight="1">
      <c r="B41" s="1254" t="s">
        <v>23</v>
      </c>
      <c r="C41" s="1255"/>
      <c r="D41" s="81"/>
      <c r="E41" s="1256" t="s">
        <v>24</v>
      </c>
      <c r="F41" s="1256"/>
      <c r="G41" s="1256"/>
      <c r="H41" s="1257"/>
      <c r="I41" s="82">
        <v>116734</v>
      </c>
      <c r="J41" s="83">
        <v>115963</v>
      </c>
      <c r="K41" s="83">
        <v>116546</v>
      </c>
      <c r="L41" s="83">
        <v>119695</v>
      </c>
      <c r="M41" s="84">
        <v>121567</v>
      </c>
    </row>
    <row r="42" spans="2:13" ht="27.75" customHeight="1">
      <c r="B42" s="1244"/>
      <c r="C42" s="1245"/>
      <c r="D42" s="85"/>
      <c r="E42" s="1248" t="s">
        <v>25</v>
      </c>
      <c r="F42" s="1248"/>
      <c r="G42" s="1248"/>
      <c r="H42" s="1249"/>
      <c r="I42" s="86">
        <v>10</v>
      </c>
      <c r="J42" s="87">
        <v>3</v>
      </c>
      <c r="K42" s="87">
        <v>1</v>
      </c>
      <c r="L42" s="87">
        <v>1</v>
      </c>
      <c r="M42" s="88" t="s">
        <v>515</v>
      </c>
    </row>
    <row r="43" spans="2:13" ht="27.75" customHeight="1">
      <c r="B43" s="1244"/>
      <c r="C43" s="1245"/>
      <c r="D43" s="85"/>
      <c r="E43" s="1248" t="s">
        <v>26</v>
      </c>
      <c r="F43" s="1248"/>
      <c r="G43" s="1248"/>
      <c r="H43" s="1249"/>
      <c r="I43" s="86">
        <v>30583</v>
      </c>
      <c r="J43" s="87">
        <v>29452</v>
      </c>
      <c r="K43" s="87">
        <v>28911</v>
      </c>
      <c r="L43" s="87">
        <v>26902</v>
      </c>
      <c r="M43" s="88">
        <v>21729</v>
      </c>
    </row>
    <row r="44" spans="2:13" ht="27.75" customHeight="1">
      <c r="B44" s="1244"/>
      <c r="C44" s="1245"/>
      <c r="D44" s="85"/>
      <c r="E44" s="1248" t="s">
        <v>27</v>
      </c>
      <c r="F44" s="1248"/>
      <c r="G44" s="1248"/>
      <c r="H44" s="1249"/>
      <c r="I44" s="86" t="s">
        <v>515</v>
      </c>
      <c r="J44" s="87" t="s">
        <v>515</v>
      </c>
      <c r="K44" s="87" t="s">
        <v>515</v>
      </c>
      <c r="L44" s="87" t="s">
        <v>515</v>
      </c>
      <c r="M44" s="88" t="s">
        <v>515</v>
      </c>
    </row>
    <row r="45" spans="2:13" ht="27.75" customHeight="1">
      <c r="B45" s="1244"/>
      <c r="C45" s="1245"/>
      <c r="D45" s="85"/>
      <c r="E45" s="1248" t="s">
        <v>28</v>
      </c>
      <c r="F45" s="1248"/>
      <c r="G45" s="1248"/>
      <c r="H45" s="1249"/>
      <c r="I45" s="86">
        <v>16102</v>
      </c>
      <c r="J45" s="87">
        <v>15052</v>
      </c>
      <c r="K45" s="87">
        <v>14381</v>
      </c>
      <c r="L45" s="87">
        <v>13989</v>
      </c>
      <c r="M45" s="88">
        <v>13533</v>
      </c>
    </row>
    <row r="46" spans="2:13" ht="27.75" customHeight="1">
      <c r="B46" s="1244"/>
      <c r="C46" s="1245"/>
      <c r="D46" s="89"/>
      <c r="E46" s="1248" t="s">
        <v>29</v>
      </c>
      <c r="F46" s="1248"/>
      <c r="G46" s="1248"/>
      <c r="H46" s="1249"/>
      <c r="I46" s="86">
        <v>6</v>
      </c>
      <c r="J46" s="87">
        <v>5</v>
      </c>
      <c r="K46" s="87">
        <v>7</v>
      </c>
      <c r="L46" s="87">
        <v>5</v>
      </c>
      <c r="M46" s="88">
        <v>3</v>
      </c>
    </row>
    <row r="47" spans="2:13" ht="27.75" customHeight="1">
      <c r="B47" s="1244"/>
      <c r="C47" s="1245"/>
      <c r="D47" s="90"/>
      <c r="E47" s="1258" t="s">
        <v>30</v>
      </c>
      <c r="F47" s="1259"/>
      <c r="G47" s="1259"/>
      <c r="H47" s="1260"/>
      <c r="I47" s="86" t="s">
        <v>515</v>
      </c>
      <c r="J47" s="87" t="s">
        <v>515</v>
      </c>
      <c r="K47" s="87" t="s">
        <v>515</v>
      </c>
      <c r="L47" s="87" t="s">
        <v>515</v>
      </c>
      <c r="M47" s="88" t="s">
        <v>515</v>
      </c>
    </row>
    <row r="48" spans="2:13" ht="27.75" customHeight="1">
      <c r="B48" s="1244"/>
      <c r="C48" s="1245"/>
      <c r="D48" s="85"/>
      <c r="E48" s="1248" t="s">
        <v>31</v>
      </c>
      <c r="F48" s="1248"/>
      <c r="G48" s="1248"/>
      <c r="H48" s="1249"/>
      <c r="I48" s="86" t="s">
        <v>515</v>
      </c>
      <c r="J48" s="87" t="s">
        <v>515</v>
      </c>
      <c r="K48" s="87" t="s">
        <v>515</v>
      </c>
      <c r="L48" s="87" t="s">
        <v>515</v>
      </c>
      <c r="M48" s="88" t="s">
        <v>515</v>
      </c>
    </row>
    <row r="49" spans="2:13" ht="27.75" customHeight="1">
      <c r="B49" s="1246"/>
      <c r="C49" s="1247"/>
      <c r="D49" s="85"/>
      <c r="E49" s="1248" t="s">
        <v>32</v>
      </c>
      <c r="F49" s="1248"/>
      <c r="G49" s="1248"/>
      <c r="H49" s="1249"/>
      <c r="I49" s="86" t="s">
        <v>515</v>
      </c>
      <c r="J49" s="87" t="s">
        <v>515</v>
      </c>
      <c r="K49" s="87" t="s">
        <v>515</v>
      </c>
      <c r="L49" s="87" t="s">
        <v>515</v>
      </c>
      <c r="M49" s="88" t="s">
        <v>515</v>
      </c>
    </row>
    <row r="50" spans="2:13" ht="27.75" customHeight="1">
      <c r="B50" s="1242" t="s">
        <v>33</v>
      </c>
      <c r="C50" s="1243"/>
      <c r="D50" s="91"/>
      <c r="E50" s="1248" t="s">
        <v>34</v>
      </c>
      <c r="F50" s="1248"/>
      <c r="G50" s="1248"/>
      <c r="H50" s="1249"/>
      <c r="I50" s="86">
        <v>11166</v>
      </c>
      <c r="J50" s="87">
        <v>12120</v>
      </c>
      <c r="K50" s="87">
        <v>13166</v>
      </c>
      <c r="L50" s="87">
        <v>14269</v>
      </c>
      <c r="M50" s="88">
        <v>14552</v>
      </c>
    </row>
    <row r="51" spans="2:13" ht="27.75" customHeight="1">
      <c r="B51" s="1244"/>
      <c r="C51" s="1245"/>
      <c r="D51" s="85"/>
      <c r="E51" s="1248" t="s">
        <v>35</v>
      </c>
      <c r="F51" s="1248"/>
      <c r="G51" s="1248"/>
      <c r="H51" s="1249"/>
      <c r="I51" s="86">
        <v>34712</v>
      </c>
      <c r="J51" s="87">
        <v>33230</v>
      </c>
      <c r="K51" s="87">
        <v>32206</v>
      </c>
      <c r="L51" s="87">
        <v>33022</v>
      </c>
      <c r="M51" s="88">
        <v>32231</v>
      </c>
    </row>
    <row r="52" spans="2:13" ht="27.75" customHeight="1">
      <c r="B52" s="1246"/>
      <c r="C52" s="1247"/>
      <c r="D52" s="85"/>
      <c r="E52" s="1248" t="s">
        <v>36</v>
      </c>
      <c r="F52" s="1248"/>
      <c r="G52" s="1248"/>
      <c r="H52" s="1249"/>
      <c r="I52" s="86">
        <v>90446</v>
      </c>
      <c r="J52" s="87">
        <v>89810</v>
      </c>
      <c r="K52" s="87">
        <v>89878</v>
      </c>
      <c r="L52" s="87">
        <v>89552</v>
      </c>
      <c r="M52" s="88">
        <v>89754</v>
      </c>
    </row>
    <row r="53" spans="2:13" ht="27.75" customHeight="1" thickBot="1">
      <c r="B53" s="1250" t="s">
        <v>37</v>
      </c>
      <c r="C53" s="1251"/>
      <c r="D53" s="92"/>
      <c r="E53" s="1252" t="s">
        <v>38</v>
      </c>
      <c r="F53" s="1252"/>
      <c r="G53" s="1252"/>
      <c r="H53" s="1253"/>
      <c r="I53" s="93">
        <v>27112</v>
      </c>
      <c r="J53" s="94">
        <v>25315</v>
      </c>
      <c r="K53" s="94">
        <v>24597</v>
      </c>
      <c r="L53" s="94">
        <v>23748</v>
      </c>
      <c r="M53" s="95">
        <v>20295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bYCEk6ftKzpr3lUY8OPFP1JcxzMU9zQVfKewxmOJ6s3KS0lRxUS3G8B4S+8VJ9S/TLLfKOXn2HkDIQYk4wqlg==" saltValue="0ggg34KDhxNdnRDIGuAL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559</v>
      </c>
      <c r="G54" s="104" t="s">
        <v>560</v>
      </c>
      <c r="H54" s="105" t="s">
        <v>561</v>
      </c>
    </row>
    <row r="55" spans="2:8" ht="52.5" customHeight="1">
      <c r="B55" s="106"/>
      <c r="C55" s="1269" t="s">
        <v>41</v>
      </c>
      <c r="D55" s="1269"/>
      <c r="E55" s="1270"/>
      <c r="F55" s="107">
        <v>5415</v>
      </c>
      <c r="G55" s="107">
        <v>6229</v>
      </c>
      <c r="H55" s="108">
        <v>6351</v>
      </c>
    </row>
    <row r="56" spans="2:8" ht="52.5" customHeight="1">
      <c r="B56" s="109"/>
      <c r="C56" s="1271" t="s">
        <v>42</v>
      </c>
      <c r="D56" s="1271"/>
      <c r="E56" s="1272"/>
      <c r="F56" s="110">
        <v>1950</v>
      </c>
      <c r="G56" s="110">
        <v>1951</v>
      </c>
      <c r="H56" s="111">
        <v>1801</v>
      </c>
    </row>
    <row r="57" spans="2:8" ht="53.25" customHeight="1">
      <c r="B57" s="109"/>
      <c r="C57" s="1273" t="s">
        <v>43</v>
      </c>
      <c r="D57" s="1273"/>
      <c r="E57" s="1274"/>
      <c r="F57" s="112">
        <v>3528</v>
      </c>
      <c r="G57" s="112">
        <v>3625</v>
      </c>
      <c r="H57" s="113">
        <v>3676</v>
      </c>
    </row>
    <row r="58" spans="2:8" ht="45.75" customHeight="1">
      <c r="B58" s="114"/>
      <c r="C58" s="1261" t="s">
        <v>580</v>
      </c>
      <c r="D58" s="1262"/>
      <c r="E58" s="1263"/>
      <c r="F58" s="115">
        <v>1612</v>
      </c>
      <c r="G58" s="115">
        <v>1612</v>
      </c>
      <c r="H58" s="116">
        <v>1612</v>
      </c>
    </row>
    <row r="59" spans="2:8" ht="45.75" customHeight="1">
      <c r="B59" s="114"/>
      <c r="C59" s="1261" t="s">
        <v>581</v>
      </c>
      <c r="D59" s="1262"/>
      <c r="E59" s="1263"/>
      <c r="F59" s="115">
        <v>572</v>
      </c>
      <c r="G59" s="115">
        <v>678</v>
      </c>
      <c r="H59" s="116">
        <v>751</v>
      </c>
    </row>
    <row r="60" spans="2:8" ht="45.75" customHeight="1">
      <c r="B60" s="114"/>
      <c r="C60" s="1261" t="s">
        <v>582</v>
      </c>
      <c r="D60" s="1262"/>
      <c r="E60" s="1263"/>
      <c r="F60" s="115">
        <v>635</v>
      </c>
      <c r="G60" s="115">
        <v>616</v>
      </c>
      <c r="H60" s="116">
        <v>578</v>
      </c>
    </row>
    <row r="61" spans="2:8" ht="45.75" customHeight="1">
      <c r="B61" s="114"/>
      <c r="C61" s="1261" t="s">
        <v>583</v>
      </c>
      <c r="D61" s="1262"/>
      <c r="E61" s="1263"/>
      <c r="F61" s="115">
        <v>455</v>
      </c>
      <c r="G61" s="115">
        <v>455</v>
      </c>
      <c r="H61" s="116">
        <v>455</v>
      </c>
    </row>
    <row r="62" spans="2:8" ht="45.75" customHeight="1" thickBot="1">
      <c r="B62" s="117"/>
      <c r="C62" s="1264" t="s">
        <v>584</v>
      </c>
      <c r="D62" s="1265"/>
      <c r="E62" s="1266"/>
      <c r="F62" s="118">
        <v>191</v>
      </c>
      <c r="G62" s="118">
        <v>191</v>
      </c>
      <c r="H62" s="119">
        <v>192</v>
      </c>
    </row>
    <row r="63" spans="2:8" ht="52.5" customHeight="1" thickBot="1">
      <c r="B63" s="120"/>
      <c r="C63" s="1267" t="s">
        <v>44</v>
      </c>
      <c r="D63" s="1267"/>
      <c r="E63" s="1268"/>
      <c r="F63" s="121">
        <v>10893</v>
      </c>
      <c r="G63" s="121">
        <v>11805</v>
      </c>
      <c r="H63" s="122">
        <v>11828</v>
      </c>
    </row>
    <row r="64" spans="2:8" ht="15" customHeight="1"/>
    <row r="65" ht="0" hidden="1" customHeight="1"/>
    <row r="66" ht="0" hidden="1" customHeight="1"/>
  </sheetData>
  <sheetProtection algorithmName="SHA-512" hashValue="oZKn59dnI3g80/GlEJC//IKMX/Qdm5KCTT+UANkaVCkRb66fM3L9VbUbWy3ivn9ga6oSwTvU4n1oEi4RqI2c+A==" saltValue="KcsKSY1hDFG/mbVwSlqG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590</v>
      </c>
      <c r="AO51" s="1278"/>
      <c r="AP51" s="1278"/>
      <c r="AQ51" s="1278"/>
      <c r="AR51" s="1278"/>
      <c r="AS51" s="1278"/>
      <c r="AT51" s="1278"/>
      <c r="AU51" s="1278"/>
      <c r="AV51" s="1278"/>
      <c r="AW51" s="1278"/>
      <c r="AX51" s="1278"/>
      <c r="AY51" s="1278"/>
      <c r="AZ51" s="1278"/>
      <c r="BA51" s="1278"/>
      <c r="BB51" s="1278" t="s">
        <v>591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51.5</v>
      </c>
      <c r="CG51" s="1275"/>
      <c r="CH51" s="1275"/>
      <c r="CI51" s="1275"/>
      <c r="CJ51" s="1275"/>
      <c r="CK51" s="1275"/>
      <c r="CL51" s="1275"/>
      <c r="CM51" s="1275"/>
      <c r="CN51" s="1275">
        <v>49.3</v>
      </c>
      <c r="CO51" s="1275"/>
      <c r="CP51" s="1275"/>
      <c r="CQ51" s="1275"/>
      <c r="CR51" s="1275"/>
      <c r="CS51" s="1275"/>
      <c r="CT51" s="1275"/>
      <c r="CU51" s="1275"/>
      <c r="CV51" s="1275">
        <v>41.5</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49.5</v>
      </c>
      <c r="CG53" s="1275"/>
      <c r="CH53" s="1275"/>
      <c r="CI53" s="1275"/>
      <c r="CJ53" s="1275"/>
      <c r="CK53" s="1275"/>
      <c r="CL53" s="1275"/>
      <c r="CM53" s="1275"/>
      <c r="CN53" s="1275">
        <v>47.7</v>
      </c>
      <c r="CO53" s="1275"/>
      <c r="CP53" s="1275"/>
      <c r="CQ53" s="1275"/>
      <c r="CR53" s="1275"/>
      <c r="CS53" s="1275"/>
      <c r="CT53" s="1275"/>
      <c r="CU53" s="1275"/>
      <c r="CV53" s="1275">
        <v>49.1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593</v>
      </c>
      <c r="AO55" s="1280"/>
      <c r="AP55" s="1280"/>
      <c r="AQ55" s="1280"/>
      <c r="AR55" s="1280"/>
      <c r="AS55" s="1280"/>
      <c r="AT55" s="1280"/>
      <c r="AU55" s="1280"/>
      <c r="AV55" s="1280"/>
      <c r="AW55" s="1280"/>
      <c r="AX55" s="1280"/>
      <c r="AY55" s="1280"/>
      <c r="AZ55" s="1280"/>
      <c r="BA55" s="1280"/>
      <c r="BB55" s="1278" t="s">
        <v>591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37.4</v>
      </c>
      <c r="CG55" s="1275"/>
      <c r="CH55" s="1275"/>
      <c r="CI55" s="1275"/>
      <c r="CJ55" s="1275"/>
      <c r="CK55" s="1275"/>
      <c r="CL55" s="1275"/>
      <c r="CM55" s="1275"/>
      <c r="CN55" s="1275">
        <v>31</v>
      </c>
      <c r="CO55" s="1275"/>
      <c r="CP55" s="1275"/>
      <c r="CQ55" s="1275"/>
      <c r="CR55" s="1275"/>
      <c r="CS55" s="1275"/>
      <c r="CT55" s="1275"/>
      <c r="CU55" s="1275"/>
      <c r="CV55" s="1275">
        <v>30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54.4</v>
      </c>
      <c r="CG57" s="1275"/>
      <c r="CH57" s="1275"/>
      <c r="CI57" s="1275"/>
      <c r="CJ57" s="1275"/>
      <c r="CK57" s="1275"/>
      <c r="CL57" s="1275"/>
      <c r="CM57" s="1275"/>
      <c r="CN57" s="1275">
        <v>57.4</v>
      </c>
      <c r="CO57" s="1275"/>
      <c r="CP57" s="1275"/>
      <c r="CQ57" s="1275"/>
      <c r="CR57" s="1275"/>
      <c r="CS57" s="1275"/>
      <c r="CT57" s="1275"/>
      <c r="CU57" s="1275"/>
      <c r="CV57" s="1275">
        <v>59.4</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c r="B73" s="374"/>
      <c r="G73" s="1283"/>
      <c r="H73" s="1283"/>
      <c r="I73" s="1283"/>
      <c r="J73" s="1283"/>
      <c r="K73" s="1279"/>
      <c r="L73" s="1279"/>
      <c r="M73" s="1279"/>
      <c r="N73" s="1279"/>
      <c r="AM73" s="383"/>
      <c r="AN73" s="1278" t="s">
        <v>590</v>
      </c>
      <c r="AO73" s="1278"/>
      <c r="AP73" s="1278"/>
      <c r="AQ73" s="1278"/>
      <c r="AR73" s="1278"/>
      <c r="AS73" s="1278"/>
      <c r="AT73" s="1278"/>
      <c r="AU73" s="1278"/>
      <c r="AV73" s="1278"/>
      <c r="AW73" s="1278"/>
      <c r="AX73" s="1278"/>
      <c r="AY73" s="1278"/>
      <c r="AZ73" s="1278"/>
      <c r="BA73" s="1278"/>
      <c r="BB73" s="1278" t="s">
        <v>591</v>
      </c>
      <c r="BC73" s="1278"/>
      <c r="BD73" s="1278"/>
      <c r="BE73" s="1278"/>
      <c r="BF73" s="1278"/>
      <c r="BG73" s="1278"/>
      <c r="BH73" s="1278"/>
      <c r="BI73" s="1278"/>
      <c r="BJ73" s="1278"/>
      <c r="BK73" s="1278"/>
      <c r="BL73" s="1278"/>
      <c r="BM73" s="1278"/>
      <c r="BN73" s="1278"/>
      <c r="BO73" s="1278"/>
      <c r="BP73" s="1275">
        <v>58</v>
      </c>
      <c r="BQ73" s="1275"/>
      <c r="BR73" s="1275"/>
      <c r="BS73" s="1275"/>
      <c r="BT73" s="1275"/>
      <c r="BU73" s="1275"/>
      <c r="BV73" s="1275"/>
      <c r="BW73" s="1275"/>
      <c r="BX73" s="1275">
        <v>54.1</v>
      </c>
      <c r="BY73" s="1275"/>
      <c r="BZ73" s="1275"/>
      <c r="CA73" s="1275"/>
      <c r="CB73" s="1275"/>
      <c r="CC73" s="1275"/>
      <c r="CD73" s="1275"/>
      <c r="CE73" s="1275"/>
      <c r="CF73" s="1275">
        <v>51.5</v>
      </c>
      <c r="CG73" s="1275"/>
      <c r="CH73" s="1275"/>
      <c r="CI73" s="1275"/>
      <c r="CJ73" s="1275"/>
      <c r="CK73" s="1275"/>
      <c r="CL73" s="1275"/>
      <c r="CM73" s="1275"/>
      <c r="CN73" s="1275">
        <v>49.3</v>
      </c>
      <c r="CO73" s="1275"/>
      <c r="CP73" s="1275"/>
      <c r="CQ73" s="1275"/>
      <c r="CR73" s="1275"/>
      <c r="CS73" s="1275"/>
      <c r="CT73" s="1275"/>
      <c r="CU73" s="1275"/>
      <c r="CV73" s="1275">
        <v>41.5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5.7</v>
      </c>
      <c r="BQ75" s="1275"/>
      <c r="BR75" s="1275"/>
      <c r="BS75" s="1275"/>
      <c r="BT75" s="1275"/>
      <c r="BU75" s="1275"/>
      <c r="BV75" s="1275"/>
      <c r="BW75" s="1275"/>
      <c r="BX75" s="1275">
        <v>4.3</v>
      </c>
      <c r="BY75" s="1275"/>
      <c r="BZ75" s="1275"/>
      <c r="CA75" s="1275"/>
      <c r="CB75" s="1275"/>
      <c r="CC75" s="1275"/>
      <c r="CD75" s="1275"/>
      <c r="CE75" s="1275"/>
      <c r="CF75" s="1275">
        <v>3.8</v>
      </c>
      <c r="CG75" s="1275"/>
      <c r="CH75" s="1275"/>
      <c r="CI75" s="1275"/>
      <c r="CJ75" s="1275"/>
      <c r="CK75" s="1275"/>
      <c r="CL75" s="1275"/>
      <c r="CM75" s="1275"/>
      <c r="CN75" s="1275">
        <v>3.4</v>
      </c>
      <c r="CO75" s="1275"/>
      <c r="CP75" s="1275"/>
      <c r="CQ75" s="1275"/>
      <c r="CR75" s="1275"/>
      <c r="CS75" s="1275"/>
      <c r="CT75" s="1275"/>
      <c r="CU75" s="1275"/>
      <c r="CV75" s="1275">
        <v>2.9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593</v>
      </c>
      <c r="AO77" s="1280"/>
      <c r="AP77" s="1280"/>
      <c r="AQ77" s="1280"/>
      <c r="AR77" s="1280"/>
      <c r="AS77" s="1280"/>
      <c r="AT77" s="1280"/>
      <c r="AU77" s="1280"/>
      <c r="AV77" s="1280"/>
      <c r="AW77" s="1280"/>
      <c r="AX77" s="1280"/>
      <c r="AY77" s="1280"/>
      <c r="AZ77" s="1280"/>
      <c r="BA77" s="1280"/>
      <c r="BB77" s="1278" t="s">
        <v>591</v>
      </c>
      <c r="BC77" s="1278"/>
      <c r="BD77" s="1278"/>
      <c r="BE77" s="1278"/>
      <c r="BF77" s="1278"/>
      <c r="BG77" s="1278"/>
      <c r="BH77" s="1278"/>
      <c r="BI77" s="1278"/>
      <c r="BJ77" s="1278"/>
      <c r="BK77" s="1278"/>
      <c r="BL77" s="1278"/>
      <c r="BM77" s="1278"/>
      <c r="BN77" s="1278"/>
      <c r="BO77" s="1278"/>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b/y/54Lf2vpMQwkj93JKkuKmHiUJcIY8DItSnfMaS6IQJ4NF86eOAkooMArPn/SNEMZe8Uvm1Hh+6vljbHPsQ==" saltValue="Na5t7071E4QNFxf5SSRv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0BJNB3jYzY1ShiVKjKC9931blJXkxxBPP8ao0FtYdZw4AFs0AxswHFq0DFS88iPEvZ7r1sqDxfxvF7NHGG4rA==" saltValue="0mkE+aCLqVbnnVMpsyLF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Dxcz0ewtXZQNso6+NG4ZfNqZq/Fq5SsXo0O09+qE2wz6yBGHNK9j7dqi2O2gHmCimg1VZNzdnH56Uuh5x0HLw==" saltValue="NFk7mT4DTN6y93rFvWK9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554</v>
      </c>
      <c r="G2" s="136"/>
      <c r="H2" s="137"/>
    </row>
    <row r="3" spans="1:8">
      <c r="A3" s="133" t="s">
        <v>547</v>
      </c>
      <c r="B3" s="138"/>
      <c r="C3" s="139"/>
      <c r="D3" s="140">
        <v>56945</v>
      </c>
      <c r="E3" s="141"/>
      <c r="F3" s="142">
        <v>41235</v>
      </c>
      <c r="G3" s="143"/>
      <c r="H3" s="144"/>
    </row>
    <row r="4" spans="1:8">
      <c r="A4" s="145"/>
      <c r="B4" s="146"/>
      <c r="C4" s="147"/>
      <c r="D4" s="148">
        <v>14603</v>
      </c>
      <c r="E4" s="149"/>
      <c r="F4" s="150">
        <v>22086</v>
      </c>
      <c r="G4" s="151"/>
      <c r="H4" s="152"/>
    </row>
    <row r="5" spans="1:8">
      <c r="A5" s="133" t="s">
        <v>549</v>
      </c>
      <c r="B5" s="138"/>
      <c r="C5" s="139"/>
      <c r="D5" s="140">
        <v>37638</v>
      </c>
      <c r="E5" s="141"/>
      <c r="F5" s="142">
        <v>41862</v>
      </c>
      <c r="G5" s="143"/>
      <c r="H5" s="144"/>
    </row>
    <row r="6" spans="1:8">
      <c r="A6" s="145"/>
      <c r="B6" s="146"/>
      <c r="C6" s="147"/>
      <c r="D6" s="148">
        <v>11632</v>
      </c>
      <c r="E6" s="149"/>
      <c r="F6" s="150">
        <v>23710</v>
      </c>
      <c r="G6" s="151"/>
      <c r="H6" s="152"/>
    </row>
    <row r="7" spans="1:8">
      <c r="A7" s="133" t="s">
        <v>550</v>
      </c>
      <c r="B7" s="138"/>
      <c r="C7" s="139"/>
      <c r="D7" s="140">
        <v>38372</v>
      </c>
      <c r="E7" s="141"/>
      <c r="F7" s="142">
        <v>43554</v>
      </c>
      <c r="G7" s="143"/>
      <c r="H7" s="144"/>
    </row>
    <row r="8" spans="1:8">
      <c r="A8" s="145"/>
      <c r="B8" s="146"/>
      <c r="C8" s="147"/>
      <c r="D8" s="148">
        <v>15115</v>
      </c>
      <c r="E8" s="149"/>
      <c r="F8" s="150">
        <v>24811</v>
      </c>
      <c r="G8" s="151"/>
      <c r="H8" s="152"/>
    </row>
    <row r="9" spans="1:8">
      <c r="A9" s="133" t="s">
        <v>551</v>
      </c>
      <c r="B9" s="138"/>
      <c r="C9" s="139"/>
      <c r="D9" s="140">
        <v>57082</v>
      </c>
      <c r="E9" s="141"/>
      <c r="F9" s="142">
        <v>42581</v>
      </c>
      <c r="G9" s="143"/>
      <c r="H9" s="144"/>
    </row>
    <row r="10" spans="1:8">
      <c r="A10" s="145"/>
      <c r="B10" s="146"/>
      <c r="C10" s="147"/>
      <c r="D10" s="148">
        <v>15160</v>
      </c>
      <c r="E10" s="149"/>
      <c r="F10" s="150">
        <v>24354</v>
      </c>
      <c r="G10" s="151"/>
      <c r="H10" s="152"/>
    </row>
    <row r="11" spans="1:8">
      <c r="A11" s="133" t="s">
        <v>552</v>
      </c>
      <c r="B11" s="138"/>
      <c r="C11" s="139"/>
      <c r="D11" s="140">
        <v>34645</v>
      </c>
      <c r="E11" s="141"/>
      <c r="F11" s="142">
        <v>45426</v>
      </c>
      <c r="G11" s="143"/>
      <c r="H11" s="144"/>
    </row>
    <row r="12" spans="1:8">
      <c r="A12" s="145"/>
      <c r="B12" s="146"/>
      <c r="C12" s="153"/>
      <c r="D12" s="148">
        <v>20895</v>
      </c>
      <c r="E12" s="149"/>
      <c r="F12" s="150">
        <v>24508</v>
      </c>
      <c r="G12" s="151"/>
      <c r="H12" s="152"/>
    </row>
    <row r="13" spans="1:8">
      <c r="A13" s="133"/>
      <c r="B13" s="138"/>
      <c r="C13" s="154"/>
      <c r="D13" s="155">
        <v>44936</v>
      </c>
      <c r="E13" s="156"/>
      <c r="F13" s="157">
        <v>42932</v>
      </c>
      <c r="G13" s="158"/>
      <c r="H13" s="144"/>
    </row>
    <row r="14" spans="1:8">
      <c r="A14" s="145"/>
      <c r="B14" s="146"/>
      <c r="C14" s="147"/>
      <c r="D14" s="148">
        <v>15481</v>
      </c>
      <c r="E14" s="149"/>
      <c r="F14" s="150">
        <v>23894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2.65</v>
      </c>
      <c r="C19" s="159">
        <f>ROUND(VALUE(SUBSTITUTE(実質収支比率等に係る経年分析!G$48,"▲","-")),2)</f>
        <v>1.81</v>
      </c>
      <c r="D19" s="159">
        <f>ROUND(VALUE(SUBSTITUTE(実質収支比率等に係る経年分析!H$48,"▲","-")),2)</f>
        <v>3.54</v>
      </c>
      <c r="E19" s="159">
        <f>ROUND(VALUE(SUBSTITUTE(実質収支比率等に係る経年分析!I$48,"▲","-")),2)</f>
        <v>2.23</v>
      </c>
      <c r="F19" s="159">
        <f>ROUND(VALUE(SUBSTITUTE(実質収支比率等に係る経年分析!J$48,"▲","-")),2)</f>
        <v>1.64</v>
      </c>
    </row>
    <row r="20" spans="1:11">
      <c r="A20" s="159" t="s">
        <v>48</v>
      </c>
      <c r="B20" s="159">
        <f>ROUND(VALUE(SUBSTITUTE(実質収支比率等に係る経年分析!F$47,"▲","-")),2)</f>
        <v>8.8800000000000008</v>
      </c>
      <c r="C20" s="159">
        <f>ROUND(VALUE(SUBSTITUTE(実質収支比率等に係る経年分析!G$47,"▲","-")),2)</f>
        <v>9.2200000000000006</v>
      </c>
      <c r="D20" s="159">
        <f>ROUND(VALUE(SUBSTITUTE(実質収支比率等に係る経年分析!H$47,"▲","-")),2)</f>
        <v>9.6999999999999993</v>
      </c>
      <c r="E20" s="159">
        <f>ROUND(VALUE(SUBSTITUTE(実質収支比率等に係る経年分析!I$47,"▲","-")),2)</f>
        <v>11.04</v>
      </c>
      <c r="F20" s="159">
        <f>ROUND(VALUE(SUBSTITUTE(実質収支比率等に係る経年分析!J$47,"▲","-")),2)</f>
        <v>11.15</v>
      </c>
    </row>
    <row r="21" spans="1:11">
      <c r="A21" s="159" t="s">
        <v>49</v>
      </c>
      <c r="B21" s="159">
        <f>IF(ISNUMBER(VALUE(SUBSTITUTE(実質収支比率等に係る経年分析!F$49,"▲","-"))),ROUND(VALUE(SUBSTITUTE(実質収支比率等に係る経年分析!F$49,"▲","-")),2),NA())</f>
        <v>1.31</v>
      </c>
      <c r="C21" s="159">
        <f>IF(ISNUMBER(VALUE(SUBSTITUTE(実質収支比率等に係る経年分析!G$49,"▲","-"))),ROUND(VALUE(SUBSTITUTE(実質収支比率等に係る経年分析!G$49,"▲","-")),2),NA())</f>
        <v>-0.48</v>
      </c>
      <c r="D21" s="159">
        <f>IF(ISNUMBER(VALUE(SUBSTITUTE(実質収支比率等に係る経年分析!H$49,"▲","-"))),ROUND(VALUE(SUBSTITUTE(実質収支比率等に係る経年分析!H$49,"▲","-")),2),NA())</f>
        <v>2.3199999999999998</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-0.36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#N/A</v>
      </c>
      <c r="C28" s="160">
        <f>IF(ROUND(VALUE(SUBSTITUTE(連結実質赤字比率に係る赤字・黒字の構成分析!F$42,"▲", "-")), 2) &gt;= 0, ABS(ROUND(VALUE(SUBSTITUTE(連結実質赤字比率に係る赤字・黒字の構成分析!F$42,"▲", "-")), 2)), NA())</f>
        <v>0</v>
      </c>
      <c r="D28" s="160" t="e">
        <f>IF(ROUND(VALUE(SUBSTITUTE(連結実質赤字比率に係る赤字・黒字の構成分析!G$42,"▲", "-")), 2) &lt; 0, ABS(ROUND(VALUE(SUBSTITUTE(連結実質赤字比率に係る赤字・黒字の構成分析!G$42,"▲", "-")), 2)), NA())</f>
        <v>#N/A</v>
      </c>
      <c r="E28" s="160">
        <f>IF(ROUND(VALUE(SUBSTITUTE(連結実質赤字比率に係る赤字・黒字の構成分析!G$42,"▲", "-")), 2) &gt;= 0, ABS(ROUND(VALUE(SUBSTITUTE(連結実質赤字比率に係る赤字・黒字の構成分析!G$42,"▲", "-")), 2)), NA())</f>
        <v>0</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c r="A30" s="160" t="str">
        <f>IF(連結実質赤字比率に係る赤字・黒字の構成分析!C$40="",NA(),連結実質赤字比率に係る赤字・黒字の構成分析!C$40)</f>
        <v>大蔵海岸整備事業会計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0.43</v>
      </c>
    </row>
    <row r="31" spans="1:11">
      <c r="A31" s="160" t="str">
        <f>IF(連結実質赤字比率に係る赤字・黒字の構成分析!C$39="",NA(),連結実質赤字比率に係る赤字・黒字の構成分析!C$39)</f>
        <v>石ヶ谷墓園整備事業特別会計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0.45</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1.1200000000000001</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7.37</v>
      </c>
    </row>
    <row r="36" spans="1:16">
      <c r="A36" s="160" t="str">
        <f>IF(連結実質赤字比率に係る赤字・黒字の構成分析!C$34="",NA(),連結実質赤字比率に係る赤字・黒字の構成分析!C$34)</f>
        <v>国民健康保険事業特別会計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4.1100000000000003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4.3899999999999997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11894</v>
      </c>
      <c r="E42" s="161"/>
      <c r="F42" s="161"/>
      <c r="G42" s="161">
        <f>'実質公債費比率（分子）の構造'!L$52</f>
        <v>12244</v>
      </c>
      <c r="H42" s="161"/>
      <c r="I42" s="161"/>
      <c r="J42" s="161">
        <f>'実質公債費比率（分子）の構造'!M$52</f>
        <v>11758</v>
      </c>
      <c r="K42" s="161"/>
      <c r="L42" s="161"/>
      <c r="M42" s="161">
        <f>'実質公債費比率（分子）の構造'!N$52</f>
        <v>11933</v>
      </c>
      <c r="N42" s="161"/>
      <c r="O42" s="161"/>
      <c r="P42" s="161">
        <f>'実質公債費比率（分子）の構造'!O$52</f>
        <v>11821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34</v>
      </c>
      <c r="C44" s="161"/>
      <c r="D44" s="161"/>
      <c r="E44" s="161">
        <f>'実質公債費比率（分子）の構造'!L$50</f>
        <v>4</v>
      </c>
      <c r="F44" s="161"/>
      <c r="G44" s="161"/>
      <c r="H44" s="161">
        <f>'実質公債費比率（分子）の構造'!M$50</f>
        <v>1</v>
      </c>
      <c r="I44" s="161"/>
      <c r="J44" s="161"/>
      <c r="K44" s="161">
        <f>'実質公債費比率（分子）の構造'!N$50</f>
        <v>1</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2389</v>
      </c>
      <c r="C46" s="161"/>
      <c r="D46" s="161"/>
      <c r="E46" s="161">
        <f>'実質公債費比率（分子）の構造'!L$48</f>
        <v>2244</v>
      </c>
      <c r="F46" s="161"/>
      <c r="G46" s="161"/>
      <c r="H46" s="161">
        <f>'実質公債費比率（分子）の構造'!M$48</f>
        <v>2347</v>
      </c>
      <c r="I46" s="161"/>
      <c r="J46" s="161"/>
      <c r="K46" s="161">
        <f>'実質公債費比率（分子）の構造'!N$48</f>
        <v>2115</v>
      </c>
      <c r="L46" s="161"/>
      <c r="M46" s="161"/>
      <c r="N46" s="161">
        <f>'実質公債費比率（分子）の構造'!O$48</f>
        <v>2061</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11449</v>
      </c>
      <c r="C49" s="161"/>
      <c r="D49" s="161"/>
      <c r="E49" s="161">
        <f>'実質公債費比率（分子）の構造'!L$45</f>
        <v>11831</v>
      </c>
      <c r="F49" s="161"/>
      <c r="G49" s="161"/>
      <c r="H49" s="161">
        <f>'実質公債費比率（分子）の構造'!M$45</f>
        <v>11069</v>
      </c>
      <c r="I49" s="161"/>
      <c r="J49" s="161"/>
      <c r="K49" s="161">
        <f>'実質公債費比率（分子）の構造'!N$45</f>
        <v>11300</v>
      </c>
      <c r="L49" s="161"/>
      <c r="M49" s="161"/>
      <c r="N49" s="161">
        <f>'実質公債費比率（分子）の構造'!O$45</f>
        <v>10953</v>
      </c>
      <c r="O49" s="161"/>
      <c r="P49" s="161"/>
    </row>
    <row r="50" spans="1:16">
      <c r="A50" s="161" t="s">
        <v>63</v>
      </c>
      <c r="B50" s="161" t="e">
        <f>NA()</f>
        <v>#N/A</v>
      </c>
      <c r="C50" s="161">
        <f>IF(ISNUMBER('実質公債費比率（分子）の構造'!K$53),'実質公債費比率（分子）の構造'!K$53,NA())</f>
        <v>1978</v>
      </c>
      <c r="D50" s="161" t="e">
        <f>NA()</f>
        <v>#N/A</v>
      </c>
      <c r="E50" s="161" t="e">
        <f>NA()</f>
        <v>#N/A</v>
      </c>
      <c r="F50" s="161">
        <f>IF(ISNUMBER('実質公債費比率（分子）の構造'!L$53),'実質公債費比率（分子）の構造'!L$53,NA())</f>
        <v>1835</v>
      </c>
      <c r="G50" s="161" t="e">
        <f>NA()</f>
        <v>#N/A</v>
      </c>
      <c r="H50" s="161" t="e">
        <f>NA()</f>
        <v>#N/A</v>
      </c>
      <c r="I50" s="161">
        <f>IF(ISNUMBER('実質公債費比率（分子）の構造'!M$53),'実質公債費比率（分子）の構造'!M$53,NA())</f>
        <v>1659</v>
      </c>
      <c r="J50" s="161" t="e">
        <f>NA()</f>
        <v>#N/A</v>
      </c>
      <c r="K50" s="161" t="e">
        <f>NA()</f>
        <v>#N/A</v>
      </c>
      <c r="L50" s="161">
        <f>IF(ISNUMBER('実質公債費比率（分子）の構造'!N$53),'実質公債費比率（分子）の構造'!N$53,NA())</f>
        <v>1483</v>
      </c>
      <c r="M50" s="161" t="e">
        <f>NA()</f>
        <v>#N/A</v>
      </c>
      <c r="N50" s="161" t="e">
        <f>NA()</f>
        <v>#N/A</v>
      </c>
      <c r="O50" s="161">
        <f>IF(ISNUMBER('実質公債費比率（分子）の構造'!O$53),'実質公債費比率（分子）の構造'!O$53,NA())</f>
        <v>1193</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90446</v>
      </c>
      <c r="E56" s="160"/>
      <c r="F56" s="160"/>
      <c r="G56" s="160">
        <f>'将来負担比率（分子）の構造'!J$52</f>
        <v>89810</v>
      </c>
      <c r="H56" s="160"/>
      <c r="I56" s="160"/>
      <c r="J56" s="160">
        <f>'将来負担比率（分子）の構造'!K$52</f>
        <v>89878</v>
      </c>
      <c r="K56" s="160"/>
      <c r="L56" s="160"/>
      <c r="M56" s="160">
        <f>'将来負担比率（分子）の構造'!L$52</f>
        <v>89552</v>
      </c>
      <c r="N56" s="160"/>
      <c r="O56" s="160"/>
      <c r="P56" s="160">
        <f>'将来負担比率（分子）の構造'!M$52</f>
        <v>89754</v>
      </c>
    </row>
    <row r="57" spans="1:16">
      <c r="A57" s="160" t="s">
        <v>35</v>
      </c>
      <c r="B57" s="160"/>
      <c r="C57" s="160"/>
      <c r="D57" s="160">
        <f>'将来負担比率（分子）の構造'!I$51</f>
        <v>34712</v>
      </c>
      <c r="E57" s="160"/>
      <c r="F57" s="160"/>
      <c r="G57" s="160">
        <f>'将来負担比率（分子）の構造'!J$51</f>
        <v>33230</v>
      </c>
      <c r="H57" s="160"/>
      <c r="I57" s="160"/>
      <c r="J57" s="160">
        <f>'将来負担比率（分子）の構造'!K$51</f>
        <v>32206</v>
      </c>
      <c r="K57" s="160"/>
      <c r="L57" s="160"/>
      <c r="M57" s="160">
        <f>'将来負担比率（分子）の構造'!L$51</f>
        <v>33022</v>
      </c>
      <c r="N57" s="160"/>
      <c r="O57" s="160"/>
      <c r="P57" s="160">
        <f>'将来負担比率（分子）の構造'!M$51</f>
        <v>32231</v>
      </c>
    </row>
    <row r="58" spans="1:16">
      <c r="A58" s="160" t="s">
        <v>34</v>
      </c>
      <c r="B58" s="160"/>
      <c r="C58" s="160"/>
      <c r="D58" s="160">
        <f>'将来負担比率（分子）の構造'!I$50</f>
        <v>11166</v>
      </c>
      <c r="E58" s="160"/>
      <c r="F58" s="160"/>
      <c r="G58" s="160">
        <f>'将来負担比率（分子）の構造'!J$50</f>
        <v>12120</v>
      </c>
      <c r="H58" s="160"/>
      <c r="I58" s="160"/>
      <c r="J58" s="160">
        <f>'将来負担比率（分子）の構造'!K$50</f>
        <v>13166</v>
      </c>
      <c r="K58" s="160"/>
      <c r="L58" s="160"/>
      <c r="M58" s="160">
        <f>'将来負担比率（分子）の構造'!L$50</f>
        <v>14269</v>
      </c>
      <c r="N58" s="160"/>
      <c r="O58" s="160"/>
      <c r="P58" s="160">
        <f>'将来負担比率（分子）の構造'!M$50</f>
        <v>14552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v>
      </c>
      <c r="C61" s="160"/>
      <c r="D61" s="160"/>
      <c r="E61" s="160">
        <f>'将来負担比率（分子）の構造'!J$46</f>
        <v>5</v>
      </c>
      <c r="F61" s="160"/>
      <c r="G61" s="160"/>
      <c r="H61" s="160">
        <f>'将来負担比率（分子）の構造'!K$46</f>
        <v>7</v>
      </c>
      <c r="I61" s="160"/>
      <c r="J61" s="160"/>
      <c r="K61" s="160">
        <f>'将来負担比率（分子）の構造'!L$46</f>
        <v>5</v>
      </c>
      <c r="L61" s="160"/>
      <c r="M61" s="160"/>
      <c r="N61" s="160">
        <f>'将来負担比率（分子）の構造'!M$46</f>
        <v>3</v>
      </c>
      <c r="O61" s="160"/>
      <c r="P61" s="160"/>
    </row>
    <row r="62" spans="1:16">
      <c r="A62" s="160" t="s">
        <v>28</v>
      </c>
      <c r="B62" s="160">
        <f>'将来負担比率（分子）の構造'!I$45</f>
        <v>16102</v>
      </c>
      <c r="C62" s="160"/>
      <c r="D62" s="160"/>
      <c r="E62" s="160">
        <f>'将来負担比率（分子）の構造'!J$45</f>
        <v>15052</v>
      </c>
      <c r="F62" s="160"/>
      <c r="G62" s="160"/>
      <c r="H62" s="160">
        <f>'将来負担比率（分子）の構造'!K$45</f>
        <v>14381</v>
      </c>
      <c r="I62" s="160"/>
      <c r="J62" s="160"/>
      <c r="K62" s="160">
        <f>'将来負担比率（分子）の構造'!L$45</f>
        <v>13989</v>
      </c>
      <c r="L62" s="160"/>
      <c r="M62" s="160"/>
      <c r="N62" s="160">
        <f>'将来負担比率（分子）の構造'!M$45</f>
        <v>13533</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30583</v>
      </c>
      <c r="C64" s="160"/>
      <c r="D64" s="160"/>
      <c r="E64" s="160">
        <f>'将来負担比率（分子）の構造'!J$43</f>
        <v>29452</v>
      </c>
      <c r="F64" s="160"/>
      <c r="G64" s="160"/>
      <c r="H64" s="160">
        <f>'将来負担比率（分子）の構造'!K$43</f>
        <v>28911</v>
      </c>
      <c r="I64" s="160"/>
      <c r="J64" s="160"/>
      <c r="K64" s="160">
        <f>'将来負担比率（分子）の構造'!L$43</f>
        <v>26902</v>
      </c>
      <c r="L64" s="160"/>
      <c r="M64" s="160"/>
      <c r="N64" s="160">
        <f>'将来負担比率（分子）の構造'!M$43</f>
        <v>21729</v>
      </c>
      <c r="O64" s="160"/>
      <c r="P64" s="160"/>
    </row>
    <row r="65" spans="1:16">
      <c r="A65" s="160" t="s">
        <v>25</v>
      </c>
      <c r="B65" s="160">
        <f>'将来負担比率（分子）の構造'!I$42</f>
        <v>10</v>
      </c>
      <c r="C65" s="160"/>
      <c r="D65" s="160"/>
      <c r="E65" s="160">
        <f>'将来負担比率（分子）の構造'!J$42</f>
        <v>3</v>
      </c>
      <c r="F65" s="160"/>
      <c r="G65" s="160"/>
      <c r="H65" s="160">
        <f>'将来負担比率（分子）の構造'!K$42</f>
        <v>1</v>
      </c>
      <c r="I65" s="160"/>
      <c r="J65" s="160"/>
      <c r="K65" s="160">
        <f>'将来負担比率（分子）の構造'!L$42</f>
        <v>1</v>
      </c>
      <c r="L65" s="160"/>
      <c r="M65" s="160"/>
      <c r="N65" s="160" t="str">
        <f>'将来負担比率（分子）の構造'!M$42</f>
        <v>-</v>
      </c>
      <c r="O65" s="160"/>
      <c r="P65" s="160"/>
    </row>
    <row r="66" spans="1:16">
      <c r="A66" s="160" t="s">
        <v>24</v>
      </c>
      <c r="B66" s="160">
        <f>'将来負担比率（分子）の構造'!I$41</f>
        <v>116734</v>
      </c>
      <c r="C66" s="160"/>
      <c r="D66" s="160"/>
      <c r="E66" s="160">
        <f>'将来負担比率（分子）の構造'!J$41</f>
        <v>115963</v>
      </c>
      <c r="F66" s="160"/>
      <c r="G66" s="160"/>
      <c r="H66" s="160">
        <f>'将来負担比率（分子）の構造'!K$41</f>
        <v>116546</v>
      </c>
      <c r="I66" s="160"/>
      <c r="J66" s="160"/>
      <c r="K66" s="160">
        <f>'将来負担比率（分子）の構造'!L$41</f>
        <v>119695</v>
      </c>
      <c r="L66" s="160"/>
      <c r="M66" s="160"/>
      <c r="N66" s="160">
        <f>'将来負担比率（分子）の構造'!M$41</f>
        <v>121567</v>
      </c>
      <c r="O66" s="160"/>
      <c r="P66" s="160"/>
    </row>
    <row r="67" spans="1:16">
      <c r="A67" s="160" t="s">
        <v>67</v>
      </c>
      <c r="B67" s="160" t="e">
        <f>NA()</f>
        <v>#N/A</v>
      </c>
      <c r="C67" s="160">
        <f>IF(ISNUMBER('将来負担比率（分子）の構造'!I$53), IF('将来負担比率（分子）の構造'!I$53 &lt; 0, 0, '将来負担比率（分子）の構造'!I$53), NA())</f>
        <v>27112</v>
      </c>
      <c r="D67" s="160" t="e">
        <f>NA()</f>
        <v>#N/A</v>
      </c>
      <c r="E67" s="160" t="e">
        <f>NA()</f>
        <v>#N/A</v>
      </c>
      <c r="F67" s="160">
        <f>IF(ISNUMBER('将来負担比率（分子）の構造'!J$53), IF('将来負担比率（分子）の構造'!J$53 &lt; 0, 0, '将来負担比率（分子）の構造'!J$53), NA())</f>
        <v>25315</v>
      </c>
      <c r="G67" s="160" t="e">
        <f>NA()</f>
        <v>#N/A</v>
      </c>
      <c r="H67" s="160" t="e">
        <f>NA()</f>
        <v>#N/A</v>
      </c>
      <c r="I67" s="160">
        <f>IF(ISNUMBER('将来負担比率（分子）の構造'!K$53), IF('将来負担比率（分子）の構造'!K$53 &lt; 0, 0, '将来負担比率（分子）の構造'!K$53), NA())</f>
        <v>24597</v>
      </c>
      <c r="J67" s="160" t="e">
        <f>NA()</f>
        <v>#N/A</v>
      </c>
      <c r="K67" s="160" t="e">
        <f>NA()</f>
        <v>#N/A</v>
      </c>
      <c r="L67" s="160">
        <f>IF(ISNUMBER('将来負担比率（分子）の構造'!L$53), IF('将来負担比率（分子）の構造'!L$53 &lt; 0, 0, '将来負担比率（分子）の構造'!L$53), NA())</f>
        <v>23748</v>
      </c>
      <c r="M67" s="160" t="e">
        <f>NA()</f>
        <v>#N/A</v>
      </c>
      <c r="N67" s="160" t="e">
        <f>NA()</f>
        <v>#N/A</v>
      </c>
      <c r="O67" s="160">
        <f>IF(ISNUMBER('将来負担比率（分子）の構造'!M$53), IF('将来負担比率（分子）の構造'!M$53 &lt; 0, 0, '将来負担比率（分子）の構造'!M$53), NA())</f>
        <v>20295</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5415</v>
      </c>
      <c r="C72" s="164">
        <f>基金残高に係る経年分析!G55</f>
        <v>6229</v>
      </c>
      <c r="D72" s="164">
        <f>基金残高に係る経年分析!H55</f>
        <v>6351</v>
      </c>
    </row>
    <row r="73" spans="1:16">
      <c r="A73" s="163" t="s">
        <v>70</v>
      </c>
      <c r="B73" s="164">
        <f>基金残高に係る経年分析!F56</f>
        <v>1950</v>
      </c>
      <c r="C73" s="164">
        <f>基金残高に係る経年分析!G56</f>
        <v>1951</v>
      </c>
      <c r="D73" s="164">
        <f>基金残高に係る経年分析!H56</f>
        <v>1801</v>
      </c>
    </row>
    <row r="74" spans="1:16">
      <c r="A74" s="163" t="s">
        <v>71</v>
      </c>
      <c r="B74" s="164">
        <f>基金残高に係る経年分析!F57</f>
        <v>3528</v>
      </c>
      <c r="C74" s="164">
        <f>基金残高に係る経年分析!G57</f>
        <v>3625</v>
      </c>
      <c r="D74" s="164">
        <f>基金残高に係る経年分析!H57</f>
        <v>3676</v>
      </c>
    </row>
  </sheetData>
  <sheetProtection algorithmName="SHA-512" hashValue="0aVwYXrFsamGj+zcP66SSMwJhWSSuO4e2VE4fCw2m2VNrOKx0YTIpvviPAllln2rKyzN/Gdd/8xPO8N8AcFukg==" saltValue="svi/fMfI1KZU+v3czheq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41411555</v>
      </c>
      <c r="S5" s="707"/>
      <c r="T5" s="707"/>
      <c r="U5" s="707"/>
      <c r="V5" s="707"/>
      <c r="W5" s="707"/>
      <c r="X5" s="707"/>
      <c r="Y5" s="753"/>
      <c r="Z5" s="771">
        <v>40.1</v>
      </c>
      <c r="AA5" s="771"/>
      <c r="AB5" s="771"/>
      <c r="AC5" s="771"/>
      <c r="AD5" s="772">
        <v>38011413</v>
      </c>
      <c r="AE5" s="772"/>
      <c r="AF5" s="772"/>
      <c r="AG5" s="772"/>
      <c r="AH5" s="772"/>
      <c r="AI5" s="772"/>
      <c r="AJ5" s="772"/>
      <c r="AK5" s="772"/>
      <c r="AL5" s="754">
        <v>71.400000000000006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38010460</v>
      </c>
      <c r="BH5" s="644"/>
      <c r="BI5" s="644"/>
      <c r="BJ5" s="644"/>
      <c r="BK5" s="644"/>
      <c r="BL5" s="644"/>
      <c r="BM5" s="644"/>
      <c r="BN5" s="645"/>
      <c r="BO5" s="703">
        <v>91.8</v>
      </c>
      <c r="BP5" s="703"/>
      <c r="BQ5" s="703"/>
      <c r="BR5" s="703"/>
      <c r="BS5" s="704">
        <v>551920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483001</v>
      </c>
      <c r="S6" s="644"/>
      <c r="T6" s="644"/>
      <c r="U6" s="644"/>
      <c r="V6" s="644"/>
      <c r="W6" s="644"/>
      <c r="X6" s="644"/>
      <c r="Y6" s="645"/>
      <c r="Z6" s="703">
        <v>0.5</v>
      </c>
      <c r="AA6" s="703"/>
      <c r="AB6" s="703"/>
      <c r="AC6" s="703"/>
      <c r="AD6" s="704">
        <v>483001</v>
      </c>
      <c r="AE6" s="704"/>
      <c r="AF6" s="704"/>
      <c r="AG6" s="704"/>
      <c r="AH6" s="704"/>
      <c r="AI6" s="704"/>
      <c r="AJ6" s="704"/>
      <c r="AK6" s="704"/>
      <c r="AL6" s="646">
        <v>0.9</v>
      </c>
      <c r="AM6" s="647"/>
      <c r="AN6" s="647"/>
      <c r="AO6" s="705"/>
      <c r="AP6" s="638" t="s">
        <v>226</v>
      </c>
      <c r="AQ6" s="639"/>
      <c r="AR6" s="639"/>
      <c r="AS6" s="639"/>
      <c r="AT6" s="639"/>
      <c r="AU6" s="639"/>
      <c r="AV6" s="639"/>
      <c r="AW6" s="639"/>
      <c r="AX6" s="639"/>
      <c r="AY6" s="639"/>
      <c r="AZ6" s="639"/>
      <c r="BA6" s="639"/>
      <c r="BB6" s="639"/>
      <c r="BC6" s="639"/>
      <c r="BD6" s="639"/>
      <c r="BE6" s="639"/>
      <c r="BF6" s="640"/>
      <c r="BG6" s="641">
        <v>38010460</v>
      </c>
      <c r="BH6" s="644"/>
      <c r="BI6" s="644"/>
      <c r="BJ6" s="644"/>
      <c r="BK6" s="644"/>
      <c r="BL6" s="644"/>
      <c r="BM6" s="644"/>
      <c r="BN6" s="645"/>
      <c r="BO6" s="703">
        <v>91.8</v>
      </c>
      <c r="BP6" s="703"/>
      <c r="BQ6" s="703"/>
      <c r="BR6" s="703"/>
      <c r="BS6" s="704">
        <v>551920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552331</v>
      </c>
      <c r="CS6" s="644"/>
      <c r="CT6" s="644"/>
      <c r="CU6" s="644"/>
      <c r="CV6" s="644"/>
      <c r="CW6" s="644"/>
      <c r="CX6" s="644"/>
      <c r="CY6" s="645"/>
      <c r="CZ6" s="754">
        <v>0.5</v>
      </c>
      <c r="DA6" s="723"/>
      <c r="DB6" s="723"/>
      <c r="DC6" s="757"/>
      <c r="DD6" s="649">
        <v>5152</v>
      </c>
      <c r="DE6" s="644"/>
      <c r="DF6" s="644"/>
      <c r="DG6" s="644"/>
      <c r="DH6" s="644"/>
      <c r="DI6" s="644"/>
      <c r="DJ6" s="644"/>
      <c r="DK6" s="644"/>
      <c r="DL6" s="644"/>
      <c r="DM6" s="644"/>
      <c r="DN6" s="644"/>
      <c r="DO6" s="644"/>
      <c r="DP6" s="645"/>
      <c r="DQ6" s="649">
        <v>552214</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88003</v>
      </c>
      <c r="S7" s="644"/>
      <c r="T7" s="644"/>
      <c r="U7" s="644"/>
      <c r="V7" s="644"/>
      <c r="W7" s="644"/>
      <c r="X7" s="644"/>
      <c r="Y7" s="645"/>
      <c r="Z7" s="703">
        <v>0.1</v>
      </c>
      <c r="AA7" s="703"/>
      <c r="AB7" s="703"/>
      <c r="AC7" s="703"/>
      <c r="AD7" s="704">
        <v>88003</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19100307</v>
      </c>
      <c r="BH7" s="644"/>
      <c r="BI7" s="644"/>
      <c r="BJ7" s="644"/>
      <c r="BK7" s="644"/>
      <c r="BL7" s="644"/>
      <c r="BM7" s="644"/>
      <c r="BN7" s="645"/>
      <c r="BO7" s="703">
        <v>46.1</v>
      </c>
      <c r="BP7" s="703"/>
      <c r="BQ7" s="703"/>
      <c r="BR7" s="703"/>
      <c r="BS7" s="704">
        <v>551920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8959130</v>
      </c>
      <c r="CS7" s="644"/>
      <c r="CT7" s="644"/>
      <c r="CU7" s="644"/>
      <c r="CV7" s="644"/>
      <c r="CW7" s="644"/>
      <c r="CX7" s="644"/>
      <c r="CY7" s="645"/>
      <c r="CZ7" s="703">
        <v>8.8000000000000007</v>
      </c>
      <c r="DA7" s="703"/>
      <c r="DB7" s="703"/>
      <c r="DC7" s="703"/>
      <c r="DD7" s="649">
        <v>91013</v>
      </c>
      <c r="DE7" s="644"/>
      <c r="DF7" s="644"/>
      <c r="DG7" s="644"/>
      <c r="DH7" s="644"/>
      <c r="DI7" s="644"/>
      <c r="DJ7" s="644"/>
      <c r="DK7" s="644"/>
      <c r="DL7" s="644"/>
      <c r="DM7" s="644"/>
      <c r="DN7" s="644"/>
      <c r="DO7" s="644"/>
      <c r="DP7" s="645"/>
      <c r="DQ7" s="649">
        <v>7820788</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316597</v>
      </c>
      <c r="S8" s="644"/>
      <c r="T8" s="644"/>
      <c r="U8" s="644"/>
      <c r="V8" s="644"/>
      <c r="W8" s="644"/>
      <c r="X8" s="644"/>
      <c r="Y8" s="645"/>
      <c r="Z8" s="703">
        <v>0.3</v>
      </c>
      <c r="AA8" s="703"/>
      <c r="AB8" s="703"/>
      <c r="AC8" s="703"/>
      <c r="AD8" s="704">
        <v>316597</v>
      </c>
      <c r="AE8" s="704"/>
      <c r="AF8" s="704"/>
      <c r="AG8" s="704"/>
      <c r="AH8" s="704"/>
      <c r="AI8" s="704"/>
      <c r="AJ8" s="704"/>
      <c r="AK8" s="704"/>
      <c r="AL8" s="646">
        <v>0.6</v>
      </c>
      <c r="AM8" s="647"/>
      <c r="AN8" s="647"/>
      <c r="AO8" s="705"/>
      <c r="AP8" s="638" t="s">
        <v>232</v>
      </c>
      <c r="AQ8" s="639"/>
      <c r="AR8" s="639"/>
      <c r="AS8" s="639"/>
      <c r="AT8" s="639"/>
      <c r="AU8" s="639"/>
      <c r="AV8" s="639"/>
      <c r="AW8" s="639"/>
      <c r="AX8" s="639"/>
      <c r="AY8" s="639"/>
      <c r="AZ8" s="639"/>
      <c r="BA8" s="639"/>
      <c r="BB8" s="639"/>
      <c r="BC8" s="639"/>
      <c r="BD8" s="639"/>
      <c r="BE8" s="639"/>
      <c r="BF8" s="640"/>
      <c r="BG8" s="641">
        <v>483530</v>
      </c>
      <c r="BH8" s="644"/>
      <c r="BI8" s="644"/>
      <c r="BJ8" s="644"/>
      <c r="BK8" s="644"/>
      <c r="BL8" s="644"/>
      <c r="BM8" s="644"/>
      <c r="BN8" s="645"/>
      <c r="BO8" s="703">
        <v>1.2</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48092863</v>
      </c>
      <c r="CS8" s="644"/>
      <c r="CT8" s="644"/>
      <c r="CU8" s="644"/>
      <c r="CV8" s="644"/>
      <c r="CW8" s="644"/>
      <c r="CX8" s="644"/>
      <c r="CY8" s="645"/>
      <c r="CZ8" s="703">
        <v>47.1</v>
      </c>
      <c r="DA8" s="703"/>
      <c r="DB8" s="703"/>
      <c r="DC8" s="703"/>
      <c r="DD8" s="649">
        <v>1083043</v>
      </c>
      <c r="DE8" s="644"/>
      <c r="DF8" s="644"/>
      <c r="DG8" s="644"/>
      <c r="DH8" s="644"/>
      <c r="DI8" s="644"/>
      <c r="DJ8" s="644"/>
      <c r="DK8" s="644"/>
      <c r="DL8" s="644"/>
      <c r="DM8" s="644"/>
      <c r="DN8" s="644"/>
      <c r="DO8" s="644"/>
      <c r="DP8" s="645"/>
      <c r="DQ8" s="649">
        <v>22705845</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319631</v>
      </c>
      <c r="S9" s="644"/>
      <c r="T9" s="644"/>
      <c r="U9" s="644"/>
      <c r="V9" s="644"/>
      <c r="W9" s="644"/>
      <c r="X9" s="644"/>
      <c r="Y9" s="645"/>
      <c r="Z9" s="703">
        <v>0.3</v>
      </c>
      <c r="AA9" s="703"/>
      <c r="AB9" s="703"/>
      <c r="AC9" s="703"/>
      <c r="AD9" s="704">
        <v>319631</v>
      </c>
      <c r="AE9" s="704"/>
      <c r="AF9" s="704"/>
      <c r="AG9" s="704"/>
      <c r="AH9" s="704"/>
      <c r="AI9" s="704"/>
      <c r="AJ9" s="704"/>
      <c r="AK9" s="704"/>
      <c r="AL9" s="646">
        <v>0.6</v>
      </c>
      <c r="AM9" s="647"/>
      <c r="AN9" s="647"/>
      <c r="AO9" s="705"/>
      <c r="AP9" s="638" t="s">
        <v>235</v>
      </c>
      <c r="AQ9" s="639"/>
      <c r="AR9" s="639"/>
      <c r="AS9" s="639"/>
      <c r="AT9" s="639"/>
      <c r="AU9" s="639"/>
      <c r="AV9" s="639"/>
      <c r="AW9" s="639"/>
      <c r="AX9" s="639"/>
      <c r="AY9" s="639"/>
      <c r="AZ9" s="639"/>
      <c r="BA9" s="639"/>
      <c r="BB9" s="639"/>
      <c r="BC9" s="639"/>
      <c r="BD9" s="639"/>
      <c r="BE9" s="639"/>
      <c r="BF9" s="640"/>
      <c r="BG9" s="641">
        <v>15553927</v>
      </c>
      <c r="BH9" s="644"/>
      <c r="BI9" s="644"/>
      <c r="BJ9" s="644"/>
      <c r="BK9" s="644"/>
      <c r="BL9" s="644"/>
      <c r="BM9" s="644"/>
      <c r="BN9" s="645"/>
      <c r="BO9" s="703">
        <v>37.6</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8580353</v>
      </c>
      <c r="CS9" s="644"/>
      <c r="CT9" s="644"/>
      <c r="CU9" s="644"/>
      <c r="CV9" s="644"/>
      <c r="CW9" s="644"/>
      <c r="CX9" s="644"/>
      <c r="CY9" s="645"/>
      <c r="CZ9" s="703">
        <v>8.4</v>
      </c>
      <c r="DA9" s="703"/>
      <c r="DB9" s="703"/>
      <c r="DC9" s="703"/>
      <c r="DD9" s="649">
        <v>1889493</v>
      </c>
      <c r="DE9" s="644"/>
      <c r="DF9" s="644"/>
      <c r="DG9" s="644"/>
      <c r="DH9" s="644"/>
      <c r="DI9" s="644"/>
      <c r="DJ9" s="644"/>
      <c r="DK9" s="644"/>
      <c r="DL9" s="644"/>
      <c r="DM9" s="644"/>
      <c r="DN9" s="644"/>
      <c r="DO9" s="644"/>
      <c r="DP9" s="645"/>
      <c r="DQ9" s="649">
        <v>5615109</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121</v>
      </c>
      <c r="AA10" s="703"/>
      <c r="AB10" s="703"/>
      <c r="AC10" s="703"/>
      <c r="AD10" s="704" t="s">
        <v>131</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733495</v>
      </c>
      <c r="BH10" s="644"/>
      <c r="BI10" s="644"/>
      <c r="BJ10" s="644"/>
      <c r="BK10" s="644"/>
      <c r="BL10" s="644"/>
      <c r="BM10" s="644"/>
      <c r="BN10" s="645"/>
      <c r="BO10" s="703">
        <v>1.8</v>
      </c>
      <c r="BP10" s="703"/>
      <c r="BQ10" s="703"/>
      <c r="BR10" s="703"/>
      <c r="BS10" s="649">
        <v>101946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134902</v>
      </c>
      <c r="CS10" s="644"/>
      <c r="CT10" s="644"/>
      <c r="CU10" s="644"/>
      <c r="CV10" s="644"/>
      <c r="CW10" s="644"/>
      <c r="CX10" s="644"/>
      <c r="CY10" s="645"/>
      <c r="CZ10" s="703">
        <v>0.1</v>
      </c>
      <c r="DA10" s="703"/>
      <c r="DB10" s="703"/>
      <c r="DC10" s="703"/>
      <c r="DD10" s="649">
        <v>15876</v>
      </c>
      <c r="DE10" s="644"/>
      <c r="DF10" s="644"/>
      <c r="DG10" s="644"/>
      <c r="DH10" s="644"/>
      <c r="DI10" s="644"/>
      <c r="DJ10" s="644"/>
      <c r="DK10" s="644"/>
      <c r="DL10" s="644"/>
      <c r="DM10" s="644"/>
      <c r="DN10" s="644"/>
      <c r="DO10" s="644"/>
      <c r="DP10" s="645"/>
      <c r="DQ10" s="649">
        <v>82838</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241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2329355</v>
      </c>
      <c r="BH11" s="644"/>
      <c r="BI11" s="644"/>
      <c r="BJ11" s="644"/>
      <c r="BK11" s="644"/>
      <c r="BL11" s="644"/>
      <c r="BM11" s="644"/>
      <c r="BN11" s="645"/>
      <c r="BO11" s="703">
        <v>5.6</v>
      </c>
      <c r="BP11" s="703"/>
      <c r="BQ11" s="703"/>
      <c r="BR11" s="703"/>
      <c r="BS11" s="649">
        <v>449974</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711965</v>
      </c>
      <c r="CS11" s="644"/>
      <c r="CT11" s="644"/>
      <c r="CU11" s="644"/>
      <c r="CV11" s="644"/>
      <c r="CW11" s="644"/>
      <c r="CX11" s="644"/>
      <c r="CY11" s="645"/>
      <c r="CZ11" s="703">
        <v>0.7</v>
      </c>
      <c r="DA11" s="703"/>
      <c r="DB11" s="703"/>
      <c r="DC11" s="703"/>
      <c r="DD11" s="649">
        <v>450844</v>
      </c>
      <c r="DE11" s="644"/>
      <c r="DF11" s="644"/>
      <c r="DG11" s="644"/>
      <c r="DH11" s="644"/>
      <c r="DI11" s="644"/>
      <c r="DJ11" s="644"/>
      <c r="DK11" s="644"/>
      <c r="DL11" s="644"/>
      <c r="DM11" s="644"/>
      <c r="DN11" s="644"/>
      <c r="DO11" s="644"/>
      <c r="DP11" s="645"/>
      <c r="DQ11" s="649">
        <v>300815</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4654358</v>
      </c>
      <c r="S12" s="644"/>
      <c r="T12" s="644"/>
      <c r="U12" s="644"/>
      <c r="V12" s="644"/>
      <c r="W12" s="644"/>
      <c r="X12" s="644"/>
      <c r="Y12" s="645"/>
      <c r="Z12" s="703">
        <v>4.5</v>
      </c>
      <c r="AA12" s="703"/>
      <c r="AB12" s="703"/>
      <c r="AC12" s="703"/>
      <c r="AD12" s="704">
        <v>4654358</v>
      </c>
      <c r="AE12" s="704"/>
      <c r="AF12" s="704"/>
      <c r="AG12" s="704"/>
      <c r="AH12" s="704"/>
      <c r="AI12" s="704"/>
      <c r="AJ12" s="704"/>
      <c r="AK12" s="704"/>
      <c r="AL12" s="646">
        <v>8.6999999999999993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16911752</v>
      </c>
      <c r="BH12" s="644"/>
      <c r="BI12" s="644"/>
      <c r="BJ12" s="644"/>
      <c r="BK12" s="644"/>
      <c r="BL12" s="644"/>
      <c r="BM12" s="644"/>
      <c r="BN12" s="645"/>
      <c r="BO12" s="703">
        <v>40.799999999999997</v>
      </c>
      <c r="BP12" s="703"/>
      <c r="BQ12" s="703"/>
      <c r="BR12" s="703"/>
      <c r="BS12" s="649" t="s">
        <v>131</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947179</v>
      </c>
      <c r="CS12" s="644"/>
      <c r="CT12" s="644"/>
      <c r="CU12" s="644"/>
      <c r="CV12" s="644"/>
      <c r="CW12" s="644"/>
      <c r="CX12" s="644"/>
      <c r="CY12" s="645"/>
      <c r="CZ12" s="703">
        <v>0.9</v>
      </c>
      <c r="DA12" s="703"/>
      <c r="DB12" s="703"/>
      <c r="DC12" s="703"/>
      <c r="DD12" s="649">
        <v>75679</v>
      </c>
      <c r="DE12" s="644"/>
      <c r="DF12" s="644"/>
      <c r="DG12" s="644"/>
      <c r="DH12" s="644"/>
      <c r="DI12" s="644"/>
      <c r="DJ12" s="644"/>
      <c r="DK12" s="644"/>
      <c r="DL12" s="644"/>
      <c r="DM12" s="644"/>
      <c r="DN12" s="644"/>
      <c r="DO12" s="644"/>
      <c r="DP12" s="645"/>
      <c r="DQ12" s="649">
        <v>511242</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241</v>
      </c>
      <c r="S13" s="644"/>
      <c r="T13" s="644"/>
      <c r="U13" s="644"/>
      <c r="V13" s="644"/>
      <c r="W13" s="644"/>
      <c r="X13" s="644"/>
      <c r="Y13" s="645"/>
      <c r="Z13" s="703" t="s">
        <v>131</v>
      </c>
      <c r="AA13" s="703"/>
      <c r="AB13" s="703"/>
      <c r="AC13" s="703"/>
      <c r="AD13" s="704" t="s">
        <v>121</v>
      </c>
      <c r="AE13" s="704"/>
      <c r="AF13" s="704"/>
      <c r="AG13" s="704"/>
      <c r="AH13" s="704"/>
      <c r="AI13" s="704"/>
      <c r="AJ13" s="704"/>
      <c r="AK13" s="704"/>
      <c r="AL13" s="646" t="s">
        <v>131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16725694</v>
      </c>
      <c r="BH13" s="644"/>
      <c r="BI13" s="644"/>
      <c r="BJ13" s="644"/>
      <c r="BK13" s="644"/>
      <c r="BL13" s="644"/>
      <c r="BM13" s="644"/>
      <c r="BN13" s="645"/>
      <c r="BO13" s="703">
        <v>40.4</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8557079</v>
      </c>
      <c r="CS13" s="644"/>
      <c r="CT13" s="644"/>
      <c r="CU13" s="644"/>
      <c r="CV13" s="644"/>
      <c r="CW13" s="644"/>
      <c r="CX13" s="644"/>
      <c r="CY13" s="645"/>
      <c r="CZ13" s="703">
        <v>8.4</v>
      </c>
      <c r="DA13" s="703"/>
      <c r="DB13" s="703"/>
      <c r="DC13" s="703"/>
      <c r="DD13" s="649">
        <v>2929740</v>
      </c>
      <c r="DE13" s="644"/>
      <c r="DF13" s="644"/>
      <c r="DG13" s="644"/>
      <c r="DH13" s="644"/>
      <c r="DI13" s="644"/>
      <c r="DJ13" s="644"/>
      <c r="DK13" s="644"/>
      <c r="DL13" s="644"/>
      <c r="DM13" s="644"/>
      <c r="DN13" s="644"/>
      <c r="DO13" s="644"/>
      <c r="DP13" s="645"/>
      <c r="DQ13" s="649">
        <v>5469783</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131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404704</v>
      </c>
      <c r="BH14" s="644"/>
      <c r="BI14" s="644"/>
      <c r="BJ14" s="644"/>
      <c r="BK14" s="644"/>
      <c r="BL14" s="644"/>
      <c r="BM14" s="644"/>
      <c r="BN14" s="645"/>
      <c r="BO14" s="703">
        <v>1</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2627420</v>
      </c>
      <c r="CS14" s="644"/>
      <c r="CT14" s="644"/>
      <c r="CU14" s="644"/>
      <c r="CV14" s="644"/>
      <c r="CW14" s="644"/>
      <c r="CX14" s="644"/>
      <c r="CY14" s="645"/>
      <c r="CZ14" s="703">
        <v>2.6</v>
      </c>
      <c r="DA14" s="703"/>
      <c r="DB14" s="703"/>
      <c r="DC14" s="703"/>
      <c r="DD14" s="649">
        <v>195456</v>
      </c>
      <c r="DE14" s="644"/>
      <c r="DF14" s="644"/>
      <c r="DG14" s="644"/>
      <c r="DH14" s="644"/>
      <c r="DI14" s="644"/>
      <c r="DJ14" s="644"/>
      <c r="DK14" s="644"/>
      <c r="DL14" s="644"/>
      <c r="DM14" s="644"/>
      <c r="DN14" s="644"/>
      <c r="DO14" s="644"/>
      <c r="DP14" s="645"/>
      <c r="DQ14" s="649">
        <v>2396612</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176351</v>
      </c>
      <c r="S15" s="644"/>
      <c r="T15" s="644"/>
      <c r="U15" s="644"/>
      <c r="V15" s="644"/>
      <c r="W15" s="644"/>
      <c r="X15" s="644"/>
      <c r="Y15" s="645"/>
      <c r="Z15" s="703">
        <v>0.2</v>
      </c>
      <c r="AA15" s="703"/>
      <c r="AB15" s="703"/>
      <c r="AC15" s="703"/>
      <c r="AD15" s="704">
        <v>176351</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1593697</v>
      </c>
      <c r="BH15" s="644"/>
      <c r="BI15" s="644"/>
      <c r="BJ15" s="644"/>
      <c r="BK15" s="644"/>
      <c r="BL15" s="644"/>
      <c r="BM15" s="644"/>
      <c r="BN15" s="645"/>
      <c r="BO15" s="703">
        <v>3.8</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12588667</v>
      </c>
      <c r="CS15" s="644"/>
      <c r="CT15" s="644"/>
      <c r="CU15" s="644"/>
      <c r="CV15" s="644"/>
      <c r="CW15" s="644"/>
      <c r="CX15" s="644"/>
      <c r="CY15" s="645"/>
      <c r="CZ15" s="703">
        <v>12.3</v>
      </c>
      <c r="DA15" s="703"/>
      <c r="DB15" s="703"/>
      <c r="DC15" s="703"/>
      <c r="DD15" s="649">
        <v>3698085</v>
      </c>
      <c r="DE15" s="644"/>
      <c r="DF15" s="644"/>
      <c r="DG15" s="644"/>
      <c r="DH15" s="644"/>
      <c r="DI15" s="644"/>
      <c r="DJ15" s="644"/>
      <c r="DK15" s="644"/>
      <c r="DL15" s="644"/>
      <c r="DM15" s="644"/>
      <c r="DN15" s="644"/>
      <c r="DO15" s="644"/>
      <c r="DP15" s="645"/>
      <c r="DQ15" s="649">
        <v>8529215</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121</v>
      </c>
      <c r="AA16" s="703"/>
      <c r="AB16" s="703"/>
      <c r="AC16" s="703"/>
      <c r="AD16" s="704" t="s">
        <v>131</v>
      </c>
      <c r="AE16" s="704"/>
      <c r="AF16" s="704"/>
      <c r="AG16" s="704"/>
      <c r="AH16" s="704"/>
      <c r="AI16" s="704"/>
      <c r="AJ16" s="704"/>
      <c r="AK16" s="704"/>
      <c r="AL16" s="646" t="s">
        <v>131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131</v>
      </c>
      <c r="DA16" s="703"/>
      <c r="DB16" s="703"/>
      <c r="DC16" s="703"/>
      <c r="DD16" s="649" t="s">
        <v>131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250753</v>
      </c>
      <c r="S17" s="644"/>
      <c r="T17" s="644"/>
      <c r="U17" s="644"/>
      <c r="V17" s="644"/>
      <c r="W17" s="644"/>
      <c r="X17" s="644"/>
      <c r="Y17" s="645"/>
      <c r="Z17" s="703">
        <v>0.2</v>
      </c>
      <c r="AA17" s="703"/>
      <c r="AB17" s="703"/>
      <c r="AC17" s="703"/>
      <c r="AD17" s="704">
        <v>250753</v>
      </c>
      <c r="AE17" s="704"/>
      <c r="AF17" s="704"/>
      <c r="AG17" s="704"/>
      <c r="AH17" s="704"/>
      <c r="AI17" s="704"/>
      <c r="AJ17" s="704"/>
      <c r="AK17" s="704"/>
      <c r="AL17" s="646">
        <v>0.5</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131</v>
      </c>
      <c r="BP17" s="703"/>
      <c r="BQ17" s="703"/>
      <c r="BR17" s="703"/>
      <c r="BS17" s="649" t="s">
        <v>131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10461336</v>
      </c>
      <c r="CS17" s="644"/>
      <c r="CT17" s="644"/>
      <c r="CU17" s="644"/>
      <c r="CV17" s="644"/>
      <c r="CW17" s="644"/>
      <c r="CX17" s="644"/>
      <c r="CY17" s="645"/>
      <c r="CZ17" s="703">
        <v>10.199999999999999</v>
      </c>
      <c r="DA17" s="703"/>
      <c r="DB17" s="703"/>
      <c r="DC17" s="703"/>
      <c r="DD17" s="649" t="s">
        <v>121</v>
      </c>
      <c r="DE17" s="644"/>
      <c r="DF17" s="644"/>
      <c r="DG17" s="644"/>
      <c r="DH17" s="644"/>
      <c r="DI17" s="644"/>
      <c r="DJ17" s="644"/>
      <c r="DK17" s="644"/>
      <c r="DL17" s="644"/>
      <c r="DM17" s="644"/>
      <c r="DN17" s="644"/>
      <c r="DO17" s="644"/>
      <c r="DP17" s="645"/>
      <c r="DQ17" s="649">
        <v>9857133</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8626736</v>
      </c>
      <c r="S18" s="644"/>
      <c r="T18" s="644"/>
      <c r="U18" s="644"/>
      <c r="V18" s="644"/>
      <c r="W18" s="644"/>
      <c r="X18" s="644"/>
      <c r="Y18" s="645"/>
      <c r="Z18" s="703">
        <v>8.4</v>
      </c>
      <c r="AA18" s="703"/>
      <c r="AB18" s="703"/>
      <c r="AC18" s="703"/>
      <c r="AD18" s="704">
        <v>8282667</v>
      </c>
      <c r="AE18" s="704"/>
      <c r="AF18" s="704"/>
      <c r="AG18" s="704"/>
      <c r="AH18" s="704"/>
      <c r="AI18" s="704"/>
      <c r="AJ18" s="704"/>
      <c r="AK18" s="704"/>
      <c r="AL18" s="646">
        <v>15.6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241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8282667</v>
      </c>
      <c r="S19" s="644"/>
      <c r="T19" s="644"/>
      <c r="U19" s="644"/>
      <c r="V19" s="644"/>
      <c r="W19" s="644"/>
      <c r="X19" s="644"/>
      <c r="Y19" s="645"/>
      <c r="Z19" s="703">
        <v>8</v>
      </c>
      <c r="AA19" s="703"/>
      <c r="AB19" s="703"/>
      <c r="AC19" s="703"/>
      <c r="AD19" s="704">
        <v>8282667</v>
      </c>
      <c r="AE19" s="704"/>
      <c r="AF19" s="704"/>
      <c r="AG19" s="704"/>
      <c r="AH19" s="704"/>
      <c r="AI19" s="704"/>
      <c r="AJ19" s="704"/>
      <c r="AK19" s="704"/>
      <c r="AL19" s="646">
        <v>15.6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3401095</v>
      </c>
      <c r="BH19" s="644"/>
      <c r="BI19" s="644"/>
      <c r="BJ19" s="644"/>
      <c r="BK19" s="644"/>
      <c r="BL19" s="644"/>
      <c r="BM19" s="644"/>
      <c r="BN19" s="645"/>
      <c r="BO19" s="703">
        <v>8.1999999999999993</v>
      </c>
      <c r="BP19" s="703"/>
      <c r="BQ19" s="703"/>
      <c r="BR19" s="703"/>
      <c r="BS19" s="649" t="s">
        <v>121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131</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344069</v>
      </c>
      <c r="S20" s="644"/>
      <c r="T20" s="644"/>
      <c r="U20" s="644"/>
      <c r="V20" s="644"/>
      <c r="W20" s="644"/>
      <c r="X20" s="644"/>
      <c r="Y20" s="645"/>
      <c r="Z20" s="703">
        <v>0.3</v>
      </c>
      <c r="AA20" s="703"/>
      <c r="AB20" s="703"/>
      <c r="AC20" s="703"/>
      <c r="AD20" s="704" t="s">
        <v>131</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3401095</v>
      </c>
      <c r="BH20" s="644"/>
      <c r="BI20" s="644"/>
      <c r="BJ20" s="644"/>
      <c r="BK20" s="644"/>
      <c r="BL20" s="644"/>
      <c r="BM20" s="644"/>
      <c r="BN20" s="645"/>
      <c r="BO20" s="703">
        <v>8.1999999999999993</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102213225</v>
      </c>
      <c r="CS20" s="644"/>
      <c r="CT20" s="644"/>
      <c r="CU20" s="644"/>
      <c r="CV20" s="644"/>
      <c r="CW20" s="644"/>
      <c r="CX20" s="644"/>
      <c r="CY20" s="645"/>
      <c r="CZ20" s="703">
        <v>100</v>
      </c>
      <c r="DA20" s="703"/>
      <c r="DB20" s="703"/>
      <c r="DC20" s="703"/>
      <c r="DD20" s="649">
        <v>10434381</v>
      </c>
      <c r="DE20" s="644"/>
      <c r="DF20" s="644"/>
      <c r="DG20" s="644"/>
      <c r="DH20" s="644"/>
      <c r="DI20" s="644"/>
      <c r="DJ20" s="644"/>
      <c r="DK20" s="644"/>
      <c r="DL20" s="644"/>
      <c r="DM20" s="644"/>
      <c r="DN20" s="644"/>
      <c r="DO20" s="644"/>
      <c r="DP20" s="645"/>
      <c r="DQ20" s="649">
        <v>63841594</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241</v>
      </c>
      <c r="AA21" s="703"/>
      <c r="AB21" s="703"/>
      <c r="AC21" s="703"/>
      <c r="AD21" s="704" t="s">
        <v>121</v>
      </c>
      <c r="AE21" s="704"/>
      <c r="AF21" s="704"/>
      <c r="AG21" s="704"/>
      <c r="AH21" s="704"/>
      <c r="AI21" s="704"/>
      <c r="AJ21" s="704"/>
      <c r="AK21" s="704"/>
      <c r="AL21" s="646" t="s">
        <v>131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953</v>
      </c>
      <c r="BH21" s="644"/>
      <c r="BI21" s="644"/>
      <c r="BJ21" s="644"/>
      <c r="BK21" s="644"/>
      <c r="BL21" s="644"/>
      <c r="BM21" s="644"/>
      <c r="BN21" s="645"/>
      <c r="BO21" s="703">
        <v>0</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56326985</v>
      </c>
      <c r="S22" s="644"/>
      <c r="T22" s="644"/>
      <c r="U22" s="644"/>
      <c r="V22" s="644"/>
      <c r="W22" s="644"/>
      <c r="X22" s="644"/>
      <c r="Y22" s="645"/>
      <c r="Z22" s="703">
        <v>54.6</v>
      </c>
      <c r="AA22" s="703"/>
      <c r="AB22" s="703"/>
      <c r="AC22" s="703"/>
      <c r="AD22" s="704">
        <v>52582774</v>
      </c>
      <c r="AE22" s="704"/>
      <c r="AF22" s="704"/>
      <c r="AG22" s="704"/>
      <c r="AH22" s="704"/>
      <c r="AI22" s="704"/>
      <c r="AJ22" s="704"/>
      <c r="AK22" s="704"/>
      <c r="AL22" s="646">
        <v>98.8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131</v>
      </c>
      <c r="BP22" s="703"/>
      <c r="BQ22" s="703"/>
      <c r="BR22" s="703"/>
      <c r="BS22" s="649" t="s">
        <v>121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49137</v>
      </c>
      <c r="S23" s="644"/>
      <c r="T23" s="644"/>
      <c r="U23" s="644"/>
      <c r="V23" s="644"/>
      <c r="W23" s="644"/>
      <c r="X23" s="644"/>
      <c r="Y23" s="645"/>
      <c r="Z23" s="703">
        <v>0</v>
      </c>
      <c r="AA23" s="703"/>
      <c r="AB23" s="703"/>
      <c r="AC23" s="703"/>
      <c r="AD23" s="704">
        <v>49137</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3400142</v>
      </c>
      <c r="BH23" s="644"/>
      <c r="BI23" s="644"/>
      <c r="BJ23" s="644"/>
      <c r="BK23" s="644"/>
      <c r="BL23" s="644"/>
      <c r="BM23" s="644"/>
      <c r="BN23" s="645"/>
      <c r="BO23" s="703">
        <v>8.1999999999999993</v>
      </c>
      <c r="BP23" s="703"/>
      <c r="BQ23" s="703"/>
      <c r="BR23" s="703"/>
      <c r="BS23" s="649" t="s">
        <v>131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726432</v>
      </c>
      <c r="S24" s="644"/>
      <c r="T24" s="644"/>
      <c r="U24" s="644"/>
      <c r="V24" s="644"/>
      <c r="W24" s="644"/>
      <c r="X24" s="644"/>
      <c r="Y24" s="645"/>
      <c r="Z24" s="703">
        <v>0.7</v>
      </c>
      <c r="AA24" s="703"/>
      <c r="AB24" s="703"/>
      <c r="AC24" s="703"/>
      <c r="AD24" s="704" t="s">
        <v>121</v>
      </c>
      <c r="AE24" s="704"/>
      <c r="AF24" s="704"/>
      <c r="AG24" s="704"/>
      <c r="AH24" s="704"/>
      <c r="AI24" s="704"/>
      <c r="AJ24" s="704"/>
      <c r="AK24" s="704"/>
      <c r="AL24" s="646" t="s">
        <v>131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59573276</v>
      </c>
      <c r="CS24" s="707"/>
      <c r="CT24" s="707"/>
      <c r="CU24" s="707"/>
      <c r="CV24" s="707"/>
      <c r="CW24" s="707"/>
      <c r="CX24" s="707"/>
      <c r="CY24" s="753"/>
      <c r="CZ24" s="754">
        <v>58.3</v>
      </c>
      <c r="DA24" s="723"/>
      <c r="DB24" s="723"/>
      <c r="DC24" s="757"/>
      <c r="DD24" s="752">
        <v>36354041</v>
      </c>
      <c r="DE24" s="707"/>
      <c r="DF24" s="707"/>
      <c r="DG24" s="707"/>
      <c r="DH24" s="707"/>
      <c r="DI24" s="707"/>
      <c r="DJ24" s="707"/>
      <c r="DK24" s="753"/>
      <c r="DL24" s="752">
        <v>35734598</v>
      </c>
      <c r="DM24" s="707"/>
      <c r="DN24" s="707"/>
      <c r="DO24" s="707"/>
      <c r="DP24" s="707"/>
      <c r="DQ24" s="707"/>
      <c r="DR24" s="707"/>
      <c r="DS24" s="707"/>
      <c r="DT24" s="707"/>
      <c r="DU24" s="707"/>
      <c r="DV24" s="753"/>
      <c r="DW24" s="754">
        <v>60.9</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2234984</v>
      </c>
      <c r="S25" s="644"/>
      <c r="T25" s="644"/>
      <c r="U25" s="644"/>
      <c r="V25" s="644"/>
      <c r="W25" s="644"/>
      <c r="X25" s="644"/>
      <c r="Y25" s="645"/>
      <c r="Z25" s="703">
        <v>2.2000000000000002</v>
      </c>
      <c r="AA25" s="703"/>
      <c r="AB25" s="703"/>
      <c r="AC25" s="703"/>
      <c r="AD25" s="704">
        <v>440195</v>
      </c>
      <c r="AE25" s="704"/>
      <c r="AF25" s="704"/>
      <c r="AG25" s="704"/>
      <c r="AH25" s="704"/>
      <c r="AI25" s="704"/>
      <c r="AJ25" s="704"/>
      <c r="AK25" s="704"/>
      <c r="AL25" s="646">
        <v>0.8</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17665836</v>
      </c>
      <c r="CS25" s="642"/>
      <c r="CT25" s="642"/>
      <c r="CU25" s="642"/>
      <c r="CV25" s="642"/>
      <c r="CW25" s="642"/>
      <c r="CX25" s="642"/>
      <c r="CY25" s="643"/>
      <c r="CZ25" s="646">
        <v>17.3</v>
      </c>
      <c r="DA25" s="675"/>
      <c r="DB25" s="675"/>
      <c r="DC25" s="676"/>
      <c r="DD25" s="649">
        <v>16319288</v>
      </c>
      <c r="DE25" s="642"/>
      <c r="DF25" s="642"/>
      <c r="DG25" s="642"/>
      <c r="DH25" s="642"/>
      <c r="DI25" s="642"/>
      <c r="DJ25" s="642"/>
      <c r="DK25" s="643"/>
      <c r="DL25" s="649">
        <v>15699845</v>
      </c>
      <c r="DM25" s="642"/>
      <c r="DN25" s="642"/>
      <c r="DO25" s="642"/>
      <c r="DP25" s="642"/>
      <c r="DQ25" s="642"/>
      <c r="DR25" s="642"/>
      <c r="DS25" s="642"/>
      <c r="DT25" s="642"/>
      <c r="DU25" s="642"/>
      <c r="DV25" s="643"/>
      <c r="DW25" s="646">
        <v>26.8</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476541</v>
      </c>
      <c r="S26" s="644"/>
      <c r="T26" s="644"/>
      <c r="U26" s="644"/>
      <c r="V26" s="644"/>
      <c r="W26" s="644"/>
      <c r="X26" s="644"/>
      <c r="Y26" s="645"/>
      <c r="Z26" s="703">
        <v>0.5</v>
      </c>
      <c r="AA26" s="703"/>
      <c r="AB26" s="703"/>
      <c r="AC26" s="703"/>
      <c r="AD26" s="704" t="s">
        <v>121</v>
      </c>
      <c r="AE26" s="704"/>
      <c r="AF26" s="704"/>
      <c r="AG26" s="704"/>
      <c r="AH26" s="704"/>
      <c r="AI26" s="704"/>
      <c r="AJ26" s="704"/>
      <c r="AK26" s="704"/>
      <c r="AL26" s="646" t="s">
        <v>121</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12958251</v>
      </c>
      <c r="CS26" s="644"/>
      <c r="CT26" s="644"/>
      <c r="CU26" s="644"/>
      <c r="CV26" s="644"/>
      <c r="CW26" s="644"/>
      <c r="CX26" s="644"/>
      <c r="CY26" s="645"/>
      <c r="CZ26" s="646">
        <v>12.7</v>
      </c>
      <c r="DA26" s="675"/>
      <c r="DB26" s="675"/>
      <c r="DC26" s="676"/>
      <c r="DD26" s="649">
        <v>11928344</v>
      </c>
      <c r="DE26" s="644"/>
      <c r="DF26" s="644"/>
      <c r="DG26" s="644"/>
      <c r="DH26" s="644"/>
      <c r="DI26" s="644"/>
      <c r="DJ26" s="644"/>
      <c r="DK26" s="645"/>
      <c r="DL26" s="649" t="s">
        <v>131</v>
      </c>
      <c r="DM26" s="644"/>
      <c r="DN26" s="644"/>
      <c r="DO26" s="644"/>
      <c r="DP26" s="644"/>
      <c r="DQ26" s="644"/>
      <c r="DR26" s="644"/>
      <c r="DS26" s="644"/>
      <c r="DT26" s="644"/>
      <c r="DU26" s="644"/>
      <c r="DV26" s="645"/>
      <c r="DW26" s="646" t="s">
        <v>241</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19427778</v>
      </c>
      <c r="S27" s="644"/>
      <c r="T27" s="644"/>
      <c r="U27" s="644"/>
      <c r="V27" s="644"/>
      <c r="W27" s="644"/>
      <c r="X27" s="644"/>
      <c r="Y27" s="645"/>
      <c r="Z27" s="703">
        <v>18.8</v>
      </c>
      <c r="AA27" s="703"/>
      <c r="AB27" s="703"/>
      <c r="AC27" s="703"/>
      <c r="AD27" s="704" t="s">
        <v>131</v>
      </c>
      <c r="AE27" s="704"/>
      <c r="AF27" s="704"/>
      <c r="AG27" s="704"/>
      <c r="AH27" s="704"/>
      <c r="AI27" s="704"/>
      <c r="AJ27" s="704"/>
      <c r="AK27" s="704"/>
      <c r="AL27" s="646" t="s">
        <v>131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41411555</v>
      </c>
      <c r="BH27" s="644"/>
      <c r="BI27" s="644"/>
      <c r="BJ27" s="644"/>
      <c r="BK27" s="644"/>
      <c r="BL27" s="644"/>
      <c r="BM27" s="644"/>
      <c r="BN27" s="645"/>
      <c r="BO27" s="703">
        <v>100</v>
      </c>
      <c r="BP27" s="703"/>
      <c r="BQ27" s="703"/>
      <c r="BR27" s="703"/>
      <c r="BS27" s="649">
        <v>551920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31446104</v>
      </c>
      <c r="CS27" s="642"/>
      <c r="CT27" s="642"/>
      <c r="CU27" s="642"/>
      <c r="CV27" s="642"/>
      <c r="CW27" s="642"/>
      <c r="CX27" s="642"/>
      <c r="CY27" s="643"/>
      <c r="CZ27" s="646">
        <v>30.8</v>
      </c>
      <c r="DA27" s="675"/>
      <c r="DB27" s="675"/>
      <c r="DC27" s="676"/>
      <c r="DD27" s="649">
        <v>10177620</v>
      </c>
      <c r="DE27" s="642"/>
      <c r="DF27" s="642"/>
      <c r="DG27" s="642"/>
      <c r="DH27" s="642"/>
      <c r="DI27" s="642"/>
      <c r="DJ27" s="642"/>
      <c r="DK27" s="643"/>
      <c r="DL27" s="649">
        <v>10177620</v>
      </c>
      <c r="DM27" s="642"/>
      <c r="DN27" s="642"/>
      <c r="DO27" s="642"/>
      <c r="DP27" s="642"/>
      <c r="DQ27" s="642"/>
      <c r="DR27" s="642"/>
      <c r="DS27" s="642"/>
      <c r="DT27" s="642"/>
      <c r="DU27" s="642"/>
      <c r="DV27" s="643"/>
      <c r="DW27" s="646">
        <v>17.399999999999999</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131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10461336</v>
      </c>
      <c r="CS28" s="644"/>
      <c r="CT28" s="644"/>
      <c r="CU28" s="644"/>
      <c r="CV28" s="644"/>
      <c r="CW28" s="644"/>
      <c r="CX28" s="644"/>
      <c r="CY28" s="645"/>
      <c r="CZ28" s="646">
        <v>10.199999999999999</v>
      </c>
      <c r="DA28" s="675"/>
      <c r="DB28" s="675"/>
      <c r="DC28" s="676"/>
      <c r="DD28" s="649">
        <v>9857133</v>
      </c>
      <c r="DE28" s="644"/>
      <c r="DF28" s="644"/>
      <c r="DG28" s="644"/>
      <c r="DH28" s="644"/>
      <c r="DI28" s="644"/>
      <c r="DJ28" s="644"/>
      <c r="DK28" s="645"/>
      <c r="DL28" s="649">
        <v>9857133</v>
      </c>
      <c r="DM28" s="644"/>
      <c r="DN28" s="644"/>
      <c r="DO28" s="644"/>
      <c r="DP28" s="644"/>
      <c r="DQ28" s="644"/>
      <c r="DR28" s="644"/>
      <c r="DS28" s="644"/>
      <c r="DT28" s="644"/>
      <c r="DU28" s="644"/>
      <c r="DV28" s="645"/>
      <c r="DW28" s="646">
        <v>16.8</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7521297</v>
      </c>
      <c r="S29" s="644"/>
      <c r="T29" s="644"/>
      <c r="U29" s="644"/>
      <c r="V29" s="644"/>
      <c r="W29" s="644"/>
      <c r="X29" s="644"/>
      <c r="Y29" s="645"/>
      <c r="Z29" s="703">
        <v>7.3</v>
      </c>
      <c r="AA29" s="703"/>
      <c r="AB29" s="703"/>
      <c r="AC29" s="703"/>
      <c r="AD29" s="704" t="s">
        <v>121</v>
      </c>
      <c r="AE29" s="704"/>
      <c r="AF29" s="704"/>
      <c r="AG29" s="704"/>
      <c r="AH29" s="704"/>
      <c r="AI29" s="704"/>
      <c r="AJ29" s="704"/>
      <c r="AK29" s="704"/>
      <c r="AL29" s="646" t="s">
        <v>131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62</v>
      </c>
      <c r="CG29" s="682"/>
      <c r="CH29" s="682"/>
      <c r="CI29" s="682"/>
      <c r="CJ29" s="682"/>
      <c r="CK29" s="682"/>
      <c r="CL29" s="682"/>
      <c r="CM29" s="682"/>
      <c r="CN29" s="682"/>
      <c r="CO29" s="682"/>
      <c r="CP29" s="682"/>
      <c r="CQ29" s="683"/>
      <c r="CR29" s="641">
        <v>10459422</v>
      </c>
      <c r="CS29" s="642"/>
      <c r="CT29" s="642"/>
      <c r="CU29" s="642"/>
      <c r="CV29" s="642"/>
      <c r="CW29" s="642"/>
      <c r="CX29" s="642"/>
      <c r="CY29" s="643"/>
      <c r="CZ29" s="646">
        <v>10.199999999999999</v>
      </c>
      <c r="DA29" s="675"/>
      <c r="DB29" s="675"/>
      <c r="DC29" s="676"/>
      <c r="DD29" s="649">
        <v>9855219</v>
      </c>
      <c r="DE29" s="642"/>
      <c r="DF29" s="642"/>
      <c r="DG29" s="642"/>
      <c r="DH29" s="642"/>
      <c r="DI29" s="642"/>
      <c r="DJ29" s="642"/>
      <c r="DK29" s="643"/>
      <c r="DL29" s="649">
        <v>9855219</v>
      </c>
      <c r="DM29" s="642"/>
      <c r="DN29" s="642"/>
      <c r="DO29" s="642"/>
      <c r="DP29" s="642"/>
      <c r="DQ29" s="642"/>
      <c r="DR29" s="642"/>
      <c r="DS29" s="642"/>
      <c r="DT29" s="642"/>
      <c r="DU29" s="642"/>
      <c r="DV29" s="643"/>
      <c r="DW29" s="646">
        <v>16.8</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331632</v>
      </c>
      <c r="S30" s="644"/>
      <c r="T30" s="644"/>
      <c r="U30" s="644"/>
      <c r="V30" s="644"/>
      <c r="W30" s="644"/>
      <c r="X30" s="644"/>
      <c r="Y30" s="645"/>
      <c r="Z30" s="703">
        <v>0.3</v>
      </c>
      <c r="AA30" s="703"/>
      <c r="AB30" s="703"/>
      <c r="AC30" s="703"/>
      <c r="AD30" s="704">
        <v>11792</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v>
      </c>
      <c r="BH30" s="722"/>
      <c r="BI30" s="722"/>
      <c r="BJ30" s="722"/>
      <c r="BK30" s="722"/>
      <c r="BL30" s="722"/>
      <c r="BM30" s="723">
        <v>95.3</v>
      </c>
      <c r="BN30" s="722"/>
      <c r="BO30" s="722"/>
      <c r="BP30" s="722"/>
      <c r="BQ30" s="724"/>
      <c r="BR30" s="721">
        <v>98.7</v>
      </c>
      <c r="BS30" s="722"/>
      <c r="BT30" s="722"/>
      <c r="BU30" s="722"/>
      <c r="BV30" s="722"/>
      <c r="BW30" s="722"/>
      <c r="BX30" s="723">
        <v>94.9</v>
      </c>
      <c r="BY30" s="722"/>
      <c r="BZ30" s="722"/>
      <c r="CA30" s="722"/>
      <c r="CB30" s="724"/>
      <c r="CD30" s="727"/>
      <c r="CE30" s="728"/>
      <c r="CF30" s="685" t="s">
        <v>304</v>
      </c>
      <c r="CG30" s="682"/>
      <c r="CH30" s="682"/>
      <c r="CI30" s="682"/>
      <c r="CJ30" s="682"/>
      <c r="CK30" s="682"/>
      <c r="CL30" s="682"/>
      <c r="CM30" s="682"/>
      <c r="CN30" s="682"/>
      <c r="CO30" s="682"/>
      <c r="CP30" s="682"/>
      <c r="CQ30" s="683"/>
      <c r="CR30" s="641">
        <v>9465215</v>
      </c>
      <c r="CS30" s="644"/>
      <c r="CT30" s="644"/>
      <c r="CU30" s="644"/>
      <c r="CV30" s="644"/>
      <c r="CW30" s="644"/>
      <c r="CX30" s="644"/>
      <c r="CY30" s="645"/>
      <c r="CZ30" s="646">
        <v>9.3000000000000007</v>
      </c>
      <c r="DA30" s="675"/>
      <c r="DB30" s="675"/>
      <c r="DC30" s="676"/>
      <c r="DD30" s="649">
        <v>8903674</v>
      </c>
      <c r="DE30" s="644"/>
      <c r="DF30" s="644"/>
      <c r="DG30" s="644"/>
      <c r="DH30" s="644"/>
      <c r="DI30" s="644"/>
      <c r="DJ30" s="644"/>
      <c r="DK30" s="645"/>
      <c r="DL30" s="649">
        <v>8903674</v>
      </c>
      <c r="DM30" s="644"/>
      <c r="DN30" s="644"/>
      <c r="DO30" s="644"/>
      <c r="DP30" s="644"/>
      <c r="DQ30" s="644"/>
      <c r="DR30" s="644"/>
      <c r="DS30" s="644"/>
      <c r="DT30" s="644"/>
      <c r="DU30" s="644"/>
      <c r="DV30" s="645"/>
      <c r="DW30" s="646">
        <v>15.2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133265</v>
      </c>
      <c r="S31" s="644"/>
      <c r="T31" s="644"/>
      <c r="U31" s="644"/>
      <c r="V31" s="644"/>
      <c r="W31" s="644"/>
      <c r="X31" s="644"/>
      <c r="Y31" s="645"/>
      <c r="Z31" s="703">
        <v>0.1</v>
      </c>
      <c r="AA31" s="703"/>
      <c r="AB31" s="703"/>
      <c r="AC31" s="703"/>
      <c r="AD31" s="704" t="s">
        <v>121</v>
      </c>
      <c r="AE31" s="704"/>
      <c r="AF31" s="704"/>
      <c r="AG31" s="704"/>
      <c r="AH31" s="704"/>
      <c r="AI31" s="704"/>
      <c r="AJ31" s="704"/>
      <c r="AK31" s="704"/>
      <c r="AL31" s="646" t="s">
        <v>131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96.3</v>
      </c>
      <c r="BN31" s="720"/>
      <c r="BO31" s="720"/>
      <c r="BP31" s="720"/>
      <c r="BQ31" s="681"/>
      <c r="BR31" s="719">
        <v>98.9</v>
      </c>
      <c r="BS31" s="642"/>
      <c r="BT31" s="642"/>
      <c r="BU31" s="642"/>
      <c r="BV31" s="642"/>
      <c r="BW31" s="642"/>
      <c r="BX31" s="647">
        <v>96</v>
      </c>
      <c r="BY31" s="720"/>
      <c r="BZ31" s="720"/>
      <c r="CA31" s="720"/>
      <c r="CB31" s="681"/>
      <c r="CD31" s="727"/>
      <c r="CE31" s="728"/>
      <c r="CF31" s="685" t="s">
        <v>308</v>
      </c>
      <c r="CG31" s="682"/>
      <c r="CH31" s="682"/>
      <c r="CI31" s="682"/>
      <c r="CJ31" s="682"/>
      <c r="CK31" s="682"/>
      <c r="CL31" s="682"/>
      <c r="CM31" s="682"/>
      <c r="CN31" s="682"/>
      <c r="CO31" s="682"/>
      <c r="CP31" s="682"/>
      <c r="CQ31" s="683"/>
      <c r="CR31" s="641">
        <v>994207</v>
      </c>
      <c r="CS31" s="642"/>
      <c r="CT31" s="642"/>
      <c r="CU31" s="642"/>
      <c r="CV31" s="642"/>
      <c r="CW31" s="642"/>
      <c r="CX31" s="642"/>
      <c r="CY31" s="643"/>
      <c r="CZ31" s="646">
        <v>1</v>
      </c>
      <c r="DA31" s="675"/>
      <c r="DB31" s="675"/>
      <c r="DC31" s="676"/>
      <c r="DD31" s="649">
        <v>951545</v>
      </c>
      <c r="DE31" s="642"/>
      <c r="DF31" s="642"/>
      <c r="DG31" s="642"/>
      <c r="DH31" s="642"/>
      <c r="DI31" s="642"/>
      <c r="DJ31" s="642"/>
      <c r="DK31" s="643"/>
      <c r="DL31" s="649">
        <v>951545</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593240</v>
      </c>
      <c r="S32" s="644"/>
      <c r="T32" s="644"/>
      <c r="U32" s="644"/>
      <c r="V32" s="644"/>
      <c r="W32" s="644"/>
      <c r="X32" s="644"/>
      <c r="Y32" s="645"/>
      <c r="Z32" s="703">
        <v>0.6</v>
      </c>
      <c r="AA32" s="703"/>
      <c r="AB32" s="703"/>
      <c r="AC32" s="703"/>
      <c r="AD32" s="704" t="s">
        <v>121</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98.8</v>
      </c>
      <c r="BH32" s="657"/>
      <c r="BI32" s="657"/>
      <c r="BJ32" s="657"/>
      <c r="BK32" s="657"/>
      <c r="BL32" s="657"/>
      <c r="BM32" s="701">
        <v>94.3</v>
      </c>
      <c r="BN32" s="657"/>
      <c r="BO32" s="657"/>
      <c r="BP32" s="657"/>
      <c r="BQ32" s="694"/>
      <c r="BR32" s="718">
        <v>98.6</v>
      </c>
      <c r="BS32" s="657"/>
      <c r="BT32" s="657"/>
      <c r="BU32" s="657"/>
      <c r="BV32" s="657"/>
      <c r="BW32" s="657"/>
      <c r="BX32" s="701">
        <v>93.6</v>
      </c>
      <c r="BY32" s="657"/>
      <c r="BZ32" s="657"/>
      <c r="CA32" s="657"/>
      <c r="CB32" s="694"/>
      <c r="CD32" s="729"/>
      <c r="CE32" s="730"/>
      <c r="CF32" s="685" t="s">
        <v>311</v>
      </c>
      <c r="CG32" s="682"/>
      <c r="CH32" s="682"/>
      <c r="CI32" s="682"/>
      <c r="CJ32" s="682"/>
      <c r="CK32" s="682"/>
      <c r="CL32" s="682"/>
      <c r="CM32" s="682"/>
      <c r="CN32" s="682"/>
      <c r="CO32" s="682"/>
      <c r="CP32" s="682"/>
      <c r="CQ32" s="683"/>
      <c r="CR32" s="641">
        <v>1914</v>
      </c>
      <c r="CS32" s="644"/>
      <c r="CT32" s="644"/>
      <c r="CU32" s="644"/>
      <c r="CV32" s="644"/>
      <c r="CW32" s="644"/>
      <c r="CX32" s="644"/>
      <c r="CY32" s="645"/>
      <c r="CZ32" s="646">
        <v>0</v>
      </c>
      <c r="DA32" s="675"/>
      <c r="DB32" s="675"/>
      <c r="DC32" s="676"/>
      <c r="DD32" s="649">
        <v>1914</v>
      </c>
      <c r="DE32" s="644"/>
      <c r="DF32" s="644"/>
      <c r="DG32" s="644"/>
      <c r="DH32" s="644"/>
      <c r="DI32" s="644"/>
      <c r="DJ32" s="644"/>
      <c r="DK32" s="645"/>
      <c r="DL32" s="649">
        <v>1914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1614802</v>
      </c>
      <c r="S33" s="644"/>
      <c r="T33" s="644"/>
      <c r="U33" s="644"/>
      <c r="V33" s="644"/>
      <c r="W33" s="644"/>
      <c r="X33" s="644"/>
      <c r="Y33" s="645"/>
      <c r="Z33" s="703">
        <v>1.6</v>
      </c>
      <c r="AA33" s="703"/>
      <c r="AB33" s="703"/>
      <c r="AC33" s="703"/>
      <c r="AD33" s="704" t="s">
        <v>241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32205568</v>
      </c>
      <c r="CS33" s="642"/>
      <c r="CT33" s="642"/>
      <c r="CU33" s="642"/>
      <c r="CV33" s="642"/>
      <c r="CW33" s="642"/>
      <c r="CX33" s="642"/>
      <c r="CY33" s="643"/>
      <c r="CZ33" s="646">
        <v>31.5</v>
      </c>
      <c r="DA33" s="675"/>
      <c r="DB33" s="675"/>
      <c r="DC33" s="676"/>
      <c r="DD33" s="649">
        <v>26514836</v>
      </c>
      <c r="DE33" s="642"/>
      <c r="DF33" s="642"/>
      <c r="DG33" s="642"/>
      <c r="DH33" s="642"/>
      <c r="DI33" s="642"/>
      <c r="DJ33" s="642"/>
      <c r="DK33" s="643"/>
      <c r="DL33" s="649">
        <v>19536933</v>
      </c>
      <c r="DM33" s="642"/>
      <c r="DN33" s="642"/>
      <c r="DO33" s="642"/>
      <c r="DP33" s="642"/>
      <c r="DQ33" s="642"/>
      <c r="DR33" s="642"/>
      <c r="DS33" s="642"/>
      <c r="DT33" s="642"/>
      <c r="DU33" s="642"/>
      <c r="DV33" s="643"/>
      <c r="DW33" s="646">
        <v>33.299999999999997</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2052670</v>
      </c>
      <c r="S34" s="644"/>
      <c r="T34" s="644"/>
      <c r="U34" s="644"/>
      <c r="V34" s="644"/>
      <c r="W34" s="644"/>
      <c r="X34" s="644"/>
      <c r="Y34" s="645"/>
      <c r="Z34" s="703">
        <v>2</v>
      </c>
      <c r="AA34" s="703"/>
      <c r="AB34" s="703"/>
      <c r="AC34" s="703"/>
      <c r="AD34" s="704">
        <v>145993</v>
      </c>
      <c r="AE34" s="704"/>
      <c r="AF34" s="704"/>
      <c r="AG34" s="704"/>
      <c r="AH34" s="704"/>
      <c r="AI34" s="704"/>
      <c r="AJ34" s="704"/>
      <c r="AK34" s="704"/>
      <c r="AL34" s="646">
        <v>0.3</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12707657</v>
      </c>
      <c r="CS34" s="644"/>
      <c r="CT34" s="644"/>
      <c r="CU34" s="644"/>
      <c r="CV34" s="644"/>
      <c r="CW34" s="644"/>
      <c r="CX34" s="644"/>
      <c r="CY34" s="645"/>
      <c r="CZ34" s="646">
        <v>12.4</v>
      </c>
      <c r="DA34" s="675"/>
      <c r="DB34" s="675"/>
      <c r="DC34" s="676"/>
      <c r="DD34" s="649">
        <v>9880334</v>
      </c>
      <c r="DE34" s="644"/>
      <c r="DF34" s="644"/>
      <c r="DG34" s="644"/>
      <c r="DH34" s="644"/>
      <c r="DI34" s="644"/>
      <c r="DJ34" s="644"/>
      <c r="DK34" s="645"/>
      <c r="DL34" s="649">
        <v>7380071</v>
      </c>
      <c r="DM34" s="644"/>
      <c r="DN34" s="644"/>
      <c r="DO34" s="644"/>
      <c r="DP34" s="644"/>
      <c r="DQ34" s="644"/>
      <c r="DR34" s="644"/>
      <c r="DS34" s="644"/>
      <c r="DT34" s="644"/>
      <c r="DU34" s="644"/>
      <c r="DV34" s="645"/>
      <c r="DW34" s="646">
        <v>12.6</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11739599</v>
      </c>
      <c r="S35" s="644"/>
      <c r="T35" s="644"/>
      <c r="U35" s="644"/>
      <c r="V35" s="644"/>
      <c r="W35" s="644"/>
      <c r="X35" s="644"/>
      <c r="Y35" s="645"/>
      <c r="Z35" s="703">
        <v>11.4</v>
      </c>
      <c r="AA35" s="703"/>
      <c r="AB35" s="703"/>
      <c r="AC35" s="703"/>
      <c r="AD35" s="704" t="s">
        <v>121</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12644091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4338608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1899655</v>
      </c>
      <c r="CS35" s="642"/>
      <c r="CT35" s="642"/>
      <c r="CU35" s="642"/>
      <c r="CV35" s="642"/>
      <c r="CW35" s="642"/>
      <c r="CX35" s="642"/>
      <c r="CY35" s="643"/>
      <c r="CZ35" s="646">
        <v>1.9</v>
      </c>
      <c r="DA35" s="675"/>
      <c r="DB35" s="675"/>
      <c r="DC35" s="676"/>
      <c r="DD35" s="649">
        <v>1699686</v>
      </c>
      <c r="DE35" s="642"/>
      <c r="DF35" s="642"/>
      <c r="DG35" s="642"/>
      <c r="DH35" s="642"/>
      <c r="DI35" s="642"/>
      <c r="DJ35" s="642"/>
      <c r="DK35" s="643"/>
      <c r="DL35" s="649">
        <v>1699686</v>
      </c>
      <c r="DM35" s="642"/>
      <c r="DN35" s="642"/>
      <c r="DO35" s="642"/>
      <c r="DP35" s="642"/>
      <c r="DQ35" s="642"/>
      <c r="DR35" s="642"/>
      <c r="DS35" s="642"/>
      <c r="DT35" s="642"/>
      <c r="DU35" s="642"/>
      <c r="DV35" s="643"/>
      <c r="DW35" s="646">
        <v>2.9</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v>960000</v>
      </c>
      <c r="S36" s="644"/>
      <c r="T36" s="644"/>
      <c r="U36" s="644"/>
      <c r="V36" s="644"/>
      <c r="W36" s="644"/>
      <c r="X36" s="644"/>
      <c r="Y36" s="645"/>
      <c r="Z36" s="703">
        <v>0.9</v>
      </c>
      <c r="AA36" s="703"/>
      <c r="AB36" s="703"/>
      <c r="AC36" s="703"/>
      <c r="AD36" s="704" t="s">
        <v>131</v>
      </c>
      <c r="AE36" s="704"/>
      <c r="AF36" s="704"/>
      <c r="AG36" s="704"/>
      <c r="AH36" s="704"/>
      <c r="AI36" s="704"/>
      <c r="AJ36" s="704"/>
      <c r="AK36" s="704"/>
      <c r="AL36" s="646" t="s">
        <v>121</v>
      </c>
      <c r="AM36" s="647"/>
      <c r="AN36" s="647"/>
      <c r="AO36" s="705"/>
      <c r="AQ36" s="678" t="s">
        <v>323</v>
      </c>
      <c r="AR36" s="679"/>
      <c r="AS36" s="679"/>
      <c r="AT36" s="679"/>
      <c r="AU36" s="679"/>
      <c r="AV36" s="679"/>
      <c r="AW36" s="679"/>
      <c r="AX36" s="679"/>
      <c r="AY36" s="680"/>
      <c r="AZ36" s="641">
        <v>2880000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3647319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6502409</v>
      </c>
      <c r="CS36" s="644"/>
      <c r="CT36" s="644"/>
      <c r="CU36" s="644"/>
      <c r="CV36" s="644"/>
      <c r="CW36" s="644"/>
      <c r="CX36" s="644"/>
      <c r="CY36" s="645"/>
      <c r="CZ36" s="646">
        <v>6.4</v>
      </c>
      <c r="DA36" s="675"/>
      <c r="DB36" s="675"/>
      <c r="DC36" s="676"/>
      <c r="DD36" s="649">
        <v>6190475</v>
      </c>
      <c r="DE36" s="644"/>
      <c r="DF36" s="644"/>
      <c r="DG36" s="644"/>
      <c r="DH36" s="644"/>
      <c r="DI36" s="644"/>
      <c r="DJ36" s="644"/>
      <c r="DK36" s="645"/>
      <c r="DL36" s="649">
        <v>3241969</v>
      </c>
      <c r="DM36" s="644"/>
      <c r="DN36" s="644"/>
      <c r="DO36" s="644"/>
      <c r="DP36" s="644"/>
      <c r="DQ36" s="644"/>
      <c r="DR36" s="644"/>
      <c r="DS36" s="644"/>
      <c r="DT36" s="644"/>
      <c r="DU36" s="644"/>
      <c r="DV36" s="645"/>
      <c r="DW36" s="646">
        <v>5.5</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4460499</v>
      </c>
      <c r="S37" s="644"/>
      <c r="T37" s="644"/>
      <c r="U37" s="644"/>
      <c r="V37" s="644"/>
      <c r="W37" s="644"/>
      <c r="X37" s="644"/>
      <c r="Y37" s="645"/>
      <c r="Z37" s="703">
        <v>4.3</v>
      </c>
      <c r="AA37" s="703"/>
      <c r="AB37" s="703"/>
      <c r="AC37" s="703"/>
      <c r="AD37" s="704" t="s">
        <v>131</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101420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39051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5392</v>
      </c>
      <c r="CS37" s="642"/>
      <c r="CT37" s="642"/>
      <c r="CU37" s="642"/>
      <c r="CV37" s="642"/>
      <c r="CW37" s="642"/>
      <c r="CX37" s="642"/>
      <c r="CY37" s="643"/>
      <c r="CZ37" s="646">
        <v>0</v>
      </c>
      <c r="DA37" s="675"/>
      <c r="DB37" s="675"/>
      <c r="DC37" s="676"/>
      <c r="DD37" s="649">
        <v>5392</v>
      </c>
      <c r="DE37" s="642"/>
      <c r="DF37" s="642"/>
      <c r="DG37" s="642"/>
      <c r="DH37" s="642"/>
      <c r="DI37" s="642"/>
      <c r="DJ37" s="642"/>
      <c r="DK37" s="643"/>
      <c r="DL37" s="649">
        <v>5392</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103228362</v>
      </c>
      <c r="S38" s="693"/>
      <c r="T38" s="693"/>
      <c r="U38" s="693"/>
      <c r="V38" s="693"/>
      <c r="W38" s="693"/>
      <c r="X38" s="693"/>
      <c r="Y38" s="698"/>
      <c r="Z38" s="699">
        <v>100</v>
      </c>
      <c r="AA38" s="699"/>
      <c r="AB38" s="699"/>
      <c r="AC38" s="699"/>
      <c r="AD38" s="700">
        <v>53229891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37870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61578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9662671</v>
      </c>
      <c r="CS38" s="644"/>
      <c r="CT38" s="644"/>
      <c r="CU38" s="644"/>
      <c r="CV38" s="644"/>
      <c r="CW38" s="644"/>
      <c r="CX38" s="644"/>
      <c r="CY38" s="645"/>
      <c r="CZ38" s="646">
        <v>9.5</v>
      </c>
      <c r="DA38" s="675"/>
      <c r="DB38" s="675"/>
      <c r="DC38" s="676"/>
      <c r="DD38" s="649">
        <v>7778742</v>
      </c>
      <c r="DE38" s="644"/>
      <c r="DF38" s="644"/>
      <c r="DG38" s="644"/>
      <c r="DH38" s="644"/>
      <c r="DI38" s="644"/>
      <c r="DJ38" s="644"/>
      <c r="DK38" s="645"/>
      <c r="DL38" s="649">
        <v>7215157</v>
      </c>
      <c r="DM38" s="644"/>
      <c r="DN38" s="644"/>
      <c r="DO38" s="644"/>
      <c r="DP38" s="644"/>
      <c r="DQ38" s="644"/>
      <c r="DR38" s="644"/>
      <c r="DS38" s="644"/>
      <c r="DT38" s="644"/>
      <c r="DU38" s="644"/>
      <c r="DV38" s="645"/>
      <c r="DW38" s="646">
        <v>12.3</v>
      </c>
      <c r="DX38" s="675"/>
      <c r="DY38" s="675"/>
      <c r="DZ38" s="675"/>
      <c r="EA38" s="675"/>
      <c r="EB38" s="675"/>
      <c r="EC38" s="677"/>
    </row>
    <row r="39" spans="2:133" ht="11.25" customHeight="1">
      <c r="AQ39" s="678" t="s">
        <v>334</v>
      </c>
      <c r="AR39" s="679"/>
      <c r="AS39" s="679"/>
      <c r="AT39" s="679"/>
      <c r="AU39" s="679"/>
      <c r="AV39" s="679"/>
      <c r="AW39" s="679"/>
      <c r="AX39" s="679"/>
      <c r="AY39" s="680"/>
      <c r="AZ39" s="641" t="s">
        <v>241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94</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616077</v>
      </c>
      <c r="CS39" s="642"/>
      <c r="CT39" s="642"/>
      <c r="CU39" s="642"/>
      <c r="CV39" s="642"/>
      <c r="CW39" s="642"/>
      <c r="CX39" s="642"/>
      <c r="CY39" s="643"/>
      <c r="CZ39" s="646">
        <v>0.6</v>
      </c>
      <c r="DA39" s="675"/>
      <c r="DB39" s="675"/>
      <c r="DC39" s="676"/>
      <c r="DD39" s="649">
        <v>533968</v>
      </c>
      <c r="DE39" s="642"/>
      <c r="DF39" s="642"/>
      <c r="DG39" s="642"/>
      <c r="DH39" s="642"/>
      <c r="DI39" s="642"/>
      <c r="DJ39" s="642"/>
      <c r="DK39" s="643"/>
      <c r="DL39" s="649" t="s">
        <v>241</v>
      </c>
      <c r="DM39" s="642"/>
      <c r="DN39" s="642"/>
      <c r="DO39" s="642"/>
      <c r="DP39" s="642"/>
      <c r="DQ39" s="642"/>
      <c r="DR39" s="642"/>
      <c r="DS39" s="642"/>
      <c r="DT39" s="642"/>
      <c r="DU39" s="642"/>
      <c r="DV39" s="643"/>
      <c r="DW39" s="646" t="s">
        <v>241</v>
      </c>
      <c r="DX39" s="675"/>
      <c r="DY39" s="675"/>
      <c r="DZ39" s="675"/>
      <c r="EA39" s="675"/>
      <c r="EB39" s="675"/>
      <c r="EC39" s="677"/>
    </row>
    <row r="40" spans="2:133" ht="11.25" customHeight="1">
      <c r="AQ40" s="678" t="s">
        <v>338</v>
      </c>
      <c r="AR40" s="679"/>
      <c r="AS40" s="679"/>
      <c r="AT40" s="679"/>
      <c r="AU40" s="679"/>
      <c r="AV40" s="679"/>
      <c r="AW40" s="679"/>
      <c r="AX40" s="679"/>
      <c r="AY40" s="680"/>
      <c r="AZ40" s="641">
        <v>2807873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817099</v>
      </c>
      <c r="CS40" s="644"/>
      <c r="CT40" s="644"/>
      <c r="CU40" s="644"/>
      <c r="CV40" s="644"/>
      <c r="CW40" s="644"/>
      <c r="CX40" s="644"/>
      <c r="CY40" s="645"/>
      <c r="CZ40" s="646">
        <v>0.8</v>
      </c>
      <c r="DA40" s="675"/>
      <c r="DB40" s="675"/>
      <c r="DC40" s="676"/>
      <c r="DD40" s="649">
        <v>431631</v>
      </c>
      <c r="DE40" s="644"/>
      <c r="DF40" s="644"/>
      <c r="DG40" s="644"/>
      <c r="DH40" s="644"/>
      <c r="DI40" s="644"/>
      <c r="DJ40" s="644"/>
      <c r="DK40" s="645"/>
      <c r="DL40" s="649">
        <v>50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6816928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241</v>
      </c>
      <c r="CS41" s="642"/>
      <c r="CT41" s="642"/>
      <c r="CU41" s="642"/>
      <c r="CV41" s="642"/>
      <c r="CW41" s="642"/>
      <c r="CX41" s="642"/>
      <c r="CY41" s="643"/>
      <c r="CZ41" s="646" t="s">
        <v>241</v>
      </c>
      <c r="DA41" s="675"/>
      <c r="DB41" s="675"/>
      <c r="DC41" s="676"/>
      <c r="DD41" s="649" t="s">
        <v>241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10434381</v>
      </c>
      <c r="CS42" s="644"/>
      <c r="CT42" s="644"/>
      <c r="CU42" s="644"/>
      <c r="CV42" s="644"/>
      <c r="CW42" s="644"/>
      <c r="CX42" s="644"/>
      <c r="CY42" s="645"/>
      <c r="CZ42" s="646">
        <v>10.199999999999999</v>
      </c>
      <c r="DA42" s="647"/>
      <c r="DB42" s="647"/>
      <c r="DC42" s="648"/>
      <c r="DD42" s="649">
        <v>972717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421454</v>
      </c>
      <c r="CS43" s="642"/>
      <c r="CT43" s="642"/>
      <c r="CU43" s="642"/>
      <c r="CV43" s="642"/>
      <c r="CW43" s="642"/>
      <c r="CX43" s="642"/>
      <c r="CY43" s="643"/>
      <c r="CZ43" s="646">
        <v>0.4</v>
      </c>
      <c r="DA43" s="675"/>
      <c r="DB43" s="675"/>
      <c r="DC43" s="676"/>
      <c r="DD43" s="649">
        <v>421454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10434381</v>
      </c>
      <c r="CS44" s="644"/>
      <c r="CT44" s="644"/>
      <c r="CU44" s="644"/>
      <c r="CV44" s="644"/>
      <c r="CW44" s="644"/>
      <c r="CX44" s="644"/>
      <c r="CY44" s="645"/>
      <c r="CZ44" s="646">
        <v>10.199999999999999</v>
      </c>
      <c r="DA44" s="647"/>
      <c r="DB44" s="647"/>
      <c r="DC44" s="648"/>
      <c r="DD44" s="649">
        <v>972717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4044550</v>
      </c>
      <c r="CS45" s="642"/>
      <c r="CT45" s="642"/>
      <c r="CU45" s="642"/>
      <c r="CV45" s="642"/>
      <c r="CW45" s="642"/>
      <c r="CX45" s="642"/>
      <c r="CY45" s="643"/>
      <c r="CZ45" s="646">
        <v>4</v>
      </c>
      <c r="DA45" s="675"/>
      <c r="DB45" s="675"/>
      <c r="DC45" s="676"/>
      <c r="DD45" s="649">
        <v>12341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6293111</v>
      </c>
      <c r="CS46" s="644"/>
      <c r="CT46" s="644"/>
      <c r="CU46" s="644"/>
      <c r="CV46" s="644"/>
      <c r="CW46" s="644"/>
      <c r="CX46" s="644"/>
      <c r="CY46" s="645"/>
      <c r="CZ46" s="646">
        <v>6.2</v>
      </c>
      <c r="DA46" s="647"/>
      <c r="DB46" s="647"/>
      <c r="DC46" s="648"/>
      <c r="DD46" s="649">
        <v>960133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241</v>
      </c>
      <c r="CS47" s="642"/>
      <c r="CT47" s="642"/>
      <c r="CU47" s="642"/>
      <c r="CV47" s="642"/>
      <c r="CW47" s="642"/>
      <c r="CX47" s="642"/>
      <c r="CY47" s="643"/>
      <c r="CZ47" s="646" t="s">
        <v>241</v>
      </c>
      <c r="DA47" s="675"/>
      <c r="DB47" s="675"/>
      <c r="DC47" s="676"/>
      <c r="DD47" s="649" t="s">
        <v>241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241</v>
      </c>
      <c r="CS48" s="644"/>
      <c r="CT48" s="644"/>
      <c r="CU48" s="644"/>
      <c r="CV48" s="644"/>
      <c r="CW48" s="644"/>
      <c r="CX48" s="644"/>
      <c r="CY48" s="645"/>
      <c r="CZ48" s="646" t="s">
        <v>241</v>
      </c>
      <c r="DA48" s="647"/>
      <c r="DB48" s="647"/>
      <c r="DC48" s="648"/>
      <c r="DD48" s="649" t="s">
        <v>241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102213225</v>
      </c>
      <c r="CS49" s="657"/>
      <c r="CT49" s="657"/>
      <c r="CU49" s="657"/>
      <c r="CV49" s="657"/>
      <c r="CW49" s="657"/>
      <c r="CX49" s="657"/>
      <c r="CY49" s="658"/>
      <c r="CZ49" s="659">
        <v>100</v>
      </c>
      <c r="DA49" s="660"/>
      <c r="DB49" s="660"/>
      <c r="DC49" s="661"/>
      <c r="DD49" s="662">
        <v>63841594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Tm2C6EE3RZE134PcSgGM10ppaFI9Rw3NWqacgSgFBEIMQaZ/QACywI7m56uEI363t9h1Pu+vMgYgaatrwJ7Pg==" saltValue="KZFahMpDRaMIyRsdtOeX2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102589</v>
      </c>
      <c r="R7" s="1174"/>
      <c r="S7" s="1174"/>
      <c r="T7" s="1174"/>
      <c r="U7" s="1174"/>
      <c r="V7" s="1174">
        <v>101876</v>
      </c>
      <c r="W7" s="1174"/>
      <c r="X7" s="1174"/>
      <c r="Y7" s="1174"/>
      <c r="Z7" s="1174"/>
      <c r="AA7" s="1174">
        <v>713</v>
      </c>
      <c r="AB7" s="1174"/>
      <c r="AC7" s="1174"/>
      <c r="AD7" s="1174"/>
      <c r="AE7" s="1175"/>
      <c r="AF7" s="1176">
        <v>643</v>
      </c>
      <c r="AG7" s="1177"/>
      <c r="AH7" s="1177"/>
      <c r="AI7" s="1177"/>
      <c r="AJ7" s="1178"/>
      <c r="AK7" s="1160">
        <v>593</v>
      </c>
      <c r="AL7" s="1161"/>
      <c r="AM7" s="1161"/>
      <c r="AN7" s="1161"/>
      <c r="AO7" s="1161"/>
      <c r="AP7" s="1161">
        <v>118051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575</v>
      </c>
      <c r="BT7" s="1165"/>
      <c r="BU7" s="1165"/>
      <c r="BV7" s="1165"/>
      <c r="BW7" s="1165"/>
      <c r="BX7" s="1165"/>
      <c r="BY7" s="1165"/>
      <c r="BZ7" s="1165"/>
      <c r="CA7" s="1165"/>
      <c r="CB7" s="1165"/>
      <c r="CC7" s="1165"/>
      <c r="CD7" s="1165"/>
      <c r="CE7" s="1165"/>
      <c r="CF7" s="1165"/>
      <c r="CG7" s="1166"/>
      <c r="CH7" s="1157">
        <v>8</v>
      </c>
      <c r="CI7" s="1158"/>
      <c r="CJ7" s="1158"/>
      <c r="CK7" s="1158"/>
      <c r="CL7" s="1159"/>
      <c r="CM7" s="1157">
        <v>344</v>
      </c>
      <c r="CN7" s="1158"/>
      <c r="CO7" s="1158"/>
      <c r="CP7" s="1158"/>
      <c r="CQ7" s="1159"/>
      <c r="CR7" s="1157">
        <v>100</v>
      </c>
      <c r="CS7" s="1158"/>
      <c r="CT7" s="1158"/>
      <c r="CU7" s="1158"/>
      <c r="CV7" s="1159"/>
      <c r="CW7" s="1157" t="s">
        <v>515</v>
      </c>
      <c r="CX7" s="1158"/>
      <c r="CY7" s="1158"/>
      <c r="CZ7" s="1158"/>
      <c r="DA7" s="1159"/>
      <c r="DB7" s="1157" t="s">
        <v>515</v>
      </c>
      <c r="DC7" s="1158"/>
      <c r="DD7" s="1158"/>
      <c r="DE7" s="1158"/>
      <c r="DF7" s="1159"/>
      <c r="DG7" s="1157" t="s">
        <v>515</v>
      </c>
      <c r="DH7" s="1158"/>
      <c r="DI7" s="1158"/>
      <c r="DJ7" s="1158"/>
      <c r="DK7" s="1159"/>
      <c r="DL7" s="1157" t="s">
        <v>515</v>
      </c>
      <c r="DM7" s="1158"/>
      <c r="DN7" s="1158"/>
      <c r="DO7" s="1158"/>
      <c r="DP7" s="1159"/>
      <c r="DQ7" s="1157" t="s">
        <v>515</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579</v>
      </c>
      <c r="R8" s="1113"/>
      <c r="S8" s="1113"/>
      <c r="T8" s="1113"/>
      <c r="U8" s="1113"/>
      <c r="V8" s="1113">
        <v>579</v>
      </c>
      <c r="W8" s="1113"/>
      <c r="X8" s="1113"/>
      <c r="Y8" s="1113"/>
      <c r="Z8" s="1113"/>
      <c r="AA8" s="1113" t="s">
        <v>515</v>
      </c>
      <c r="AB8" s="1113"/>
      <c r="AC8" s="1113"/>
      <c r="AD8" s="1113"/>
      <c r="AE8" s="1114"/>
      <c r="AF8" s="1088" t="s">
        <v>379</v>
      </c>
      <c r="AG8" s="1089"/>
      <c r="AH8" s="1089"/>
      <c r="AI8" s="1089"/>
      <c r="AJ8" s="1090"/>
      <c r="AK8" s="1155">
        <v>372</v>
      </c>
      <c r="AL8" s="1156"/>
      <c r="AM8" s="1156"/>
      <c r="AN8" s="1156"/>
      <c r="AO8" s="1156"/>
      <c r="AP8" s="1156">
        <v>1511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576</v>
      </c>
      <c r="BT8" s="1084"/>
      <c r="BU8" s="1084"/>
      <c r="BV8" s="1084"/>
      <c r="BW8" s="1084"/>
      <c r="BX8" s="1084"/>
      <c r="BY8" s="1084"/>
      <c r="BZ8" s="1084"/>
      <c r="CA8" s="1084"/>
      <c r="CB8" s="1084"/>
      <c r="CC8" s="1084"/>
      <c r="CD8" s="1084"/>
      <c r="CE8" s="1084"/>
      <c r="CF8" s="1084"/>
      <c r="CG8" s="1085"/>
      <c r="CH8" s="1058">
        <v>156</v>
      </c>
      <c r="CI8" s="1059"/>
      <c r="CJ8" s="1059"/>
      <c r="CK8" s="1059"/>
      <c r="CL8" s="1060"/>
      <c r="CM8" s="1058">
        <v>4481</v>
      </c>
      <c r="CN8" s="1059"/>
      <c r="CO8" s="1059"/>
      <c r="CP8" s="1059"/>
      <c r="CQ8" s="1060"/>
      <c r="CR8" s="1058">
        <v>4200</v>
      </c>
      <c r="CS8" s="1059"/>
      <c r="CT8" s="1059"/>
      <c r="CU8" s="1059"/>
      <c r="CV8" s="1060"/>
      <c r="CW8" s="1058">
        <v>40</v>
      </c>
      <c r="CX8" s="1059"/>
      <c r="CY8" s="1059"/>
      <c r="CZ8" s="1059"/>
      <c r="DA8" s="1060"/>
      <c r="DB8" s="1058">
        <v>984</v>
      </c>
      <c r="DC8" s="1059"/>
      <c r="DD8" s="1059"/>
      <c r="DE8" s="1059"/>
      <c r="DF8" s="1060"/>
      <c r="DG8" s="1058" t="s">
        <v>515</v>
      </c>
      <c r="DH8" s="1059"/>
      <c r="DI8" s="1059"/>
      <c r="DJ8" s="1059"/>
      <c r="DK8" s="1060"/>
      <c r="DL8" s="1058" t="s">
        <v>515</v>
      </c>
      <c r="DM8" s="1059"/>
      <c r="DN8" s="1059"/>
      <c r="DO8" s="1059"/>
      <c r="DP8" s="1060"/>
      <c r="DQ8" s="1058" t="s">
        <v>515</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161</v>
      </c>
      <c r="R9" s="1113"/>
      <c r="S9" s="1113"/>
      <c r="T9" s="1113"/>
      <c r="U9" s="1113"/>
      <c r="V9" s="1113">
        <v>130</v>
      </c>
      <c r="W9" s="1113"/>
      <c r="X9" s="1113"/>
      <c r="Y9" s="1113"/>
      <c r="Z9" s="1113"/>
      <c r="AA9" s="1113">
        <v>31</v>
      </c>
      <c r="AB9" s="1113"/>
      <c r="AC9" s="1113"/>
      <c r="AD9" s="1113"/>
      <c r="AE9" s="1114"/>
      <c r="AF9" s="1088">
        <v>31</v>
      </c>
      <c r="AG9" s="1089"/>
      <c r="AH9" s="1089"/>
      <c r="AI9" s="1089"/>
      <c r="AJ9" s="1090"/>
      <c r="AK9" s="1155" t="s">
        <v>515</v>
      </c>
      <c r="AL9" s="1156"/>
      <c r="AM9" s="1156"/>
      <c r="AN9" s="1156"/>
      <c r="AO9" s="1156"/>
      <c r="AP9" s="1156">
        <v>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577</v>
      </c>
      <c r="BT9" s="1084"/>
      <c r="BU9" s="1084"/>
      <c r="BV9" s="1084"/>
      <c r="BW9" s="1084"/>
      <c r="BX9" s="1084"/>
      <c r="BY9" s="1084"/>
      <c r="BZ9" s="1084"/>
      <c r="CA9" s="1084"/>
      <c r="CB9" s="1084"/>
      <c r="CC9" s="1084"/>
      <c r="CD9" s="1084"/>
      <c r="CE9" s="1084"/>
      <c r="CF9" s="1084"/>
      <c r="CG9" s="1085"/>
      <c r="CH9" s="1058">
        <v>454</v>
      </c>
      <c r="CI9" s="1059"/>
      <c r="CJ9" s="1059"/>
      <c r="CK9" s="1059"/>
      <c r="CL9" s="1060"/>
      <c r="CM9" s="1058">
        <v>2924</v>
      </c>
      <c r="CN9" s="1059"/>
      <c r="CO9" s="1059"/>
      <c r="CP9" s="1059"/>
      <c r="CQ9" s="1060"/>
      <c r="CR9" s="1058">
        <v>1059</v>
      </c>
      <c r="CS9" s="1059"/>
      <c r="CT9" s="1059"/>
      <c r="CU9" s="1059"/>
      <c r="CV9" s="1060"/>
      <c r="CW9" s="1058">
        <v>1074</v>
      </c>
      <c r="CX9" s="1059"/>
      <c r="CY9" s="1059"/>
      <c r="CZ9" s="1059"/>
      <c r="DA9" s="1060"/>
      <c r="DB9" s="1058">
        <v>2001</v>
      </c>
      <c r="DC9" s="1059"/>
      <c r="DD9" s="1059"/>
      <c r="DE9" s="1059"/>
      <c r="DF9" s="1060"/>
      <c r="DG9" s="1058" t="s">
        <v>515</v>
      </c>
      <c r="DH9" s="1059"/>
      <c r="DI9" s="1059"/>
      <c r="DJ9" s="1059"/>
      <c r="DK9" s="1060"/>
      <c r="DL9" s="1058" t="s">
        <v>515</v>
      </c>
      <c r="DM9" s="1059"/>
      <c r="DN9" s="1059"/>
      <c r="DO9" s="1059"/>
      <c r="DP9" s="1060"/>
      <c r="DQ9" s="1058" t="s">
        <v>515</v>
      </c>
      <c r="DR9" s="1059"/>
      <c r="DS9" s="1059"/>
      <c r="DT9" s="1059"/>
      <c r="DU9" s="1060"/>
      <c r="DV9" s="1061"/>
      <c r="DW9" s="1062"/>
      <c r="DX9" s="1062"/>
      <c r="DY9" s="1062"/>
      <c r="DZ9" s="1063"/>
      <c r="EA9" s="234"/>
    </row>
    <row r="10" spans="1:131" s="235" customFormat="1" ht="26.25" customHeight="1">
      <c r="A10" s="241">
        <v>4</v>
      </c>
      <c r="B10" s="1106" t="s">
        <v>381</v>
      </c>
      <c r="C10" s="1107"/>
      <c r="D10" s="1107"/>
      <c r="E10" s="1107"/>
      <c r="F10" s="1107"/>
      <c r="G10" s="1107"/>
      <c r="H10" s="1107"/>
      <c r="I10" s="1107"/>
      <c r="J10" s="1107"/>
      <c r="K10" s="1107"/>
      <c r="L10" s="1107"/>
      <c r="M10" s="1107"/>
      <c r="N10" s="1107"/>
      <c r="O10" s="1107"/>
      <c r="P10" s="1108"/>
      <c r="Q10" s="1112">
        <v>392</v>
      </c>
      <c r="R10" s="1113"/>
      <c r="S10" s="1113"/>
      <c r="T10" s="1113"/>
      <c r="U10" s="1113"/>
      <c r="V10" s="1113">
        <v>121</v>
      </c>
      <c r="W10" s="1113"/>
      <c r="X10" s="1113"/>
      <c r="Y10" s="1113"/>
      <c r="Z10" s="1113"/>
      <c r="AA10" s="1113">
        <v>271</v>
      </c>
      <c r="AB10" s="1113"/>
      <c r="AC10" s="1113"/>
      <c r="AD10" s="1113"/>
      <c r="AE10" s="1114"/>
      <c r="AF10" s="1088">
        <v>257</v>
      </c>
      <c r="AG10" s="1089"/>
      <c r="AH10" s="1089"/>
      <c r="AI10" s="1089"/>
      <c r="AJ10" s="1090"/>
      <c r="AK10" s="1155" t="s">
        <v>515</v>
      </c>
      <c r="AL10" s="1156"/>
      <c r="AM10" s="1156"/>
      <c r="AN10" s="1156"/>
      <c r="AO10" s="1156"/>
      <c r="AP10" s="1156" t="s">
        <v>515</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382</v>
      </c>
      <c r="C11" s="1107"/>
      <c r="D11" s="1107"/>
      <c r="E11" s="1107"/>
      <c r="F11" s="1107"/>
      <c r="G11" s="1107"/>
      <c r="H11" s="1107"/>
      <c r="I11" s="1107"/>
      <c r="J11" s="1107"/>
      <c r="K11" s="1107"/>
      <c r="L11" s="1107"/>
      <c r="M11" s="1107"/>
      <c r="N11" s="1107"/>
      <c r="O11" s="1107"/>
      <c r="P11" s="1108"/>
      <c r="Q11" s="1112">
        <v>0</v>
      </c>
      <c r="R11" s="1113"/>
      <c r="S11" s="1113"/>
      <c r="T11" s="1113"/>
      <c r="U11" s="1113"/>
      <c r="V11" s="1113">
        <v>0</v>
      </c>
      <c r="W11" s="1113"/>
      <c r="X11" s="1113"/>
      <c r="Y11" s="1113"/>
      <c r="Z11" s="1113"/>
      <c r="AA11" s="1113" t="s">
        <v>515</v>
      </c>
      <c r="AB11" s="1113"/>
      <c r="AC11" s="1113"/>
      <c r="AD11" s="1113"/>
      <c r="AE11" s="1114"/>
      <c r="AF11" s="1088" t="s">
        <v>379</v>
      </c>
      <c r="AG11" s="1089"/>
      <c r="AH11" s="1089"/>
      <c r="AI11" s="1089"/>
      <c r="AJ11" s="1090"/>
      <c r="AK11" s="1155" t="s">
        <v>515</v>
      </c>
      <c r="AL11" s="1156"/>
      <c r="AM11" s="1156"/>
      <c r="AN11" s="1156"/>
      <c r="AO11" s="1156"/>
      <c r="AP11" s="1156" t="s">
        <v>515</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t="s">
        <v>383</v>
      </c>
      <c r="C12" s="1107"/>
      <c r="D12" s="1107"/>
      <c r="E12" s="1107"/>
      <c r="F12" s="1107"/>
      <c r="G12" s="1107"/>
      <c r="H12" s="1107"/>
      <c r="I12" s="1107"/>
      <c r="J12" s="1107"/>
      <c r="K12" s="1107"/>
      <c r="L12" s="1107"/>
      <c r="M12" s="1107"/>
      <c r="N12" s="1107"/>
      <c r="O12" s="1107"/>
      <c r="P12" s="1108"/>
      <c r="Q12" s="1112">
        <v>896</v>
      </c>
      <c r="R12" s="1113"/>
      <c r="S12" s="1113"/>
      <c r="T12" s="1113"/>
      <c r="U12" s="1113"/>
      <c r="V12" s="1113">
        <v>896</v>
      </c>
      <c r="W12" s="1113"/>
      <c r="X12" s="1113"/>
      <c r="Y12" s="1113"/>
      <c r="Z12" s="1113"/>
      <c r="AA12" s="1113" t="s">
        <v>515</v>
      </c>
      <c r="AB12" s="1113"/>
      <c r="AC12" s="1113"/>
      <c r="AD12" s="1113"/>
      <c r="AE12" s="1114"/>
      <c r="AF12" s="1088" t="s">
        <v>379</v>
      </c>
      <c r="AG12" s="1089"/>
      <c r="AH12" s="1089"/>
      <c r="AI12" s="1089"/>
      <c r="AJ12" s="1090"/>
      <c r="AK12" s="1155" t="s">
        <v>515</v>
      </c>
      <c r="AL12" s="1156"/>
      <c r="AM12" s="1156"/>
      <c r="AN12" s="1156"/>
      <c r="AO12" s="1156"/>
      <c r="AP12" s="1156">
        <v>2001</v>
      </c>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103228</v>
      </c>
      <c r="R23" s="1138"/>
      <c r="S23" s="1138"/>
      <c r="T23" s="1138"/>
      <c r="U23" s="1138"/>
      <c r="V23" s="1138">
        <v>102213</v>
      </c>
      <c r="W23" s="1138"/>
      <c r="X23" s="1138"/>
      <c r="Y23" s="1138"/>
      <c r="Z23" s="1138"/>
      <c r="AA23" s="1138">
        <v>1015</v>
      </c>
      <c r="AB23" s="1138"/>
      <c r="AC23" s="1138"/>
      <c r="AD23" s="1138"/>
      <c r="AE23" s="1139"/>
      <c r="AF23" s="1140">
        <v>931</v>
      </c>
      <c r="AG23" s="1138"/>
      <c r="AH23" s="1138"/>
      <c r="AI23" s="1138"/>
      <c r="AJ23" s="1141"/>
      <c r="AK23" s="1142"/>
      <c r="AL23" s="1143"/>
      <c r="AM23" s="1143"/>
      <c r="AN23" s="1143"/>
      <c r="AO23" s="1143"/>
      <c r="AP23" s="1138">
        <v>121567</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38011</v>
      </c>
      <c r="R28" s="1123"/>
      <c r="S28" s="1123"/>
      <c r="T28" s="1123"/>
      <c r="U28" s="1123"/>
      <c r="V28" s="1123">
        <v>33673</v>
      </c>
      <c r="W28" s="1123"/>
      <c r="X28" s="1123"/>
      <c r="Y28" s="1123"/>
      <c r="Z28" s="1123"/>
      <c r="AA28" s="1123">
        <v>4339</v>
      </c>
      <c r="AB28" s="1123"/>
      <c r="AC28" s="1123"/>
      <c r="AD28" s="1123"/>
      <c r="AE28" s="1124"/>
      <c r="AF28" s="1125">
        <v>4339</v>
      </c>
      <c r="AG28" s="1123"/>
      <c r="AH28" s="1123"/>
      <c r="AI28" s="1123"/>
      <c r="AJ28" s="1126"/>
      <c r="AK28" s="1127">
        <v>2808</v>
      </c>
      <c r="AL28" s="1115"/>
      <c r="AM28" s="1115"/>
      <c r="AN28" s="1115"/>
      <c r="AO28" s="1115"/>
      <c r="AP28" s="1115" t="s">
        <v>515</v>
      </c>
      <c r="AQ28" s="1115"/>
      <c r="AR28" s="1115"/>
      <c r="AS28" s="1115"/>
      <c r="AT28" s="1115"/>
      <c r="AU28" s="1115" t="s">
        <v>515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13</v>
      </c>
      <c r="R29" s="1113"/>
      <c r="S29" s="1113"/>
      <c r="T29" s="1113"/>
      <c r="U29" s="1113"/>
      <c r="V29" s="1113">
        <v>11</v>
      </c>
      <c r="W29" s="1113"/>
      <c r="X29" s="1113"/>
      <c r="Y29" s="1113"/>
      <c r="Z29" s="1113"/>
      <c r="AA29" s="1113">
        <v>1</v>
      </c>
      <c r="AB29" s="1113"/>
      <c r="AC29" s="1113"/>
      <c r="AD29" s="1113"/>
      <c r="AE29" s="1114"/>
      <c r="AF29" s="1088">
        <v>1</v>
      </c>
      <c r="AG29" s="1089"/>
      <c r="AH29" s="1089"/>
      <c r="AI29" s="1089"/>
      <c r="AJ29" s="1090"/>
      <c r="AK29" s="1049">
        <v>5</v>
      </c>
      <c r="AL29" s="1040"/>
      <c r="AM29" s="1040"/>
      <c r="AN29" s="1040"/>
      <c r="AO29" s="1040"/>
      <c r="AP29" s="1040" t="s">
        <v>515</v>
      </c>
      <c r="AQ29" s="1040"/>
      <c r="AR29" s="1040"/>
      <c r="AS29" s="1040"/>
      <c r="AT29" s="1040"/>
      <c r="AU29" s="1040" t="s">
        <v>515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21792</v>
      </c>
      <c r="R30" s="1113"/>
      <c r="S30" s="1113"/>
      <c r="T30" s="1113"/>
      <c r="U30" s="1113"/>
      <c r="V30" s="1113">
        <v>21314</v>
      </c>
      <c r="W30" s="1113"/>
      <c r="X30" s="1113"/>
      <c r="Y30" s="1113"/>
      <c r="Z30" s="1113"/>
      <c r="AA30" s="1113">
        <v>478</v>
      </c>
      <c r="AB30" s="1113"/>
      <c r="AC30" s="1113"/>
      <c r="AD30" s="1113"/>
      <c r="AE30" s="1114"/>
      <c r="AF30" s="1088">
        <v>478</v>
      </c>
      <c r="AG30" s="1089"/>
      <c r="AH30" s="1089"/>
      <c r="AI30" s="1089"/>
      <c r="AJ30" s="1090"/>
      <c r="AK30" s="1049">
        <v>3215</v>
      </c>
      <c r="AL30" s="1040"/>
      <c r="AM30" s="1040"/>
      <c r="AN30" s="1040"/>
      <c r="AO30" s="1040"/>
      <c r="AP30" s="1040" t="s">
        <v>515</v>
      </c>
      <c r="AQ30" s="1040"/>
      <c r="AR30" s="1040"/>
      <c r="AS30" s="1040"/>
      <c r="AT30" s="1040"/>
      <c r="AU30" s="1040" t="s">
        <v>515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3627</v>
      </c>
      <c r="R31" s="1113"/>
      <c r="S31" s="1113"/>
      <c r="T31" s="1113"/>
      <c r="U31" s="1113"/>
      <c r="V31" s="1113">
        <v>3533</v>
      </c>
      <c r="W31" s="1113"/>
      <c r="X31" s="1113"/>
      <c r="Y31" s="1113"/>
      <c r="Z31" s="1113"/>
      <c r="AA31" s="1113">
        <v>94</v>
      </c>
      <c r="AB31" s="1113"/>
      <c r="AC31" s="1113"/>
      <c r="AD31" s="1113"/>
      <c r="AE31" s="1114"/>
      <c r="AF31" s="1088">
        <v>94</v>
      </c>
      <c r="AG31" s="1089"/>
      <c r="AH31" s="1089"/>
      <c r="AI31" s="1089"/>
      <c r="AJ31" s="1090"/>
      <c r="AK31" s="1049">
        <v>652</v>
      </c>
      <c r="AL31" s="1040"/>
      <c r="AM31" s="1040"/>
      <c r="AN31" s="1040"/>
      <c r="AO31" s="1040"/>
      <c r="AP31" s="1040" t="s">
        <v>515</v>
      </c>
      <c r="AQ31" s="1040"/>
      <c r="AR31" s="1040"/>
      <c r="AS31" s="1040"/>
      <c r="AT31" s="1040"/>
      <c r="AU31" s="1040" t="s">
        <v>515</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6427</v>
      </c>
      <c r="R32" s="1113"/>
      <c r="S32" s="1113"/>
      <c r="T32" s="1113"/>
      <c r="U32" s="1113"/>
      <c r="V32" s="1113">
        <v>5609</v>
      </c>
      <c r="W32" s="1113"/>
      <c r="X32" s="1113"/>
      <c r="Y32" s="1113"/>
      <c r="Z32" s="1113"/>
      <c r="AA32" s="1113">
        <v>818</v>
      </c>
      <c r="AB32" s="1113"/>
      <c r="AC32" s="1113"/>
      <c r="AD32" s="1113"/>
      <c r="AE32" s="1114"/>
      <c r="AF32" s="1088">
        <v>4200</v>
      </c>
      <c r="AG32" s="1089"/>
      <c r="AH32" s="1089"/>
      <c r="AI32" s="1089"/>
      <c r="AJ32" s="1090"/>
      <c r="AK32" s="1049">
        <v>42</v>
      </c>
      <c r="AL32" s="1040"/>
      <c r="AM32" s="1040"/>
      <c r="AN32" s="1040"/>
      <c r="AO32" s="1040"/>
      <c r="AP32" s="1040">
        <v>8763</v>
      </c>
      <c r="AQ32" s="1040"/>
      <c r="AR32" s="1040"/>
      <c r="AS32" s="1040"/>
      <c r="AT32" s="1040"/>
      <c r="AU32" s="1040">
        <v>123</v>
      </c>
      <c r="AV32" s="1040"/>
      <c r="AW32" s="1040"/>
      <c r="AX32" s="1040"/>
      <c r="AY32" s="1040"/>
      <c r="AZ32" s="1111" t="s">
        <v>515</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8829</v>
      </c>
      <c r="R33" s="1113"/>
      <c r="S33" s="1113"/>
      <c r="T33" s="1113"/>
      <c r="U33" s="1113"/>
      <c r="V33" s="1113">
        <v>7937</v>
      </c>
      <c r="W33" s="1113"/>
      <c r="X33" s="1113"/>
      <c r="Y33" s="1113"/>
      <c r="Z33" s="1113"/>
      <c r="AA33" s="1113">
        <v>892</v>
      </c>
      <c r="AB33" s="1113"/>
      <c r="AC33" s="1113"/>
      <c r="AD33" s="1113"/>
      <c r="AE33" s="1114"/>
      <c r="AF33" s="1088">
        <v>1666</v>
      </c>
      <c r="AG33" s="1089"/>
      <c r="AH33" s="1089"/>
      <c r="AI33" s="1089"/>
      <c r="AJ33" s="1090"/>
      <c r="AK33" s="1049">
        <v>2880</v>
      </c>
      <c r="AL33" s="1040"/>
      <c r="AM33" s="1040"/>
      <c r="AN33" s="1040"/>
      <c r="AO33" s="1040"/>
      <c r="AP33" s="1040">
        <v>49624</v>
      </c>
      <c r="AQ33" s="1040"/>
      <c r="AR33" s="1040"/>
      <c r="AS33" s="1040"/>
      <c r="AT33" s="1040"/>
      <c r="AU33" s="1040">
        <v>21140</v>
      </c>
      <c r="AV33" s="1040"/>
      <c r="AW33" s="1040"/>
      <c r="AX33" s="1040"/>
      <c r="AY33" s="1040"/>
      <c r="AZ33" s="1111" t="s">
        <v>515</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8200</v>
      </c>
      <c r="R34" s="1113"/>
      <c r="S34" s="1113"/>
      <c r="T34" s="1113"/>
      <c r="U34" s="1113"/>
      <c r="V34" s="1113">
        <v>4109</v>
      </c>
      <c r="W34" s="1113"/>
      <c r="X34" s="1113"/>
      <c r="Y34" s="1113"/>
      <c r="Z34" s="1113"/>
      <c r="AA34" s="1113">
        <v>4091</v>
      </c>
      <c r="AB34" s="1113"/>
      <c r="AC34" s="1113"/>
      <c r="AD34" s="1113"/>
      <c r="AE34" s="1114"/>
      <c r="AF34" s="1088">
        <v>250</v>
      </c>
      <c r="AG34" s="1089"/>
      <c r="AH34" s="1089"/>
      <c r="AI34" s="1089"/>
      <c r="AJ34" s="1090"/>
      <c r="AK34" s="1049" t="s">
        <v>515</v>
      </c>
      <c r="AL34" s="1040"/>
      <c r="AM34" s="1040"/>
      <c r="AN34" s="1040"/>
      <c r="AO34" s="1040"/>
      <c r="AP34" s="1040" t="s">
        <v>515</v>
      </c>
      <c r="AQ34" s="1040"/>
      <c r="AR34" s="1040"/>
      <c r="AS34" s="1040"/>
      <c r="AT34" s="1040"/>
      <c r="AU34" s="1040">
        <v>206</v>
      </c>
      <c r="AV34" s="1040"/>
      <c r="AW34" s="1040"/>
      <c r="AX34" s="1040"/>
      <c r="AY34" s="1040"/>
      <c r="AZ34" s="1111" t="s">
        <v>515</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407</v>
      </c>
      <c r="C35" s="1107"/>
      <c r="D35" s="1107"/>
      <c r="E35" s="1107"/>
      <c r="F35" s="1107"/>
      <c r="G35" s="1107"/>
      <c r="H35" s="1107"/>
      <c r="I35" s="1107"/>
      <c r="J35" s="1107"/>
      <c r="K35" s="1107"/>
      <c r="L35" s="1107"/>
      <c r="M35" s="1107"/>
      <c r="N35" s="1107"/>
      <c r="O35" s="1107"/>
      <c r="P35" s="1108"/>
      <c r="Q35" s="1112">
        <v>86</v>
      </c>
      <c r="R35" s="1113"/>
      <c r="S35" s="1113"/>
      <c r="T35" s="1113"/>
      <c r="U35" s="1113"/>
      <c r="V35" s="1113">
        <v>86</v>
      </c>
      <c r="W35" s="1113"/>
      <c r="X35" s="1113"/>
      <c r="Y35" s="1113"/>
      <c r="Z35" s="1113"/>
      <c r="AA35" s="1113" t="s">
        <v>515</v>
      </c>
      <c r="AB35" s="1113"/>
      <c r="AC35" s="1113"/>
      <c r="AD35" s="1113"/>
      <c r="AE35" s="1114"/>
      <c r="AF35" s="1088" t="s">
        <v>408</v>
      </c>
      <c r="AG35" s="1089"/>
      <c r="AH35" s="1089"/>
      <c r="AI35" s="1089"/>
      <c r="AJ35" s="1090"/>
      <c r="AK35" s="1049">
        <v>38</v>
      </c>
      <c r="AL35" s="1040"/>
      <c r="AM35" s="1040"/>
      <c r="AN35" s="1040"/>
      <c r="AO35" s="1040"/>
      <c r="AP35" s="1040">
        <v>535</v>
      </c>
      <c r="AQ35" s="1040"/>
      <c r="AR35" s="1040"/>
      <c r="AS35" s="1040"/>
      <c r="AT35" s="1040"/>
      <c r="AU35" s="1040">
        <v>260</v>
      </c>
      <c r="AV35" s="1040"/>
      <c r="AW35" s="1040"/>
      <c r="AX35" s="1040"/>
      <c r="AY35" s="1040"/>
      <c r="AZ35" s="1111" t="s">
        <v>515</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11028</v>
      </c>
      <c r="AG63" s="1028"/>
      <c r="AH63" s="1028"/>
      <c r="AI63" s="1028"/>
      <c r="AJ63" s="1099"/>
      <c r="AK63" s="1100"/>
      <c r="AL63" s="1032"/>
      <c r="AM63" s="1032"/>
      <c r="AN63" s="1032"/>
      <c r="AO63" s="1032"/>
      <c r="AP63" s="1028">
        <v>58922</v>
      </c>
      <c r="AQ63" s="1028"/>
      <c r="AR63" s="1028"/>
      <c r="AS63" s="1028"/>
      <c r="AT63" s="1028"/>
      <c r="AU63" s="1028">
        <v>21729</v>
      </c>
      <c r="AV63" s="1028"/>
      <c r="AW63" s="1028"/>
      <c r="AX63" s="1028"/>
      <c r="AY63" s="1028"/>
      <c r="AZ63" s="1094"/>
      <c r="BA63" s="1094"/>
      <c r="BB63" s="1094"/>
      <c r="BC63" s="1094"/>
      <c r="BD63" s="1094"/>
      <c r="BE63" s="1029"/>
      <c r="BF63" s="1029"/>
      <c r="BG63" s="1029"/>
      <c r="BH63" s="1029"/>
      <c r="BI63" s="1030"/>
      <c r="BJ63" s="1095" t="s">
        <v>412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414</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415</v>
      </c>
      <c r="W66" s="1071"/>
      <c r="X66" s="1071"/>
      <c r="Y66" s="1071"/>
      <c r="Z66" s="1072"/>
      <c r="AA66" s="1070" t="s">
        <v>392</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502</v>
      </c>
      <c r="R68" s="1051"/>
      <c r="S68" s="1051"/>
      <c r="T68" s="1051"/>
      <c r="U68" s="1051"/>
      <c r="V68" s="1051">
        <v>369</v>
      </c>
      <c r="W68" s="1051"/>
      <c r="X68" s="1051"/>
      <c r="Y68" s="1051"/>
      <c r="Z68" s="1051"/>
      <c r="AA68" s="1051">
        <v>133</v>
      </c>
      <c r="AB68" s="1051"/>
      <c r="AC68" s="1051"/>
      <c r="AD68" s="1051"/>
      <c r="AE68" s="1051"/>
      <c r="AF68" s="1051">
        <v>133</v>
      </c>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746051</v>
      </c>
      <c r="R69" s="1040"/>
      <c r="S69" s="1040"/>
      <c r="T69" s="1040"/>
      <c r="U69" s="1040"/>
      <c r="V69" s="1040">
        <v>728183</v>
      </c>
      <c r="W69" s="1040"/>
      <c r="X69" s="1040"/>
      <c r="Y69" s="1040"/>
      <c r="Z69" s="1040"/>
      <c r="AA69" s="1040">
        <v>17868</v>
      </c>
      <c r="AB69" s="1040"/>
      <c r="AC69" s="1040"/>
      <c r="AD69" s="1040"/>
      <c r="AE69" s="1040"/>
      <c r="AF69" s="1040">
        <v>17868</v>
      </c>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18001</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5359</v>
      </c>
      <c r="CS102" s="1020"/>
      <c r="CT102" s="1020"/>
      <c r="CU102" s="1020"/>
      <c r="CV102" s="1021"/>
      <c r="CW102" s="1019">
        <v>1114</v>
      </c>
      <c r="CX102" s="1020"/>
      <c r="CY102" s="1020"/>
      <c r="CZ102" s="1020"/>
      <c r="DA102" s="1021"/>
      <c r="DB102" s="1019">
        <v>2985</v>
      </c>
      <c r="DC102" s="1020"/>
      <c r="DD102" s="1020"/>
      <c r="DE102" s="1020"/>
      <c r="DF102" s="1021"/>
      <c r="DG102" s="1019" t="s">
        <v>515</v>
      </c>
      <c r="DH102" s="1020"/>
      <c r="DI102" s="1020"/>
      <c r="DJ102" s="1020"/>
      <c r="DK102" s="1021"/>
      <c r="DL102" s="1019" t="s">
        <v>515</v>
      </c>
      <c r="DM102" s="1020"/>
      <c r="DN102" s="1020"/>
      <c r="DO102" s="1020"/>
      <c r="DP102" s="1021"/>
      <c r="DQ102" s="1019" t="s">
        <v>515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299</v>
      </c>
      <c r="AG109" s="963"/>
      <c r="AH109" s="963"/>
      <c r="AI109" s="963"/>
      <c r="AJ109" s="964"/>
      <c r="AK109" s="965" t="s">
        <v>298</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299</v>
      </c>
      <c r="BW109" s="963"/>
      <c r="BX109" s="963"/>
      <c r="BY109" s="963"/>
      <c r="BZ109" s="964"/>
      <c r="CA109" s="965" t="s">
        <v>298</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299</v>
      </c>
      <c r="DM109" s="963"/>
      <c r="DN109" s="963"/>
      <c r="DO109" s="963"/>
      <c r="DP109" s="964"/>
      <c r="DQ109" s="965" t="s">
        <v>298</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11068796</v>
      </c>
      <c r="AB110" s="956"/>
      <c r="AC110" s="956"/>
      <c r="AD110" s="956"/>
      <c r="AE110" s="957"/>
      <c r="AF110" s="958">
        <v>11300093</v>
      </c>
      <c r="AG110" s="956"/>
      <c r="AH110" s="956"/>
      <c r="AI110" s="956"/>
      <c r="AJ110" s="957"/>
      <c r="AK110" s="958">
        <v>10952959</v>
      </c>
      <c r="AL110" s="956"/>
      <c r="AM110" s="956"/>
      <c r="AN110" s="956"/>
      <c r="AO110" s="957"/>
      <c r="AP110" s="959">
        <v>22.4</v>
      </c>
      <c r="AQ110" s="960"/>
      <c r="AR110" s="960"/>
      <c r="AS110" s="960"/>
      <c r="AT110" s="961"/>
      <c r="AU110" s="995" t="s">
        <v>65</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116545939</v>
      </c>
      <c r="BR110" s="903"/>
      <c r="BS110" s="903"/>
      <c r="BT110" s="903"/>
      <c r="BU110" s="903"/>
      <c r="BV110" s="903">
        <v>119694831</v>
      </c>
      <c r="BW110" s="903"/>
      <c r="BX110" s="903"/>
      <c r="BY110" s="903"/>
      <c r="BZ110" s="903"/>
      <c r="CA110" s="903">
        <v>121566895</v>
      </c>
      <c r="CB110" s="903"/>
      <c r="CC110" s="903"/>
      <c r="CD110" s="903"/>
      <c r="CE110" s="903"/>
      <c r="CF110" s="927">
        <v>248.6</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387</v>
      </c>
      <c r="DH110" s="903"/>
      <c r="DI110" s="903"/>
      <c r="DJ110" s="903"/>
      <c r="DK110" s="903"/>
      <c r="DL110" s="903" t="s">
        <v>387</v>
      </c>
      <c r="DM110" s="903"/>
      <c r="DN110" s="903"/>
      <c r="DO110" s="903"/>
      <c r="DP110" s="903"/>
      <c r="DQ110" s="903" t="s">
        <v>412</v>
      </c>
      <c r="DR110" s="903"/>
      <c r="DS110" s="903"/>
      <c r="DT110" s="903"/>
      <c r="DU110" s="903"/>
      <c r="DV110" s="904" t="s">
        <v>412</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387</v>
      </c>
      <c r="AB111" s="984"/>
      <c r="AC111" s="984"/>
      <c r="AD111" s="984"/>
      <c r="AE111" s="985"/>
      <c r="AF111" s="986" t="s">
        <v>387</v>
      </c>
      <c r="AG111" s="984"/>
      <c r="AH111" s="984"/>
      <c r="AI111" s="984"/>
      <c r="AJ111" s="985"/>
      <c r="AK111" s="986" t="s">
        <v>387</v>
      </c>
      <c r="AL111" s="984"/>
      <c r="AM111" s="984"/>
      <c r="AN111" s="984"/>
      <c r="AO111" s="985"/>
      <c r="AP111" s="987" t="s">
        <v>387</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1466</v>
      </c>
      <c r="BR111" s="875"/>
      <c r="BS111" s="875"/>
      <c r="BT111" s="875"/>
      <c r="BU111" s="875"/>
      <c r="BV111" s="875">
        <v>509</v>
      </c>
      <c r="BW111" s="875"/>
      <c r="BX111" s="875"/>
      <c r="BY111" s="875"/>
      <c r="BZ111" s="875"/>
      <c r="CA111" s="875" t="s">
        <v>387</v>
      </c>
      <c r="CB111" s="875"/>
      <c r="CC111" s="875"/>
      <c r="CD111" s="875"/>
      <c r="CE111" s="875"/>
      <c r="CF111" s="936" t="s">
        <v>387</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408</v>
      </c>
      <c r="DH111" s="875"/>
      <c r="DI111" s="875"/>
      <c r="DJ111" s="875"/>
      <c r="DK111" s="875"/>
      <c r="DL111" s="875" t="s">
        <v>387</v>
      </c>
      <c r="DM111" s="875"/>
      <c r="DN111" s="875"/>
      <c r="DO111" s="875"/>
      <c r="DP111" s="875"/>
      <c r="DQ111" s="875" t="s">
        <v>387</v>
      </c>
      <c r="DR111" s="875"/>
      <c r="DS111" s="875"/>
      <c r="DT111" s="875"/>
      <c r="DU111" s="875"/>
      <c r="DV111" s="852" t="s">
        <v>387</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408</v>
      </c>
      <c r="AB112" s="838"/>
      <c r="AC112" s="838"/>
      <c r="AD112" s="838"/>
      <c r="AE112" s="839"/>
      <c r="AF112" s="840" t="s">
        <v>408</v>
      </c>
      <c r="AG112" s="838"/>
      <c r="AH112" s="838"/>
      <c r="AI112" s="838"/>
      <c r="AJ112" s="839"/>
      <c r="AK112" s="840" t="s">
        <v>408</v>
      </c>
      <c r="AL112" s="838"/>
      <c r="AM112" s="838"/>
      <c r="AN112" s="838"/>
      <c r="AO112" s="839"/>
      <c r="AP112" s="885" t="s">
        <v>408</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28911236</v>
      </c>
      <c r="BR112" s="875"/>
      <c r="BS112" s="875"/>
      <c r="BT112" s="875"/>
      <c r="BU112" s="875"/>
      <c r="BV112" s="875">
        <v>26901926</v>
      </c>
      <c r="BW112" s="875"/>
      <c r="BX112" s="875"/>
      <c r="BY112" s="875"/>
      <c r="BZ112" s="875"/>
      <c r="CA112" s="875">
        <v>21728920</v>
      </c>
      <c r="CB112" s="875"/>
      <c r="CC112" s="875"/>
      <c r="CD112" s="875"/>
      <c r="CE112" s="875"/>
      <c r="CF112" s="936">
        <v>44.4</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1466</v>
      </c>
      <c r="DH112" s="875"/>
      <c r="DI112" s="875"/>
      <c r="DJ112" s="875"/>
      <c r="DK112" s="875"/>
      <c r="DL112" s="875">
        <v>509</v>
      </c>
      <c r="DM112" s="875"/>
      <c r="DN112" s="875"/>
      <c r="DO112" s="875"/>
      <c r="DP112" s="875"/>
      <c r="DQ112" s="875" t="s">
        <v>408</v>
      </c>
      <c r="DR112" s="875"/>
      <c r="DS112" s="875"/>
      <c r="DT112" s="875"/>
      <c r="DU112" s="875"/>
      <c r="DV112" s="852" t="s">
        <v>408</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2346547</v>
      </c>
      <c r="AB113" s="984"/>
      <c r="AC113" s="984"/>
      <c r="AD113" s="984"/>
      <c r="AE113" s="985"/>
      <c r="AF113" s="986">
        <v>2115349</v>
      </c>
      <c r="AG113" s="984"/>
      <c r="AH113" s="984"/>
      <c r="AI113" s="984"/>
      <c r="AJ113" s="985"/>
      <c r="AK113" s="986">
        <v>2060733</v>
      </c>
      <c r="AL113" s="984"/>
      <c r="AM113" s="984"/>
      <c r="AN113" s="984"/>
      <c r="AO113" s="985"/>
      <c r="AP113" s="987">
        <v>4.2</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t="s">
        <v>408</v>
      </c>
      <c r="BR113" s="875"/>
      <c r="BS113" s="875"/>
      <c r="BT113" s="875"/>
      <c r="BU113" s="875"/>
      <c r="BV113" s="875" t="s">
        <v>408</v>
      </c>
      <c r="BW113" s="875"/>
      <c r="BX113" s="875"/>
      <c r="BY113" s="875"/>
      <c r="BZ113" s="875"/>
      <c r="CA113" s="875" t="s">
        <v>408</v>
      </c>
      <c r="CB113" s="875"/>
      <c r="CC113" s="875"/>
      <c r="CD113" s="875"/>
      <c r="CE113" s="875"/>
      <c r="CF113" s="936" t="s">
        <v>408</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408</v>
      </c>
      <c r="DH113" s="838"/>
      <c r="DI113" s="838"/>
      <c r="DJ113" s="838"/>
      <c r="DK113" s="839"/>
      <c r="DL113" s="840" t="s">
        <v>408</v>
      </c>
      <c r="DM113" s="838"/>
      <c r="DN113" s="838"/>
      <c r="DO113" s="838"/>
      <c r="DP113" s="839"/>
      <c r="DQ113" s="840" t="s">
        <v>408</v>
      </c>
      <c r="DR113" s="838"/>
      <c r="DS113" s="838"/>
      <c r="DT113" s="838"/>
      <c r="DU113" s="839"/>
      <c r="DV113" s="885" t="s">
        <v>408</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408</v>
      </c>
      <c r="AB114" s="838"/>
      <c r="AC114" s="838"/>
      <c r="AD114" s="838"/>
      <c r="AE114" s="839"/>
      <c r="AF114" s="840" t="s">
        <v>408</v>
      </c>
      <c r="AG114" s="838"/>
      <c r="AH114" s="838"/>
      <c r="AI114" s="838"/>
      <c r="AJ114" s="839"/>
      <c r="AK114" s="840" t="s">
        <v>408</v>
      </c>
      <c r="AL114" s="838"/>
      <c r="AM114" s="838"/>
      <c r="AN114" s="838"/>
      <c r="AO114" s="839"/>
      <c r="AP114" s="885" t="s">
        <v>408</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14381010</v>
      </c>
      <c r="BR114" s="875"/>
      <c r="BS114" s="875"/>
      <c r="BT114" s="875"/>
      <c r="BU114" s="875"/>
      <c r="BV114" s="875">
        <v>13988953</v>
      </c>
      <c r="BW114" s="875"/>
      <c r="BX114" s="875"/>
      <c r="BY114" s="875"/>
      <c r="BZ114" s="875"/>
      <c r="CA114" s="875">
        <v>13533241</v>
      </c>
      <c r="CB114" s="875"/>
      <c r="CC114" s="875"/>
      <c r="CD114" s="875"/>
      <c r="CE114" s="875"/>
      <c r="CF114" s="936">
        <v>27.7</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408</v>
      </c>
      <c r="DH114" s="838"/>
      <c r="DI114" s="838"/>
      <c r="DJ114" s="838"/>
      <c r="DK114" s="839"/>
      <c r="DL114" s="840" t="s">
        <v>408</v>
      </c>
      <c r="DM114" s="838"/>
      <c r="DN114" s="838"/>
      <c r="DO114" s="838"/>
      <c r="DP114" s="839"/>
      <c r="DQ114" s="840" t="s">
        <v>408</v>
      </c>
      <c r="DR114" s="838"/>
      <c r="DS114" s="838"/>
      <c r="DT114" s="838"/>
      <c r="DU114" s="839"/>
      <c r="DV114" s="885" t="s">
        <v>408</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1031</v>
      </c>
      <c r="AB115" s="984"/>
      <c r="AC115" s="984"/>
      <c r="AD115" s="984"/>
      <c r="AE115" s="985"/>
      <c r="AF115" s="986">
        <v>701</v>
      </c>
      <c r="AG115" s="984"/>
      <c r="AH115" s="984"/>
      <c r="AI115" s="984"/>
      <c r="AJ115" s="985"/>
      <c r="AK115" s="986" t="s">
        <v>408</v>
      </c>
      <c r="AL115" s="984"/>
      <c r="AM115" s="984"/>
      <c r="AN115" s="984"/>
      <c r="AO115" s="985"/>
      <c r="AP115" s="987" t="s">
        <v>408</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7136</v>
      </c>
      <c r="BR115" s="875"/>
      <c r="BS115" s="875"/>
      <c r="BT115" s="875"/>
      <c r="BU115" s="875"/>
      <c r="BV115" s="875">
        <v>4645</v>
      </c>
      <c r="BW115" s="875"/>
      <c r="BX115" s="875"/>
      <c r="BY115" s="875"/>
      <c r="BZ115" s="875"/>
      <c r="CA115" s="875">
        <v>2970</v>
      </c>
      <c r="CB115" s="875"/>
      <c r="CC115" s="875"/>
      <c r="CD115" s="875"/>
      <c r="CE115" s="875"/>
      <c r="CF115" s="936">
        <v>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408</v>
      </c>
      <c r="DH115" s="838"/>
      <c r="DI115" s="838"/>
      <c r="DJ115" s="838"/>
      <c r="DK115" s="839"/>
      <c r="DL115" s="840" t="s">
        <v>408</v>
      </c>
      <c r="DM115" s="838"/>
      <c r="DN115" s="838"/>
      <c r="DO115" s="838"/>
      <c r="DP115" s="839"/>
      <c r="DQ115" s="840" t="s">
        <v>408</v>
      </c>
      <c r="DR115" s="838"/>
      <c r="DS115" s="838"/>
      <c r="DT115" s="838"/>
      <c r="DU115" s="839"/>
      <c r="DV115" s="885" t="s">
        <v>408</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408</v>
      </c>
      <c r="AB116" s="838"/>
      <c r="AC116" s="838"/>
      <c r="AD116" s="838"/>
      <c r="AE116" s="839"/>
      <c r="AF116" s="840" t="s">
        <v>408</v>
      </c>
      <c r="AG116" s="838"/>
      <c r="AH116" s="838"/>
      <c r="AI116" s="838"/>
      <c r="AJ116" s="839"/>
      <c r="AK116" s="840" t="s">
        <v>408</v>
      </c>
      <c r="AL116" s="838"/>
      <c r="AM116" s="838"/>
      <c r="AN116" s="838"/>
      <c r="AO116" s="839"/>
      <c r="AP116" s="885" t="s">
        <v>408</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408</v>
      </c>
      <c r="BR116" s="875"/>
      <c r="BS116" s="875"/>
      <c r="BT116" s="875"/>
      <c r="BU116" s="875"/>
      <c r="BV116" s="875" t="s">
        <v>408</v>
      </c>
      <c r="BW116" s="875"/>
      <c r="BX116" s="875"/>
      <c r="BY116" s="875"/>
      <c r="BZ116" s="875"/>
      <c r="CA116" s="875" t="s">
        <v>408</v>
      </c>
      <c r="CB116" s="875"/>
      <c r="CC116" s="875"/>
      <c r="CD116" s="875"/>
      <c r="CE116" s="875"/>
      <c r="CF116" s="936" t="s">
        <v>408</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408</v>
      </c>
      <c r="DH116" s="838"/>
      <c r="DI116" s="838"/>
      <c r="DJ116" s="838"/>
      <c r="DK116" s="839"/>
      <c r="DL116" s="840" t="s">
        <v>408</v>
      </c>
      <c r="DM116" s="838"/>
      <c r="DN116" s="838"/>
      <c r="DO116" s="838"/>
      <c r="DP116" s="839"/>
      <c r="DQ116" s="840" t="s">
        <v>408</v>
      </c>
      <c r="DR116" s="838"/>
      <c r="DS116" s="838"/>
      <c r="DT116" s="838"/>
      <c r="DU116" s="839"/>
      <c r="DV116" s="885" t="s">
        <v>408</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13416374</v>
      </c>
      <c r="AB117" s="970"/>
      <c r="AC117" s="970"/>
      <c r="AD117" s="970"/>
      <c r="AE117" s="971"/>
      <c r="AF117" s="972">
        <v>13416143</v>
      </c>
      <c r="AG117" s="970"/>
      <c r="AH117" s="970"/>
      <c r="AI117" s="970"/>
      <c r="AJ117" s="971"/>
      <c r="AK117" s="972">
        <v>13013692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457</v>
      </c>
      <c r="BR117" s="875"/>
      <c r="BS117" s="875"/>
      <c r="BT117" s="875"/>
      <c r="BU117" s="875"/>
      <c r="BV117" s="875" t="s">
        <v>457</v>
      </c>
      <c r="BW117" s="875"/>
      <c r="BX117" s="875"/>
      <c r="BY117" s="875"/>
      <c r="BZ117" s="875"/>
      <c r="CA117" s="875" t="s">
        <v>458</v>
      </c>
      <c r="CB117" s="875"/>
      <c r="CC117" s="875"/>
      <c r="CD117" s="875"/>
      <c r="CE117" s="875"/>
      <c r="CF117" s="936" t="s">
        <v>459</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459</v>
      </c>
      <c r="DH117" s="838"/>
      <c r="DI117" s="838"/>
      <c r="DJ117" s="838"/>
      <c r="DK117" s="839"/>
      <c r="DL117" s="840" t="s">
        <v>461</v>
      </c>
      <c r="DM117" s="838"/>
      <c r="DN117" s="838"/>
      <c r="DO117" s="838"/>
      <c r="DP117" s="839"/>
      <c r="DQ117" s="840" t="s">
        <v>458</v>
      </c>
      <c r="DR117" s="838"/>
      <c r="DS117" s="838"/>
      <c r="DT117" s="838"/>
      <c r="DU117" s="839"/>
      <c r="DV117" s="885" t="s">
        <v>121</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299</v>
      </c>
      <c r="AG118" s="963"/>
      <c r="AH118" s="963"/>
      <c r="AI118" s="963"/>
      <c r="AJ118" s="964"/>
      <c r="AK118" s="965" t="s">
        <v>298</v>
      </c>
      <c r="AL118" s="963"/>
      <c r="AM118" s="963"/>
      <c r="AN118" s="963"/>
      <c r="AO118" s="964"/>
      <c r="AP118" s="966" t="s">
        <v>430</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461</v>
      </c>
      <c r="BR118" s="906"/>
      <c r="BS118" s="906"/>
      <c r="BT118" s="906"/>
      <c r="BU118" s="906"/>
      <c r="BV118" s="906" t="s">
        <v>458</v>
      </c>
      <c r="BW118" s="906"/>
      <c r="BX118" s="906"/>
      <c r="BY118" s="906"/>
      <c r="BZ118" s="906"/>
      <c r="CA118" s="906" t="s">
        <v>459</v>
      </c>
      <c r="CB118" s="906"/>
      <c r="CC118" s="906"/>
      <c r="CD118" s="906"/>
      <c r="CE118" s="906"/>
      <c r="CF118" s="936" t="s">
        <v>459</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458</v>
      </c>
      <c r="DM118" s="838"/>
      <c r="DN118" s="838"/>
      <c r="DO118" s="838"/>
      <c r="DP118" s="839"/>
      <c r="DQ118" s="840" t="s">
        <v>461</v>
      </c>
      <c r="DR118" s="838"/>
      <c r="DS118" s="838"/>
      <c r="DT118" s="838"/>
      <c r="DU118" s="839"/>
      <c r="DV118" s="885" t="s">
        <v>459</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459</v>
      </c>
      <c r="AG119" s="956"/>
      <c r="AH119" s="956"/>
      <c r="AI119" s="956"/>
      <c r="AJ119" s="957"/>
      <c r="AK119" s="958" t="s">
        <v>458</v>
      </c>
      <c r="AL119" s="956"/>
      <c r="AM119" s="956"/>
      <c r="AN119" s="956"/>
      <c r="AO119" s="957"/>
      <c r="AP119" s="959" t="s">
        <v>458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464</v>
      </c>
      <c r="BP119" s="939"/>
      <c r="BQ119" s="943">
        <v>159846787</v>
      </c>
      <c r="BR119" s="906"/>
      <c r="BS119" s="906"/>
      <c r="BT119" s="906"/>
      <c r="BU119" s="906"/>
      <c r="BV119" s="906">
        <v>160590864</v>
      </c>
      <c r="BW119" s="906"/>
      <c r="BX119" s="906"/>
      <c r="BY119" s="906"/>
      <c r="BZ119" s="906"/>
      <c r="CA119" s="906">
        <v>156832026</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458</v>
      </c>
      <c r="DH119" s="821"/>
      <c r="DI119" s="821"/>
      <c r="DJ119" s="821"/>
      <c r="DK119" s="822"/>
      <c r="DL119" s="823" t="s">
        <v>459</v>
      </c>
      <c r="DM119" s="821"/>
      <c r="DN119" s="821"/>
      <c r="DO119" s="821"/>
      <c r="DP119" s="822"/>
      <c r="DQ119" s="823" t="s">
        <v>461</v>
      </c>
      <c r="DR119" s="821"/>
      <c r="DS119" s="821"/>
      <c r="DT119" s="821"/>
      <c r="DU119" s="822"/>
      <c r="DV119" s="909" t="s">
        <v>458</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457</v>
      </c>
      <c r="AL120" s="838"/>
      <c r="AM120" s="838"/>
      <c r="AN120" s="838"/>
      <c r="AO120" s="839"/>
      <c r="AP120" s="885" t="s">
        <v>458</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13166130</v>
      </c>
      <c r="BR120" s="903"/>
      <c r="BS120" s="903"/>
      <c r="BT120" s="903"/>
      <c r="BU120" s="903"/>
      <c r="BV120" s="903">
        <v>14268746</v>
      </c>
      <c r="BW120" s="903"/>
      <c r="BX120" s="903"/>
      <c r="BY120" s="903"/>
      <c r="BZ120" s="903"/>
      <c r="CA120" s="903">
        <v>14552413</v>
      </c>
      <c r="CB120" s="903"/>
      <c r="CC120" s="903"/>
      <c r="CD120" s="903"/>
      <c r="CE120" s="903"/>
      <c r="CF120" s="927">
        <v>29.8</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t="s">
        <v>458</v>
      </c>
      <c r="DH120" s="903"/>
      <c r="DI120" s="903"/>
      <c r="DJ120" s="903"/>
      <c r="DK120" s="903"/>
      <c r="DL120" s="903">
        <v>22418667</v>
      </c>
      <c r="DM120" s="903"/>
      <c r="DN120" s="903"/>
      <c r="DO120" s="903"/>
      <c r="DP120" s="903"/>
      <c r="DQ120" s="903">
        <v>21139925</v>
      </c>
      <c r="DR120" s="903"/>
      <c r="DS120" s="903"/>
      <c r="DT120" s="903"/>
      <c r="DU120" s="903"/>
      <c r="DV120" s="904">
        <v>43.2</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1031</v>
      </c>
      <c r="AB121" s="838"/>
      <c r="AC121" s="838"/>
      <c r="AD121" s="838"/>
      <c r="AE121" s="839"/>
      <c r="AF121" s="840">
        <v>701</v>
      </c>
      <c r="AG121" s="838"/>
      <c r="AH121" s="838"/>
      <c r="AI121" s="838"/>
      <c r="AJ121" s="839"/>
      <c r="AK121" s="840" t="s">
        <v>458</v>
      </c>
      <c r="AL121" s="838"/>
      <c r="AM121" s="838"/>
      <c r="AN121" s="838"/>
      <c r="AO121" s="839"/>
      <c r="AP121" s="885" t="s">
        <v>458</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32206196</v>
      </c>
      <c r="BR121" s="875"/>
      <c r="BS121" s="875"/>
      <c r="BT121" s="875"/>
      <c r="BU121" s="875"/>
      <c r="BV121" s="875">
        <v>33022236</v>
      </c>
      <c r="BW121" s="875"/>
      <c r="BX121" s="875"/>
      <c r="BY121" s="875"/>
      <c r="BZ121" s="875"/>
      <c r="CA121" s="875">
        <v>32230628</v>
      </c>
      <c r="CB121" s="875"/>
      <c r="CC121" s="875"/>
      <c r="CD121" s="875"/>
      <c r="CE121" s="875"/>
      <c r="CF121" s="936">
        <v>65.900000000000006</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327533</v>
      </c>
      <c r="DH121" s="875"/>
      <c r="DI121" s="875"/>
      <c r="DJ121" s="875"/>
      <c r="DK121" s="875"/>
      <c r="DL121" s="875">
        <v>300212</v>
      </c>
      <c r="DM121" s="875"/>
      <c r="DN121" s="875"/>
      <c r="DO121" s="875"/>
      <c r="DP121" s="875"/>
      <c r="DQ121" s="875">
        <v>260610</v>
      </c>
      <c r="DR121" s="875"/>
      <c r="DS121" s="875"/>
      <c r="DT121" s="875"/>
      <c r="DU121" s="875"/>
      <c r="DV121" s="852">
        <v>0.5</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459</v>
      </c>
      <c r="AG122" s="838"/>
      <c r="AH122" s="838"/>
      <c r="AI122" s="838"/>
      <c r="AJ122" s="839"/>
      <c r="AK122" s="840" t="s">
        <v>459</v>
      </c>
      <c r="AL122" s="838"/>
      <c r="AM122" s="838"/>
      <c r="AN122" s="838"/>
      <c r="AO122" s="839"/>
      <c r="AP122" s="885" t="s">
        <v>459</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89877725</v>
      </c>
      <c r="BR122" s="906"/>
      <c r="BS122" s="906"/>
      <c r="BT122" s="906"/>
      <c r="BU122" s="906"/>
      <c r="BV122" s="906">
        <v>89551705</v>
      </c>
      <c r="BW122" s="906"/>
      <c r="BX122" s="906"/>
      <c r="BY122" s="906"/>
      <c r="BZ122" s="906"/>
      <c r="CA122" s="906">
        <v>89754311</v>
      </c>
      <c r="CB122" s="906"/>
      <c r="CC122" s="906"/>
      <c r="CD122" s="906"/>
      <c r="CE122" s="906"/>
      <c r="CF122" s="907">
        <v>183.6</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4140065</v>
      </c>
      <c r="DH122" s="875"/>
      <c r="DI122" s="875"/>
      <c r="DJ122" s="875"/>
      <c r="DK122" s="875"/>
      <c r="DL122" s="875">
        <v>4045962</v>
      </c>
      <c r="DM122" s="875"/>
      <c r="DN122" s="875"/>
      <c r="DO122" s="875"/>
      <c r="DP122" s="875"/>
      <c r="DQ122" s="875">
        <v>205708</v>
      </c>
      <c r="DR122" s="875"/>
      <c r="DS122" s="875"/>
      <c r="DT122" s="875"/>
      <c r="DU122" s="875"/>
      <c r="DV122" s="852">
        <v>0.4</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459</v>
      </c>
      <c r="AB123" s="838"/>
      <c r="AC123" s="838"/>
      <c r="AD123" s="838"/>
      <c r="AE123" s="839"/>
      <c r="AF123" s="840" t="s">
        <v>458</v>
      </c>
      <c r="AG123" s="838"/>
      <c r="AH123" s="838"/>
      <c r="AI123" s="838"/>
      <c r="AJ123" s="839"/>
      <c r="AK123" s="840" t="s">
        <v>459</v>
      </c>
      <c r="AL123" s="838"/>
      <c r="AM123" s="838"/>
      <c r="AN123" s="838"/>
      <c r="AO123" s="839"/>
      <c r="AP123" s="885" t="s">
        <v>461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475</v>
      </c>
      <c r="BP123" s="939"/>
      <c r="BQ123" s="893">
        <v>135250051</v>
      </c>
      <c r="BR123" s="894"/>
      <c r="BS123" s="894"/>
      <c r="BT123" s="894"/>
      <c r="BU123" s="894"/>
      <c r="BV123" s="894">
        <v>136842687</v>
      </c>
      <c r="BW123" s="894"/>
      <c r="BX123" s="894"/>
      <c r="BY123" s="894"/>
      <c r="BZ123" s="894"/>
      <c r="CA123" s="894">
        <v>136537352</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154410</v>
      </c>
      <c r="DH123" s="838"/>
      <c r="DI123" s="838"/>
      <c r="DJ123" s="838"/>
      <c r="DK123" s="839"/>
      <c r="DL123" s="840">
        <v>137085</v>
      </c>
      <c r="DM123" s="838"/>
      <c r="DN123" s="838"/>
      <c r="DO123" s="838"/>
      <c r="DP123" s="839"/>
      <c r="DQ123" s="840">
        <v>122677</v>
      </c>
      <c r="DR123" s="838"/>
      <c r="DS123" s="838"/>
      <c r="DT123" s="838"/>
      <c r="DU123" s="839"/>
      <c r="DV123" s="885">
        <v>0.3</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457</v>
      </c>
      <c r="AB124" s="838"/>
      <c r="AC124" s="838"/>
      <c r="AD124" s="838"/>
      <c r="AE124" s="839"/>
      <c r="AF124" s="840" t="s">
        <v>459</v>
      </c>
      <c r="AG124" s="838"/>
      <c r="AH124" s="838"/>
      <c r="AI124" s="838"/>
      <c r="AJ124" s="839"/>
      <c r="AK124" s="840" t="s">
        <v>458</v>
      </c>
      <c r="AL124" s="838"/>
      <c r="AM124" s="838"/>
      <c r="AN124" s="838"/>
      <c r="AO124" s="839"/>
      <c r="AP124" s="885" t="s">
        <v>458</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51.5</v>
      </c>
      <c r="BR124" s="892"/>
      <c r="BS124" s="892"/>
      <c r="BT124" s="892"/>
      <c r="BU124" s="892"/>
      <c r="BV124" s="892">
        <v>49.3</v>
      </c>
      <c r="BW124" s="892"/>
      <c r="BX124" s="892"/>
      <c r="BY124" s="892"/>
      <c r="BZ124" s="892"/>
      <c r="CA124" s="892">
        <v>41.5</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24289228</v>
      </c>
      <c r="DH124" s="821"/>
      <c r="DI124" s="821"/>
      <c r="DJ124" s="821"/>
      <c r="DK124" s="822"/>
      <c r="DL124" s="823" t="s">
        <v>461</v>
      </c>
      <c r="DM124" s="821"/>
      <c r="DN124" s="821"/>
      <c r="DO124" s="821"/>
      <c r="DP124" s="822"/>
      <c r="DQ124" s="823" t="s">
        <v>458</v>
      </c>
      <c r="DR124" s="821"/>
      <c r="DS124" s="821"/>
      <c r="DT124" s="821"/>
      <c r="DU124" s="822"/>
      <c r="DV124" s="909" t="s">
        <v>458</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461</v>
      </c>
      <c r="AB125" s="838"/>
      <c r="AC125" s="838"/>
      <c r="AD125" s="838"/>
      <c r="AE125" s="839"/>
      <c r="AF125" s="840" t="s">
        <v>459</v>
      </c>
      <c r="AG125" s="838"/>
      <c r="AH125" s="838"/>
      <c r="AI125" s="838"/>
      <c r="AJ125" s="839"/>
      <c r="AK125" s="840" t="s">
        <v>461</v>
      </c>
      <c r="AL125" s="838"/>
      <c r="AM125" s="838"/>
      <c r="AN125" s="838"/>
      <c r="AO125" s="839"/>
      <c r="AP125" s="885" t="s">
        <v>458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458</v>
      </c>
      <c r="DH125" s="903"/>
      <c r="DI125" s="903"/>
      <c r="DJ125" s="903"/>
      <c r="DK125" s="903"/>
      <c r="DL125" s="903" t="s">
        <v>461</v>
      </c>
      <c r="DM125" s="903"/>
      <c r="DN125" s="903"/>
      <c r="DO125" s="903"/>
      <c r="DP125" s="903"/>
      <c r="DQ125" s="903" t="s">
        <v>458</v>
      </c>
      <c r="DR125" s="903"/>
      <c r="DS125" s="903"/>
      <c r="DT125" s="903"/>
      <c r="DU125" s="903"/>
      <c r="DV125" s="904" t="s">
        <v>459</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458</v>
      </c>
      <c r="AB126" s="838"/>
      <c r="AC126" s="838"/>
      <c r="AD126" s="838"/>
      <c r="AE126" s="839"/>
      <c r="AF126" s="840" t="s">
        <v>459</v>
      </c>
      <c r="AG126" s="838"/>
      <c r="AH126" s="838"/>
      <c r="AI126" s="838"/>
      <c r="AJ126" s="839"/>
      <c r="AK126" s="840" t="s">
        <v>458</v>
      </c>
      <c r="AL126" s="838"/>
      <c r="AM126" s="838"/>
      <c r="AN126" s="838"/>
      <c r="AO126" s="839"/>
      <c r="AP126" s="885" t="s">
        <v>458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461</v>
      </c>
      <c r="DH126" s="875"/>
      <c r="DI126" s="875"/>
      <c r="DJ126" s="875"/>
      <c r="DK126" s="875"/>
      <c r="DL126" s="875" t="s">
        <v>459</v>
      </c>
      <c r="DM126" s="875"/>
      <c r="DN126" s="875"/>
      <c r="DO126" s="875"/>
      <c r="DP126" s="875"/>
      <c r="DQ126" s="875" t="s">
        <v>461</v>
      </c>
      <c r="DR126" s="875"/>
      <c r="DS126" s="875"/>
      <c r="DT126" s="875"/>
      <c r="DU126" s="875"/>
      <c r="DV126" s="852" t="s">
        <v>458</v>
      </c>
      <c r="DW126" s="852"/>
      <c r="DX126" s="852"/>
      <c r="DY126" s="852"/>
      <c r="DZ126" s="853"/>
    </row>
    <row r="127" spans="1:130" s="226" customFormat="1" ht="26.25" customHeight="1">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461</v>
      </c>
      <c r="AB127" s="838"/>
      <c r="AC127" s="838"/>
      <c r="AD127" s="838"/>
      <c r="AE127" s="839"/>
      <c r="AF127" s="840" t="s">
        <v>458</v>
      </c>
      <c r="AG127" s="838"/>
      <c r="AH127" s="838"/>
      <c r="AI127" s="838"/>
      <c r="AJ127" s="839"/>
      <c r="AK127" s="840" t="s">
        <v>458</v>
      </c>
      <c r="AL127" s="838"/>
      <c r="AM127" s="838"/>
      <c r="AN127" s="838"/>
      <c r="AO127" s="839"/>
      <c r="AP127" s="885" t="s">
        <v>459</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458</v>
      </c>
      <c r="DM127" s="875"/>
      <c r="DN127" s="875"/>
      <c r="DO127" s="875"/>
      <c r="DP127" s="875"/>
      <c r="DQ127" s="875" t="s">
        <v>459</v>
      </c>
      <c r="DR127" s="875"/>
      <c r="DS127" s="875"/>
      <c r="DT127" s="875"/>
      <c r="DU127" s="875"/>
      <c r="DV127" s="852" t="s">
        <v>459</v>
      </c>
      <c r="DW127" s="852"/>
      <c r="DX127" s="852"/>
      <c r="DY127" s="852"/>
      <c r="DZ127" s="853"/>
    </row>
    <row r="128" spans="1:130" s="226" customFormat="1" ht="26.25" customHeight="1" thickBot="1">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3646571</v>
      </c>
      <c r="AB128" s="859"/>
      <c r="AC128" s="859"/>
      <c r="AD128" s="859"/>
      <c r="AE128" s="860"/>
      <c r="AF128" s="861">
        <v>3664950</v>
      </c>
      <c r="AG128" s="859"/>
      <c r="AH128" s="859"/>
      <c r="AI128" s="859"/>
      <c r="AJ128" s="860"/>
      <c r="AK128" s="861">
        <v>3765603</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461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v>7136</v>
      </c>
      <c r="DH128" s="849"/>
      <c r="DI128" s="849"/>
      <c r="DJ128" s="849"/>
      <c r="DK128" s="849"/>
      <c r="DL128" s="849">
        <v>4645</v>
      </c>
      <c r="DM128" s="849"/>
      <c r="DN128" s="849"/>
      <c r="DO128" s="849"/>
      <c r="DP128" s="849"/>
      <c r="DQ128" s="849">
        <v>2970</v>
      </c>
      <c r="DR128" s="849"/>
      <c r="DS128" s="849"/>
      <c r="DT128" s="849"/>
      <c r="DU128" s="849"/>
      <c r="DV128" s="850">
        <v>0</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55825615</v>
      </c>
      <c r="AB129" s="838"/>
      <c r="AC129" s="838"/>
      <c r="AD129" s="838"/>
      <c r="AE129" s="839"/>
      <c r="AF129" s="840">
        <v>56422718</v>
      </c>
      <c r="AG129" s="838"/>
      <c r="AH129" s="838"/>
      <c r="AI129" s="838"/>
      <c r="AJ129" s="839"/>
      <c r="AK129" s="840">
        <v>56951548</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459</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8110257</v>
      </c>
      <c r="AB130" s="838"/>
      <c r="AC130" s="838"/>
      <c r="AD130" s="838"/>
      <c r="AE130" s="839"/>
      <c r="AF130" s="840">
        <v>8267135</v>
      </c>
      <c r="AG130" s="838"/>
      <c r="AH130" s="838"/>
      <c r="AI130" s="838"/>
      <c r="AJ130" s="839"/>
      <c r="AK130" s="840">
        <v>8055522</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2.9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47715358</v>
      </c>
      <c r="AB131" s="821"/>
      <c r="AC131" s="821"/>
      <c r="AD131" s="821"/>
      <c r="AE131" s="822"/>
      <c r="AF131" s="823">
        <v>48155583</v>
      </c>
      <c r="AG131" s="821"/>
      <c r="AH131" s="821"/>
      <c r="AI131" s="821"/>
      <c r="AJ131" s="822"/>
      <c r="AK131" s="823">
        <v>48896026</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41.5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3.4780122580000001</v>
      </c>
      <c r="AB132" s="801"/>
      <c r="AC132" s="801"/>
      <c r="AD132" s="801"/>
      <c r="AE132" s="802"/>
      <c r="AF132" s="803">
        <v>3.0817984279999999</v>
      </c>
      <c r="AG132" s="801"/>
      <c r="AH132" s="801"/>
      <c r="AI132" s="801"/>
      <c r="AJ132" s="802"/>
      <c r="AK132" s="803">
        <v>2.4389855319999998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3.8</v>
      </c>
      <c r="AB133" s="780"/>
      <c r="AC133" s="780"/>
      <c r="AD133" s="780"/>
      <c r="AE133" s="781"/>
      <c r="AF133" s="779">
        <v>3.4</v>
      </c>
      <c r="AG133" s="780"/>
      <c r="AH133" s="780"/>
      <c r="AI133" s="780"/>
      <c r="AJ133" s="781"/>
      <c r="AK133" s="779">
        <v>2.9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8t7QiiwN2msN3hbf/T0RssTo2pu9lIxYbWddAh1rD/38H8Y7oPo+6WnTckre9mW2zDpyVTKOIeWjpRQO1xfoQ==" saltValue="Bpe6hOr/fViKo4rrhpzH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GDZemCflpHk9zPEmmM7kVHPjQ18Mat9LLR1dahls/mlVsZ3fNw7M8xU1WADyF+DQODOfhL2W4wpT4d1uKRtA==" saltValue="5g/9GgpDzOeUXhXAT6eA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K5MPKL/mFibZlqS+Y8NDzP+fPd+1i++m6Is0dfwyTb+0Y/ZPUGPkud9+HvMSiEI3mUeA2zvvyW4esl/sUK+w==" saltValue="0K23MJ2O3DgwC3Gsw4GN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17665836</v>
      </c>
      <c r="AP9" s="292">
        <v>58655</v>
      </c>
      <c r="AQ9" s="293">
        <v>56080</v>
      </c>
      <c r="AR9" s="294">
        <v>4.5999999999999996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1557154</v>
      </c>
      <c r="AP10" s="295">
        <v>5170</v>
      </c>
      <c r="AQ10" s="296">
        <v>3754</v>
      </c>
      <c r="AR10" s="297">
        <v>37.700000000000003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35</v>
      </c>
      <c r="AP11" s="295">
        <v>0</v>
      </c>
      <c r="AQ11" s="296">
        <v>2189</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9328</v>
      </c>
      <c r="AP12" s="295">
        <v>31</v>
      </c>
      <c r="AQ12" s="296">
        <v>1449</v>
      </c>
      <c r="AR12" s="297">
        <v>-97.9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54</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732000</v>
      </c>
      <c r="AP14" s="295">
        <v>2430</v>
      </c>
      <c r="AQ14" s="296">
        <v>1875</v>
      </c>
      <c r="AR14" s="297">
        <v>29.6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421454</v>
      </c>
      <c r="AP15" s="295">
        <v>1399</v>
      </c>
      <c r="AQ15" s="296">
        <v>1160</v>
      </c>
      <c r="AR15" s="297">
        <v>20.6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-1212871</v>
      </c>
      <c r="AP16" s="295">
        <v>-4027</v>
      </c>
      <c r="AQ16" s="296">
        <v>-3977</v>
      </c>
      <c r="AR16" s="297">
        <v>1.3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19172936</v>
      </c>
      <c r="AP17" s="295">
        <v>63659</v>
      </c>
      <c r="AQ17" s="296">
        <v>62584</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5.94</v>
      </c>
      <c r="AP21" s="308">
        <v>6.17</v>
      </c>
      <c r="AQ21" s="309">
        <v>-0.23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100.8</v>
      </c>
      <c r="AP22" s="313">
        <v>100.1</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10952959</v>
      </c>
      <c r="AP32" s="322">
        <v>36367</v>
      </c>
      <c r="AQ32" s="323">
        <v>31427</v>
      </c>
      <c r="AR32" s="324">
        <v>15.7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v>3</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v>30</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2060733</v>
      </c>
      <c r="AP35" s="322">
        <v>6842</v>
      </c>
      <c r="AQ35" s="323">
        <v>10730</v>
      </c>
      <c r="AR35" s="324">
        <v>-36.200000000000003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t="s">
        <v>515</v>
      </c>
      <c r="AP36" s="322" t="s">
        <v>515</v>
      </c>
      <c r="AQ36" s="323">
        <v>463</v>
      </c>
      <c r="AR36" s="324" t="s">
        <v>515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515</v>
      </c>
      <c r="AP37" s="322" t="s">
        <v>515</v>
      </c>
      <c r="AQ37" s="323">
        <v>1052</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-3765603</v>
      </c>
      <c r="AP39" s="322">
        <v>-12503</v>
      </c>
      <c r="AQ39" s="323">
        <v>-7904</v>
      </c>
      <c r="AR39" s="324">
        <v>58.2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-8055522</v>
      </c>
      <c r="AP40" s="322">
        <v>-26746</v>
      </c>
      <c r="AQ40" s="323">
        <v>-27308</v>
      </c>
      <c r="AR40" s="324">
        <v>-2.1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1192567</v>
      </c>
      <c r="AP41" s="322">
        <v>3960</v>
      </c>
      <c r="AQ41" s="323">
        <v>8493</v>
      </c>
      <c r="AR41" s="324">
        <v>-53.4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16915924</v>
      </c>
      <c r="AN51" s="344">
        <v>56945</v>
      </c>
      <c r="AO51" s="345">
        <v>76.3</v>
      </c>
      <c r="AP51" s="346">
        <v>41235</v>
      </c>
      <c r="AQ51" s="347">
        <v>5.6</v>
      </c>
      <c r="AR51" s="348">
        <v>70.7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4338045</v>
      </c>
      <c r="AN52" s="352">
        <v>14603</v>
      </c>
      <c r="AO52" s="353">
        <v>21.2</v>
      </c>
      <c r="AP52" s="354">
        <v>22086</v>
      </c>
      <c r="AQ52" s="355">
        <v>4.2</v>
      </c>
      <c r="AR52" s="356">
        <v>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11198939</v>
      </c>
      <c r="AN53" s="344">
        <v>37638</v>
      </c>
      <c r="AO53" s="345">
        <v>-33.9</v>
      </c>
      <c r="AP53" s="346">
        <v>41862</v>
      </c>
      <c r="AQ53" s="347">
        <v>1.5</v>
      </c>
      <c r="AR53" s="348">
        <v>-35.4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3461172</v>
      </c>
      <c r="AN54" s="352">
        <v>11632</v>
      </c>
      <c r="AO54" s="353">
        <v>-20.3</v>
      </c>
      <c r="AP54" s="354">
        <v>23710</v>
      </c>
      <c r="AQ54" s="355">
        <v>7.4</v>
      </c>
      <c r="AR54" s="356">
        <v>-27.7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11437127</v>
      </c>
      <c r="AN55" s="344">
        <v>38372</v>
      </c>
      <c r="AO55" s="345">
        <v>2</v>
      </c>
      <c r="AP55" s="346">
        <v>43554</v>
      </c>
      <c r="AQ55" s="347">
        <v>4</v>
      </c>
      <c r="AR55" s="348">
        <v>-2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4505155</v>
      </c>
      <c r="AN56" s="352">
        <v>15115</v>
      </c>
      <c r="AO56" s="353">
        <v>29.9</v>
      </c>
      <c r="AP56" s="354">
        <v>24811</v>
      </c>
      <c r="AQ56" s="355">
        <v>4.5999999999999996</v>
      </c>
      <c r="AR56" s="356">
        <v>25.3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17056104</v>
      </c>
      <c r="AN57" s="344">
        <v>57082</v>
      </c>
      <c r="AO57" s="345">
        <v>48.8</v>
      </c>
      <c r="AP57" s="346">
        <v>42581</v>
      </c>
      <c r="AQ57" s="347">
        <v>-2.2000000000000002</v>
      </c>
      <c r="AR57" s="348">
        <v>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4529830</v>
      </c>
      <c r="AN58" s="352">
        <v>15160</v>
      </c>
      <c r="AO58" s="353">
        <v>0.3</v>
      </c>
      <c r="AP58" s="354">
        <v>24354</v>
      </c>
      <c r="AQ58" s="355">
        <v>-1.8</v>
      </c>
      <c r="AR58" s="356">
        <v>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10434381</v>
      </c>
      <c r="AN59" s="344">
        <v>34645</v>
      </c>
      <c r="AO59" s="345">
        <v>-39.299999999999997</v>
      </c>
      <c r="AP59" s="346">
        <v>45426</v>
      </c>
      <c r="AQ59" s="347">
        <v>6.7</v>
      </c>
      <c r="AR59" s="348">
        <v>-46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6293111</v>
      </c>
      <c r="AN60" s="352">
        <v>20895</v>
      </c>
      <c r="AO60" s="353">
        <v>37.799999999999997</v>
      </c>
      <c r="AP60" s="354">
        <v>24508</v>
      </c>
      <c r="AQ60" s="355">
        <v>0.6</v>
      </c>
      <c r="AR60" s="356">
        <v>37.200000000000003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13408495</v>
      </c>
      <c r="AN61" s="359">
        <v>44936</v>
      </c>
      <c r="AO61" s="360">
        <v>10.8</v>
      </c>
      <c r="AP61" s="361">
        <v>42932</v>
      </c>
      <c r="AQ61" s="362">
        <v>3.1</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4625463</v>
      </c>
      <c r="AN62" s="352">
        <v>15481</v>
      </c>
      <c r="AO62" s="353">
        <v>13.8</v>
      </c>
      <c r="AP62" s="354">
        <v>23894</v>
      </c>
      <c r="AQ62" s="355">
        <v>3</v>
      </c>
      <c r="AR62" s="356">
        <v>10.8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BMBLuJZlY4uUBNOVlolTxxR3Db4SqES2/XpOmOcpW2J125t4kGgfKGJVB2Sznk6EjAMoWEvRn/j+lLN1k0VJg==" saltValue="U54CNhwfSXCrm6euXgzT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h/SAkHngQlHM6hPFKNkpXtJDP75xfyLfFlW+8RlzgdFzicVgFWA4Uv9jsNqIZOBfeGT4Xsd3MmSEx9ue34o+A==" saltValue="wXOqjWd24R+zD1QrJGf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weXQyqgDfMZ1goGtHCA35EPPUSaSchKNtONBDeOuLenYYf0vauwGfRTJY7pKK+NL+FtswahIttIxK5x/luaIQ==" saltValue="V3a4EHHosmeMSeY4sjsa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8.8800000000000008</v>
      </c>
      <c r="G47" s="12">
        <v>9.2200000000000006</v>
      </c>
      <c r="H47" s="12">
        <v>9.6999999999999993</v>
      </c>
      <c r="I47" s="12">
        <v>11.04</v>
      </c>
      <c r="J47" s="13">
        <v>11.15</v>
      </c>
    </row>
    <row r="48" spans="2:10" ht="57.75" customHeight="1">
      <c r="B48" s="14"/>
      <c r="C48" s="1214" t="s">
        <v>4</v>
      </c>
      <c r="D48" s="1214"/>
      <c r="E48" s="1215"/>
      <c r="F48" s="15">
        <v>2.65</v>
      </c>
      <c r="G48" s="16">
        <v>1.81</v>
      </c>
      <c r="H48" s="16">
        <v>3.54</v>
      </c>
      <c r="I48" s="16">
        <v>2.23</v>
      </c>
      <c r="J48" s="17">
        <v>1.64</v>
      </c>
    </row>
    <row r="49" spans="2:10" ht="57.75" customHeight="1" thickBot="1">
      <c r="B49" s="18"/>
      <c r="C49" s="1216" t="s">
        <v>5</v>
      </c>
      <c r="D49" s="1216"/>
      <c r="E49" s="1217"/>
      <c r="F49" s="19">
        <v>1.31</v>
      </c>
      <c r="G49" s="20" t="s">
        <v>562</v>
      </c>
      <c r="H49" s="20">
        <v>2.3199999999999998</v>
      </c>
      <c r="I49" s="20">
        <v>0.17</v>
      </c>
      <c r="J49" s="21" t="s">
        <v>563</v>
      </c>
    </row>
    <row r="50" spans="2:10" ht="13.5" customHeight="1"/>
    <row r="51" spans="2:10" ht="13.5" hidden="1" customHeight="1"/>
    <row r="52" spans="2:10" ht="13.5" hidden="1" customHeight="1"/>
    <row r="53" spans="2:10" ht="13.5" hidden="1" customHeight="1"/>
  </sheetData>
  <sheetProtection algorithmName="SHA-512" hashValue="R90/gSlV9raGNOUOLk9tuGYkaptHa9L1VVvKlNnpzqWPmex6QRbv6t0k0FtvCO29+yW21AYTBoSlPSXJLVUfqQ==" saltValue="0l1Od8hY+9jjvCFx5lWS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2019-10-28T02:47:51Z</cp:lastPrinted>
  <dcterms:created xsi:type="dcterms:W3CDTF">2019-02-14T03:46:55Z</dcterms:created>
  <dcterms:modified xsi:type="dcterms:W3CDTF">2019-10-28T02:53:06Z</dcterms:modified>
  <cp:category/>
</cp:coreProperties>
</file>