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AM36" i="10"/>
  <c r="C36"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<sst xmlns="http://schemas.openxmlformats.org/spreadsheetml/2006/main" count="1099" uniqueCount="623">
  <si>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</si>
  <si>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</si>
  <si>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</si>
  <si>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</si>
  <si>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</si>
  <si>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</si>
  <si>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</si>
  <si>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</si>
  <si>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</si>
  <si>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</si>
  <si>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</si>
  <si>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</si>
  <si>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</si>
  <si>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</si>
  <si>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</si>
  <si>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</si>
  <si>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</si>
  <si>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</si>
  <si>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</si>
  <si>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</si>
  <si>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</si>
  <si>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</si>
  <si>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</si>
  <si>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</si>
  <si>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</si>
  <si>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</si>
  <si>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</si>
  <si>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</si>
  <si>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</si>
  <si>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</si>
  <si>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</si>
  <si>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</si>
  <si>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</si>
  <si>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</si>
  <si>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</si>
  <si>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</si>
  <si>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</si>
  <si>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</si>
  <si>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</si>
  <si>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</si>
  <si>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</si>
  <si>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</si>
  <si>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</si>
  <si>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</si>
  <si>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</si>
  <si>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</si>
  <si>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</si>
  <si>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</si>
  <si>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</si>
  <si>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</si>
  <si>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</si>
  <si>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</si>
  <si>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</si>
  <si>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</si>
  <si>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</si>
  <si>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</si>
  <si>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</si>
  <si>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</si>
  <si>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</si>
  <si>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</si>
  <si>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</si>
  <si>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</si>
  <si>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</si>
  <si>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</si>
  <si>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</si>
  <si>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</si>
  <si>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</si>
  <si>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</si>
  <si>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</si>
  <si>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</si>
  <si>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</si>
  <si>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</si>
  <si>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</si>
  <si>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</si>
  <si>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</si>
  <si>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</si>
  <si>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</si>
  <si>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</si>
  <si>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</si>
  <si>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</si>
  <si>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</si>
  <si>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</si>
  <si>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</si>
  <si>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</si>
  <si>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</si>
  <si>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</si>
  <si>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</si>
  <si>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</si>
  <si>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</si>
  <si>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</si>
  <si>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</si>
  <si>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</si>
  <si>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</si>
  <si>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</si>
  <si>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</si>
  <si>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</si>
  <si>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</si>
  <si>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</si>
  <si>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</si>
  <si>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</si>
  <si>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</si>
  <si>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</si>
  <si>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</si>
  <si>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</si>
  <si>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</si>
  <si>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</si>
  <si>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</si>
  <si>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</si>
  <si>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</si>
  <si>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</si>
  <si>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</si>
  <si>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</si>
  <si>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</si>
  <si>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</si>
  <si>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</si>
  <si>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</si>
  <si>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</si>
  <si>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</si>
  <si>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</si>
  <si>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</si>
  <si>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</si>
  <si>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</si>
  <si>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</si>
  <si>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</si>
  <si>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</si>
  <si>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</si>
  <si>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</si>
  <si>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</si>
  <si>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</si>
  <si>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</si>
  <si>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</si>
  <si>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</si>
  <si>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</si>
  <si>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</si>
  <si>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</si>
  <si>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</si>
  <si>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</si>
  <si>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</si>
  <si>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</si>
  <si>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</si>
  <si>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</si>
  <si>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</si>
  <si>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</si>
  <si>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</si>
  <si>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</si>
  <si>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</si>
  <si>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</si>
  <si>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</si>
  <si>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</si>
  <si>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</si>
  <si>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</si>
  <si>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</si>
  <si>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</si>
  <si>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</si>
  <si>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</si>
  <si>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</si>
  <si>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</si>
  <si>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</si>
  <si>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</si>
  <si>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</si>
  <si>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</si>
  <si>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</si>
  <si>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</si>
  <si>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</si>
  <si>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</si>
  <si>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</si>
  <si>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</si>
  <si>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</si>
  <si>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</si>
  <si>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</si>
  <si>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</si>
  <si>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</si>
  <si>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</si>
  <si>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</si>
  <si>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</si>
  <si>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</si>
  <si>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</si>
  <si>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</si>
  <si>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</si>
  <si>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</si>
  <si>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</si>
  <si>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</si>
  <si>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</si>
  <si>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</si>
  <si>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</si>
  <si>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</si>
  <si>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</si>
  <si>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</si>
  <si>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</si>
  <si>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</si>
  <si>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</si>
  <si>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</si>
  <si>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</si>
  <si>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</si>
  <si>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</si>
  <si>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</si>
  <si>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</si>
  <si>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</si>
  <si>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</si>
  <si>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</si>
  <si>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</si>
  <si>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</si>
  <si>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</si>
  <si>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</si>
  <si>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</si>
  <si>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兵庫県洲本市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</si>
  <si>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</si>
  <si>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</si>
  <si>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</si>
  <si>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</si>
  <si>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</si>
  <si>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</si>
  <si>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</si>
  <si>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</si>
  <si>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</si>
  <si>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</si>
  <si>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</si>
  <si>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</si>
  <si>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</si>
  <si>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</si>
  <si>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</si>
  <si>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</si>
  <si>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</si>
  <si>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</si>
  <si>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</si>
  <si>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</si>
  <si>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</si>
  <si>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</si>
  <si>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</si>
  <si>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</si>
  <si>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</si>
  <si>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</si>
  <si>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</si>
  <si>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</si>
  <si>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</si>
  <si>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</si>
  <si>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</si>
  <si>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</si>
  <si>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</si>
  <si>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</si>
  <si>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</si>
  <si>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</si>
  <si>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</si>
  <si>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</si>
  <si>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</si>
  <si>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</si>
  <si>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</si>
  <si>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</si>
  <si>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</si>
  <si>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</si>
  <si>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</si>
  <si>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</si>
  <si>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</si>
  <si>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</si>
  <si>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</si>
  <si>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</si>
  <si>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</si>
  <si>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</si>
  <si>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</si>
  <si>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</si>
  <si>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</si>
  <si>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</si>
  <si>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</si>
  <si>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</si>
  <si>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</si>
  <si>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</si>
  <si>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</si>
  <si>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</si>
  <si>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</si>
  <si>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</si>
  <si>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</si>
  <si>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</si>
  <si>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</si>
  <si>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</si>
  <si>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</si>
  <si>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</si>
  <si>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</si>
  <si>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</si>
  <si>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</si>
  <si>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</si>
  <si>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</si>
  <si>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</si>
  <si>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</si>
  <si>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</si>
  <si>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</si>
  <si>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</si>
  <si>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</si>
  <si>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</si>
  <si>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</si>
  <si>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</si>
  <si>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</si>
  <si>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</si>
  <si>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</si>
  <si>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</si>
  <si>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</si>
  <si>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</si>
  <si>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</si>
  <si>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</si>
  <si>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</si>
  <si>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</si>
  <si>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</si>
  <si>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</si>
  <si>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</si>
  <si>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</si>
  <si>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</si>
  <si>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</si>
  <si>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</si>
  <si>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</si>
  <si>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</si>
  <si>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</si>
  <si>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</si>
  <si>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</si>
  <si>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</si>
  <si>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</si>
  <si>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</si>
  <si>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</si>
  <si>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</si>
  <si>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</si>
  <si>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</si>
  <si>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</si>
  <si>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</si>
  <si>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</si>
  <si>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</si>
  <si>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</si>
  <si>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</si>
  <si>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</si>
  <si>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</si>
  <si>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</si>
  <si>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</si>
  <si>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</si>
  <si>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</si>
  <si>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</si>
  <si>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</si>
  <si>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</si>
  <si>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</si>
  <si>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</si>
  <si>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</si>
  <si>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</si>
  <si>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</si>
  <si>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</si>
  <si>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</si>
  <si>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</si>
  <si>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</si>
  <si>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</si>
  <si>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</si>
  <si>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</si>
  <si>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</si>
  <si>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</si>
  <si>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</si>
  <si>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</si>
  <si>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</si>
  <si>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</si>
  <si>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</si>
  <si>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</si>
  <si>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</si>
  <si>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</si>
  <si>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</si>
  <si>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兵庫県洲本市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</si>
  <si>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</si>
  <si>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</si>
  <si>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</si>
  <si>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</si>
  <si>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</si>
  <si>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</si>
  <si>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</si>
  <si>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</si>
  <si>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</si>
  <si>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</si>
  <si>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</si>
  <si>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</si>
  <si>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</si>
  <si>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</si>
  <si>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</si>
  <si>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</si>
  <si>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</si>
  <si>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</si>
  <si>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</si>
  <si>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</si>
  <si>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</si>
  <si>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</si>
  <si>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</si>
  <si>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</si>
  <si>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</si>
  <si>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</si>
  <si>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</si>
  <si>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</si>
  <si>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</si>
  <si>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</si>
  <si>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</si>
  <si>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</si>
  <si>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</si>
  <si>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</si>
  <si>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</si>
  <si>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</si>
  <si>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</si>
  <si>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</si>
  <si>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</si>
  <si>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</si>
  <si>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</si>
  <si>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介護保険特別会計</t>
  </si>
  <si>
    <t>法非適用企業</t>
    <phoneticPr fontId="5"/>
  </si>
  <si>
    <t>土地取得造成特別会計</t>
  </si>
  <si>
    <t>法非適用企業</t>
  </si>
  <si>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</si>
  <si>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</si>
  <si>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</si>
  <si>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</si>
  <si>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</si>
  <si>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</si>
  <si>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</si>
  <si>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</si>
  <si>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</si>
  <si>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</si>
  <si>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</si>
  <si>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</si>
  <si>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</si>
  <si>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</si>
  <si>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</si>
  <si>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</si>
  <si>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</si>
  <si>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</si>
  <si>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</si>
  <si>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</si>
  <si>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</si>
  <si>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</si>
  <si>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</si>
  <si>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</si>
  <si>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</si>
  <si>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</si>
  <si>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</si>
  <si>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</si>
  <si>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</si>
  <si>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</si>
  <si>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</si>
  <si>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</si>
  <si>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</si>
  <si>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</si>
  <si>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</si>
  <si>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</si>
  <si>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</si>
  <si>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</si>
  <si>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</si>
  <si>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</si>
  <si>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</si>
  <si>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</si>
  <si>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</si>
  <si>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</si>
  <si>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</si>
  <si>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</si>
  <si>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</si>
  <si>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</si>
  <si>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</si>
  <si>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</si>
  <si>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</si>
  <si>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</si>
  <si>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</si>
  <si>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</si>
  <si>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</si>
  <si>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</si>
  <si>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</si>
  <si>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</si>
  <si>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</si>
  <si>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</si>
  <si>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</si>
  <si>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</si>
  <si>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</si>
  <si>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</si>
  <si>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</si>
  <si>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</si>
  <si>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</si>
  <si>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</si>
  <si>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</si>
  <si>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</si>
  <si>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</si>
  <si>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</si>
  <si>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</si>
  <si>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</si>
  <si>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</si>
  <si>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</si>
  <si>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</si>
  <si>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</si>
  <si>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</si>
  <si>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</si>
  <si>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</si>
  <si>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</si>
  <si>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</si>
  <si>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</si>
  <si>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</si>
  <si>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</si>
  <si>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</si>
  <si>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</si>
  <si>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</si>
  <si>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</si>
  <si>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</si>
  <si>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</si>
  <si>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</si>
  <si>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</si>
  <si>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</si>
  <si>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</si>
  <si>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</si>
  <si>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</si>
  <si>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</si>
  <si>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</si>
  <si>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</si>
  <si>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</si>
  <si>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</si>
  <si>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</si>
  <si>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</si>
  <si>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</si>
  <si>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</si>
  <si>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</si>
  <si>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</si>
  <si>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</si>
  <si>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</si>
  <si>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</si>
  <si>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</si>
  <si>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</si>
  <si>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</si>
  <si>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</si>
  <si>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</si>
  <si>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</si>
  <si>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</si>
  <si>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</si>
  <si>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</si>
  <si>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</si>
  <si>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</si>
  <si>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</si>
  <si>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</si>
  <si>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</si>
  <si>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</si>
  <si>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</si>
  <si>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</si>
  <si>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</si>
  <si>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</si>
  <si>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</si>
  <si>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</si>
  <si>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</si>
  <si>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</si>
  <si>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</si>
  <si>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</si>
  <si>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</si>
  <si>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</si>
  <si>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</si>
  <si>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</si>
  <si>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</si>
  <si>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</si>
  <si>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</si>
  <si>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</si>
  <si>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</si>
  <si>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</si>
  <si>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</si>
  <si>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</si>
  <si>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</si>
  <si>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</si>
  <si>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</si>
  <si>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</si>
  <si>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</si>
  <si>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</si>
  <si>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</si>
  <si>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</si>
  <si>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0.71</t>
  </si>
  <si>
    <t>▲ 0.19</t>
  </si>
  <si>
    <t>▲ 4.70</t>
  </si>
  <si>
    <t>国民健康保険特別会計</t>
  </si>
  <si>
    <t>▲ 0.63</t>
  </si>
  <si>
    <t>▲ 0.75</t>
  </si>
  <si>
    <t>▲ 1.23</t>
  </si>
  <si>
    <t>▲ 1.92</t>
  </si>
  <si>
    <t>▲ 0.89</t>
  </si>
  <si>
    <t>一般会計</t>
  </si>
  <si>
    <t>▲ 0.13</t>
  </si>
  <si>
    <t>▲ 0.27</t>
  </si>
  <si>
    <t>▲ 0.28</t>
  </si>
  <si>
    <t>下水道事業特別会計</t>
  </si>
  <si>
    <t>後期高齢者医療特別会計</t>
  </si>
  <si>
    <t>CATV事業特別会計</t>
  </si>
  <si>
    <t>その他会計（赤字）</t>
  </si>
  <si>
    <t>その他会計（黒字）</t>
  </si>
  <si>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</si>
  <si>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</si>
  <si>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</si>
  <si>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</si>
  <si>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</si>
  <si>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</si>
  <si>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</si>
  <si>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</si>
  <si>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</si>
  <si>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</si>
  <si>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</si>
  <si>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</si>
  <si>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</si>
  <si>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</si>
  <si>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</si>
  <si>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</si>
  <si>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株式会社クリーンエネルギー五色</t>
    <rPh sb="0" eb="2">
      <t>カブシキ</t>
    </rPh>
    <rPh sb="2" eb="4">
      <t>カイシャ</t>
    </rPh>
    <rPh sb="13" eb="15">
      <t>ゴシキ</t>
    </rPh>
    <phoneticPr fontId="5"/>
  </si>
  <si>
    <t>洲本たちばな福祉会</t>
    <rPh sb="0" eb="2">
      <t>スモト</t>
    </rPh>
    <rPh sb="6" eb="8">
      <t>フクシ</t>
    </rPh>
    <rPh sb="8" eb="9">
      <t>カイ</t>
    </rPh>
    <phoneticPr fontId="5"/>
  </si>
  <si>
    <t>-</t>
    <phoneticPr fontId="2"/>
  </si>
  <si>
    <t>-</t>
    <phoneticPr fontId="2"/>
  </si>
  <si>
    <t>-</t>
    <phoneticPr fontId="2"/>
  </si>
  <si>
    <t>-</t>
    <phoneticPr fontId="2"/>
  </si>
  <si>
    <t>-</t>
    <phoneticPr fontId="2"/>
  </si>
  <si>
    <t>つながり基金</t>
    <phoneticPr fontId="2"/>
  </si>
  <si>
    <t>過疎地域自立振興基金</t>
    <phoneticPr fontId="2"/>
  </si>
  <si>
    <t>すもとっ子の夢と希望を応援する基金</t>
    <phoneticPr fontId="2"/>
  </si>
  <si>
    <t>ふるさと洲本もっともっと応援基金</t>
    <phoneticPr fontId="2"/>
  </si>
  <si>
    <t>地域振興基金</t>
    <phoneticPr fontId="2"/>
  </si>
  <si>
    <t>-</t>
    <phoneticPr fontId="2"/>
  </si>
  <si>
    <t>-</t>
    <phoneticPr fontId="2"/>
  </si>
  <si>
    <t>-</t>
    <phoneticPr fontId="2"/>
  </si>
  <si>
    <t>一般財団法人五色ふるさと振興公社</t>
    <rPh sb="0" eb="2">
      <t>イッパン</t>
    </rPh>
    <rPh sb="2" eb="4">
      <t>ザイダン</t>
    </rPh>
    <rPh sb="4" eb="6">
      <t>ホウジン</t>
    </rPh>
    <rPh sb="6" eb="8">
      <t>ゴシキ</t>
    </rPh>
    <rPh sb="12" eb="14">
      <t>シンコウ</t>
    </rPh>
    <rPh sb="14" eb="16">
      <t>コウシャ</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</si>
  <si>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</si>
  <si>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</si>
  <si>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</si>
  <si>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</si>
  <si>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</si>
  <si>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将来負担比率と実質公債費比率がともに類似団体平均を上回っており、年々乖離が進んでいる状況下にある。
将来負担比率は、淡路広域水道企業団の起こした地方債の償還に係る負担等見込額の増加等により前年度より1.9％悪化した。
実質公債費比率は、標準財政規模の減少等により前年度より1.1％悪化した。
今後も引き続き、地方債の発行抑制、積極的な繰上償還の実施を行うことにより、公債費負担の軽減に努める。</t>
    <rPh sb="44" eb="45">
      <t>カ</t>
    </rPh>
    <rPh sb="50" eb="52">
      <t>ショウライ</t>
    </rPh>
    <rPh sb="52" eb="54">
      <t>フタン</t>
    </rPh>
    <rPh sb="54" eb="56">
      <t>ヒリツ</t>
    </rPh>
    <rPh sb="58" eb="60">
      <t>アワジ</t>
    </rPh>
    <rPh sb="60" eb="62">
      <t>コウイキ</t>
    </rPh>
    <rPh sb="62" eb="64">
      <t>スイドウ</t>
    </rPh>
    <rPh sb="64" eb="66">
      <t>キギョウ</t>
    </rPh>
    <rPh sb="66" eb="67">
      <t>ダン</t>
    </rPh>
    <rPh sb="68" eb="69">
      <t>オ</t>
    </rPh>
    <rPh sb="72" eb="74">
      <t>チホウ</t>
    </rPh>
    <rPh sb="74" eb="75">
      <t>サイ</t>
    </rPh>
    <rPh sb="76" eb="78">
      <t>ショウカン</t>
    </rPh>
    <rPh sb="79" eb="80">
      <t>カカ</t>
    </rPh>
    <rPh sb="109" eb="111">
      <t>ジッシツ</t>
    </rPh>
    <rPh sb="111" eb="114">
      <t>コウサイヒ</t>
    </rPh>
    <rPh sb="114" eb="116">
      <t>ヒリツ</t>
    </rPh>
    <rPh sb="118" eb="120">
      <t>ヒョウジュン</t>
    </rPh>
    <rPh sb="120" eb="122">
      <t>ザイセイ</t>
    </rPh>
    <rPh sb="122" eb="124">
      <t>キボ</t>
    </rPh>
    <rPh sb="125" eb="127">
      <t>ゲンショウ</t>
    </rPh>
    <rPh sb="127" eb="128">
      <t>ナド</t>
    </rPh>
    <rPh sb="131" eb="133">
      <t>ゼンネン</t>
    </rPh>
    <rPh sb="133" eb="134">
      <t>ド</t>
    </rPh>
    <rPh sb="140" eb="142">
      <t>アッカ</t>
    </rPh>
    <rPh sb="149" eb="150">
      <t>ヒ</t>
    </rPh>
    <rPh sb="151" eb="152">
      <t>ツヅ</t>
    </rPh>
    <rPh sb="154" eb="156">
      <t>チホウ</t>
    </rPh>
    <rPh sb="156" eb="157">
      <t>サイ</t>
    </rPh>
    <rPh sb="158" eb="160">
      <t>ハッコウ</t>
    </rPh>
    <rPh sb="160" eb="162">
      <t>ヨクセイ</t>
    </rPh>
    <rPh sb="163" eb="166">
      <t>セッキョクテキ</t>
    </rPh>
    <rPh sb="167" eb="169">
      <t>クリアゲ</t>
    </rPh>
    <rPh sb="169" eb="171">
      <t>ショウカン</t>
    </rPh>
    <rPh sb="172" eb="174">
      <t>ジッシ</t>
    </rPh>
    <rPh sb="175" eb="176">
      <t>オコナ</t>
    </rPh>
    <rPh sb="183" eb="186">
      <t>コウサイヒ</t>
    </rPh>
    <rPh sb="186" eb="188">
      <t>フタン</t>
    </rPh>
    <rPh sb="189" eb="191">
      <t>ケイゲン</t>
    </rPh>
    <rPh sb="192" eb="19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</si>
  <si>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</si>
  <si>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</si>
  <si>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</si>
  <si>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有形固定資産減価償却率は類似団体と比較して若干低い状況にあるものの、将来負担比率は類似団体平均を大幅に上回っている。
主な要因としては、標準財政規模の減少等によるものである。
今後、公共施設等の老朽化に伴う大規模改修等の負担が予測されるため、公共施設及びインフラ資産の適切な施設管理を行うことに加え、公債費負担の軽減に努める。</t>
    <rPh sb="101" eb="102">
      <t>トモナ</t>
    </rPh>
    <rPh sb="108" eb="109">
      <t>ナド</t>
    </rPh>
    <rPh sb="121" eb="123">
      <t>コウキョウ</t>
    </rPh>
    <rPh sb="123" eb="125">
      <t>シセツ</t>
    </rPh>
    <rPh sb="125" eb="126">
      <t>オヨ</t>
    </rPh>
    <rPh sb="131" eb="133">
      <t>シサン</t>
    </rPh>
    <rPh sb="134" eb="136">
      <t>テキセツ</t>
    </rPh>
    <rPh sb="137" eb="139">
      <t>シセツ</t>
    </rPh>
    <rPh sb="139" eb="141">
      <t>カンリ</t>
    </rPh>
    <rPh sb="142" eb="143">
      <t>オコナ</t>
    </rPh>
    <rPh sb="147" eb="148">
      <t>クワ</t>
    </rPh>
    <rPh sb="159" eb="160">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</si>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</sst>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B3F4-474E-8CC0-9199C6A4C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78525</c:v>
                </c:pt>
                <c:pt idx="1">
                  <c:v>57908</c:v>
                </c:pt>
                <c:pt idx="2">
                  <c:v>65642</c:v>
                </c:pt>
                <c:pt idx="3">
                  <c:v>110957</c:v>
                </c:pt>
                <c:pt idx="4">
                  <c:v>46026</c:v>
                </c:pt>
              </c:numCache>
            </c:numRef>
          </c:val>
          <c:smooth val="0"/>
          <c:extLst xmlns:c16r2="http://schemas.microsoft.com/office/drawing/2015/06/chart">
            <c:ext xmlns:c16="http://schemas.microsoft.com/office/drawing/2014/chart" uri="{C3380CC4-5D6E-409C-BE32-E72D297353CC}">
              <c16:uniqueId val="{00000001-B3F4-474E-8CC0-9199C6A4C368}"/>
            </c:ext>
          </c:extLst>
        </c:ser>
        <c:dLbls>
          <c:showLegendKey val="0"/>
          <c:showVal val="0"/>
          <c:showCatName val="0"/>
          <c:showSerName val="0"/>
          <c:showPercent val="0"/>
          <c:showBubbleSize val="0"/>
        </c:dLbls>
        <c:marker val="1"/>
        <c:smooth val="0"/>
        <c:axId val="182215808"/>
        <c:axId val="182217728"/>
      </c:lineChart>
      <c:catAx>
        <c:axId val="18221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17728"/>
        <c:crosses val="autoZero"/>
        <c:auto val="1"/>
        <c:lblAlgn val="ctr"/>
        <c:lblOffset val="100"/>
        <c:tickLblSkip val="1"/>
        <c:tickMarkSkip val="1"/>
        <c:noMultiLvlLbl val="0"/>
      </c:catAx>
      <c:valAx>
        <c:axId val="182217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2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6.16</c:v>
                </c:pt>
                <c:pt idx="1">
                  <c:v>4.55</c:v>
                </c:pt>
                <c:pt idx="2">
                  <c:v>3.16</c:v>
                </c:pt>
                <c:pt idx="3">
                  <c:v>3.19</c:v>
                </c:pt>
                <c:pt idx="4">
                  <c:v>2.73</c:v>
                </c:pt>
              </c:numCache>
            </c:numRef>
          </c:val>
          <c:extLst xmlns:c16r2="http://schemas.microsoft.com/office/drawing/2015/06/chart">
            <c:ext xmlns:c16="http://schemas.microsoft.com/office/drawing/2014/chart" uri="{C3380CC4-5D6E-409C-BE32-E72D297353CC}">
              <c16:uniqueId val="{00000000-2826-429B-BC69-0262838272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24.1</c:v>
                </c:pt>
                <c:pt idx="1">
                  <c:v>27.64</c:v>
                </c:pt>
                <c:pt idx="2">
                  <c:v>27.58</c:v>
                </c:pt>
                <c:pt idx="3">
                  <c:v>27.99</c:v>
                </c:pt>
                <c:pt idx="4">
                  <c:v>24.31</c:v>
                </c:pt>
              </c:numCache>
            </c:numRef>
          </c:val>
          <c:extLst xmlns:c16r2="http://schemas.microsoft.com/office/drawing/2015/06/chart">
            <c:ext xmlns:c16="http://schemas.microsoft.com/office/drawing/2014/chart" uri="{C3380CC4-5D6E-409C-BE32-E72D297353CC}">
              <c16:uniqueId val="{00000001-2826-429B-BC69-0262838272AF}"/>
            </c:ext>
          </c:extLst>
        </c:ser>
        <c:dLbls>
          <c:showLegendKey val="0"/>
          <c:showVal val="0"/>
          <c:showCatName val="0"/>
          <c:showSerName val="0"/>
          <c:showPercent val="0"/>
          <c:showBubbleSize val="0"/>
        </c:dLbls>
        <c:gapWidth val="250"/>
        <c:overlap val="100"/>
        <c:axId val="18918784"/>
        <c:axId val="1892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3.28</c:v>
                </c:pt>
                <c:pt idx="1">
                  <c:v>1.87</c:v>
                </c:pt>
                <c:pt idx="2">
                  <c:v>-0.71</c:v>
                </c:pt>
                <c:pt idx="3">
                  <c:v>-0.19</c:v>
                </c:pt>
                <c:pt idx="4">
                  <c:v>-4.7</c:v>
                </c:pt>
              </c:numCache>
            </c:numRef>
          </c:val>
          <c:smooth val="0"/>
          <c:extLst xmlns:c16r2="http://schemas.microsoft.com/office/drawing/2015/06/chart">
            <c:ext xmlns:c16="http://schemas.microsoft.com/office/drawing/2014/chart" uri="{C3380CC4-5D6E-409C-BE32-E72D297353CC}">
              <c16:uniqueId val="{00000002-2826-429B-BC69-0262838272AF}"/>
            </c:ext>
          </c:extLst>
        </c:ser>
        <c:dLbls>
          <c:showLegendKey val="0"/>
          <c:showVal val="0"/>
          <c:showCatName val="0"/>
          <c:showSerName val="0"/>
          <c:showPercent val="0"/>
          <c:showBubbleSize val="0"/>
        </c:dLbls>
        <c:marker val="1"/>
        <c:smooth val="0"/>
        <c:axId val="18918784"/>
        <c:axId val="18925056"/>
      </c:lineChart>
      <c:catAx>
        <c:axId val="189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5056"/>
        <c:crosses val="autoZero"/>
        <c:auto val="1"/>
        <c:lblAlgn val="ctr"/>
        <c:lblOffset val="100"/>
        <c:tickLblSkip val="1"/>
        <c:tickMarkSkip val="1"/>
        <c:noMultiLvlLbl val="0"/>
      </c:catAx>
      <c:valAx>
        <c:axId val="189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2B-4502-BBEF-47C1857C66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2B-4502-BBEF-47C1857C66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62B-4502-BBEF-47C1857C66A5}"/>
            </c:ext>
          </c:extLst>
        </c:ser>
        <c:ser>
          <c:idx val="3"/>
          <c:order val="3"/>
          <c:tx>
            <c:strRef>
              <c:f>データシート!$A$30</c:f>
              <c:strCache>
                <c:ptCount val="1"/>
                <c:pt idx="0">
                  <c:v>CATV事業特別会計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62B-4502-BBEF-47C1857C66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0.09</c:v>
                </c:pt>
                <c:pt idx="4">
                  <c:v>#N/A</c:v>
                </c:pt>
                <c:pt idx="5">
                  <c:v>0.09</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4-B62B-4502-BBEF-47C1857C66A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0.3</c:v>
                </c:pt>
              </c:numCache>
            </c:numRef>
          </c:val>
          <c:extLst xmlns:c16r2="http://schemas.microsoft.com/office/drawing/2015/06/chart">
            <c:ext xmlns:c16="http://schemas.microsoft.com/office/drawing/2014/chart" uri="{C3380CC4-5D6E-409C-BE32-E72D297353CC}">
              <c16:uniqueId val="{00000005-B62B-4502-BBEF-47C1857C66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0.13</c:v>
                </c:pt>
                <c:pt idx="1">
                  <c:v>#N/A</c:v>
                </c:pt>
                <c:pt idx="2">
                  <c:v>0.27</c:v>
                </c:pt>
                <c:pt idx="3">
                  <c:v>#N/A</c:v>
                </c:pt>
                <c:pt idx="4">
                  <c:v>0.28000000000000003</c:v>
                </c:pt>
                <c:pt idx="5">
                  <c:v>#N/A</c:v>
                </c:pt>
                <c:pt idx="6">
                  <c:v>0.27</c:v>
                </c:pt>
                <c:pt idx="7">
                  <c:v>#N/A</c:v>
                </c:pt>
                <c:pt idx="8">
                  <c:v>#N/A</c:v>
                </c:pt>
                <c:pt idx="9">
                  <c:v>1</c:v>
                </c:pt>
              </c:numCache>
            </c:numRef>
          </c:val>
          <c:extLst xmlns:c16r2="http://schemas.microsoft.com/office/drawing/2015/06/chart">
            <c:ext xmlns:c16="http://schemas.microsoft.com/office/drawing/2014/chart" uri="{C3380CC4-5D6E-409C-BE32-E72D297353CC}">
              <c16:uniqueId val="{00000006-B62B-4502-BBEF-47C1857C66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6.16</c:v>
                </c:pt>
                <c:pt idx="2">
                  <c:v>#N/A</c:v>
                </c:pt>
                <c:pt idx="3">
                  <c:v>4.55</c:v>
                </c:pt>
                <c:pt idx="4">
                  <c:v>#N/A</c:v>
                </c:pt>
                <c:pt idx="5">
                  <c:v>3.15</c:v>
                </c:pt>
                <c:pt idx="6">
                  <c:v>#N/A</c:v>
                </c:pt>
                <c:pt idx="7">
                  <c:v>3.19</c:v>
                </c:pt>
                <c:pt idx="8">
                  <c:v>#N/A</c:v>
                </c:pt>
                <c:pt idx="9">
                  <c:v>2.73</c:v>
                </c:pt>
              </c:numCache>
            </c:numRef>
          </c:val>
          <c:extLst xmlns:c16r2="http://schemas.microsoft.com/office/drawing/2015/06/chart">
            <c:ext xmlns:c16="http://schemas.microsoft.com/office/drawing/2014/chart" uri="{C3380CC4-5D6E-409C-BE32-E72D297353CC}">
              <c16:uniqueId val="{00000007-B62B-4502-BBEF-47C1857C66A5}"/>
            </c:ext>
          </c:extLst>
        </c:ser>
        <c:ser>
          <c:idx val="8"/>
          <c:order val="8"/>
          <c:tx>
            <c:strRef>
              <c:f>データシート!$A$35</c:f>
              <c:strCache>
                <c:ptCount val="1"/>
                <c:pt idx="0">
                  <c:v>土地取得造成特別会計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1.72</c:v>
                </c:pt>
                <c:pt idx="2">
                  <c:v>#N/A</c:v>
                </c:pt>
                <c:pt idx="3">
                  <c:v>2.1800000000000002</c:v>
                </c:pt>
                <c:pt idx="4">
                  <c:v>#N/A</c:v>
                </c:pt>
                <c:pt idx="5">
                  <c:v>1.83</c:v>
                </c:pt>
                <c:pt idx="6">
                  <c:v>#N/A</c:v>
                </c:pt>
                <c:pt idx="7">
                  <c:v>1.9</c:v>
                </c:pt>
                <c:pt idx="8">
                  <c:v>#N/A</c:v>
                </c:pt>
                <c:pt idx="9">
                  <c:v>3.24</c:v>
                </c:pt>
              </c:numCache>
            </c:numRef>
          </c:val>
          <c:extLst xmlns:c16r2="http://schemas.microsoft.com/office/drawing/2015/06/chart">
            <c:ext xmlns:c16="http://schemas.microsoft.com/office/drawing/2014/chart" uri="{C3380CC4-5D6E-409C-BE32-E72D297353CC}">
              <c16:uniqueId val="{00000008-B62B-4502-BBEF-47C1857C66A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0.63</c:v>
                </c:pt>
                <c:pt idx="1">
                  <c:v>#N/A</c:v>
                </c:pt>
                <c:pt idx="2">
                  <c:v>0.75</c:v>
                </c:pt>
                <c:pt idx="3">
                  <c:v>#N/A</c:v>
                </c:pt>
                <c:pt idx="4">
                  <c:v>1.23</c:v>
                </c:pt>
                <c:pt idx="5">
                  <c:v>#N/A</c:v>
                </c:pt>
                <c:pt idx="6">
                  <c:v>1.92</c:v>
                </c:pt>
                <c:pt idx="7">
                  <c:v>#N/A</c:v>
                </c:pt>
                <c:pt idx="8">
                  <c:v>0.89</c:v>
                </c:pt>
                <c:pt idx="9">
                  <c:v>#N/A</c:v>
                </c:pt>
              </c:numCache>
            </c:numRef>
          </c:val>
          <c:extLst xmlns:c16r2="http://schemas.microsoft.com/office/drawing/2015/06/chart">
            <c:ext xmlns:c16="http://schemas.microsoft.com/office/drawing/2014/chart" uri="{C3380CC4-5D6E-409C-BE32-E72D297353CC}">
              <c16:uniqueId val="{00000009-B62B-4502-BBEF-47C1857C66A5}"/>
            </c:ext>
          </c:extLst>
        </c:ser>
        <c:dLbls>
          <c:showLegendKey val="0"/>
          <c:showVal val="0"/>
          <c:showCatName val="0"/>
          <c:showSerName val="0"/>
          <c:showPercent val="0"/>
          <c:showBubbleSize val="0"/>
        </c:dLbls>
        <c:gapWidth val="150"/>
        <c:overlap val="100"/>
        <c:axId val="188966784"/>
        <c:axId val="188968320"/>
      </c:barChart>
      <c:catAx>
        <c:axId val="1889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68320"/>
        <c:crosses val="autoZero"/>
        <c:auto val="1"/>
        <c:lblAlgn val="ctr"/>
        <c:lblOffset val="100"/>
        <c:tickLblSkip val="1"/>
        <c:tickMarkSkip val="1"/>
        <c:noMultiLvlLbl val="0"/>
      </c:catAx>
      <c:valAx>
        <c:axId val="18896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6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3536</c:v>
                </c:pt>
                <c:pt idx="5">
                  <c:v>3647</c:v>
                </c:pt>
                <c:pt idx="8">
                  <c:v>3524</c:v>
                </c:pt>
                <c:pt idx="11">
                  <c:v>3379</c:v>
                </c:pt>
                <c:pt idx="14">
                  <c:v>3188</c:v>
                </c:pt>
              </c:numCache>
            </c:numRef>
          </c:val>
          <c:extLst xmlns:c16r2="http://schemas.microsoft.com/office/drawing/2015/06/chart">
            <c:ext xmlns:c16="http://schemas.microsoft.com/office/drawing/2014/chart" uri="{C3380CC4-5D6E-409C-BE32-E72D297353CC}">
              <c16:uniqueId val="{00000000-49D0-46CB-AFBC-1F46DE2B9C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49D0-46CB-AFBC-1F46DE2B9C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34</c:v>
                </c:pt>
                <c:pt idx="6">
                  <c:v>34</c:v>
                </c:pt>
                <c:pt idx="9">
                  <c:v>33</c:v>
                </c:pt>
                <c:pt idx="12">
                  <c:v>33</c:v>
                </c:pt>
              </c:numCache>
            </c:numRef>
          </c:val>
          <c:extLst xmlns:c16r2="http://schemas.microsoft.com/office/drawing/2015/06/chart">
            <c:ext xmlns:c16="http://schemas.microsoft.com/office/drawing/2014/chart" uri="{C3380CC4-5D6E-409C-BE32-E72D297353CC}">
              <c16:uniqueId val="{00000002-49D0-46CB-AFBC-1F46DE2B9C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120</c:v>
                </c:pt>
                <c:pt idx="6">
                  <c:v>255</c:v>
                </c:pt>
                <c:pt idx="9">
                  <c:v>282</c:v>
                </c:pt>
                <c:pt idx="12">
                  <c:v>305</c:v>
                </c:pt>
              </c:numCache>
            </c:numRef>
          </c:val>
          <c:extLst xmlns:c16r2="http://schemas.microsoft.com/office/drawing/2015/06/chart">
            <c:ext xmlns:c16="http://schemas.microsoft.com/office/drawing/2014/chart" uri="{C3380CC4-5D6E-409C-BE32-E72D297353CC}">
              <c16:uniqueId val="{00000003-49D0-46CB-AFBC-1F46DE2B9C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643</c:v>
                </c:pt>
                <c:pt idx="3">
                  <c:v>624</c:v>
                </c:pt>
                <c:pt idx="6">
                  <c:v>615</c:v>
                </c:pt>
                <c:pt idx="9">
                  <c:v>624</c:v>
                </c:pt>
                <c:pt idx="12">
                  <c:v>643</c:v>
                </c:pt>
              </c:numCache>
            </c:numRef>
          </c:val>
          <c:extLst xmlns:c16r2="http://schemas.microsoft.com/office/drawing/2015/06/chart">
            <c:ext xmlns:c16="http://schemas.microsoft.com/office/drawing/2014/chart" uri="{C3380CC4-5D6E-409C-BE32-E72D297353CC}">
              <c16:uniqueId val="{00000004-49D0-46CB-AFBC-1F46DE2B9C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D0-46CB-AFBC-1F46DE2B9C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9D0-46CB-AFBC-1F46DE2B9C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4149</c:v>
                </c:pt>
                <c:pt idx="3">
                  <c:v>4205</c:v>
                </c:pt>
                <c:pt idx="6">
                  <c:v>4069</c:v>
                </c:pt>
                <c:pt idx="9">
                  <c:v>3999</c:v>
                </c:pt>
                <c:pt idx="12">
                  <c:v>3868</c:v>
                </c:pt>
              </c:numCache>
            </c:numRef>
          </c:val>
          <c:extLst xmlns:c16r2="http://schemas.microsoft.com/office/drawing/2015/06/chart">
            <c:ext xmlns:c16="http://schemas.microsoft.com/office/drawing/2014/chart" uri="{C3380CC4-5D6E-409C-BE32-E72D297353CC}">
              <c16:uniqueId val="{00000007-49D0-46CB-AFBC-1F46DE2B9C55}"/>
            </c:ext>
          </c:extLst>
        </c:ser>
        <c:dLbls>
          <c:showLegendKey val="0"/>
          <c:showVal val="0"/>
          <c:showCatName val="0"/>
          <c:showSerName val="0"/>
          <c:showPercent val="0"/>
          <c:showBubbleSize val="0"/>
        </c:dLbls>
        <c:gapWidth val="100"/>
        <c:overlap val="100"/>
        <c:axId val="189043456"/>
        <c:axId val="18904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1366</c:v>
                </c:pt>
                <c:pt idx="2">
                  <c:v>#N/A</c:v>
                </c:pt>
                <c:pt idx="3">
                  <c:v>#N/A</c:v>
                </c:pt>
                <c:pt idx="4">
                  <c:v>1337</c:v>
                </c:pt>
                <c:pt idx="5">
                  <c:v>#N/A</c:v>
                </c:pt>
                <c:pt idx="6">
                  <c:v>#N/A</c:v>
                </c:pt>
                <c:pt idx="7">
                  <c:v>1450</c:v>
                </c:pt>
                <c:pt idx="8">
                  <c:v>#N/A</c:v>
                </c:pt>
                <c:pt idx="9">
                  <c:v>#N/A</c:v>
                </c:pt>
                <c:pt idx="10">
                  <c:v>1559</c:v>
                </c:pt>
                <c:pt idx="11">
                  <c:v>#N/A</c:v>
                </c:pt>
                <c:pt idx="12">
                  <c:v>#N/A</c:v>
                </c:pt>
                <c:pt idx="13">
                  <c:v>1661</c:v>
                </c:pt>
                <c:pt idx="14">
                  <c:v>#N/A</c:v>
                </c:pt>
              </c:numCache>
            </c:numRef>
          </c:val>
          <c:smooth val="0"/>
          <c:extLst xmlns:c16r2="http://schemas.microsoft.com/office/drawing/2015/06/chart">
            <c:ext xmlns:c16="http://schemas.microsoft.com/office/drawing/2014/chart" uri="{C3380CC4-5D6E-409C-BE32-E72D297353CC}">
              <c16:uniqueId val="{00000008-49D0-46CB-AFBC-1F46DE2B9C55}"/>
            </c:ext>
          </c:extLst>
        </c:ser>
        <c:dLbls>
          <c:showLegendKey val="0"/>
          <c:showVal val="0"/>
          <c:showCatName val="0"/>
          <c:showSerName val="0"/>
          <c:showPercent val="0"/>
          <c:showBubbleSize val="0"/>
        </c:dLbls>
        <c:marker val="1"/>
        <c:smooth val="0"/>
        <c:axId val="189043456"/>
        <c:axId val="189045376"/>
      </c:lineChart>
      <c:catAx>
        <c:axId val="1890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045376"/>
        <c:crosses val="autoZero"/>
        <c:auto val="1"/>
        <c:lblAlgn val="ctr"/>
        <c:lblOffset val="100"/>
        <c:tickLblSkip val="1"/>
        <c:tickMarkSkip val="1"/>
        <c:noMultiLvlLbl val="0"/>
      </c:catAx>
      <c:valAx>
        <c:axId val="1890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30373</c:v>
                </c:pt>
                <c:pt idx="5">
                  <c:v>29128</c:v>
                </c:pt>
                <c:pt idx="8">
                  <c:v>28808</c:v>
                </c:pt>
                <c:pt idx="11">
                  <c:v>28906</c:v>
                </c:pt>
                <c:pt idx="14">
                  <c:v>27993</c:v>
                </c:pt>
              </c:numCache>
            </c:numRef>
          </c:val>
          <c:extLst xmlns:c16r2="http://schemas.microsoft.com/office/drawing/2015/06/chart">
            <c:ext xmlns:c16="http://schemas.microsoft.com/office/drawing/2014/chart" uri="{C3380CC4-5D6E-409C-BE32-E72D297353CC}">
              <c16:uniqueId val="{00000000-CBD5-474E-9CB5-033567F386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8844</c:v>
                </c:pt>
                <c:pt idx="5">
                  <c:v>7740</c:v>
                </c:pt>
                <c:pt idx="8">
                  <c:v>7181</c:v>
                </c:pt>
                <c:pt idx="11">
                  <c:v>6728</c:v>
                </c:pt>
                <c:pt idx="14">
                  <c:v>6199</c:v>
                </c:pt>
              </c:numCache>
            </c:numRef>
          </c:val>
          <c:extLst xmlns:c16r2="http://schemas.microsoft.com/office/drawing/2015/06/chart">
            <c:ext xmlns:c16="http://schemas.microsoft.com/office/drawing/2014/chart" uri="{C3380CC4-5D6E-409C-BE32-E72D297353CC}">
              <c16:uniqueId val="{00000001-CBD5-474E-9CB5-033567F386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4193</c:v>
                </c:pt>
                <c:pt idx="5">
                  <c:v>4683</c:v>
                </c:pt>
                <c:pt idx="8">
                  <c:v>4884</c:v>
                </c:pt>
                <c:pt idx="11">
                  <c:v>5244</c:v>
                </c:pt>
                <c:pt idx="14">
                  <c:v>4965</c:v>
                </c:pt>
              </c:numCache>
            </c:numRef>
          </c:val>
          <c:extLst xmlns:c16r2="http://schemas.microsoft.com/office/drawing/2015/06/chart">
            <c:ext xmlns:c16="http://schemas.microsoft.com/office/drawing/2014/chart" uri="{C3380CC4-5D6E-409C-BE32-E72D297353CC}">
              <c16:uniqueId val="{00000002-CBD5-474E-9CB5-033567F386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BD5-474E-9CB5-033567F386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BD5-474E-9CB5-033567F386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86</c:v>
                </c:pt>
                <c:pt idx="3">
                  <c:v>64</c:v>
                </c:pt>
                <c:pt idx="6">
                  <c:v>43</c:v>
                </c:pt>
                <c:pt idx="9">
                  <c:v>24</c:v>
                </c:pt>
                <c:pt idx="12">
                  <c:v>0</c:v>
                </c:pt>
              </c:numCache>
            </c:numRef>
          </c:val>
          <c:extLst xmlns:c16r2="http://schemas.microsoft.com/office/drawing/2015/06/chart">
            <c:ext xmlns:c16="http://schemas.microsoft.com/office/drawing/2014/chart" uri="{C3380CC4-5D6E-409C-BE32-E72D297353CC}">
              <c16:uniqueId val="{00000005-CBD5-474E-9CB5-033567F386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3401</c:v>
                </c:pt>
                <c:pt idx="3">
                  <c:v>3205</c:v>
                </c:pt>
                <c:pt idx="6">
                  <c:v>2878</c:v>
                </c:pt>
                <c:pt idx="9">
                  <c:v>2854</c:v>
                </c:pt>
                <c:pt idx="12">
                  <c:v>2819</c:v>
                </c:pt>
              </c:numCache>
            </c:numRef>
          </c:val>
          <c:extLst xmlns:c16r2="http://schemas.microsoft.com/office/drawing/2015/06/chart">
            <c:ext xmlns:c16="http://schemas.microsoft.com/office/drawing/2014/chart" uri="{C3380CC4-5D6E-409C-BE32-E72D297353CC}">
              <c16:uniqueId val="{00000006-CBD5-474E-9CB5-033567F386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1061</c:v>
                </c:pt>
                <c:pt idx="3">
                  <c:v>1602</c:v>
                </c:pt>
                <c:pt idx="6">
                  <c:v>2321</c:v>
                </c:pt>
                <c:pt idx="9">
                  <c:v>2989</c:v>
                </c:pt>
                <c:pt idx="12">
                  <c:v>3435</c:v>
                </c:pt>
              </c:numCache>
            </c:numRef>
          </c:val>
          <c:extLst xmlns:c16r2="http://schemas.microsoft.com/office/drawing/2015/06/chart">
            <c:ext xmlns:c16="http://schemas.microsoft.com/office/drawing/2014/chart" uri="{C3380CC4-5D6E-409C-BE32-E72D297353CC}">
              <c16:uniqueId val="{00000007-CBD5-474E-9CB5-033567F386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12591</c:v>
                </c:pt>
                <c:pt idx="3">
                  <c:v>12474</c:v>
                </c:pt>
                <c:pt idx="6">
                  <c:v>12412</c:v>
                </c:pt>
                <c:pt idx="9">
                  <c:v>11992</c:v>
                </c:pt>
                <c:pt idx="12">
                  <c:v>11685</c:v>
                </c:pt>
              </c:numCache>
            </c:numRef>
          </c:val>
          <c:extLst xmlns:c16r2="http://schemas.microsoft.com/office/drawing/2015/06/chart">
            <c:ext xmlns:c16="http://schemas.microsoft.com/office/drawing/2014/chart" uri="{C3380CC4-5D6E-409C-BE32-E72D297353CC}">
              <c16:uniqueId val="{00000008-CBD5-474E-9CB5-033567F386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124</c:v>
                </c:pt>
                <c:pt idx="3">
                  <c:v>111</c:v>
                </c:pt>
                <c:pt idx="6">
                  <c:v>98</c:v>
                </c:pt>
                <c:pt idx="9">
                  <c:v>86</c:v>
                </c:pt>
                <c:pt idx="12">
                  <c:v>74</c:v>
                </c:pt>
              </c:numCache>
            </c:numRef>
          </c:val>
          <c:extLst xmlns:c16r2="http://schemas.microsoft.com/office/drawing/2015/06/chart">
            <c:ext xmlns:c16="http://schemas.microsoft.com/office/drawing/2014/chart" uri="{C3380CC4-5D6E-409C-BE32-E72D297353CC}">
              <c16:uniqueId val="{00000009-CBD5-474E-9CB5-033567F386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38247</c:v>
                </c:pt>
                <c:pt idx="3">
                  <c:v>36701</c:v>
                </c:pt>
                <c:pt idx="6">
                  <c:v>35877</c:v>
                </c:pt>
                <c:pt idx="9">
                  <c:v>36121</c:v>
                </c:pt>
                <c:pt idx="12">
                  <c:v>34290</c:v>
                </c:pt>
              </c:numCache>
            </c:numRef>
          </c:val>
          <c:extLst xmlns:c16r2="http://schemas.microsoft.com/office/drawing/2015/06/chart">
            <c:ext xmlns:c16="http://schemas.microsoft.com/office/drawing/2014/chart" uri="{C3380CC4-5D6E-409C-BE32-E72D297353CC}">
              <c16:uniqueId val="{0000000A-CBD5-474E-9CB5-033567F386A4}"/>
            </c:ext>
          </c:extLst>
        </c:ser>
        <c:dLbls>
          <c:showLegendKey val="0"/>
          <c:showVal val="0"/>
          <c:showCatName val="0"/>
          <c:showSerName val="0"/>
          <c:showPercent val="0"/>
          <c:showBubbleSize val="0"/>
        </c:dLbls>
        <c:gapWidth val="100"/>
        <c:overlap val="100"/>
        <c:axId val="189146624"/>
        <c:axId val="18914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12100</c:v>
                </c:pt>
                <c:pt idx="2">
                  <c:v>#N/A</c:v>
                </c:pt>
                <c:pt idx="3">
                  <c:v>#N/A</c:v>
                </c:pt>
                <c:pt idx="4">
                  <c:v>12606</c:v>
                </c:pt>
                <c:pt idx="5">
                  <c:v>#N/A</c:v>
                </c:pt>
                <c:pt idx="6">
                  <c:v>#N/A</c:v>
                </c:pt>
                <c:pt idx="7">
                  <c:v>12755</c:v>
                </c:pt>
                <c:pt idx="8">
                  <c:v>#N/A</c:v>
                </c:pt>
                <c:pt idx="9">
                  <c:v>#N/A</c:v>
                </c:pt>
                <c:pt idx="10">
                  <c:v>13188</c:v>
                </c:pt>
                <c:pt idx="11">
                  <c:v>#N/A</c:v>
                </c:pt>
                <c:pt idx="12">
                  <c:v>#N/A</c:v>
                </c:pt>
                <c:pt idx="13">
                  <c:v>13148</c:v>
                </c:pt>
                <c:pt idx="14">
                  <c:v>#N/A</c:v>
                </c:pt>
              </c:numCache>
            </c:numRef>
          </c:val>
          <c:smooth val="0"/>
          <c:extLst xmlns:c16r2="http://schemas.microsoft.com/office/drawing/2015/06/chart">
            <c:ext xmlns:c16="http://schemas.microsoft.com/office/drawing/2014/chart" uri="{C3380CC4-5D6E-409C-BE32-E72D297353CC}">
              <c16:uniqueId val="{0000000B-CBD5-474E-9CB5-033567F386A4}"/>
            </c:ext>
          </c:extLst>
        </c:ser>
        <c:dLbls>
          <c:showLegendKey val="0"/>
          <c:showVal val="0"/>
          <c:showCatName val="0"/>
          <c:showSerName val="0"/>
          <c:showPercent val="0"/>
          <c:showBubbleSize val="0"/>
        </c:dLbls>
        <c:marker val="1"/>
        <c:smooth val="0"/>
        <c:axId val="189146624"/>
        <c:axId val="189148544"/>
      </c:lineChart>
      <c:catAx>
        <c:axId val="18914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148544"/>
        <c:crosses val="autoZero"/>
        <c:auto val="1"/>
        <c:lblAlgn val="ctr"/>
        <c:lblOffset val="100"/>
        <c:tickLblSkip val="1"/>
        <c:tickMarkSkip val="1"/>
        <c:noMultiLvlLbl val="0"/>
      </c:catAx>
      <c:valAx>
        <c:axId val="18914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4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3761</c:v>
                </c:pt>
                <c:pt idx="1">
                  <c:v>3716</c:v>
                </c:pt>
                <c:pt idx="2">
                  <c:v>3141</c:v>
                </c:pt>
              </c:numCache>
            </c:numRef>
          </c:val>
          <c:extLst xmlns:c16r2="http://schemas.microsoft.com/office/drawing/2015/06/chart">
            <c:ext xmlns:c16="http://schemas.microsoft.com/office/drawing/2014/chart" uri="{C3380CC4-5D6E-409C-BE32-E72D297353CC}">
              <c16:uniqueId val="{00000000-EDF1-4FB9-A4F8-39412BFAC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183</c:v>
                </c:pt>
                <c:pt idx="1">
                  <c:v>185</c:v>
                </c:pt>
                <c:pt idx="2">
                  <c:v>186</c:v>
                </c:pt>
              </c:numCache>
            </c:numRef>
          </c:val>
          <c:extLst xmlns:c16r2="http://schemas.microsoft.com/office/drawing/2015/06/chart">
            <c:ext xmlns:c16="http://schemas.microsoft.com/office/drawing/2014/chart" uri="{C3380CC4-5D6E-409C-BE32-E72D297353CC}">
              <c16:uniqueId val="{00000001-EDF1-4FB9-A4F8-39412BFAC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2290</c:v>
                </c:pt>
                <c:pt idx="1">
                  <c:v>1993</c:v>
                </c:pt>
                <c:pt idx="2">
                  <c:v>2095</c:v>
                </c:pt>
              </c:numCache>
            </c:numRef>
          </c:val>
          <c:extLst xmlns:c16r2="http://schemas.microsoft.com/office/drawing/2015/06/chart">
            <c:ext xmlns:c16="http://schemas.microsoft.com/office/drawing/2014/chart" uri="{C3380CC4-5D6E-409C-BE32-E72D297353CC}">
              <c16:uniqueId val="{00000002-EDF1-4FB9-A4F8-39412BFAC75A}"/>
            </c:ext>
          </c:extLst>
        </c:ser>
        <c:dLbls>
          <c:showLegendKey val="0"/>
          <c:showVal val="0"/>
          <c:showCatName val="0"/>
          <c:showSerName val="0"/>
          <c:showPercent val="0"/>
          <c:showBubbleSize val="0"/>
        </c:dLbls>
        <c:gapWidth val="120"/>
        <c:overlap val="100"/>
        <c:axId val="182795264"/>
        <c:axId val="182797056"/>
      </c:barChart>
      <c:catAx>
        <c:axId val="18279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2797056"/>
        <c:crosses val="autoZero"/>
        <c:auto val="1"/>
        <c:lblAlgn val="ctr"/>
        <c:lblOffset val="100"/>
        <c:tickLblSkip val="1"/>
        <c:tickMarkSkip val="1"/>
        <c:noMultiLvlLbl val="0"/>
      </c:catAx>
      <c:valAx>
        <c:axId val="182797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279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{41820254-349A-48E2-A0E4-72BE42B6F802}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E09-4F2E-935E-641914F0D19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{0D518320-DC5A-4115-800A-5D35A95F4F4E}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09-4F2E-935E-641914F0D19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{896A8BC3-F314-4177-8AB0-C6D42EB965EF}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09-4F2E-935E-641914F0D19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{41BB31F5-20E4-46F5-8BDE-F3288BB44065}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09-4F2E-935E-641914F0D19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{3CDC77F0-CC91-420A-B937-E8C2B72BF3BB}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09-4F2E-935E-641914F0D1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{CCB106D7-36B2-433F-823E-F0630894AA97}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E09-4F2E-935E-641914F0D1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{458B1C87-3857-43EE-9083-56FF68704E5C}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E09-4F2E-935E-641914F0D19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{79C263AC-1714-4BA4-B760-D875E734F6F6}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E09-4F2E-935E-641914F0D19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{BEE82D3D-5647-417F-9F2E-850E0606ED3E}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E09-4F2E-935E-641914F0D1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c:v>
                </c:pt>
                <c:pt idx="32">
                  <c:v>54.8</c:v>
                </c:pt>
              </c:numCache>
            </c:numRef>
          </c:xVal>
          <c:yVal>
            <c:numRef>
              <c:f>公会計指標分析・財政指標組合せ分析表!$BP$51:$DC$51</c:f>
              <c:numCache>
                <c:formatCode>#,##0.0;"▲ "#,##0.0</c:formatCode>
                <c:ptCount val="40"/>
                <c:pt idx="24">
                  <c:v>126.5</c:v>
                </c:pt>
                <c:pt idx="32">
                  <c:v>128.4</c:v>
                </c:pt>
              </c:numCache>
            </c:numRef>
          </c:yVal>
          <c:smooth val="0"/>
          <c:extLst xmlns:c16r2="http://schemas.microsoft.com/office/drawing/2015/06/chart">
            <c:ext xmlns:c16="http://schemas.microsoft.com/office/drawing/2014/chart" uri="{C3380CC4-5D6E-409C-BE32-E72D297353CC}">
              <c16:uniqueId val="{00000009-4E09-4F2E-935E-641914F0D1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{30618B6D-84B5-4D72-A6F9-0D2CC03A4D66}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E09-4F2E-935E-641914F0D19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{E712B2E3-E3EE-431C-93B2-B06C9A2E1CBE}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09-4F2E-935E-641914F0D19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{22F55F39-5571-4EC5-8A6B-F79BC6FAE1CC}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09-4F2E-935E-641914F0D19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{273A8682-DBCB-46D1-B56F-0F5502178BA8}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09-4F2E-935E-641914F0D19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{82617384-44B2-474C-A05C-0AE0EF92FD0F}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09-4F2E-935E-641914F0D1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{64F502CB-28F5-4E16-9576-644CC1B88B64}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E09-4F2E-935E-641914F0D1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{6C33D9EE-9210-476F-AABA-7D916D61173E}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E09-4F2E-935E-641914F0D19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{22448777-5DDE-411D-9793-8E950DF423B3}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E09-4F2E-935E-641914F0D19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{69924BEF-CBA2-44CC-A01E-F7B636EC83B2}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E09-4F2E-935E-641914F0D1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4E09-4F2E-935E-641914F0D19C}"/>
            </c:ext>
          </c:extLst>
        </c:ser>
        <c:dLbls>
          <c:showLegendKey val="0"/>
          <c:showVal val="1"/>
          <c:showCatName val="0"/>
          <c:showSerName val="0"/>
          <c:showPercent val="0"/>
          <c:showBubbleSize val="0"/>
        </c:dLbls>
        <c:axId val="189290752"/>
        <c:axId val="189292928"/>
      </c:scatterChart>
      <c:valAx>
        <c:axId val="189290752"/>
        <c:scaling>
          <c:orientation val="minMax"/>
          <c:max val="59.30000000000000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92928"/>
        <c:crosses val="autoZero"/>
        <c:crossBetween val="midCat"/>
      </c:valAx>
      <c:valAx>
        <c:axId val="189292928"/>
        <c:scaling>
          <c:orientation val="minMax"/>
          <c:max val="14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290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{E7CCBD65-20BF-444C-9432-803C06C063EC}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B47-499F-9DDB-7AF22E79F9F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{BBDD0C93-270D-48E8-B24A-1A56D0700325}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47-499F-9DDB-7AF22E79F9F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{22500123-43CC-4E86-BACC-258FA32FAC81}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47-499F-9DDB-7AF22E79F9F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{C42D03BE-1812-4445-8782-044F2EE97AA9}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47-499F-9DDB-7AF22E79F9F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{0F9ECDC0-FFD0-452F-B627-D8C730C35579}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47-499F-9DDB-7AF22E79F9F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{B05356E5-5BB6-4DE7-BFCC-8C34D4AEFE7F}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B47-499F-9DDB-7AF22E79F9F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{D8BEE33A-8EB4-4DA6-9158-FE6E2115E660}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B47-499F-9DDB-7AF22E79F9F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{23B8F609-94A4-4A46-933F-F0678699FF28}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B47-499F-9DDB-7AF22E79F9F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{E6F452F4-44F2-45C3-8F77-879A199DBBB2}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B47-499F-9DDB-7AF22E79F9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12.6</c:v>
                </c:pt>
                <c:pt idx="16">
                  <c:v>13.1</c:v>
                </c:pt>
                <c:pt idx="24">
                  <c:v>13.8</c:v>
                </c:pt>
                <c:pt idx="32">
                  <c:v>14.9</c:v>
                </c:pt>
              </c:numCache>
            </c:numRef>
          </c:xVal>
          <c:yVal>
            <c:numRef>
              <c:f>公会計指標分析・財政指標組合せ分析表!$BP$73:$DC$73</c:f>
              <c:numCache>
                <c:formatCode>#,##0.0;"▲ "#,##0.0</c:formatCode>
                <c:ptCount val="40"/>
                <c:pt idx="0">
                  <c:v>114</c:v>
                </c:pt>
                <c:pt idx="8">
                  <c:v>121.1</c:v>
                </c:pt>
                <c:pt idx="16">
                  <c:v>119.8</c:v>
                </c:pt>
                <c:pt idx="24">
                  <c:v>126.5</c:v>
                </c:pt>
                <c:pt idx="32">
                  <c:v>128.4</c:v>
                </c:pt>
              </c:numCache>
            </c:numRef>
          </c:yVal>
          <c:smooth val="0"/>
          <c:extLst xmlns:c16r2="http://schemas.microsoft.com/office/drawing/2015/06/chart">
            <c:ext xmlns:c16="http://schemas.microsoft.com/office/drawing/2014/chart" uri="{C3380CC4-5D6E-409C-BE32-E72D297353CC}">
              <c16:uniqueId val="{00000009-6B47-499F-9DDB-7AF22E79F9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{423AC574-4C91-448A-BF4A-56068AC2DAE0}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B47-499F-9DDB-7AF22E79F9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{B3446F29-4089-4AA5-B4FE-9C3C695DA786}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47-499F-9DDB-7AF22E79F9F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{A523B829-50EC-4EBE-A9E7-3160408F0189}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47-499F-9DDB-7AF22E79F9F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{AA7A0A3D-7646-4B20-8A4A-1911C47F1F12}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47-499F-9DDB-7AF22E79F9F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{26E55E99-38B0-4B7E-A995-BDF1AC4DE525}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47-499F-9DDB-7AF22E79F9F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{F23D2B14-90CD-4BBA-B231-C3E94F7A1FB7}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B47-499F-9DDB-7AF22E79F9F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{B1B7D7F4-7B2D-4FE6-9D13-352250460FBA}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B47-499F-9DDB-7AF22E79F9F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{52FAE531-4493-436D-A56D-A04751AA9614}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B47-499F-9DDB-7AF22E79F9F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{1B0EEA2D-3C7B-43C6-BB06-FDF6A270EDB2}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B47-499F-9DDB-7AF22E79F9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B47-499F-9DDB-7AF22E79F9FB}"/>
            </c:ext>
          </c:extLst>
        </c:ser>
        <c:dLbls>
          <c:showLegendKey val="0"/>
          <c:showVal val="1"/>
          <c:showCatName val="0"/>
          <c:showSerName val="0"/>
          <c:showPercent val="0"/>
          <c:showBubbleSize val="0"/>
        </c:dLbls>
        <c:axId val="190134144"/>
        <c:axId val="190160896"/>
      </c:scatterChart>
      <c:valAx>
        <c:axId val="190134144"/>
        <c:scaling>
          <c:orientation val="minMax"/>
          <c:max val="15.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160896"/>
        <c:crosses val="autoZero"/>
        <c:crossBetween val="midCat"/>
      </c:valAx>
      <c:valAx>
        <c:axId val="190160896"/>
        <c:scaling>
          <c:orientation val="minMax"/>
          <c:max val="14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13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元利償還金については、新規発行地方債の抑制、計画的な繰上償還を実施したことにより減少した。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一方で組合等が起こした地方債の元利償還金に対する負担金等が増加した主な要因としては、淡路広域消防事務組合の起こした地方債に充てたと認められる補助金の増によるためである。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また、算入公債費等が減少した主な要因としては、事業費補正により基準財政需要額に算入された公債費が減少したためである。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今後も引き続き、地方債の発行抑制、積極的な繰上償還の実施を行うことにより、公債費負担の軽減に努める。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一般会計等に係る地方債の現在高については、新規発行地方債の抑制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淡路広域消防事務組合及び淡路広域水道企業団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への組合等負担見込額について増加傾向にある。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たことにより減少した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地方債の償還財源に充てることのできる市営住宅使用料・ＣＡＴＶ使用料等の特定歳入については減少傾向にある。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今後も新規発行地方債の抑制、事業実施の適正化を図り、行財政の健全化に努める。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ふるさと洲本もっともっと応援基金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約９億２８百万円積み立てたが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、財政調整基金を８億円、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ふるさと洲本もっともっと応援基金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約７億３２百万円の取り崩しを行ったため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、基金全体としては約４億７３百万円の減となった。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ふるさと洲本もっともっと応援基金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及び過疎地域自立振興基金は増加傾向であるが、財政調整基金は今後も減少していくため、基金全体としては減少傾向にある。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ふるさと洲本もっともっと応援基金：活気のある洲本づくりを推進していく事業、豊かな自然と風土を守り継承していく事業などに充当。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つながり基金：公会堂改修、伝統行事実施などの地域のつながりづくりを図る事業に充当。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ふるさと洲本もっともっと応援基金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：都市部でのＰＲ等により増加傾向のふるさと納税を約９億２８百万円積み立てたが、中学３年生までのこどもに係る医療費の全額助成（所得制限有）などに約７億３２百万円の取り崩しを行ったため。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約２百万円積み立てたが、新庁舎整備事業費及び定住促進事業費などに約１億１５百万円の取り崩しを行ったため。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つながり基金：約９百万円積み立てたが、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公会堂改修、伝統行事実施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などに約９百万円の取り崩しを行ったため。</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ふるさと洲本もっともっと応援基金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都市部でのＰＲ等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を強化し、残高を増やしていく予定。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定住促進事業費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などに充当していくため、残高は減少していく予定。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公会堂改修、伝統行事実施などに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充当していくため、残高は減少していく予定。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約２億２５百万円積み立てたが、地方交付税の減などの補てん及び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特別会計への繰出金の増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などにより８億円の取り崩しを行ったため。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地方交付税の減などの補てん及び特別会計への繰出金の増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が見込まれることから、残高は減少していく予定。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のため、平成３０年度に市債管理基金の取り崩しを行い、繰上償還を実施する予定。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有形固定資産減価償却率は、類似団体と比較して若干低い状況にある。本市では、令和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年度中に、公共施設等に係る個別施設計画を策定する予定であり、引き続き公共施設及びインフラ資産の適切なマネジメントに努めるものである。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2" name="楕円 81"/>
        <xdr:cNvSpPr/>
      </xdr:nvSpPr>
      <xdr:spPr>
        <a:xfrm>
          <a:off x="4711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3" name="有形固定資産減価償却率該当値テキスト"/>
        <xdr:cNvSpPr txBox="1"/>
      </xdr:nvSpPr>
      <xdr:spPr>
        <a:xfrm>
          <a:off x="4813300"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84138</xdr:rowOff>
    </xdr:from>
    <xdr:to>
      <xdr:col>19</xdr:col>
      <xdr:colOff>187325</xdr:colOff>
      <xdr:row>32</xdr:row>
      <xdr:rowOff>14288</xdr:rowOff>
    </xdr:to>
    <xdr:sp macro="" textlink="">
      <xdr:nvSpPr>
        <xdr:cNvPr id="84" name="楕円 83"/>
        <xdr:cNvSpPr/>
      </xdr:nvSpPr>
      <xdr:spPr>
        <a:xfrm>
          <a:off x="4000500" y="5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134938</xdr:rowOff>
    </xdr:to>
    <xdr:cxnSp macro="">
      <xdr:nvCxnSpPr>
        <xdr:cNvPr id="85" name="直線コネクタ 84"/>
        <xdr:cNvCxnSpPr/>
      </xdr:nvCxnSpPr>
      <xdr:spPr>
        <a:xfrm flipV="1">
          <a:off x="4051300" y="5401310"/>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6"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5415</xdr:rowOff>
    </xdr:from>
    <xdr:ext cx="405111" cy="259045"/>
    <xdr:sp macro="" textlink="">
      <xdr:nvSpPr>
        <xdr:cNvPr id="88" name="n_1mainValue有形固定資産減価償却率"/>
        <xdr:cNvSpPr txBox="1"/>
      </xdr:nvSpPr>
      <xdr:spPr>
        <a:xfrm>
          <a:off x="3836044" y="54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類似団体平均よりも高い状況となっており、引き続き債務額を抑制するとともに、業務収入等を増やし、業務支出を削減するよう努力していく。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31" name="楕円 130"/>
        <xdr:cNvSpPr/>
      </xdr:nvSpPr>
      <xdr:spPr>
        <a:xfrm>
          <a:off x="14744700" y="51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32" name="債務償還可能年数該当値テキスト"/>
        <xdr:cNvSpPr txBox="1"/>
      </xdr:nvSpPr>
      <xdr:spPr>
        <a:xfrm>
          <a:off x="14846300" y="5010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道路】&#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60960</xdr:rowOff>
    </xdr:to>
    <xdr:cxnSp macro="">
      <xdr:nvCxnSpPr>
        <xdr:cNvPr id="73" name="直線コネクタ 72"/>
        <xdr:cNvCxnSpPr/>
      </xdr:nvCxnSpPr>
      <xdr:spPr>
        <a:xfrm flipV="1">
          <a:off x="3797300" y="6553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6"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142541</xdr:rowOff>
    </xdr:from>
    <xdr:to>
      <xdr:col>55</xdr:col>
      <xdr:colOff>50800</xdr:colOff>
      <xdr:row>41</xdr:row>
      <xdr:rowOff>72691</xdr:rowOff>
    </xdr:to>
    <xdr:sp macro="" textlink="">
      <xdr:nvSpPr>
        <xdr:cNvPr id="117" name="楕円 116"/>
        <xdr:cNvSpPr/>
      </xdr:nvSpPr>
      <xdr:spPr>
        <a:xfrm>
          <a:off x="10426700" y="70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120968</xdr:rowOff>
    </xdr:from>
    <xdr:ext cx="534377" cy="259045"/>
    <xdr:sp macro="" textlink="">
      <xdr:nvSpPr>
        <xdr:cNvPr id="118" name="【道路】&#10;一人当たり延長該当値テキスト"/>
        <xdr:cNvSpPr txBox="1"/>
      </xdr:nvSpPr>
      <xdr:spPr>
        <a:xfrm>
          <a:off x="10515600" y="69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150313</xdr:rowOff>
    </xdr:from>
    <xdr:to>
      <xdr:col>50</xdr:col>
      <xdr:colOff>165100</xdr:colOff>
      <xdr:row>41</xdr:row>
      <xdr:rowOff>80463</xdr:rowOff>
    </xdr:to>
    <xdr:sp macro="" textlink="">
      <xdr:nvSpPr>
        <xdr:cNvPr id="119" name="楕円 118"/>
        <xdr:cNvSpPr/>
      </xdr:nvSpPr>
      <xdr:spPr>
        <a:xfrm>
          <a:off x="9588500" y="70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21891</xdr:rowOff>
    </xdr:from>
    <xdr:to>
      <xdr:col>55</xdr:col>
      <xdr:colOff>0</xdr:colOff>
      <xdr:row>41</xdr:row>
      <xdr:rowOff>29663</xdr:rowOff>
    </xdr:to>
    <xdr:cxnSp macro="">
      <xdr:nvCxnSpPr>
        <xdr:cNvPr id="120" name="直線コネクタ 119"/>
        <xdr:cNvCxnSpPr/>
      </xdr:nvCxnSpPr>
      <xdr:spPr>
        <a:xfrm flipV="1">
          <a:off x="9639300" y="7051341"/>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71590</xdr:rowOff>
    </xdr:from>
    <xdr:ext cx="534377" cy="259045"/>
    <xdr:sp macro="" textlink="">
      <xdr:nvSpPr>
        <xdr:cNvPr id="123" name="n_1mainValue【道路】&#10;一人当たり延長"/>
        <xdr:cNvSpPr txBox="1"/>
      </xdr:nvSpPr>
      <xdr:spPr>
        <a:xfrm>
          <a:off x="9359411" y="71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164465</xdr:rowOff>
    </xdr:from>
    <xdr:to>
      <xdr:col>24</xdr:col>
      <xdr:colOff>114300</xdr:colOff>
      <xdr:row>58</xdr:row>
      <xdr:rowOff>94615</xdr:rowOff>
    </xdr:to>
    <xdr:sp macro="" textlink="">
      <xdr:nvSpPr>
        <xdr:cNvPr id="161" name="楕円 160"/>
        <xdr:cNvSpPr/>
      </xdr:nvSpPr>
      <xdr:spPr>
        <a:xfrm>
          <a:off x="4584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142892</xdr:rowOff>
    </xdr:from>
    <xdr:ext cx="405111" cy="259045"/>
    <xdr:sp macro="" textlink="">
      <xdr:nvSpPr>
        <xdr:cNvPr id="162" name="【橋りょう・トンネル】&#10;有形固定資産減価償却率該当値テキスト"/>
        <xdr:cNvSpPr txBox="1"/>
      </xdr:nvSpPr>
      <xdr:spPr>
        <a:xfrm>
          <a:off x="4673600"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63" name="楕円 162"/>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76200</xdr:rowOff>
    </xdr:to>
    <xdr:cxnSp macro="">
      <xdr:nvCxnSpPr>
        <xdr:cNvPr id="164" name="直線コネクタ 163"/>
        <xdr:cNvCxnSpPr/>
      </xdr:nvCxnSpPr>
      <xdr:spPr>
        <a:xfrm flipV="1">
          <a:off x="3797300" y="9987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118127</xdr:rowOff>
    </xdr:from>
    <xdr:ext cx="405111" cy="259045"/>
    <xdr:sp macro="" textlink="">
      <xdr:nvSpPr>
        <xdr:cNvPr id="167" name="n_1mainValue【橋りょう・トンネル】&#10;有形固定資産減価償却率"/>
        <xdr:cNvSpPr txBox="1"/>
      </xdr:nvSpPr>
      <xdr:spPr>
        <a:xfrm>
          <a:off x="35820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134465</xdr:rowOff>
    </xdr:from>
    <xdr:to>
      <xdr:col>55</xdr:col>
      <xdr:colOff>50800</xdr:colOff>
      <xdr:row>62</xdr:row>
      <xdr:rowOff>64615</xdr:rowOff>
    </xdr:to>
    <xdr:sp macro="" textlink="">
      <xdr:nvSpPr>
        <xdr:cNvPr id="203" name="楕円 202"/>
        <xdr:cNvSpPr/>
      </xdr:nvSpPr>
      <xdr:spPr>
        <a:xfrm>
          <a:off x="10426700" y="105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112892</xdr:rowOff>
    </xdr:from>
    <xdr:ext cx="599010" cy="259045"/>
    <xdr:sp macro="" textlink="">
      <xdr:nvSpPr>
        <xdr:cNvPr id="204" name="【橋りょう・トンネル】&#10;一人当たり有形固定資産（償却資産）額該当値テキスト"/>
        <xdr:cNvSpPr txBox="1"/>
      </xdr:nvSpPr>
      <xdr:spPr>
        <a:xfrm>
          <a:off x="10515600" y="105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140081</xdr:rowOff>
    </xdr:from>
    <xdr:to>
      <xdr:col>50</xdr:col>
      <xdr:colOff>165100</xdr:colOff>
      <xdr:row>62</xdr:row>
      <xdr:rowOff>70231</xdr:rowOff>
    </xdr:to>
    <xdr:sp macro="" textlink="">
      <xdr:nvSpPr>
        <xdr:cNvPr id="205" name="楕円 204"/>
        <xdr:cNvSpPr/>
      </xdr:nvSpPr>
      <xdr:spPr>
        <a:xfrm>
          <a:off x="9588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13815</xdr:rowOff>
    </xdr:from>
    <xdr:to>
      <xdr:col>55</xdr:col>
      <xdr:colOff>0</xdr:colOff>
      <xdr:row>62</xdr:row>
      <xdr:rowOff>19431</xdr:rowOff>
    </xdr:to>
    <xdr:cxnSp macro="">
      <xdr:nvCxnSpPr>
        <xdr:cNvPr id="206" name="直線コネクタ 205"/>
        <xdr:cNvCxnSpPr/>
      </xdr:nvCxnSpPr>
      <xdr:spPr>
        <a:xfrm flipV="1">
          <a:off x="9639300" y="10643715"/>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86758</xdr:rowOff>
    </xdr:from>
    <xdr:ext cx="599010" cy="259045"/>
    <xdr:sp macro="" textlink="">
      <xdr:nvSpPr>
        <xdr:cNvPr id="209" name="n_1mainValue【橋りょう・トンネル】&#10;一人当たり有形固定資産（償却資産）額"/>
        <xdr:cNvSpPr txBox="1"/>
      </xdr:nvSpPr>
      <xdr:spPr>
        <a:xfrm>
          <a:off x="9327095" y="103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48" name="楕円 247"/>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249" name="【公営住宅】&#10;有形固定資産減価償却率該当値テキスト"/>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50" name="楕円 249"/>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83820</xdr:rowOff>
    </xdr:to>
    <xdr:cxnSp macro="">
      <xdr:nvCxnSpPr>
        <xdr:cNvPr id="251" name="直線コネクタ 250"/>
        <xdr:cNvCxnSpPr/>
      </xdr:nvCxnSpPr>
      <xdr:spPr>
        <a:xfrm flipV="1">
          <a:off x="3797300" y="14243686"/>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54"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146558</xdr:rowOff>
    </xdr:from>
    <xdr:to>
      <xdr:col>55</xdr:col>
      <xdr:colOff>50800</xdr:colOff>
      <xdr:row>84</xdr:row>
      <xdr:rowOff>76708</xdr:rowOff>
    </xdr:to>
    <xdr:sp macro="" textlink="">
      <xdr:nvSpPr>
        <xdr:cNvPr id="292" name="楕円 291"/>
        <xdr:cNvSpPr/>
      </xdr:nvSpPr>
      <xdr:spPr>
        <a:xfrm>
          <a:off x="104267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124985</xdr:rowOff>
    </xdr:from>
    <xdr:ext cx="469744" cy="259045"/>
    <xdr:sp macro="" textlink="">
      <xdr:nvSpPr>
        <xdr:cNvPr id="293" name="【公営住宅】&#10;一人当たり面積該当値テキスト"/>
        <xdr:cNvSpPr txBox="1"/>
      </xdr:nvSpPr>
      <xdr:spPr>
        <a:xfrm>
          <a:off x="10515600" y="1435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147701</xdr:rowOff>
    </xdr:from>
    <xdr:to>
      <xdr:col>50</xdr:col>
      <xdr:colOff>165100</xdr:colOff>
      <xdr:row>84</xdr:row>
      <xdr:rowOff>77851</xdr:rowOff>
    </xdr:to>
    <xdr:sp macro="" textlink="">
      <xdr:nvSpPr>
        <xdr:cNvPr id="294" name="楕円 293"/>
        <xdr:cNvSpPr/>
      </xdr:nvSpPr>
      <xdr:spPr>
        <a:xfrm>
          <a:off x="9588500" y="143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25908</xdr:rowOff>
    </xdr:from>
    <xdr:to>
      <xdr:col>55</xdr:col>
      <xdr:colOff>0</xdr:colOff>
      <xdr:row>84</xdr:row>
      <xdr:rowOff>27051</xdr:rowOff>
    </xdr:to>
    <xdr:cxnSp macro="">
      <xdr:nvCxnSpPr>
        <xdr:cNvPr id="295" name="直線コネクタ 294"/>
        <xdr:cNvCxnSpPr/>
      </xdr:nvCxnSpPr>
      <xdr:spPr>
        <a:xfrm flipV="1">
          <a:off x="9639300" y="1442770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68978</xdr:rowOff>
    </xdr:from>
    <xdr:ext cx="469744" cy="259045"/>
    <xdr:sp macro="" textlink="">
      <xdr:nvSpPr>
        <xdr:cNvPr id="298" name="n_1mainValue【公営住宅】&#10;一人当たり面積"/>
        <xdr:cNvSpPr txBox="1"/>
      </xdr:nvSpPr>
      <xdr:spPr>
        <a:xfrm>
          <a:off x="9391727" y="144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338" name="楕円 337"/>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339" name="【港湾・漁港】&#10;有形固定資産減価償却率該当値テキスト"/>
        <xdr:cNvSpPr txBox="1"/>
      </xdr:nvSpPr>
      <xdr:spPr>
        <a:xfrm>
          <a:off x="4673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20501</xdr:rowOff>
    </xdr:from>
    <xdr:to>
      <xdr:col>20</xdr:col>
      <xdr:colOff>38100</xdr:colOff>
      <xdr:row>103</xdr:row>
      <xdr:rowOff>122101</xdr:rowOff>
    </xdr:to>
    <xdr:sp macro="" textlink="">
      <xdr:nvSpPr>
        <xdr:cNvPr id="340" name="楕円 339"/>
        <xdr:cNvSpPr/>
      </xdr:nvSpPr>
      <xdr:spPr>
        <a:xfrm>
          <a:off x="3746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53339</xdr:rowOff>
    </xdr:from>
    <xdr:to>
      <xdr:col>24</xdr:col>
      <xdr:colOff>63500</xdr:colOff>
      <xdr:row>103</xdr:row>
      <xdr:rowOff>71301</xdr:rowOff>
    </xdr:to>
    <xdr:cxnSp macro="">
      <xdr:nvCxnSpPr>
        <xdr:cNvPr id="341" name="直線コネクタ 340"/>
        <xdr:cNvCxnSpPr/>
      </xdr:nvCxnSpPr>
      <xdr:spPr>
        <a:xfrm flipV="1">
          <a:off x="3797300" y="1771268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138628</xdr:rowOff>
    </xdr:from>
    <xdr:ext cx="405111" cy="259045"/>
    <xdr:sp macro="" textlink="">
      <xdr:nvSpPr>
        <xdr:cNvPr id="344" name="n_1mainValue【港湾・漁港】&#10;有形固定資産減価償却率"/>
        <xdr:cNvSpPr txBox="1"/>
      </xdr:nvSpPr>
      <xdr:spPr>
        <a:xfrm>
          <a:off x="35820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69"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150892</xdr:rowOff>
    </xdr:from>
    <xdr:to>
      <xdr:col>55</xdr:col>
      <xdr:colOff>50800</xdr:colOff>
      <xdr:row>107</xdr:row>
      <xdr:rowOff>81042</xdr:rowOff>
    </xdr:to>
    <xdr:sp macro="" textlink="">
      <xdr:nvSpPr>
        <xdr:cNvPr id="378" name="楕円 377"/>
        <xdr:cNvSpPr/>
      </xdr:nvSpPr>
      <xdr:spPr>
        <a:xfrm>
          <a:off x="10426700" y="183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80313</xdr:rowOff>
    </xdr:from>
    <xdr:ext cx="599010" cy="259045"/>
    <xdr:sp macro="" textlink="">
      <xdr:nvSpPr>
        <xdr:cNvPr id="379" name="【港湾・漁港】&#10;一人当たり有形固定資産（償却資産）額該当値テキスト"/>
        <xdr:cNvSpPr txBox="1"/>
      </xdr:nvSpPr>
      <xdr:spPr>
        <a:xfrm>
          <a:off x="10515600" y="182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155792</xdr:rowOff>
    </xdr:from>
    <xdr:to>
      <xdr:col>50</xdr:col>
      <xdr:colOff>165100</xdr:colOff>
      <xdr:row>107</xdr:row>
      <xdr:rowOff>85942</xdr:rowOff>
    </xdr:to>
    <xdr:sp macro="" textlink="">
      <xdr:nvSpPr>
        <xdr:cNvPr id="380" name="楕円 379"/>
        <xdr:cNvSpPr/>
      </xdr:nvSpPr>
      <xdr:spPr>
        <a:xfrm>
          <a:off x="9588500" y="183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30242</xdr:rowOff>
    </xdr:from>
    <xdr:to>
      <xdr:col>55</xdr:col>
      <xdr:colOff>0</xdr:colOff>
      <xdr:row>107</xdr:row>
      <xdr:rowOff>35142</xdr:rowOff>
    </xdr:to>
    <xdr:cxnSp macro="">
      <xdr:nvCxnSpPr>
        <xdr:cNvPr id="381" name="直線コネクタ 380"/>
        <xdr:cNvCxnSpPr/>
      </xdr:nvCxnSpPr>
      <xdr:spPr>
        <a:xfrm flipV="1">
          <a:off x="9639300" y="18375392"/>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2"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3"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77069</xdr:rowOff>
    </xdr:from>
    <xdr:ext cx="599010" cy="259045"/>
    <xdr:sp macro="" textlink="">
      <xdr:nvSpPr>
        <xdr:cNvPr id="384" name="n_1mainValue【港湾・漁港】&#10;一人当たり有形固定資産（償却資産）額"/>
        <xdr:cNvSpPr txBox="1"/>
      </xdr:nvSpPr>
      <xdr:spPr>
        <a:xfrm>
          <a:off x="9327095" y="184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1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23" name="楕円 422"/>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424" name="【認定こども園・幼稚園・保育所】&#10;有形固定資産減価償却率該当値テキスト"/>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425" name="楕円 424"/>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97155</xdr:rowOff>
    </xdr:to>
    <xdr:cxnSp macro="">
      <xdr:nvCxnSpPr>
        <xdr:cNvPr id="426" name="直線コネクタ 425"/>
        <xdr:cNvCxnSpPr/>
      </xdr:nvCxnSpPr>
      <xdr:spPr>
        <a:xfrm flipV="1">
          <a:off x="15481300" y="65455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429" name="n_1mainValue【認定こども園・幼稚園・保育所】&#10;有形固定資産減価償却率"/>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56"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39116</xdr:rowOff>
    </xdr:from>
    <xdr:to>
      <xdr:col>116</xdr:col>
      <xdr:colOff>114300</xdr:colOff>
      <xdr:row>39</xdr:row>
      <xdr:rowOff>140716</xdr:rowOff>
    </xdr:to>
    <xdr:sp macro="" textlink="">
      <xdr:nvSpPr>
        <xdr:cNvPr id="465" name="楕円 464"/>
        <xdr:cNvSpPr/>
      </xdr:nvSpPr>
      <xdr:spPr>
        <a:xfrm>
          <a:off x="22110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17543</xdr:rowOff>
    </xdr:from>
    <xdr:ext cx="469744" cy="259045"/>
    <xdr:sp macro="" textlink="">
      <xdr:nvSpPr>
        <xdr:cNvPr id="466" name="【認定こども園・幼稚園・保育所】&#10;一人当たり面積該当値テキスト"/>
        <xdr:cNvSpPr txBox="1"/>
      </xdr:nvSpPr>
      <xdr:spPr>
        <a:xfrm>
          <a:off x="22199600"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43688</xdr:rowOff>
    </xdr:from>
    <xdr:to>
      <xdr:col>112</xdr:col>
      <xdr:colOff>38100</xdr:colOff>
      <xdr:row>39</xdr:row>
      <xdr:rowOff>145288</xdr:rowOff>
    </xdr:to>
    <xdr:sp macro="" textlink="">
      <xdr:nvSpPr>
        <xdr:cNvPr id="467" name="楕円 466"/>
        <xdr:cNvSpPr/>
      </xdr:nvSpPr>
      <xdr:spPr>
        <a:xfrm>
          <a:off x="2127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89916</xdr:rowOff>
    </xdr:from>
    <xdr:to>
      <xdr:col>116</xdr:col>
      <xdr:colOff>63500</xdr:colOff>
      <xdr:row>39</xdr:row>
      <xdr:rowOff>94488</xdr:rowOff>
    </xdr:to>
    <xdr:cxnSp macro="">
      <xdr:nvCxnSpPr>
        <xdr:cNvPr id="468" name="直線コネクタ 467"/>
        <xdr:cNvCxnSpPr/>
      </xdr:nvCxnSpPr>
      <xdr:spPr>
        <a:xfrm flipV="1">
          <a:off x="21323300" y="67764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136415</xdr:rowOff>
    </xdr:from>
    <xdr:ext cx="469744" cy="259045"/>
    <xdr:sp macro="" textlink="">
      <xdr:nvSpPr>
        <xdr:cNvPr id="471" name="n_1mainValue【認定こども園・幼稚園・保育所】&#10;一人当たり面積"/>
        <xdr:cNvSpPr txBox="1"/>
      </xdr:nvSpPr>
      <xdr:spPr>
        <a:xfrm>
          <a:off x="21075727"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10" name="楕円 509"/>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511" name="【学校施設】&#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512" name="楕円 511"/>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135255</xdr:rowOff>
    </xdr:from>
    <xdr:to>
      <xdr:col>85</xdr:col>
      <xdr:colOff>127000</xdr:colOff>
      <xdr:row>60</xdr:row>
      <xdr:rowOff>5715</xdr:rowOff>
    </xdr:to>
    <xdr:cxnSp macro="">
      <xdr:nvCxnSpPr>
        <xdr:cNvPr id="513" name="直線コネクタ 512"/>
        <xdr:cNvCxnSpPr/>
      </xdr:nvCxnSpPr>
      <xdr:spPr>
        <a:xfrm flipV="1">
          <a:off x="15481300" y="10250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516" name="n_1mainValue【学校施設】&#10;有形固定資産減価償却率"/>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4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39660</xdr:rowOff>
    </xdr:from>
    <xdr:to>
      <xdr:col>116</xdr:col>
      <xdr:colOff>114300</xdr:colOff>
      <xdr:row>63</xdr:row>
      <xdr:rowOff>141260</xdr:rowOff>
    </xdr:to>
    <xdr:sp macro="" textlink="">
      <xdr:nvSpPr>
        <xdr:cNvPr id="556" name="楕円 555"/>
        <xdr:cNvSpPr/>
      </xdr:nvSpPr>
      <xdr:spPr>
        <a:xfrm>
          <a:off x="22110700" y="108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5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42600</xdr:rowOff>
    </xdr:from>
    <xdr:to>
      <xdr:col>112</xdr:col>
      <xdr:colOff>38100</xdr:colOff>
      <xdr:row>63</xdr:row>
      <xdr:rowOff>144200</xdr:rowOff>
    </xdr:to>
    <xdr:sp macro="" textlink="">
      <xdr:nvSpPr>
        <xdr:cNvPr id="558" name="楕円 557"/>
        <xdr:cNvSpPr/>
      </xdr:nvSpPr>
      <xdr:spPr>
        <a:xfrm>
          <a:off x="21272500" y="108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90460</xdr:rowOff>
    </xdr:from>
    <xdr:to>
      <xdr:col>116</xdr:col>
      <xdr:colOff>63500</xdr:colOff>
      <xdr:row>63</xdr:row>
      <xdr:rowOff>93400</xdr:rowOff>
    </xdr:to>
    <xdr:cxnSp macro="">
      <xdr:nvCxnSpPr>
        <xdr:cNvPr id="559" name="直線コネクタ 558"/>
        <xdr:cNvCxnSpPr/>
      </xdr:nvCxnSpPr>
      <xdr:spPr>
        <a:xfrm flipV="1">
          <a:off x="21323300" y="10891810"/>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135327</xdr:rowOff>
    </xdr:from>
    <xdr:ext cx="469744" cy="259045"/>
    <xdr:sp macro="" textlink="">
      <xdr:nvSpPr>
        <xdr:cNvPr id="562" name="n_1mainValue【学校施設】&#10;一人当たり面積"/>
        <xdr:cNvSpPr txBox="1"/>
      </xdr:nvSpPr>
      <xdr:spPr>
        <a:xfrm>
          <a:off x="210757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9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157118</xdr:rowOff>
    </xdr:from>
    <xdr:to>
      <xdr:col>85</xdr:col>
      <xdr:colOff>177800</xdr:colOff>
      <xdr:row>82</xdr:row>
      <xdr:rowOff>87268</xdr:rowOff>
    </xdr:to>
    <xdr:sp macro="" textlink="">
      <xdr:nvSpPr>
        <xdr:cNvPr id="602" name="楕円 601"/>
        <xdr:cNvSpPr/>
      </xdr:nvSpPr>
      <xdr:spPr>
        <a:xfrm>
          <a:off x="16268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135545</xdr:rowOff>
    </xdr:from>
    <xdr:ext cx="405111" cy="259045"/>
    <xdr:sp macro="" textlink="">
      <xdr:nvSpPr>
        <xdr:cNvPr id="603" name="【児童館】&#10;有形固定資産減価償却率該当値テキスト"/>
        <xdr:cNvSpPr txBox="1"/>
      </xdr:nvSpPr>
      <xdr:spPr>
        <a:xfrm>
          <a:off x="16357600"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04" name="楕円 603"/>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36468</xdr:rowOff>
    </xdr:from>
    <xdr:to>
      <xdr:col>85</xdr:col>
      <xdr:colOff>127000</xdr:colOff>
      <xdr:row>82</xdr:row>
      <xdr:rowOff>47898</xdr:rowOff>
    </xdr:to>
    <xdr:cxnSp macro="">
      <xdr:nvCxnSpPr>
        <xdr:cNvPr id="605" name="直線コネクタ 604"/>
        <xdr:cNvCxnSpPr/>
      </xdr:nvCxnSpPr>
      <xdr:spPr>
        <a:xfrm flipV="1">
          <a:off x="15481300" y="140953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6"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7"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89825</xdr:rowOff>
    </xdr:from>
    <xdr:ext cx="405111" cy="259045"/>
    <xdr:sp macro="" textlink="">
      <xdr:nvSpPr>
        <xdr:cNvPr id="608" name="n_1mainValue【児童館】&#10;有形固定資産減価償却率"/>
        <xdr:cNvSpPr txBox="1"/>
      </xdr:nvSpPr>
      <xdr:spPr>
        <a:xfrm>
          <a:off x="15266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3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46" name="楕円 645"/>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47"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48" name="楕円 647"/>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49" name="直線コネクタ 648"/>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5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52"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40095</xdr:rowOff>
    </xdr:from>
    <xdr:to>
      <xdr:col>85</xdr:col>
      <xdr:colOff>177800</xdr:colOff>
      <xdr:row>102</xdr:row>
      <xdr:rowOff>141695</xdr:rowOff>
    </xdr:to>
    <xdr:sp macro="" textlink="">
      <xdr:nvSpPr>
        <xdr:cNvPr id="692" name="楕円 691"/>
        <xdr:cNvSpPr/>
      </xdr:nvSpPr>
      <xdr:spPr>
        <a:xfrm>
          <a:off x="16268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62972</xdr:rowOff>
    </xdr:from>
    <xdr:ext cx="405111" cy="259045"/>
    <xdr:sp macro="" textlink="">
      <xdr:nvSpPr>
        <xdr:cNvPr id="693" name="【公民館】&#10;有形固定資産減価償却率該当値テキスト"/>
        <xdr:cNvSpPr txBox="1"/>
      </xdr:nvSpPr>
      <xdr:spPr>
        <a:xfrm>
          <a:off x="16357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94" name="楕円 693"/>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128451</xdr:rowOff>
    </xdr:to>
    <xdr:cxnSp macro="">
      <xdr:nvCxnSpPr>
        <xdr:cNvPr id="695" name="直線コネクタ 694"/>
        <xdr:cNvCxnSpPr/>
      </xdr:nvCxnSpPr>
      <xdr:spPr>
        <a:xfrm flipV="1">
          <a:off x="15481300" y="1757879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7"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8" name="n_1main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727"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736" name="楕円 735"/>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737" name="【公民館】&#10;一人当たり面積該当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738" name="楕円 737"/>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53339</xdr:rowOff>
    </xdr:to>
    <xdr:cxnSp macro="">
      <xdr:nvCxnSpPr>
        <xdr:cNvPr id="739" name="直線コネクタ 738"/>
        <xdr:cNvCxnSpPr/>
      </xdr:nvCxnSpPr>
      <xdr:spPr>
        <a:xfrm flipV="1">
          <a:off x="21323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4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742" name="n_1main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学校施設、港湾・漁港及び公民館である。学校施設については、過去に耐震化工事、大規模改造工事を実施しており、適切な維持管理に努めている。漁港については、「洲本市漁港機能保全計画」に基づき、対策工事を実施中である。公民館については、老朽化施設が増えてきており、今後、策定予定の個別施設計画内で、集約化や複合化の方針を打ち出す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一人当たり面積等において、類似団体を超えている施設は無い。本市においても人口減少が進行しているため、適切な施設数に調整していく。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31750</xdr:rowOff>
    </xdr:from>
    <xdr:to>
      <xdr:col>24</xdr:col>
      <xdr:colOff>114300</xdr:colOff>
      <xdr:row>39</xdr:row>
      <xdr:rowOff>133350</xdr:rowOff>
    </xdr:to>
    <xdr:sp macro="" textlink="">
      <xdr:nvSpPr>
        <xdr:cNvPr id="69" name="楕円 68"/>
        <xdr:cNvSpPr/>
      </xdr:nvSpPr>
      <xdr:spPr>
        <a:xfrm>
          <a:off x="4584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10177</xdr:rowOff>
    </xdr:from>
    <xdr:ext cx="405111" cy="259045"/>
    <xdr:sp macro="" textlink="">
      <xdr:nvSpPr>
        <xdr:cNvPr id="70" name="【図書館】&#10;有形固定資産減価償却率該当値テキスト"/>
        <xdr:cNvSpPr txBox="1"/>
      </xdr:nvSpPr>
      <xdr:spPr>
        <a:xfrm>
          <a:off x="4673600"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58420</xdr:rowOff>
    </xdr:from>
    <xdr:to>
      <xdr:col>20</xdr:col>
      <xdr:colOff>38100</xdr:colOff>
      <xdr:row>39</xdr:row>
      <xdr:rowOff>160020</xdr:rowOff>
    </xdr:to>
    <xdr:sp macro="" textlink="">
      <xdr:nvSpPr>
        <xdr:cNvPr id="71" name="楕円 70"/>
        <xdr:cNvSpPr/>
      </xdr:nvSpPr>
      <xdr:spPr>
        <a:xfrm>
          <a:off x="3746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82550</xdr:rowOff>
    </xdr:from>
    <xdr:to>
      <xdr:col>24</xdr:col>
      <xdr:colOff>63500</xdr:colOff>
      <xdr:row>39</xdr:row>
      <xdr:rowOff>109220</xdr:rowOff>
    </xdr:to>
    <xdr:cxnSp macro="">
      <xdr:nvCxnSpPr>
        <xdr:cNvPr id="72" name="直線コネクタ 71"/>
        <xdr:cNvCxnSpPr/>
      </xdr:nvCxnSpPr>
      <xdr:spPr>
        <a:xfrm flipV="1">
          <a:off x="3797300" y="6769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151147</xdr:rowOff>
    </xdr:from>
    <xdr:ext cx="405111" cy="259045"/>
    <xdr:sp macro="" textlink="">
      <xdr:nvSpPr>
        <xdr:cNvPr id="75" name="n_1mainValue【図書館】&#10;有形固定資産減価償却率"/>
        <xdr:cNvSpPr txBox="1"/>
      </xdr:nvSpPr>
      <xdr:spPr>
        <a:xfrm>
          <a:off x="3582044" y="683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3" name="楕円 112"/>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14" name="【図書館】&#10;一人当たり面積該当値テキスト"/>
        <xdr:cNvSpPr txBox="1"/>
      </xdr:nvSpPr>
      <xdr:spPr>
        <a:xfrm>
          <a:off x="105156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52070</xdr:rowOff>
    </xdr:from>
    <xdr:to>
      <xdr:col>50</xdr:col>
      <xdr:colOff>165100</xdr:colOff>
      <xdr:row>37</xdr:row>
      <xdr:rowOff>153670</xdr:rowOff>
    </xdr:to>
    <xdr:sp macro="" textlink="">
      <xdr:nvSpPr>
        <xdr:cNvPr id="115" name="楕円 114"/>
        <xdr:cNvSpPr/>
      </xdr:nvSpPr>
      <xdr:spPr>
        <a:xfrm>
          <a:off x="958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102870</xdr:rowOff>
    </xdr:to>
    <xdr:cxnSp macro="">
      <xdr:nvCxnSpPr>
        <xdr:cNvPr id="116" name="直線コネクタ 115"/>
        <xdr:cNvCxnSpPr/>
      </xdr:nvCxnSpPr>
      <xdr:spPr>
        <a:xfrm flipV="1">
          <a:off x="9639300" y="643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170197</xdr:rowOff>
    </xdr:from>
    <xdr:ext cx="469744" cy="259045"/>
    <xdr:sp macro="" textlink="">
      <xdr:nvSpPr>
        <xdr:cNvPr id="119" name="n_1mainValue【図書館】&#10;一人当たり面積"/>
        <xdr:cNvSpPr txBox="1"/>
      </xdr:nvSpPr>
      <xdr:spPr>
        <a:xfrm>
          <a:off x="93917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139700</xdr:rowOff>
    </xdr:from>
    <xdr:to>
      <xdr:col>24</xdr:col>
      <xdr:colOff>114300</xdr:colOff>
      <xdr:row>63</xdr:row>
      <xdr:rowOff>69850</xdr:rowOff>
    </xdr:to>
    <xdr:sp macro="" textlink="">
      <xdr:nvSpPr>
        <xdr:cNvPr id="158" name="楕円 157"/>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118127</xdr:rowOff>
    </xdr:from>
    <xdr:ext cx="405111" cy="259045"/>
    <xdr:sp macro="" textlink="">
      <xdr:nvSpPr>
        <xdr:cNvPr id="159" name="【体育館・プール】&#10;有形固定資産減価償却率該当値テキスト"/>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19685</xdr:rowOff>
    </xdr:from>
    <xdr:to>
      <xdr:col>20</xdr:col>
      <xdr:colOff>38100</xdr:colOff>
      <xdr:row>63</xdr:row>
      <xdr:rowOff>121285</xdr:rowOff>
    </xdr:to>
    <xdr:sp macro="" textlink="">
      <xdr:nvSpPr>
        <xdr:cNvPr id="160" name="楕円 159"/>
        <xdr:cNvSpPr/>
      </xdr:nvSpPr>
      <xdr:spPr>
        <a:xfrm>
          <a:off x="3746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70485</xdr:rowOff>
    </xdr:to>
    <xdr:cxnSp macro="">
      <xdr:nvCxnSpPr>
        <xdr:cNvPr id="161" name="直線コネクタ 160"/>
        <xdr:cNvCxnSpPr/>
      </xdr:nvCxnSpPr>
      <xdr:spPr>
        <a:xfrm flipV="1">
          <a:off x="3797300" y="108204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112412</xdr:rowOff>
    </xdr:from>
    <xdr:ext cx="405111" cy="259045"/>
    <xdr:sp macro="" textlink="">
      <xdr:nvSpPr>
        <xdr:cNvPr id="164" name="n_1mainValue【体育館・プール】&#10;有形固定資産減価償却率"/>
        <xdr:cNvSpPr txBox="1"/>
      </xdr:nvSpPr>
      <xdr:spPr>
        <a:xfrm>
          <a:off x="3582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102933</xdr:rowOff>
    </xdr:from>
    <xdr:to>
      <xdr:col>55</xdr:col>
      <xdr:colOff>50800</xdr:colOff>
      <xdr:row>64</xdr:row>
      <xdr:rowOff>33083</xdr:rowOff>
    </xdr:to>
    <xdr:sp macro="" textlink="">
      <xdr:nvSpPr>
        <xdr:cNvPr id="202" name="楕円 201"/>
        <xdr:cNvSpPr/>
      </xdr:nvSpPr>
      <xdr:spPr>
        <a:xfrm>
          <a:off x="10426700" y="109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62310</xdr:rowOff>
    </xdr:from>
    <xdr:ext cx="469744" cy="259045"/>
    <xdr:sp macro="" textlink="">
      <xdr:nvSpPr>
        <xdr:cNvPr id="203" name="【体育館・プール】&#10;一人当たり面積該当値テキスト"/>
        <xdr:cNvSpPr txBox="1"/>
      </xdr:nvSpPr>
      <xdr:spPr>
        <a:xfrm>
          <a:off x="10515600" y="1069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104077</xdr:rowOff>
    </xdr:from>
    <xdr:to>
      <xdr:col>50</xdr:col>
      <xdr:colOff>165100</xdr:colOff>
      <xdr:row>64</xdr:row>
      <xdr:rowOff>34227</xdr:rowOff>
    </xdr:to>
    <xdr:sp macro="" textlink="">
      <xdr:nvSpPr>
        <xdr:cNvPr id="204" name="楕円 203"/>
        <xdr:cNvSpPr/>
      </xdr:nvSpPr>
      <xdr:spPr>
        <a:xfrm>
          <a:off x="9588500" y="109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153733</xdr:rowOff>
    </xdr:from>
    <xdr:to>
      <xdr:col>55</xdr:col>
      <xdr:colOff>0</xdr:colOff>
      <xdr:row>63</xdr:row>
      <xdr:rowOff>154877</xdr:rowOff>
    </xdr:to>
    <xdr:cxnSp macro="">
      <xdr:nvCxnSpPr>
        <xdr:cNvPr id="205" name="直線コネクタ 204"/>
        <xdr:cNvCxnSpPr/>
      </xdr:nvCxnSpPr>
      <xdr:spPr>
        <a:xfrm flipV="1">
          <a:off x="9639300" y="1095508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50754</xdr:rowOff>
    </xdr:from>
    <xdr:ext cx="469744" cy="259045"/>
    <xdr:sp macro="" textlink="">
      <xdr:nvSpPr>
        <xdr:cNvPr id="208" name="n_1mainValue【体育館・プール】&#10;一人当たり面積"/>
        <xdr:cNvSpPr txBox="1"/>
      </xdr:nvSpPr>
      <xdr:spPr>
        <a:xfrm>
          <a:off x="9391727" y="106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47" name="楕円 246"/>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248" name="【福祉施設】&#10;有形固定資産減価償却率該当値テキスト"/>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116839</xdr:rowOff>
    </xdr:from>
    <xdr:to>
      <xdr:col>20</xdr:col>
      <xdr:colOff>38100</xdr:colOff>
      <xdr:row>82</xdr:row>
      <xdr:rowOff>46989</xdr:rowOff>
    </xdr:to>
    <xdr:sp macro="" textlink="">
      <xdr:nvSpPr>
        <xdr:cNvPr id="249" name="楕円 248"/>
        <xdr:cNvSpPr/>
      </xdr:nvSpPr>
      <xdr:spPr>
        <a:xfrm>
          <a:off x="3746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167639</xdr:rowOff>
    </xdr:to>
    <xdr:cxnSp macro="">
      <xdr:nvCxnSpPr>
        <xdr:cNvPr id="250" name="直線コネクタ 249"/>
        <xdr:cNvCxnSpPr/>
      </xdr:nvCxnSpPr>
      <xdr:spPr>
        <a:xfrm flipV="1">
          <a:off x="3797300" y="139960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5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63516</xdr:rowOff>
    </xdr:from>
    <xdr:ext cx="405111" cy="259045"/>
    <xdr:sp macro="" textlink="">
      <xdr:nvSpPr>
        <xdr:cNvPr id="253" name="n_1mainValue【福祉施設】&#10;有形固定資産減価償却率"/>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97028</xdr:rowOff>
    </xdr:from>
    <xdr:to>
      <xdr:col>55</xdr:col>
      <xdr:colOff>50800</xdr:colOff>
      <xdr:row>86</xdr:row>
      <xdr:rowOff>27178</xdr:rowOff>
    </xdr:to>
    <xdr:sp macro="" textlink="">
      <xdr:nvSpPr>
        <xdr:cNvPr id="289" name="楕円 288"/>
        <xdr:cNvSpPr/>
      </xdr:nvSpPr>
      <xdr:spPr>
        <a:xfrm>
          <a:off x="10426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11955</xdr:rowOff>
    </xdr:from>
    <xdr:ext cx="469744" cy="259045"/>
    <xdr:sp macro="" textlink="">
      <xdr:nvSpPr>
        <xdr:cNvPr id="290" name="【福祉施設】&#10;一人当たり面積該当値テキスト"/>
        <xdr:cNvSpPr txBox="1"/>
      </xdr:nvSpPr>
      <xdr:spPr>
        <a:xfrm>
          <a:off x="10515600" y="1458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291" name="楕円 290"/>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147828</xdr:rowOff>
    </xdr:from>
    <xdr:to>
      <xdr:col>55</xdr:col>
      <xdr:colOff>0</xdr:colOff>
      <xdr:row>85</xdr:row>
      <xdr:rowOff>150113</xdr:rowOff>
    </xdr:to>
    <xdr:cxnSp macro="">
      <xdr:nvCxnSpPr>
        <xdr:cNvPr id="292" name="直線コネクタ 291"/>
        <xdr:cNvCxnSpPr/>
      </xdr:nvCxnSpPr>
      <xdr:spPr>
        <a:xfrm flipV="1">
          <a:off x="9639300" y="147210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295"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114300</xdr:rowOff>
    </xdr:from>
    <xdr:to>
      <xdr:col>24</xdr:col>
      <xdr:colOff>114300</xdr:colOff>
      <xdr:row>107</xdr:row>
      <xdr:rowOff>44450</xdr:rowOff>
    </xdr:to>
    <xdr:sp macro="" textlink="">
      <xdr:nvSpPr>
        <xdr:cNvPr id="333" name="楕円 332"/>
        <xdr:cNvSpPr/>
      </xdr:nvSpPr>
      <xdr:spPr>
        <a:xfrm>
          <a:off x="45847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92727</xdr:rowOff>
    </xdr:from>
    <xdr:ext cx="405111" cy="259045"/>
    <xdr:sp macro="" textlink="">
      <xdr:nvSpPr>
        <xdr:cNvPr id="334" name="【市民会館】&#10;有形固定資産減価償却率該当値テキスト"/>
        <xdr:cNvSpPr txBox="1"/>
      </xdr:nvSpPr>
      <xdr:spPr>
        <a:xfrm>
          <a:off x="46736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165100</xdr:rowOff>
    </xdr:from>
    <xdr:to>
      <xdr:col>20</xdr:col>
      <xdr:colOff>38100</xdr:colOff>
      <xdr:row>107</xdr:row>
      <xdr:rowOff>95250</xdr:rowOff>
    </xdr:to>
    <xdr:sp macro="" textlink="">
      <xdr:nvSpPr>
        <xdr:cNvPr id="335" name="楕円 334"/>
        <xdr:cNvSpPr/>
      </xdr:nvSpPr>
      <xdr:spPr>
        <a:xfrm>
          <a:off x="3746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165100</xdr:rowOff>
    </xdr:from>
    <xdr:to>
      <xdr:col>24</xdr:col>
      <xdr:colOff>63500</xdr:colOff>
      <xdr:row>107</xdr:row>
      <xdr:rowOff>44450</xdr:rowOff>
    </xdr:to>
    <xdr:cxnSp macro="">
      <xdr:nvCxnSpPr>
        <xdr:cNvPr id="336" name="直線コネクタ 335"/>
        <xdr:cNvCxnSpPr/>
      </xdr:nvCxnSpPr>
      <xdr:spPr>
        <a:xfrm flipV="1">
          <a:off x="3797300" y="1833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86377</xdr:rowOff>
    </xdr:from>
    <xdr:ext cx="405111" cy="259045"/>
    <xdr:sp macro="" textlink="">
      <xdr:nvSpPr>
        <xdr:cNvPr id="339" name="n_1mainValue【市民会館】&#10;有形固定資産減価償却率"/>
        <xdr:cNvSpPr txBox="1"/>
      </xdr:nvSpPr>
      <xdr:spPr>
        <a:xfrm>
          <a:off x="35820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118473</xdr:rowOff>
    </xdr:from>
    <xdr:to>
      <xdr:col>55</xdr:col>
      <xdr:colOff>50800</xdr:colOff>
      <xdr:row>109</xdr:row>
      <xdr:rowOff>48623</xdr:rowOff>
    </xdr:to>
    <xdr:sp macro="" textlink="">
      <xdr:nvSpPr>
        <xdr:cNvPr id="379" name="楕円 378"/>
        <xdr:cNvSpPr/>
      </xdr:nvSpPr>
      <xdr:spPr>
        <a:xfrm>
          <a:off x="10426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33400</xdr:rowOff>
    </xdr:from>
    <xdr:ext cx="469744" cy="259045"/>
    <xdr:sp macro="" textlink="">
      <xdr:nvSpPr>
        <xdr:cNvPr id="380" name="【市民会館】&#10;一人当たり面積該当値テキスト"/>
        <xdr:cNvSpPr txBox="1"/>
      </xdr:nvSpPr>
      <xdr:spPr>
        <a:xfrm>
          <a:off x="10515600" y="185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118473</xdr:rowOff>
    </xdr:from>
    <xdr:to>
      <xdr:col>50</xdr:col>
      <xdr:colOff>165100</xdr:colOff>
      <xdr:row>109</xdr:row>
      <xdr:rowOff>48623</xdr:rowOff>
    </xdr:to>
    <xdr:sp macro="" textlink="">
      <xdr:nvSpPr>
        <xdr:cNvPr id="381" name="楕円 380"/>
        <xdr:cNvSpPr/>
      </xdr:nvSpPr>
      <xdr:spPr>
        <a:xfrm>
          <a:off x="9588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169273</xdr:rowOff>
    </xdr:from>
    <xdr:to>
      <xdr:col>55</xdr:col>
      <xdr:colOff>0</xdr:colOff>
      <xdr:row>108</xdr:row>
      <xdr:rowOff>169273</xdr:rowOff>
    </xdr:to>
    <xdr:cxnSp macro="">
      <xdr:nvCxnSpPr>
        <xdr:cNvPr id="382" name="直線コネクタ 381"/>
        <xdr:cNvCxnSpPr/>
      </xdr:nvCxnSpPr>
      <xdr:spPr>
        <a:xfrm>
          <a:off x="9639300" y="1868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39750</xdr:rowOff>
    </xdr:from>
    <xdr:ext cx="469744" cy="259045"/>
    <xdr:sp macro="" textlink="">
      <xdr:nvSpPr>
        <xdr:cNvPr id="385" name="n_1mainValue【市民会館】&#10;一人当たり面積"/>
        <xdr:cNvSpPr txBox="1"/>
      </xdr:nvSpPr>
      <xdr:spPr>
        <a:xfrm>
          <a:off x="9391727" y="1872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25" name="楕円 424"/>
        <xdr:cNvSpPr/>
      </xdr:nvSpPr>
      <xdr:spPr>
        <a:xfrm>
          <a:off x="162687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125021</xdr:rowOff>
    </xdr:from>
    <xdr:ext cx="405111" cy="259045"/>
    <xdr:sp macro="" textlink="">
      <xdr:nvSpPr>
        <xdr:cNvPr id="426" name="【一般廃棄物処理施設】&#10;有形固定資産減価償却率該当値テキスト"/>
        <xdr:cNvSpPr txBox="1"/>
      </xdr:nvSpPr>
      <xdr:spPr>
        <a:xfrm>
          <a:off x="16357600" y="61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427" name="楕円 426"/>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39</xdr:row>
      <xdr:rowOff>95794</xdr:rowOff>
    </xdr:to>
    <xdr:cxnSp macro="">
      <xdr:nvCxnSpPr>
        <xdr:cNvPr id="428" name="直線コネクタ 427"/>
        <xdr:cNvCxnSpPr/>
      </xdr:nvCxnSpPr>
      <xdr:spPr>
        <a:xfrm flipV="1">
          <a:off x="15481300" y="6325144"/>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431" name="n_1mainValue【一般廃棄物処理施設】&#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58"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148364</xdr:rowOff>
    </xdr:from>
    <xdr:to>
      <xdr:col>116</xdr:col>
      <xdr:colOff>114300</xdr:colOff>
      <xdr:row>39</xdr:row>
      <xdr:rowOff>78514</xdr:rowOff>
    </xdr:to>
    <xdr:sp macro="" textlink="">
      <xdr:nvSpPr>
        <xdr:cNvPr id="467" name="楕円 466"/>
        <xdr:cNvSpPr/>
      </xdr:nvSpPr>
      <xdr:spPr>
        <a:xfrm>
          <a:off x="22110700" y="66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126791</xdr:rowOff>
    </xdr:from>
    <xdr:ext cx="534377" cy="259045"/>
    <xdr:sp macro="" textlink="">
      <xdr:nvSpPr>
        <xdr:cNvPr id="468" name="【一般廃棄物処理施設】&#10;一人当たり有形固定資産（償却資産）額該当値テキスト"/>
        <xdr:cNvSpPr txBox="1"/>
      </xdr:nvSpPr>
      <xdr:spPr>
        <a:xfrm>
          <a:off x="22199600" y="66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3157</xdr:rowOff>
    </xdr:from>
    <xdr:to>
      <xdr:col>112</xdr:col>
      <xdr:colOff>38100</xdr:colOff>
      <xdr:row>41</xdr:row>
      <xdr:rowOff>104757</xdr:rowOff>
    </xdr:to>
    <xdr:sp macro="" textlink="">
      <xdr:nvSpPr>
        <xdr:cNvPr id="469" name="楕円 468"/>
        <xdr:cNvSpPr/>
      </xdr:nvSpPr>
      <xdr:spPr>
        <a:xfrm>
          <a:off x="21272500" y="70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27714</xdr:rowOff>
    </xdr:from>
    <xdr:to>
      <xdr:col>116</xdr:col>
      <xdr:colOff>63500</xdr:colOff>
      <xdr:row>41</xdr:row>
      <xdr:rowOff>53957</xdr:rowOff>
    </xdr:to>
    <xdr:cxnSp macro="">
      <xdr:nvCxnSpPr>
        <xdr:cNvPr id="470" name="直線コネクタ 469"/>
        <xdr:cNvCxnSpPr/>
      </xdr:nvCxnSpPr>
      <xdr:spPr>
        <a:xfrm flipV="1">
          <a:off x="21323300" y="6714264"/>
          <a:ext cx="838200" cy="36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71"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95884</xdr:rowOff>
    </xdr:from>
    <xdr:ext cx="534377" cy="259045"/>
    <xdr:sp macro="" textlink="">
      <xdr:nvSpPr>
        <xdr:cNvPr id="473" name="n_1mainValue【一般廃棄物処理施設】&#10;一人当たり有形固定資産（償却資産）額"/>
        <xdr:cNvSpPr txBox="1"/>
      </xdr:nvSpPr>
      <xdr:spPr>
        <a:xfrm>
          <a:off x="21043411" y="71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0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13" name="楕円 512"/>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14" name="【保健センター・保健所】&#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15" name="楕円 514"/>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91440</xdr:rowOff>
    </xdr:to>
    <xdr:cxnSp macro="">
      <xdr:nvCxnSpPr>
        <xdr:cNvPr id="516" name="直線コネクタ 515"/>
        <xdr:cNvCxnSpPr/>
      </xdr:nvCxnSpPr>
      <xdr:spPr>
        <a:xfrm flipV="1">
          <a:off x="15481300" y="1048620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1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19"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555" name="楕円 554"/>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556" name="【保健センター・保健所】&#10;一人当たり面積該当値テキスト"/>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557" name="楕円 556"/>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96012</xdr:rowOff>
    </xdr:to>
    <xdr:cxnSp macro="">
      <xdr:nvCxnSpPr>
        <xdr:cNvPr id="558" name="直線コネクタ 557"/>
        <xdr:cNvCxnSpPr/>
      </xdr:nvCxnSpPr>
      <xdr:spPr>
        <a:xfrm flipV="1">
          <a:off x="21323300" y="10716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137939</xdr:rowOff>
    </xdr:from>
    <xdr:ext cx="469744" cy="259045"/>
    <xdr:sp macro="" textlink="">
      <xdr:nvSpPr>
        <xdr:cNvPr id="561" name="n_1main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601" name="楕円 600"/>
        <xdr:cNvSpPr/>
      </xdr:nvSpPr>
      <xdr:spPr>
        <a:xfrm>
          <a:off x="16268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24509</xdr:rowOff>
    </xdr:from>
    <xdr:ext cx="405111" cy="259045"/>
    <xdr:sp macro="" textlink="">
      <xdr:nvSpPr>
        <xdr:cNvPr id="602" name="【消防施設】&#10;有形固定資産減価償却率該当値テキスト"/>
        <xdr:cNvSpPr txBox="1"/>
      </xdr:nvSpPr>
      <xdr:spPr>
        <a:xfrm>
          <a:off x="16357600"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603" name="楕円 602"/>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96882</xdr:rowOff>
    </xdr:to>
    <xdr:cxnSp macro="">
      <xdr:nvCxnSpPr>
        <xdr:cNvPr id="604" name="直線コネクタ 603"/>
        <xdr:cNvCxnSpPr/>
      </xdr:nvCxnSpPr>
      <xdr:spPr>
        <a:xfrm>
          <a:off x="15481300" y="14085570"/>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607" name="n_1main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45" name="楕円 644"/>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46" name="【消防施設】&#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154939</xdr:rowOff>
    </xdr:from>
    <xdr:to>
      <xdr:col>112</xdr:col>
      <xdr:colOff>38100</xdr:colOff>
      <xdr:row>83</xdr:row>
      <xdr:rowOff>85089</xdr:rowOff>
    </xdr:to>
    <xdr:sp macro="" textlink="">
      <xdr:nvSpPr>
        <xdr:cNvPr id="647" name="楕円 646"/>
        <xdr:cNvSpPr/>
      </xdr:nvSpPr>
      <xdr:spPr>
        <a:xfrm>
          <a:off x="2127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34289</xdr:rowOff>
    </xdr:to>
    <xdr:cxnSp macro="">
      <xdr:nvCxnSpPr>
        <xdr:cNvPr id="648" name="直線コネクタ 647"/>
        <xdr:cNvCxnSpPr/>
      </xdr:nvCxnSpPr>
      <xdr:spPr>
        <a:xfrm flipV="1">
          <a:off x="21323300" y="1425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101616</xdr:rowOff>
    </xdr:from>
    <xdr:ext cx="469744" cy="259045"/>
    <xdr:sp macro="" textlink="">
      <xdr:nvSpPr>
        <xdr:cNvPr id="651" name="n_1main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691" name="楕円 690"/>
        <xdr:cNvSpPr/>
      </xdr:nvSpPr>
      <xdr:spPr>
        <a:xfrm>
          <a:off x="16268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692" name="【庁舎】&#10;有形固定資産減価償却率該当値テキスト"/>
        <xdr:cNvSpPr txBox="1"/>
      </xdr:nvSpPr>
      <xdr:spPr>
        <a:xfrm>
          <a:off x="16357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108676</xdr:rowOff>
    </xdr:from>
    <xdr:to>
      <xdr:col>81</xdr:col>
      <xdr:colOff>101600</xdr:colOff>
      <xdr:row>108</xdr:row>
      <xdr:rowOff>38826</xdr:rowOff>
    </xdr:to>
    <xdr:sp macro="" textlink="">
      <xdr:nvSpPr>
        <xdr:cNvPr id="693" name="楕円 692"/>
        <xdr:cNvSpPr/>
      </xdr:nvSpPr>
      <xdr:spPr>
        <a:xfrm>
          <a:off x="15430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159476</xdr:rowOff>
    </xdr:to>
    <xdr:cxnSp macro="">
      <xdr:nvCxnSpPr>
        <xdr:cNvPr id="694" name="直線コネクタ 693"/>
        <xdr:cNvCxnSpPr/>
      </xdr:nvCxnSpPr>
      <xdr:spPr>
        <a:xfrm flipV="1">
          <a:off x="15481300" y="184458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9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29953</xdr:rowOff>
    </xdr:from>
    <xdr:ext cx="405111" cy="259045"/>
    <xdr:sp macro="" textlink="">
      <xdr:nvSpPr>
        <xdr:cNvPr id="697" name="n_1mainValue【庁舎】&#10;有形固定資産減価償却率"/>
        <xdr:cNvSpPr txBox="1"/>
      </xdr:nvSpPr>
      <xdr:spPr>
        <a:xfrm>
          <a:off x="15266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23495</xdr:rowOff>
    </xdr:from>
    <xdr:to>
      <xdr:col>116</xdr:col>
      <xdr:colOff>114300</xdr:colOff>
      <xdr:row>104</xdr:row>
      <xdr:rowOff>125095</xdr:rowOff>
    </xdr:to>
    <xdr:sp macro="" textlink="">
      <xdr:nvSpPr>
        <xdr:cNvPr id="735" name="楕円 734"/>
        <xdr:cNvSpPr/>
      </xdr:nvSpPr>
      <xdr:spPr>
        <a:xfrm>
          <a:off x="22110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46372</xdr:rowOff>
    </xdr:from>
    <xdr:ext cx="469744" cy="259045"/>
    <xdr:sp macro="" textlink="">
      <xdr:nvSpPr>
        <xdr:cNvPr id="736" name="【庁舎】&#10;一人当たり面積該当値テキスト"/>
        <xdr:cNvSpPr txBox="1"/>
      </xdr:nvSpPr>
      <xdr:spPr>
        <a:xfrm>
          <a:off x="22199600"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737" name="楕円 736"/>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74295</xdr:rowOff>
    </xdr:from>
    <xdr:to>
      <xdr:col>116</xdr:col>
      <xdr:colOff>63500</xdr:colOff>
      <xdr:row>104</xdr:row>
      <xdr:rowOff>91439</xdr:rowOff>
    </xdr:to>
    <xdr:cxnSp macro="">
      <xdr:nvCxnSpPr>
        <xdr:cNvPr id="738" name="直線コネクタ 737"/>
        <xdr:cNvCxnSpPr/>
      </xdr:nvCxnSpPr>
      <xdr:spPr>
        <a:xfrm flipV="1">
          <a:off x="21323300" y="179050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741" name="n_1main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類似団体と比較して有形固定資産減価償却率が高くなっている施設は、一般廃棄物処理施設と福祉施設である。一般廃棄物処理施設は老朽化が進んでおり、建替えを検討中である。Ｈ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有形固定資産減価償却率は、正しくは</a:t>
          </a:r>
          <a:r>
            <a:rPr kumimoji="1" lang="en-US" altLang="ja-JP" sz="1100">
              <a:solidFill>
                <a:schemeClr val="dk1"/>
              </a:solidFill>
              <a:effectLst/>
              <a:latin typeface="+mn-lt"/>
              <a:ea typeface="+mn-ea"/>
              <a:cs typeface="+mn-cs"/>
            </a:rPr>
            <a:t>31.3</a:t>
          </a:r>
          <a:r>
            <a:rPr kumimoji="1" lang="ja-JP" altLang="ja-JP" sz="1100">
              <a:solidFill>
                <a:schemeClr val="dk1"/>
              </a:solidFill>
              <a:effectLst/>
              <a:latin typeface="+mn-lt"/>
              <a:ea typeface="+mn-ea"/>
              <a:cs typeface="+mn-cs"/>
            </a:rPr>
            <a:t>でなく</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であり、一人当たり有形固定資産（償却資産）額は、正しくは</a:t>
          </a:r>
          <a:r>
            <a:rPr kumimoji="1" lang="en-US" altLang="ja-JP" sz="1100">
              <a:solidFill>
                <a:schemeClr val="dk1"/>
              </a:solidFill>
              <a:effectLst/>
              <a:latin typeface="+mn-lt"/>
              <a:ea typeface="+mn-ea"/>
              <a:cs typeface="+mn-cs"/>
            </a:rPr>
            <a:t>17,365</a:t>
          </a:r>
          <a:r>
            <a:rPr kumimoji="1" lang="ja-JP" altLang="ja-JP" sz="1100">
              <a:solidFill>
                <a:schemeClr val="dk1"/>
              </a:solidFill>
              <a:effectLst/>
              <a:latin typeface="+mn-lt"/>
              <a:ea typeface="+mn-ea"/>
              <a:cs typeface="+mn-cs"/>
            </a:rPr>
            <a:t>でなく</a:t>
          </a:r>
          <a:r>
            <a:rPr kumimoji="1" lang="en-US" altLang="ja-JP" sz="1100">
              <a:solidFill>
                <a:schemeClr val="dk1"/>
              </a:solidFill>
              <a:effectLst/>
              <a:latin typeface="+mn-lt"/>
              <a:ea typeface="+mn-ea"/>
              <a:cs typeface="+mn-cs"/>
            </a:rPr>
            <a:t>96,943</a:t>
          </a:r>
          <a:r>
            <a:rPr kumimoji="1" lang="ja-JP" altLang="ja-JP" sz="1100">
              <a:solidFill>
                <a:schemeClr val="dk1"/>
              </a:solidFill>
              <a:effectLst/>
              <a:latin typeface="+mn-lt"/>
              <a:ea typeface="+mn-ea"/>
              <a:cs typeface="+mn-cs"/>
            </a:rPr>
            <a:t>である。次回修正予定。福祉施設に含まれている子育て支援センター は老朽化しているが、Ｈ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に機能移転し用途廃止したため、近年中に解体予定である。消防施設のＨ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有形固定資産減価償却率は、正しくは</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でなく</a:t>
          </a:r>
          <a:r>
            <a:rPr kumimoji="1" lang="en-US" altLang="ja-JP" sz="1100">
              <a:solidFill>
                <a:schemeClr val="dk1"/>
              </a:solidFill>
              <a:effectLst/>
              <a:latin typeface="+mn-lt"/>
              <a:ea typeface="+mn-ea"/>
              <a:cs typeface="+mn-cs"/>
            </a:rPr>
            <a:t>43.0</a:t>
          </a:r>
          <a:r>
            <a:rPr kumimoji="1" lang="ja-JP" altLang="ja-JP" sz="1100">
              <a:solidFill>
                <a:schemeClr val="dk1"/>
              </a:solidFill>
              <a:effectLst/>
              <a:latin typeface="+mn-lt"/>
              <a:ea typeface="+mn-ea"/>
              <a:cs typeface="+mn-cs"/>
            </a:rPr>
            <a:t>である。次回修正予定。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等において、類似団体を超えている施設は図書館、体育館・プール、消防施設及び庁舎である。図書館は、市内に２か所あるが、閉館日を別々にし利用率を高める工夫をしている。体育館・プールについて、体育館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施設、プールは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施設あり、一人当たり面積が大きくなっている。消防施設については、各消防団の詰所や倉庫の統廃合が進まず、一人当たり面積を押し上げている。庁舎について、平成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年度に本庁舎を建替えたが、それまで分庁舎として活用していた施設も同機能を持ったまま残っているため、一人当たり面積を押し上げている。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類似団体平均よりも良い指数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に伴う市税の減、合併算定替の終了に伴う地方交付税の減などもあることから、洲本市行政改革実施方策に基づき、一般事業費等の削減、限られた財源の中で最大の効果が得られるよう「選択と集中」の徹底、事務改善の全庁的な推進を行うとともに、企業誘致や定住促進を積極的に行うとともに、税収等の収納率の向上や使用料・手数料の見直し、新たな自主財源の確保に取り組み、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４級以上の職員について給料２％カットの実施や高利率の地方債の繰上償還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の実施などにより、１億４９百万円の経常経費充当一般財源の削減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を行ったが、普通交付税の減などにより経常一般財源が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百万円の減となったことにより、前年度と比べ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ポイント低下した。今後は、洲本市行政改革実施方策に基づく義務的経費の削減、地方債の発行抑制や積極的な繰上償還の実施により、公債費の軽減に努めるとともに、税収等の収納率の向上や新たな自主財源の確保に取り組み、経常収支比率の改善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61</xdr:row>
      <xdr:rowOff>91229</xdr:rowOff>
    </xdr:to>
    <xdr:cxnSp macro="">
      <xdr:nvCxnSpPr>
        <xdr:cNvPr id="132" name="直線コネクタ 131"/>
        <xdr:cNvCxnSpPr/>
      </xdr:nvCxnSpPr>
      <xdr:spPr>
        <a:xfrm>
          <a:off x="4114800" y="1053761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117898</xdr:rowOff>
    </xdr:from>
    <xdr:to>
      <xdr:col>19</xdr:col>
      <xdr:colOff>133350</xdr:colOff>
      <xdr:row>61</xdr:row>
      <xdr:rowOff>79163</xdr:rowOff>
    </xdr:to>
    <xdr:cxnSp macro="">
      <xdr:nvCxnSpPr>
        <xdr:cNvPr id="135" name="直線コネクタ 134"/>
        <xdr:cNvCxnSpPr/>
      </xdr:nvCxnSpPr>
      <xdr:spPr>
        <a:xfrm>
          <a:off x="3225800" y="104048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117898</xdr:rowOff>
    </xdr:from>
    <xdr:to>
      <xdr:col>15</xdr:col>
      <xdr:colOff>82550</xdr:colOff>
      <xdr:row>61</xdr:row>
      <xdr:rowOff>63077</xdr:rowOff>
    </xdr:to>
    <xdr:cxnSp macro="">
      <xdr:nvCxnSpPr>
        <xdr:cNvPr id="138" name="直線コネクタ 137"/>
        <xdr:cNvCxnSpPr/>
      </xdr:nvCxnSpPr>
      <xdr:spPr>
        <a:xfrm flipV="1">
          <a:off x="2336800" y="1040489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63077</xdr:rowOff>
    </xdr:to>
    <xdr:cxnSp macro="">
      <xdr:nvCxnSpPr>
        <xdr:cNvPr id="141" name="直線コネクタ 140"/>
        <xdr:cNvCxnSpPr/>
      </xdr:nvCxnSpPr>
      <xdr:spPr>
        <a:xfrm>
          <a:off x="1447800" y="1048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51" name="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12506</xdr:rowOff>
    </xdr:from>
    <xdr:ext cx="762000" cy="259045"/>
    <xdr:sp macro="" textlink="">
      <xdr:nvSpPr>
        <xdr:cNvPr id="152" name="財政構造の弾力性該当値テキスト"/>
        <xdr:cNvSpPr txBox="1"/>
      </xdr:nvSpPr>
      <xdr:spPr>
        <a:xfrm>
          <a:off x="5041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114740</xdr:rowOff>
    </xdr:from>
    <xdr:ext cx="736600" cy="259045"/>
    <xdr:sp macro="" textlink="">
      <xdr:nvSpPr>
        <xdr:cNvPr id="154" name="テキスト ボックス 153"/>
        <xdr:cNvSpPr txBox="1"/>
      </xdr:nvSpPr>
      <xdr:spPr>
        <a:xfrm>
          <a:off x="3733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67098</xdr:rowOff>
    </xdr:from>
    <xdr:to>
      <xdr:col>15</xdr:col>
      <xdr:colOff>133350</xdr:colOff>
      <xdr:row>60</xdr:row>
      <xdr:rowOff>168698</xdr:rowOff>
    </xdr:to>
    <xdr:sp macro="" textlink="">
      <xdr:nvSpPr>
        <xdr:cNvPr id="155" name="楕円 154"/>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153475</xdr:rowOff>
    </xdr:from>
    <xdr:ext cx="762000" cy="259045"/>
    <xdr:sp macro="" textlink="">
      <xdr:nvSpPr>
        <xdr:cNvPr id="156" name="テキスト ボックス 155"/>
        <xdr:cNvSpPr txBox="1"/>
      </xdr:nvSpPr>
      <xdr:spPr>
        <a:xfrm>
          <a:off x="2844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7" name="楕円 156"/>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98654</xdr:rowOff>
    </xdr:from>
    <xdr:ext cx="762000" cy="259045"/>
    <xdr:sp macro="" textlink="">
      <xdr:nvSpPr>
        <xdr:cNvPr id="158" name="テキスト ボックス 157"/>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60" name="テキスト ボックス 159"/>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給与カット等による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減があるものの、ふるさと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寄附金返礼品費の増により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物件費が増加したため、前年度と比べ約１２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０００円増加した。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今後も引き続き、適正な定員管理・給与等の適正化、施設維持管理経費の削減等による歳出抑制に努める。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99944</xdr:rowOff>
    </xdr:from>
    <xdr:to>
      <xdr:col>23</xdr:col>
      <xdr:colOff>133350</xdr:colOff>
      <xdr:row>83</xdr:row>
      <xdr:rowOff>25110</xdr:rowOff>
    </xdr:to>
    <xdr:cxnSp macro="">
      <xdr:nvCxnSpPr>
        <xdr:cNvPr id="195" name="直線コネクタ 194"/>
        <xdr:cNvCxnSpPr/>
      </xdr:nvCxnSpPr>
      <xdr:spPr>
        <a:xfrm>
          <a:off x="4114800" y="14158844"/>
          <a:ext cx="8382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72251</xdr:rowOff>
    </xdr:from>
    <xdr:to>
      <xdr:col>19</xdr:col>
      <xdr:colOff>133350</xdr:colOff>
      <xdr:row>82</xdr:row>
      <xdr:rowOff>99944</xdr:rowOff>
    </xdr:to>
    <xdr:cxnSp macro="">
      <xdr:nvCxnSpPr>
        <xdr:cNvPr id="198" name="直線コネクタ 197"/>
        <xdr:cNvCxnSpPr/>
      </xdr:nvCxnSpPr>
      <xdr:spPr>
        <a:xfrm>
          <a:off x="3225800" y="1413115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4116</xdr:rowOff>
    </xdr:from>
    <xdr:to>
      <xdr:col>15</xdr:col>
      <xdr:colOff>82550</xdr:colOff>
      <xdr:row>82</xdr:row>
      <xdr:rowOff>72251</xdr:rowOff>
    </xdr:to>
    <xdr:cxnSp macro="">
      <xdr:nvCxnSpPr>
        <xdr:cNvPr id="201" name="直線コネクタ 200"/>
        <xdr:cNvCxnSpPr/>
      </xdr:nvCxnSpPr>
      <xdr:spPr>
        <a:xfrm>
          <a:off x="2336800" y="14063016"/>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4116</xdr:rowOff>
    </xdr:from>
    <xdr:to>
      <xdr:col>11</xdr:col>
      <xdr:colOff>31750</xdr:colOff>
      <xdr:row>82</xdr:row>
      <xdr:rowOff>27659</xdr:rowOff>
    </xdr:to>
    <xdr:cxnSp macro="">
      <xdr:nvCxnSpPr>
        <xdr:cNvPr id="204" name="直線コネクタ 203"/>
        <xdr:cNvCxnSpPr/>
      </xdr:nvCxnSpPr>
      <xdr:spPr>
        <a:xfrm flipV="1">
          <a:off x="1447800" y="14063016"/>
          <a:ext cx="889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145760</xdr:rowOff>
    </xdr:from>
    <xdr:to>
      <xdr:col>23</xdr:col>
      <xdr:colOff>184150</xdr:colOff>
      <xdr:row>83</xdr:row>
      <xdr:rowOff>75910</xdr:rowOff>
    </xdr:to>
    <xdr:sp macro="" textlink="">
      <xdr:nvSpPr>
        <xdr:cNvPr id="214" name="楕円 213"/>
        <xdr:cNvSpPr/>
      </xdr:nvSpPr>
      <xdr:spPr>
        <a:xfrm>
          <a:off x="4902200" y="142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162287</xdr:rowOff>
    </xdr:from>
    <xdr:ext cx="762000" cy="259045"/>
    <xdr:sp macro="" textlink="">
      <xdr:nvSpPr>
        <xdr:cNvPr id="215" name="人件費・物件費等の状況該当値テキスト"/>
        <xdr:cNvSpPr txBox="1"/>
      </xdr:nvSpPr>
      <xdr:spPr>
        <a:xfrm>
          <a:off x="5041900" y="1404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49144</xdr:rowOff>
    </xdr:from>
    <xdr:to>
      <xdr:col>19</xdr:col>
      <xdr:colOff>184150</xdr:colOff>
      <xdr:row>82</xdr:row>
      <xdr:rowOff>150744</xdr:rowOff>
    </xdr:to>
    <xdr:sp macro="" textlink="">
      <xdr:nvSpPr>
        <xdr:cNvPr id="216" name="楕円 215"/>
        <xdr:cNvSpPr/>
      </xdr:nvSpPr>
      <xdr:spPr>
        <a:xfrm>
          <a:off x="4064000" y="141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160921</xdr:rowOff>
    </xdr:from>
    <xdr:ext cx="736600" cy="259045"/>
    <xdr:sp macro="" textlink="">
      <xdr:nvSpPr>
        <xdr:cNvPr id="217" name="テキスト ボックス 216"/>
        <xdr:cNvSpPr txBox="1"/>
      </xdr:nvSpPr>
      <xdr:spPr>
        <a:xfrm>
          <a:off x="3733800" y="1387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21451</xdr:rowOff>
    </xdr:from>
    <xdr:to>
      <xdr:col>15</xdr:col>
      <xdr:colOff>133350</xdr:colOff>
      <xdr:row>82</xdr:row>
      <xdr:rowOff>123051</xdr:rowOff>
    </xdr:to>
    <xdr:sp macro="" textlink="">
      <xdr:nvSpPr>
        <xdr:cNvPr id="218" name="楕円 217"/>
        <xdr:cNvSpPr/>
      </xdr:nvSpPr>
      <xdr:spPr>
        <a:xfrm>
          <a:off x="3175000" y="140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133228</xdr:rowOff>
    </xdr:from>
    <xdr:ext cx="762000" cy="259045"/>
    <xdr:sp macro="" textlink="">
      <xdr:nvSpPr>
        <xdr:cNvPr id="219" name="テキスト ボックス 218"/>
        <xdr:cNvSpPr txBox="1"/>
      </xdr:nvSpPr>
      <xdr:spPr>
        <a:xfrm>
          <a:off x="2844800" y="1384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124766</xdr:rowOff>
    </xdr:from>
    <xdr:to>
      <xdr:col>11</xdr:col>
      <xdr:colOff>82550</xdr:colOff>
      <xdr:row>82</xdr:row>
      <xdr:rowOff>54916</xdr:rowOff>
    </xdr:to>
    <xdr:sp macro="" textlink="">
      <xdr:nvSpPr>
        <xdr:cNvPr id="220" name="楕円 219"/>
        <xdr:cNvSpPr/>
      </xdr:nvSpPr>
      <xdr:spPr>
        <a:xfrm>
          <a:off x="2286000" y="14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65093</xdr:rowOff>
    </xdr:from>
    <xdr:ext cx="762000" cy="259045"/>
    <xdr:sp macro="" textlink="">
      <xdr:nvSpPr>
        <xdr:cNvPr id="221" name="テキスト ボックス 220"/>
        <xdr:cNvSpPr txBox="1"/>
      </xdr:nvSpPr>
      <xdr:spPr>
        <a:xfrm>
          <a:off x="1955800" y="1378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148309</xdr:rowOff>
    </xdr:from>
    <xdr:to>
      <xdr:col>7</xdr:col>
      <xdr:colOff>31750</xdr:colOff>
      <xdr:row>82</xdr:row>
      <xdr:rowOff>78459</xdr:rowOff>
    </xdr:to>
    <xdr:sp macro="" textlink="">
      <xdr:nvSpPr>
        <xdr:cNvPr id="222" name="楕円 221"/>
        <xdr:cNvSpPr/>
      </xdr:nvSpPr>
      <xdr:spPr>
        <a:xfrm>
          <a:off x="1397000" y="140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88636</xdr:rowOff>
    </xdr:from>
    <xdr:ext cx="762000" cy="259045"/>
    <xdr:sp macro="" textlink="">
      <xdr:nvSpPr>
        <xdr:cNvPr id="223" name="テキスト ボックス 222"/>
        <xdr:cNvSpPr txBox="1"/>
      </xdr:nvSpPr>
      <xdr:spPr>
        <a:xfrm>
          <a:off x="1066800" y="1380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９年度より、短大卒・高校卒の初任給基準を国と同水準に改めるとともに、４級以上の職員については給料２％カットを実施し、給与水準の適正化に取り組んだ。結果として、ラスパイレス指数は改善され、一定の効果が表れたが、引き続き給与水準の適正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ラスパイレス指数は、地方公務員給与実態調査に基づくものであるが、調査結果が未公表のため、前年度の数値を引用している。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18627</xdr:rowOff>
    </xdr:to>
    <xdr:cxnSp macro="">
      <xdr:nvCxnSpPr>
        <xdr:cNvPr id="257" name="直線コネクタ 256"/>
        <xdr:cNvCxnSpPr/>
      </xdr:nvCxnSpPr>
      <xdr:spPr>
        <a:xfrm>
          <a:off x="16179800" y="1493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88</xdr:row>
      <xdr:rowOff>64346</xdr:rowOff>
    </xdr:to>
    <xdr:cxnSp macro="">
      <xdr:nvCxnSpPr>
        <xdr:cNvPr id="260" name="直線コネクタ 259"/>
        <xdr:cNvCxnSpPr/>
      </xdr:nvCxnSpPr>
      <xdr:spPr>
        <a:xfrm flipV="1">
          <a:off x="15290800" y="149347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64346</xdr:rowOff>
    </xdr:to>
    <xdr:cxnSp macro="">
      <xdr:nvCxnSpPr>
        <xdr:cNvPr id="263" name="直線コネクタ 262"/>
        <xdr:cNvCxnSpPr/>
      </xdr:nvCxnSpPr>
      <xdr:spPr>
        <a:xfrm>
          <a:off x="14401800" y="150473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131234</xdr:rowOff>
    </xdr:to>
    <xdr:cxnSp macro="">
      <xdr:nvCxnSpPr>
        <xdr:cNvPr id="266" name="直線コネクタ 265"/>
        <xdr:cNvCxnSpPr/>
      </xdr:nvCxnSpPr>
      <xdr:spPr>
        <a:xfrm>
          <a:off x="13512800" y="150152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6" name="楕円 275"/>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7"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8" name="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54204</xdr:rowOff>
    </xdr:from>
    <xdr:ext cx="736600" cy="259045"/>
    <xdr:sp macro="" textlink="">
      <xdr:nvSpPr>
        <xdr:cNvPr id="279" name="テキスト ボックス 278"/>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13546</xdr:rowOff>
    </xdr:from>
    <xdr:to>
      <xdr:col>73</xdr:col>
      <xdr:colOff>44450</xdr:colOff>
      <xdr:row>88</xdr:row>
      <xdr:rowOff>115146</xdr:rowOff>
    </xdr:to>
    <xdr:sp macro="" textlink="">
      <xdr:nvSpPr>
        <xdr:cNvPr id="280" name="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99923</xdr:rowOff>
    </xdr:from>
    <xdr:ext cx="762000" cy="259045"/>
    <xdr:sp macro="" textlink="">
      <xdr:nvSpPr>
        <xdr:cNvPr id="281" name="テキスト ボックス 280"/>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4" name="楕円 283"/>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5" name="テキスト ボックス 284"/>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年４月１日現在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人であった職員数は、事務の統廃合・縮小、新規採用の抑制等により、平成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年４月１日現在で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人まで削減することができた。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しかしながら、本市を取り巻く財政事情は厳しさを増しているため、今後も引き続き、組織体制の見直し、新規採用の抑制等により、適正な定員管理に取り組んでいく。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職員数は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、地方公務員給与実態調査に基づくものであるが、調査結果が未公表のため、前年度の数値を引用している。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61928</xdr:rowOff>
    </xdr:from>
    <xdr:to>
      <xdr:col>81</xdr:col>
      <xdr:colOff>44450</xdr:colOff>
      <xdr:row>61</xdr:row>
      <xdr:rowOff>74567</xdr:rowOff>
    </xdr:to>
    <xdr:cxnSp macro="">
      <xdr:nvCxnSpPr>
        <xdr:cNvPr id="322" name="直線コネクタ 321"/>
        <xdr:cNvCxnSpPr/>
      </xdr:nvCxnSpPr>
      <xdr:spPr>
        <a:xfrm>
          <a:off x="16179800" y="1052037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61928</xdr:rowOff>
    </xdr:from>
    <xdr:to>
      <xdr:col>77</xdr:col>
      <xdr:colOff>44450</xdr:colOff>
      <xdr:row>61</xdr:row>
      <xdr:rowOff>73418</xdr:rowOff>
    </xdr:to>
    <xdr:cxnSp macro="">
      <xdr:nvCxnSpPr>
        <xdr:cNvPr id="325" name="直線コネクタ 324"/>
        <xdr:cNvCxnSpPr/>
      </xdr:nvCxnSpPr>
      <xdr:spPr>
        <a:xfrm flipV="1">
          <a:off x="15290800" y="1052037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63077</xdr:rowOff>
    </xdr:from>
    <xdr:to>
      <xdr:col>72</xdr:col>
      <xdr:colOff>203200</xdr:colOff>
      <xdr:row>61</xdr:row>
      <xdr:rowOff>73418</xdr:rowOff>
    </xdr:to>
    <xdr:cxnSp macro="">
      <xdr:nvCxnSpPr>
        <xdr:cNvPr id="328" name="直線コネクタ 327"/>
        <xdr:cNvCxnSpPr/>
      </xdr:nvCxnSpPr>
      <xdr:spPr>
        <a:xfrm>
          <a:off x="14401800" y="105215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63077</xdr:rowOff>
    </xdr:to>
    <xdr:cxnSp macro="">
      <xdr:nvCxnSpPr>
        <xdr:cNvPr id="331" name="直線コネクタ 330"/>
        <xdr:cNvCxnSpPr/>
      </xdr:nvCxnSpPr>
      <xdr:spPr>
        <a:xfrm>
          <a:off x="13512800" y="105146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1" name="楕円 340"/>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40294</xdr:rowOff>
    </xdr:from>
    <xdr:ext cx="762000" cy="259045"/>
    <xdr:sp macro="" textlink="">
      <xdr:nvSpPr>
        <xdr:cNvPr id="342" name="定員管理の状況該当値テキスト"/>
        <xdr:cNvSpPr txBox="1"/>
      </xdr:nvSpPr>
      <xdr:spPr>
        <a:xfrm>
          <a:off x="17106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11128</xdr:rowOff>
    </xdr:from>
    <xdr:to>
      <xdr:col>77</xdr:col>
      <xdr:colOff>95250</xdr:colOff>
      <xdr:row>61</xdr:row>
      <xdr:rowOff>112728</xdr:rowOff>
    </xdr:to>
    <xdr:sp macro="" textlink="">
      <xdr:nvSpPr>
        <xdr:cNvPr id="343" name="楕円 342"/>
        <xdr:cNvSpPr/>
      </xdr:nvSpPr>
      <xdr:spPr>
        <a:xfrm>
          <a:off x="16129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122905</xdr:rowOff>
    </xdr:from>
    <xdr:ext cx="736600" cy="259045"/>
    <xdr:sp macro="" textlink="">
      <xdr:nvSpPr>
        <xdr:cNvPr id="344" name="テキスト ボックス 343"/>
        <xdr:cNvSpPr txBox="1"/>
      </xdr:nvSpPr>
      <xdr:spPr>
        <a:xfrm>
          <a:off x="15798800" y="1023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22618</xdr:rowOff>
    </xdr:from>
    <xdr:to>
      <xdr:col>73</xdr:col>
      <xdr:colOff>44450</xdr:colOff>
      <xdr:row>61</xdr:row>
      <xdr:rowOff>124218</xdr:rowOff>
    </xdr:to>
    <xdr:sp macro="" textlink="">
      <xdr:nvSpPr>
        <xdr:cNvPr id="345" name="楕円 344"/>
        <xdr:cNvSpPr/>
      </xdr:nvSpPr>
      <xdr:spPr>
        <a:xfrm>
          <a:off x="15240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46" name="テキスト ボックス 345"/>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47" name="楕円 346"/>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48" name="テキスト ボックス 34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5383</xdr:rowOff>
    </xdr:from>
    <xdr:to>
      <xdr:col>64</xdr:col>
      <xdr:colOff>152400</xdr:colOff>
      <xdr:row>61</xdr:row>
      <xdr:rowOff>106983</xdr:rowOff>
    </xdr:to>
    <xdr:sp macro="" textlink="">
      <xdr:nvSpPr>
        <xdr:cNvPr id="349" name="楕円 348"/>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117160</xdr:rowOff>
    </xdr:from>
    <xdr:ext cx="762000" cy="259045"/>
    <xdr:sp macro="" textlink="">
      <xdr:nvSpPr>
        <xdr:cNvPr id="350" name="テキスト ボックス 349"/>
        <xdr:cNvSpPr txBox="1"/>
      </xdr:nvSpPr>
      <xdr:spPr>
        <a:xfrm>
          <a:off x="13131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計画的な繰上償還を実施していることにより、元利償還金の額については減少傾向にあるが、普通交付税の減に伴う標準財政規模の減及び淡路広域消防事務組合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の起こした地方債に充てたと認められる補助金の増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今後も新規発行地方債の抑制、積極的な繰上償還の実施を行うことにより、公債費負担の軽減に努める。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114512</xdr:rowOff>
    </xdr:from>
    <xdr:to>
      <xdr:col>81</xdr:col>
      <xdr:colOff>44450</xdr:colOff>
      <xdr:row>37</xdr:row>
      <xdr:rowOff>136631</xdr:rowOff>
    </xdr:to>
    <xdr:cxnSp macro="">
      <xdr:nvCxnSpPr>
        <xdr:cNvPr id="384" name="直線コネクタ 383"/>
        <xdr:cNvCxnSpPr/>
      </xdr:nvCxnSpPr>
      <xdr:spPr>
        <a:xfrm>
          <a:off x="16179800" y="645816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100436</xdr:rowOff>
    </xdr:from>
    <xdr:to>
      <xdr:col>77</xdr:col>
      <xdr:colOff>44450</xdr:colOff>
      <xdr:row>37</xdr:row>
      <xdr:rowOff>114512</xdr:rowOff>
    </xdr:to>
    <xdr:cxnSp macro="">
      <xdr:nvCxnSpPr>
        <xdr:cNvPr id="387" name="直線コネクタ 386"/>
        <xdr:cNvCxnSpPr/>
      </xdr:nvCxnSpPr>
      <xdr:spPr>
        <a:xfrm>
          <a:off x="15290800" y="64440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90382</xdr:rowOff>
    </xdr:from>
    <xdr:to>
      <xdr:col>72</xdr:col>
      <xdr:colOff>203200</xdr:colOff>
      <xdr:row>37</xdr:row>
      <xdr:rowOff>100436</xdr:rowOff>
    </xdr:to>
    <xdr:cxnSp macro="">
      <xdr:nvCxnSpPr>
        <xdr:cNvPr id="390" name="直線コネクタ 389"/>
        <xdr:cNvCxnSpPr/>
      </xdr:nvCxnSpPr>
      <xdr:spPr>
        <a:xfrm>
          <a:off x="14401800" y="643403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90382</xdr:rowOff>
    </xdr:from>
    <xdr:to>
      <xdr:col>68</xdr:col>
      <xdr:colOff>152400</xdr:colOff>
      <xdr:row>37</xdr:row>
      <xdr:rowOff>104458</xdr:rowOff>
    </xdr:to>
    <xdr:cxnSp macro="">
      <xdr:nvCxnSpPr>
        <xdr:cNvPr id="393" name="直線コネクタ 392"/>
        <xdr:cNvCxnSpPr/>
      </xdr:nvCxnSpPr>
      <xdr:spPr>
        <a:xfrm flipV="1">
          <a:off x="13512800" y="643403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85831</xdr:rowOff>
    </xdr:from>
    <xdr:to>
      <xdr:col>81</xdr:col>
      <xdr:colOff>95250</xdr:colOff>
      <xdr:row>38</xdr:row>
      <xdr:rowOff>15980</xdr:rowOff>
    </xdr:to>
    <xdr:sp macro="" textlink="">
      <xdr:nvSpPr>
        <xdr:cNvPr id="403" name="楕円 402"/>
        <xdr:cNvSpPr/>
      </xdr:nvSpPr>
      <xdr:spPr>
        <a:xfrm>
          <a:off x="169672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57908</xdr:rowOff>
    </xdr:from>
    <xdr:ext cx="762000" cy="259045"/>
    <xdr:sp macro="" textlink="">
      <xdr:nvSpPr>
        <xdr:cNvPr id="404" name="公債費負担の状況該当値テキスト"/>
        <xdr:cNvSpPr txBox="1"/>
      </xdr:nvSpPr>
      <xdr:spPr>
        <a:xfrm>
          <a:off x="17106900" y="640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63712</xdr:rowOff>
    </xdr:from>
    <xdr:to>
      <xdr:col>77</xdr:col>
      <xdr:colOff>95250</xdr:colOff>
      <xdr:row>37</xdr:row>
      <xdr:rowOff>165312</xdr:rowOff>
    </xdr:to>
    <xdr:sp macro="" textlink="">
      <xdr:nvSpPr>
        <xdr:cNvPr id="405" name="楕円 404"/>
        <xdr:cNvSpPr/>
      </xdr:nvSpPr>
      <xdr:spPr>
        <a:xfrm>
          <a:off x="16129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150089</xdr:rowOff>
    </xdr:from>
    <xdr:ext cx="736600" cy="259045"/>
    <xdr:sp macro="" textlink="">
      <xdr:nvSpPr>
        <xdr:cNvPr id="406" name="テキスト ボックス 405"/>
        <xdr:cNvSpPr txBox="1"/>
      </xdr:nvSpPr>
      <xdr:spPr>
        <a:xfrm>
          <a:off x="15798800" y="649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49636</xdr:rowOff>
    </xdr:from>
    <xdr:to>
      <xdr:col>73</xdr:col>
      <xdr:colOff>44450</xdr:colOff>
      <xdr:row>37</xdr:row>
      <xdr:rowOff>151236</xdr:rowOff>
    </xdr:to>
    <xdr:sp macro="" textlink="">
      <xdr:nvSpPr>
        <xdr:cNvPr id="407" name="楕円 406"/>
        <xdr:cNvSpPr/>
      </xdr:nvSpPr>
      <xdr:spPr>
        <a:xfrm>
          <a:off x="15240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136013</xdr:rowOff>
    </xdr:from>
    <xdr:ext cx="762000" cy="259045"/>
    <xdr:sp macro="" textlink="">
      <xdr:nvSpPr>
        <xdr:cNvPr id="408" name="テキスト ボックス 407"/>
        <xdr:cNvSpPr txBox="1"/>
      </xdr:nvSpPr>
      <xdr:spPr>
        <a:xfrm>
          <a:off x="14909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09" name="楕円 408"/>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0" name="テキスト ボックス 409"/>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53658</xdr:rowOff>
    </xdr:from>
    <xdr:to>
      <xdr:col>64</xdr:col>
      <xdr:colOff>152400</xdr:colOff>
      <xdr:row>37</xdr:row>
      <xdr:rowOff>155258</xdr:rowOff>
    </xdr:to>
    <xdr:sp macro="" textlink="">
      <xdr:nvSpPr>
        <xdr:cNvPr id="411" name="楕円 410"/>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140034</xdr:rowOff>
    </xdr:from>
    <xdr:ext cx="762000" cy="259045"/>
    <xdr:sp macro="" textlink="">
      <xdr:nvSpPr>
        <xdr:cNvPr id="412" name="テキスト ボックス 411"/>
        <xdr:cNvSpPr txBox="1"/>
      </xdr:nvSpPr>
      <xdr:spPr>
        <a:xfrm>
          <a:off x="13131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は減少したが、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普通交付税の減に伴う標準財政規模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淡路広域水道企業団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への組合負担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見込額の増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今後も新規発行地方債の抑制、事業実施の適正化を図り、行財政の健全化に努める。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13145</xdr:rowOff>
    </xdr:from>
    <xdr:to>
      <xdr:col>81</xdr:col>
      <xdr:colOff>44450</xdr:colOff>
      <xdr:row>16</xdr:row>
      <xdr:rowOff>17729</xdr:rowOff>
    </xdr:to>
    <xdr:cxnSp macro="">
      <xdr:nvCxnSpPr>
        <xdr:cNvPr id="444" name="直線コネクタ 443"/>
        <xdr:cNvCxnSpPr/>
      </xdr:nvCxnSpPr>
      <xdr:spPr>
        <a:xfrm>
          <a:off x="16179800" y="2756345"/>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168427</xdr:rowOff>
    </xdr:from>
    <xdr:to>
      <xdr:col>77</xdr:col>
      <xdr:colOff>44450</xdr:colOff>
      <xdr:row>16</xdr:row>
      <xdr:rowOff>13145</xdr:rowOff>
    </xdr:to>
    <xdr:cxnSp macro="">
      <xdr:nvCxnSpPr>
        <xdr:cNvPr id="447" name="直線コネクタ 446"/>
        <xdr:cNvCxnSpPr/>
      </xdr:nvCxnSpPr>
      <xdr:spPr>
        <a:xfrm>
          <a:off x="15290800" y="2740177"/>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168427</xdr:rowOff>
    </xdr:from>
    <xdr:to>
      <xdr:col>72</xdr:col>
      <xdr:colOff>203200</xdr:colOff>
      <xdr:row>16</xdr:row>
      <xdr:rowOff>114</xdr:rowOff>
    </xdr:to>
    <xdr:cxnSp macro="">
      <xdr:nvCxnSpPr>
        <xdr:cNvPr id="450" name="直線コネクタ 449"/>
        <xdr:cNvCxnSpPr/>
      </xdr:nvCxnSpPr>
      <xdr:spPr>
        <a:xfrm flipV="1">
          <a:off x="14401800" y="2740177"/>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154432</xdr:rowOff>
    </xdr:from>
    <xdr:to>
      <xdr:col>68</xdr:col>
      <xdr:colOff>152400</xdr:colOff>
      <xdr:row>16</xdr:row>
      <xdr:rowOff>114</xdr:rowOff>
    </xdr:to>
    <xdr:cxnSp macro="">
      <xdr:nvCxnSpPr>
        <xdr:cNvPr id="453" name="直線コネクタ 452"/>
        <xdr:cNvCxnSpPr/>
      </xdr:nvCxnSpPr>
      <xdr:spPr>
        <a:xfrm>
          <a:off x="13512800" y="2726182"/>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138379</xdr:rowOff>
    </xdr:from>
    <xdr:to>
      <xdr:col>81</xdr:col>
      <xdr:colOff>95250</xdr:colOff>
      <xdr:row>16</xdr:row>
      <xdr:rowOff>68529</xdr:rowOff>
    </xdr:to>
    <xdr:sp macro="" textlink="">
      <xdr:nvSpPr>
        <xdr:cNvPr id="463" name="楕円 462"/>
        <xdr:cNvSpPr/>
      </xdr:nvSpPr>
      <xdr:spPr>
        <a:xfrm>
          <a:off x="169672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110456</xdr:rowOff>
    </xdr:from>
    <xdr:ext cx="762000" cy="259045"/>
    <xdr:sp macro="" textlink="">
      <xdr:nvSpPr>
        <xdr:cNvPr id="464" name="将来負担の状況該当値テキスト"/>
        <xdr:cNvSpPr txBox="1"/>
      </xdr:nvSpPr>
      <xdr:spPr>
        <a:xfrm>
          <a:off x="17106900" y="26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133795</xdr:rowOff>
    </xdr:from>
    <xdr:to>
      <xdr:col>77</xdr:col>
      <xdr:colOff>95250</xdr:colOff>
      <xdr:row>16</xdr:row>
      <xdr:rowOff>63945</xdr:rowOff>
    </xdr:to>
    <xdr:sp macro="" textlink="">
      <xdr:nvSpPr>
        <xdr:cNvPr id="465" name="楕円 464"/>
        <xdr:cNvSpPr/>
      </xdr:nvSpPr>
      <xdr:spPr>
        <a:xfrm>
          <a:off x="16129000" y="2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48722</xdr:rowOff>
    </xdr:from>
    <xdr:ext cx="736600" cy="259045"/>
    <xdr:sp macro="" textlink="">
      <xdr:nvSpPr>
        <xdr:cNvPr id="466" name="テキスト ボックス 465"/>
        <xdr:cNvSpPr txBox="1"/>
      </xdr:nvSpPr>
      <xdr:spPr>
        <a:xfrm>
          <a:off x="15798800" y="279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117627</xdr:rowOff>
    </xdr:from>
    <xdr:to>
      <xdr:col>73</xdr:col>
      <xdr:colOff>44450</xdr:colOff>
      <xdr:row>16</xdr:row>
      <xdr:rowOff>47777</xdr:rowOff>
    </xdr:to>
    <xdr:sp macro="" textlink="">
      <xdr:nvSpPr>
        <xdr:cNvPr id="467" name="楕円 466"/>
        <xdr:cNvSpPr/>
      </xdr:nvSpPr>
      <xdr:spPr>
        <a:xfrm>
          <a:off x="152400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32554</xdr:rowOff>
    </xdr:from>
    <xdr:ext cx="762000" cy="259045"/>
    <xdr:sp macro="" textlink="">
      <xdr:nvSpPr>
        <xdr:cNvPr id="468" name="テキスト ボックス 467"/>
        <xdr:cNvSpPr txBox="1"/>
      </xdr:nvSpPr>
      <xdr:spPr>
        <a:xfrm>
          <a:off x="14909800" y="27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120764</xdr:rowOff>
    </xdr:from>
    <xdr:to>
      <xdr:col>68</xdr:col>
      <xdr:colOff>203200</xdr:colOff>
      <xdr:row>16</xdr:row>
      <xdr:rowOff>50914</xdr:rowOff>
    </xdr:to>
    <xdr:sp macro="" textlink="">
      <xdr:nvSpPr>
        <xdr:cNvPr id="469" name="楕円 468"/>
        <xdr:cNvSpPr/>
      </xdr:nvSpPr>
      <xdr:spPr>
        <a:xfrm>
          <a:off x="14351000" y="26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35691</xdr:rowOff>
    </xdr:from>
    <xdr:ext cx="762000" cy="259045"/>
    <xdr:sp macro="" textlink="">
      <xdr:nvSpPr>
        <xdr:cNvPr id="470" name="テキスト ボックス 469"/>
        <xdr:cNvSpPr txBox="1"/>
      </xdr:nvSpPr>
      <xdr:spPr>
        <a:xfrm>
          <a:off x="14020800" y="27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103632</xdr:rowOff>
    </xdr:from>
    <xdr:to>
      <xdr:col>64</xdr:col>
      <xdr:colOff>152400</xdr:colOff>
      <xdr:row>16</xdr:row>
      <xdr:rowOff>33782</xdr:rowOff>
    </xdr:to>
    <xdr:sp macro="" textlink="">
      <xdr:nvSpPr>
        <xdr:cNvPr id="471" name="楕円 470"/>
        <xdr:cNvSpPr/>
      </xdr:nvSpPr>
      <xdr:spPr>
        <a:xfrm>
          <a:off x="13462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18559</xdr:rowOff>
    </xdr:from>
    <xdr:ext cx="762000" cy="259045"/>
    <xdr:sp macro="" textlink="">
      <xdr:nvSpPr>
        <xdr:cNvPr id="472" name="テキスト ボックス 471"/>
        <xdr:cNvSpPr txBox="1"/>
      </xdr:nvSpPr>
      <xdr:spPr>
        <a:xfrm>
          <a:off x="13131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人件費に係る経常収支比率は、４級以上の職員について給料２％カットの実施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前年度と比べ０．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今後もより一層の効率的・効果的な人員配置、給与構造の見直し等を進め、人件費の削減に努める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33274</xdr:rowOff>
    </xdr:to>
    <xdr:cxnSp macro="">
      <xdr:nvCxnSpPr>
        <xdr:cNvPr id="64" name="直線コネクタ 63"/>
        <xdr:cNvCxnSpPr/>
      </xdr:nvCxnSpPr>
      <xdr:spPr>
        <a:xfrm flipV="1">
          <a:off x="3987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33274</xdr:rowOff>
    </xdr:to>
    <xdr:cxnSp macro="">
      <xdr:nvCxnSpPr>
        <xdr:cNvPr id="67" name="直線コネクタ 66"/>
        <xdr:cNvCxnSpPr/>
      </xdr:nvCxnSpPr>
      <xdr:spPr>
        <a:xfrm>
          <a:off x="3098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37846</xdr:rowOff>
    </xdr:to>
    <xdr:cxnSp macro="">
      <xdr:nvCxnSpPr>
        <xdr:cNvPr id="70" name="直線コネクタ 69"/>
        <xdr:cNvCxnSpPr/>
      </xdr:nvCxnSpPr>
      <xdr:spPr>
        <a:xfrm flipV="1">
          <a:off x="2209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37846</xdr:rowOff>
    </xdr:to>
    <xdr:cxnSp macro="">
      <xdr:nvCxnSpPr>
        <xdr:cNvPr id="73" name="直線コネクタ 72"/>
        <xdr:cNvCxnSpPr/>
      </xdr:nvCxnSpPr>
      <xdr:spPr>
        <a:xfrm>
          <a:off x="1320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固定資産評価基礎資料作成業務の減などにより、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前年度と比べ０．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類似団体平均よりも良い水準となって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今後も引き続き、一般事業費等の削減、事務改善の全庁的な推進により物件費の削減に努める。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53521</xdr:rowOff>
    </xdr:to>
    <xdr:cxnSp macro="">
      <xdr:nvCxnSpPr>
        <xdr:cNvPr id="127" name="直線コネクタ 126"/>
        <xdr:cNvCxnSpPr/>
      </xdr:nvCxnSpPr>
      <xdr:spPr>
        <a:xfrm flipV="1">
          <a:off x="15671800" y="2614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53521</xdr:rowOff>
    </xdr:to>
    <xdr:cxnSp macro="">
      <xdr:nvCxnSpPr>
        <xdr:cNvPr id="130" name="直線コネクタ 129"/>
        <xdr:cNvCxnSpPr/>
      </xdr:nvCxnSpPr>
      <xdr:spPr>
        <a:xfrm>
          <a:off x="14782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53521</xdr:rowOff>
    </xdr:to>
    <xdr:cxnSp macro="">
      <xdr:nvCxnSpPr>
        <xdr:cNvPr id="133" name="直線コネクタ 132"/>
        <xdr:cNvCxnSpPr/>
      </xdr:nvCxnSpPr>
      <xdr:spPr>
        <a:xfrm flipV="1">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53521</xdr:rowOff>
    </xdr:to>
    <xdr:cxnSp macro="">
      <xdr:nvCxnSpPr>
        <xdr:cNvPr id="136" name="直線コネクタ 135"/>
        <xdr:cNvCxnSpPr/>
      </xdr:nvCxnSpPr>
      <xdr:spPr>
        <a:xfrm>
          <a:off x="13004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4" name="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扶助費に係る経常収支比率は、類似団体平均よりも良い水準となっているものの、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生活保護費の増及び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前年度と比べ０．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今後も社会保障関係経費については、増加傾向にあることから、市の単独扶助費の見直し、資格審査等の適正化を図り、扶助費の削減に努める。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102507</xdr:rowOff>
    </xdr:to>
    <xdr:cxnSp macro="">
      <xdr:nvCxnSpPr>
        <xdr:cNvPr id="189" name="直線コネクタ 188"/>
        <xdr:cNvCxnSpPr/>
      </xdr:nvCxnSpPr>
      <xdr:spPr>
        <a:xfrm>
          <a:off x="3987800" y="9820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48078</xdr:rowOff>
    </xdr:to>
    <xdr:cxnSp macro="">
      <xdr:nvCxnSpPr>
        <xdr:cNvPr id="192" name="直線コネクタ 191"/>
        <xdr:cNvCxnSpPr/>
      </xdr:nvCxnSpPr>
      <xdr:spPr>
        <a:xfrm>
          <a:off x="3098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5" name="直線コネクタ 194"/>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154215</xdr:rowOff>
    </xdr:to>
    <xdr:cxnSp macro="">
      <xdr:nvCxnSpPr>
        <xdr:cNvPr id="198" name="直線コネクタ 197"/>
        <xdr:cNvCxnSpPr/>
      </xdr:nvCxnSpPr>
      <xdr:spPr>
        <a:xfrm flipV="1">
          <a:off x="1320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8" name="楕円 207"/>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68234</xdr:rowOff>
    </xdr:from>
    <xdr:ext cx="762000" cy="259045"/>
    <xdr:sp macro="" textlink="">
      <xdr:nvSpPr>
        <xdr:cNvPr id="209"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0" name="楕円 209"/>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211" name="テキスト ボックス 210"/>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2" name="楕円 211"/>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3" name="テキスト ボックス 212"/>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4" name="楕円 213"/>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5" name="テキスト ボックス 21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6" name="楕円 215"/>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43742</xdr:rowOff>
    </xdr:from>
    <xdr:ext cx="762000" cy="259045"/>
    <xdr:sp macro="" textlink="">
      <xdr:nvSpPr>
        <xdr:cNvPr id="217" name="テキスト ボックス 216"/>
        <xdr:cNvSpPr txBox="1"/>
      </xdr:nvSpPr>
      <xdr:spPr>
        <a:xfrm>
          <a:off x="939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介護保険特別会計事業勘定への繰出金の増及び普通交付税の減による経常一般財源の減などにより、前年度と比べ０．８ポイント上昇した。</a:t>
          </a: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依然として、類似団体平均を上回っている状況であるため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、国民健康保険や介護保険事業の保険料の適正化を行い、繰出金の削減に努める。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43724</xdr:rowOff>
    </xdr:to>
    <xdr:cxnSp macro="">
      <xdr:nvCxnSpPr>
        <xdr:cNvPr id="252" name="直線コネクタ 251"/>
        <xdr:cNvCxnSpPr/>
      </xdr:nvCxnSpPr>
      <xdr:spPr>
        <a:xfrm>
          <a:off x="15671800" y="97641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123734</xdr:rowOff>
    </xdr:from>
    <xdr:to>
      <xdr:col>78</xdr:col>
      <xdr:colOff>69850</xdr:colOff>
      <xdr:row>56</xdr:row>
      <xdr:rowOff>162923</xdr:rowOff>
    </xdr:to>
    <xdr:cxnSp macro="">
      <xdr:nvCxnSpPr>
        <xdr:cNvPr id="255" name="直線コネクタ 254"/>
        <xdr:cNvCxnSpPr/>
      </xdr:nvCxnSpPr>
      <xdr:spPr>
        <a:xfrm>
          <a:off x="14782800" y="9724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149860</xdr:rowOff>
    </xdr:to>
    <xdr:cxnSp macro="">
      <xdr:nvCxnSpPr>
        <xdr:cNvPr id="258" name="直線コネクタ 257"/>
        <xdr:cNvCxnSpPr/>
      </xdr:nvCxnSpPr>
      <xdr:spPr>
        <a:xfrm flipV="1">
          <a:off x="13893800" y="9724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11067</xdr:rowOff>
    </xdr:to>
    <xdr:cxnSp macro="">
      <xdr:nvCxnSpPr>
        <xdr:cNvPr id="261" name="直線コネクタ 260"/>
        <xdr:cNvCxnSpPr/>
      </xdr:nvCxnSpPr>
      <xdr:spPr>
        <a:xfrm flipV="1">
          <a:off x="13004800" y="9751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1" name="楕円 270"/>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72"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3" name="楕円 272"/>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27050</xdr:rowOff>
    </xdr:from>
    <xdr:ext cx="736600" cy="259045"/>
    <xdr:sp macro="" textlink="">
      <xdr:nvSpPr>
        <xdr:cNvPr id="274" name="テキスト ボックス 273"/>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5" name="楕円 274"/>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6" name="テキスト ボックス 275"/>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7" name="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9" name="楕円 278"/>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80" name="テキスト ボックス 279"/>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に係る経常収支比率は、洲本市・南あわじ市衛生事務組合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への負担金の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減などにより、前年度と比べ０．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類似団体平均よりも良い水準となって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、今後も引き続き、一部事務組合に対する補助金、市の単独補助金の見直しを行い、補助費等の削減に努める。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78994</xdr:rowOff>
    </xdr:to>
    <xdr:cxnSp macro="">
      <xdr:nvCxnSpPr>
        <xdr:cNvPr id="310" name="直線コネクタ 309"/>
        <xdr:cNvCxnSpPr/>
      </xdr:nvCxnSpPr>
      <xdr:spPr>
        <a:xfrm flipV="1">
          <a:off x="15671800" y="6070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83566</xdr:rowOff>
    </xdr:to>
    <xdr:cxnSp macro="">
      <xdr:nvCxnSpPr>
        <xdr:cNvPr id="313" name="直線コネクタ 312"/>
        <xdr:cNvCxnSpPr/>
      </xdr:nvCxnSpPr>
      <xdr:spPr>
        <a:xfrm flipV="1">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88138</xdr:rowOff>
    </xdr:to>
    <xdr:cxnSp macro="">
      <xdr:nvCxnSpPr>
        <xdr:cNvPr id="316" name="直線コネクタ 315"/>
        <xdr:cNvCxnSpPr/>
      </xdr:nvCxnSpPr>
      <xdr:spPr>
        <a:xfrm flipV="1">
          <a:off x="13893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92710</xdr:rowOff>
    </xdr:to>
    <xdr:cxnSp macro="">
      <xdr:nvCxnSpPr>
        <xdr:cNvPr id="319" name="直線コネクタ 318"/>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1" name="楕円 330"/>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2" name="テキスト ボックス 331"/>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3" name="楕円 332"/>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4" name="テキスト ボックス 333"/>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5" name="楕円 334"/>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6" name="テキスト ボックス 335"/>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7" name="楕円 336"/>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8" name="テキスト ボックス 33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公債費に係る経常収支比率は、計画的な繰上償還を実施していることによ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、前年度と比べ０．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依然として、類似団体平均を上回っている状況であるため、地方債の発行抑制、積極的な繰上償還の実施を行うことにより、公債費の削減に努める。</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10795</xdr:rowOff>
    </xdr:to>
    <xdr:cxnSp macro="">
      <xdr:nvCxnSpPr>
        <xdr:cNvPr id="370" name="直線コネクタ 369"/>
        <xdr:cNvCxnSpPr/>
      </xdr:nvCxnSpPr>
      <xdr:spPr>
        <a:xfrm flipV="1">
          <a:off x="3987800" y="130314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10795</xdr:rowOff>
    </xdr:to>
    <xdr:cxnSp macro="">
      <xdr:nvCxnSpPr>
        <xdr:cNvPr id="373" name="直線コネクタ 372"/>
        <xdr:cNvCxnSpPr/>
      </xdr:nvCxnSpPr>
      <xdr:spPr>
        <a:xfrm>
          <a:off x="3098800" y="13023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26036</xdr:rowOff>
    </xdr:to>
    <xdr:cxnSp macro="">
      <xdr:nvCxnSpPr>
        <xdr:cNvPr id="376" name="直線コネクタ 375"/>
        <xdr:cNvCxnSpPr/>
      </xdr:nvCxnSpPr>
      <xdr:spPr>
        <a:xfrm flipV="1">
          <a:off x="2209800" y="130238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26036</xdr:rowOff>
    </xdr:to>
    <xdr:cxnSp macro="">
      <xdr:nvCxnSpPr>
        <xdr:cNvPr id="379" name="直線コネクタ 378"/>
        <xdr:cNvCxnSpPr/>
      </xdr:nvCxnSpPr>
      <xdr:spPr>
        <a:xfrm>
          <a:off x="1320800" y="130429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9" name="楕円 388"/>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93997</xdr:rowOff>
    </xdr:from>
    <xdr:ext cx="762000" cy="259045"/>
    <xdr:sp macro="" textlink="">
      <xdr:nvSpPr>
        <xdr:cNvPr id="390" name="公債費該当値テキスト"/>
        <xdr:cNvSpPr txBox="1"/>
      </xdr:nvSpPr>
      <xdr:spPr>
        <a:xfrm>
          <a:off x="49149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131445</xdr:rowOff>
    </xdr:from>
    <xdr:to>
      <xdr:col>20</xdr:col>
      <xdr:colOff>38100</xdr:colOff>
      <xdr:row>76</xdr:row>
      <xdr:rowOff>61595</xdr:rowOff>
    </xdr:to>
    <xdr:sp macro="" textlink="">
      <xdr:nvSpPr>
        <xdr:cNvPr id="391" name="楕円 390"/>
        <xdr:cNvSpPr/>
      </xdr:nvSpPr>
      <xdr:spPr>
        <a:xfrm>
          <a:off x="3937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46372</xdr:rowOff>
    </xdr:from>
    <xdr:ext cx="736600" cy="259045"/>
    <xdr:sp macro="" textlink="">
      <xdr:nvSpPr>
        <xdr:cNvPr id="392" name="テキスト ボックス 391"/>
        <xdr:cNvSpPr txBox="1"/>
      </xdr:nvSpPr>
      <xdr:spPr>
        <a:xfrm>
          <a:off x="3606800" y="1307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93" name="楕円 392"/>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29227</xdr:rowOff>
    </xdr:from>
    <xdr:ext cx="762000" cy="259045"/>
    <xdr:sp macro="" textlink="">
      <xdr:nvSpPr>
        <xdr:cNvPr id="394" name="テキスト ボックス 393"/>
        <xdr:cNvSpPr txBox="1"/>
      </xdr:nvSpPr>
      <xdr:spPr>
        <a:xfrm>
          <a:off x="2717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146686</xdr:rowOff>
    </xdr:from>
    <xdr:to>
      <xdr:col>11</xdr:col>
      <xdr:colOff>60325</xdr:colOff>
      <xdr:row>76</xdr:row>
      <xdr:rowOff>76836</xdr:rowOff>
    </xdr:to>
    <xdr:sp macro="" textlink="">
      <xdr:nvSpPr>
        <xdr:cNvPr id="395" name="楕円 394"/>
        <xdr:cNvSpPr/>
      </xdr:nvSpPr>
      <xdr:spPr>
        <a:xfrm>
          <a:off x="2159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61613</xdr:rowOff>
    </xdr:from>
    <xdr:ext cx="762000" cy="259045"/>
    <xdr:sp macro="" textlink="">
      <xdr:nvSpPr>
        <xdr:cNvPr id="396" name="テキスト ボックス 395"/>
        <xdr:cNvSpPr txBox="1"/>
      </xdr:nvSpPr>
      <xdr:spPr>
        <a:xfrm>
          <a:off x="1828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8" name="テキスト ボックス 397"/>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公債費以外の経常収支比率は、物件費、補助費等が類似団体平均を下回っているため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類似団体平均よりも良い水準となって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しかし、一部事務組合に対する補助金及び特別会計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繰出金が増加傾向にあることから、洲本市行政改革実施方策に基づき、より一層の経常経費の削減に努める。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107950</xdr:rowOff>
    </xdr:to>
    <xdr:cxnSp macro="">
      <xdr:nvCxnSpPr>
        <xdr:cNvPr id="431" name="直線コネクタ 430"/>
        <xdr:cNvCxnSpPr/>
      </xdr:nvCxnSpPr>
      <xdr:spPr>
        <a:xfrm>
          <a:off x="15671800" y="13107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157480</xdr:rowOff>
    </xdr:from>
    <xdr:to>
      <xdr:col>78</xdr:col>
      <xdr:colOff>69850</xdr:colOff>
      <xdr:row>76</xdr:row>
      <xdr:rowOff>77470</xdr:rowOff>
    </xdr:to>
    <xdr:cxnSp macro="">
      <xdr:nvCxnSpPr>
        <xdr:cNvPr id="434" name="直線コネクタ 433"/>
        <xdr:cNvCxnSpPr/>
      </xdr:nvCxnSpPr>
      <xdr:spPr>
        <a:xfrm>
          <a:off x="14782800" y="13016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157480</xdr:rowOff>
    </xdr:from>
    <xdr:to>
      <xdr:col>73</xdr:col>
      <xdr:colOff>180975</xdr:colOff>
      <xdr:row>76</xdr:row>
      <xdr:rowOff>31750</xdr:rowOff>
    </xdr:to>
    <xdr:cxnSp macro="">
      <xdr:nvCxnSpPr>
        <xdr:cNvPr id="437" name="直線コネクタ 436"/>
        <xdr:cNvCxnSpPr/>
      </xdr:nvCxnSpPr>
      <xdr:spPr>
        <a:xfrm flipV="1">
          <a:off x="13893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31750</xdr:rowOff>
    </xdr:to>
    <xdr:cxnSp macro="">
      <xdr:nvCxnSpPr>
        <xdr:cNvPr id="440" name="直線コネクタ 439"/>
        <xdr:cNvCxnSpPr/>
      </xdr:nvCxnSpPr>
      <xdr:spPr>
        <a:xfrm>
          <a:off x="13004800" y="13050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50" name="楕円 449"/>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73677</xdr:rowOff>
    </xdr:from>
    <xdr:ext cx="762000" cy="259045"/>
    <xdr:sp macro="" textlink="">
      <xdr:nvSpPr>
        <xdr:cNvPr id="451"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52" name="楕円 451"/>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53" name="テキスト ボックス 452"/>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106680</xdr:rowOff>
    </xdr:from>
    <xdr:to>
      <xdr:col>74</xdr:col>
      <xdr:colOff>31750</xdr:colOff>
      <xdr:row>76</xdr:row>
      <xdr:rowOff>36830</xdr:rowOff>
    </xdr:to>
    <xdr:sp macro="" textlink="">
      <xdr:nvSpPr>
        <xdr:cNvPr id="454" name="楕円 453"/>
        <xdr:cNvSpPr/>
      </xdr:nvSpPr>
      <xdr:spPr>
        <a:xfrm>
          <a:off x="14732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47007</xdr:rowOff>
    </xdr:from>
    <xdr:ext cx="762000" cy="259045"/>
    <xdr:sp macro="" textlink="">
      <xdr:nvSpPr>
        <xdr:cNvPr id="455" name="テキスト ボックス 454"/>
        <xdr:cNvSpPr txBox="1"/>
      </xdr:nvSpPr>
      <xdr:spPr>
        <a:xfrm>
          <a:off x="14401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56" name="楕円 455"/>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57" name="テキスト ボックス 456"/>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59" name="テキスト ボックス 458"/>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90233</xdr:rowOff>
    </xdr:from>
    <xdr:to>
      <xdr:col>29</xdr:col>
      <xdr:colOff>127000</xdr:colOff>
      <xdr:row>17</xdr:row>
      <xdr:rowOff>107810</xdr:rowOff>
    </xdr:to>
    <xdr:cxnSp macro="">
      <xdr:nvCxnSpPr>
        <xdr:cNvPr id="50" name="直線コネクタ 49"/>
        <xdr:cNvCxnSpPr/>
      </xdr:nvCxnSpPr>
      <xdr:spPr bwMode="auto">
        <a:xfrm flipV="1">
          <a:off x="5003800" y="3052508"/>
          <a:ext cx="647700" cy="1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107810</xdr:rowOff>
    </xdr:from>
    <xdr:to>
      <xdr:col>26</xdr:col>
      <xdr:colOff>50800</xdr:colOff>
      <xdr:row>17</xdr:row>
      <xdr:rowOff>107874</xdr:rowOff>
    </xdr:to>
    <xdr:cxnSp macro="">
      <xdr:nvCxnSpPr>
        <xdr:cNvPr id="53" name="直線コネクタ 52"/>
        <xdr:cNvCxnSpPr/>
      </xdr:nvCxnSpPr>
      <xdr:spPr bwMode="auto">
        <a:xfrm flipV="1">
          <a:off x="4305300" y="3070085"/>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107874</xdr:rowOff>
    </xdr:from>
    <xdr:to>
      <xdr:col>22</xdr:col>
      <xdr:colOff>114300</xdr:colOff>
      <xdr:row>17</xdr:row>
      <xdr:rowOff>120333</xdr:rowOff>
    </xdr:to>
    <xdr:cxnSp macro="">
      <xdr:nvCxnSpPr>
        <xdr:cNvPr id="56" name="直線コネクタ 55"/>
        <xdr:cNvCxnSpPr/>
      </xdr:nvCxnSpPr>
      <xdr:spPr bwMode="auto">
        <a:xfrm flipV="1">
          <a:off x="3606800" y="3070149"/>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120333</xdr:rowOff>
    </xdr:from>
    <xdr:to>
      <xdr:col>18</xdr:col>
      <xdr:colOff>177800</xdr:colOff>
      <xdr:row>18</xdr:row>
      <xdr:rowOff>4127</xdr:rowOff>
    </xdr:to>
    <xdr:cxnSp macro="">
      <xdr:nvCxnSpPr>
        <xdr:cNvPr id="59" name="直線コネクタ 58"/>
        <xdr:cNvCxnSpPr/>
      </xdr:nvCxnSpPr>
      <xdr:spPr bwMode="auto">
        <a:xfrm flipV="1">
          <a:off x="2908300" y="3082608"/>
          <a:ext cx="698500" cy="5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39433</xdr:rowOff>
    </xdr:from>
    <xdr:to>
      <xdr:col>29</xdr:col>
      <xdr:colOff>177800</xdr:colOff>
      <xdr:row>17</xdr:row>
      <xdr:rowOff>141033</xdr:rowOff>
    </xdr:to>
    <xdr:sp macro="" textlink="">
      <xdr:nvSpPr>
        <xdr:cNvPr id="69" name="楕円 68"/>
        <xdr:cNvSpPr/>
      </xdr:nvSpPr>
      <xdr:spPr bwMode="auto">
        <a:xfrm>
          <a:off x="5600700" y="300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11510</xdr:rowOff>
    </xdr:from>
    <xdr:ext cx="762000" cy="259045"/>
    <xdr:sp macro="" textlink="">
      <xdr:nvSpPr>
        <xdr:cNvPr id="70" name="人口1人当たり決算額の推移該当値テキスト130"/>
        <xdr:cNvSpPr txBox="1"/>
      </xdr:nvSpPr>
      <xdr:spPr>
        <a:xfrm>
          <a:off x="5740400" y="297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57010</xdr:rowOff>
    </xdr:from>
    <xdr:to>
      <xdr:col>26</xdr:col>
      <xdr:colOff>101600</xdr:colOff>
      <xdr:row>17</xdr:row>
      <xdr:rowOff>158610</xdr:rowOff>
    </xdr:to>
    <xdr:sp macro="" textlink="">
      <xdr:nvSpPr>
        <xdr:cNvPr id="71" name="楕円 70"/>
        <xdr:cNvSpPr/>
      </xdr:nvSpPr>
      <xdr:spPr bwMode="auto">
        <a:xfrm>
          <a:off x="4953000" y="301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143387</xdr:rowOff>
    </xdr:from>
    <xdr:ext cx="736600" cy="259045"/>
    <xdr:sp macro="" textlink="">
      <xdr:nvSpPr>
        <xdr:cNvPr id="72" name="テキスト ボックス 71"/>
        <xdr:cNvSpPr txBox="1"/>
      </xdr:nvSpPr>
      <xdr:spPr>
        <a:xfrm>
          <a:off x="4622800" y="310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57074</xdr:rowOff>
    </xdr:from>
    <xdr:to>
      <xdr:col>22</xdr:col>
      <xdr:colOff>165100</xdr:colOff>
      <xdr:row>17</xdr:row>
      <xdr:rowOff>158674</xdr:rowOff>
    </xdr:to>
    <xdr:sp macro="" textlink="">
      <xdr:nvSpPr>
        <xdr:cNvPr id="73" name="楕円 72"/>
        <xdr:cNvSpPr/>
      </xdr:nvSpPr>
      <xdr:spPr bwMode="auto">
        <a:xfrm>
          <a:off x="42545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143451</xdr:rowOff>
    </xdr:from>
    <xdr:ext cx="762000" cy="259045"/>
    <xdr:sp macro="" textlink="">
      <xdr:nvSpPr>
        <xdr:cNvPr id="74" name="テキスト ボックス 73"/>
        <xdr:cNvSpPr txBox="1"/>
      </xdr:nvSpPr>
      <xdr:spPr>
        <a:xfrm>
          <a:off x="39243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69533</xdr:rowOff>
    </xdr:from>
    <xdr:to>
      <xdr:col>19</xdr:col>
      <xdr:colOff>38100</xdr:colOff>
      <xdr:row>17</xdr:row>
      <xdr:rowOff>171133</xdr:rowOff>
    </xdr:to>
    <xdr:sp macro="" textlink="">
      <xdr:nvSpPr>
        <xdr:cNvPr id="75" name="楕円 74"/>
        <xdr:cNvSpPr/>
      </xdr:nvSpPr>
      <xdr:spPr bwMode="auto">
        <a:xfrm>
          <a:off x="3556000" y="303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155910</xdr:rowOff>
    </xdr:from>
    <xdr:ext cx="762000" cy="259045"/>
    <xdr:sp macro="" textlink="">
      <xdr:nvSpPr>
        <xdr:cNvPr id="76" name="テキスト ボックス 75"/>
        <xdr:cNvSpPr txBox="1"/>
      </xdr:nvSpPr>
      <xdr:spPr>
        <a:xfrm>
          <a:off x="3225800" y="31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124777</xdr:rowOff>
    </xdr:from>
    <xdr:to>
      <xdr:col>15</xdr:col>
      <xdr:colOff>101600</xdr:colOff>
      <xdr:row>18</xdr:row>
      <xdr:rowOff>54927</xdr:rowOff>
    </xdr:to>
    <xdr:sp macro="" textlink="">
      <xdr:nvSpPr>
        <xdr:cNvPr id="77" name="楕円 76"/>
        <xdr:cNvSpPr/>
      </xdr:nvSpPr>
      <xdr:spPr bwMode="auto">
        <a:xfrm>
          <a:off x="2857500" y="308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39704</xdr:rowOff>
    </xdr:from>
    <xdr:ext cx="762000" cy="259045"/>
    <xdr:sp macro="" textlink="">
      <xdr:nvSpPr>
        <xdr:cNvPr id="78" name="テキスト ボックス 77"/>
        <xdr:cNvSpPr txBox="1"/>
      </xdr:nvSpPr>
      <xdr:spPr>
        <a:xfrm>
          <a:off x="2527300" y="317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186015</xdr:rowOff>
    </xdr:from>
    <xdr:to>
      <xdr:col>29</xdr:col>
      <xdr:colOff>127000</xdr:colOff>
      <xdr:row>37</xdr:row>
      <xdr:rowOff>198548</xdr:rowOff>
    </xdr:to>
    <xdr:cxnSp macro="">
      <xdr:nvCxnSpPr>
        <xdr:cNvPr id="110" name="直線コネクタ 109"/>
        <xdr:cNvCxnSpPr/>
      </xdr:nvCxnSpPr>
      <xdr:spPr bwMode="auto">
        <a:xfrm flipV="1">
          <a:off x="5003800" y="7310715"/>
          <a:ext cx="647700" cy="1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170792</xdr:rowOff>
    </xdr:from>
    <xdr:ext cx="762000" cy="259045"/>
    <xdr:sp macro="" textlink="">
      <xdr:nvSpPr>
        <xdr:cNvPr id="111" name="人口1人当たり決算額の推移平均値テキスト445"/>
        <xdr:cNvSpPr txBox="1"/>
      </xdr:nvSpPr>
      <xdr:spPr>
        <a:xfrm>
          <a:off x="5740400" y="7295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198548</xdr:rowOff>
    </xdr:from>
    <xdr:to>
      <xdr:col>26</xdr:col>
      <xdr:colOff>50800</xdr:colOff>
      <xdr:row>37</xdr:row>
      <xdr:rowOff>211220</xdr:rowOff>
    </xdr:to>
    <xdr:cxnSp macro="">
      <xdr:nvCxnSpPr>
        <xdr:cNvPr id="113" name="直線コネクタ 112"/>
        <xdr:cNvCxnSpPr/>
      </xdr:nvCxnSpPr>
      <xdr:spPr bwMode="auto">
        <a:xfrm flipV="1">
          <a:off x="4305300" y="7323248"/>
          <a:ext cx="698500" cy="1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211220</xdr:rowOff>
    </xdr:from>
    <xdr:to>
      <xdr:col>22</xdr:col>
      <xdr:colOff>114300</xdr:colOff>
      <xdr:row>37</xdr:row>
      <xdr:rowOff>224096</xdr:rowOff>
    </xdr:to>
    <xdr:cxnSp macro="">
      <xdr:nvCxnSpPr>
        <xdr:cNvPr id="116" name="直線コネクタ 115"/>
        <xdr:cNvCxnSpPr/>
      </xdr:nvCxnSpPr>
      <xdr:spPr bwMode="auto">
        <a:xfrm flipV="1">
          <a:off x="3606800" y="7335920"/>
          <a:ext cx="698500" cy="1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222687</xdr:rowOff>
    </xdr:from>
    <xdr:to>
      <xdr:col>18</xdr:col>
      <xdr:colOff>177800</xdr:colOff>
      <xdr:row>37</xdr:row>
      <xdr:rowOff>224096</xdr:rowOff>
    </xdr:to>
    <xdr:cxnSp macro="">
      <xdr:nvCxnSpPr>
        <xdr:cNvPr id="119" name="直線コネクタ 118"/>
        <xdr:cNvCxnSpPr/>
      </xdr:nvCxnSpPr>
      <xdr:spPr bwMode="auto">
        <a:xfrm>
          <a:off x="2908300" y="7347387"/>
          <a:ext cx="6985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135215</xdr:rowOff>
    </xdr:from>
    <xdr:to>
      <xdr:col>29</xdr:col>
      <xdr:colOff>177800</xdr:colOff>
      <xdr:row>37</xdr:row>
      <xdr:rowOff>236815</xdr:rowOff>
    </xdr:to>
    <xdr:sp macro="" textlink="">
      <xdr:nvSpPr>
        <xdr:cNvPr id="129" name="楕円 128"/>
        <xdr:cNvSpPr/>
      </xdr:nvSpPr>
      <xdr:spPr bwMode="auto">
        <a:xfrm>
          <a:off x="5600700" y="725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151742</xdr:rowOff>
    </xdr:from>
    <xdr:ext cx="762000" cy="259045"/>
    <xdr:sp macro="" textlink="">
      <xdr:nvSpPr>
        <xdr:cNvPr id="130" name="人口1人当たり決算額の推移該当値テキスト445"/>
        <xdr:cNvSpPr txBox="1"/>
      </xdr:nvSpPr>
      <xdr:spPr>
        <a:xfrm>
          <a:off x="5740400" y="710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147748</xdr:rowOff>
    </xdr:from>
    <xdr:to>
      <xdr:col>26</xdr:col>
      <xdr:colOff>101600</xdr:colOff>
      <xdr:row>37</xdr:row>
      <xdr:rowOff>249348</xdr:rowOff>
    </xdr:to>
    <xdr:sp macro="" textlink="">
      <xdr:nvSpPr>
        <xdr:cNvPr id="131" name="楕円 130"/>
        <xdr:cNvSpPr/>
      </xdr:nvSpPr>
      <xdr:spPr bwMode="auto">
        <a:xfrm>
          <a:off x="4953000" y="727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88075</xdr:rowOff>
    </xdr:from>
    <xdr:ext cx="736600" cy="259045"/>
    <xdr:sp macro="" textlink="">
      <xdr:nvSpPr>
        <xdr:cNvPr id="132" name="テキスト ボックス 131"/>
        <xdr:cNvSpPr txBox="1"/>
      </xdr:nvSpPr>
      <xdr:spPr>
        <a:xfrm>
          <a:off x="4622800" y="704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160420</xdr:rowOff>
    </xdr:from>
    <xdr:to>
      <xdr:col>22</xdr:col>
      <xdr:colOff>165100</xdr:colOff>
      <xdr:row>37</xdr:row>
      <xdr:rowOff>262020</xdr:rowOff>
    </xdr:to>
    <xdr:sp macro="" textlink="">
      <xdr:nvSpPr>
        <xdr:cNvPr id="133" name="楕円 132"/>
        <xdr:cNvSpPr/>
      </xdr:nvSpPr>
      <xdr:spPr bwMode="auto">
        <a:xfrm>
          <a:off x="4254500" y="728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100747</xdr:rowOff>
    </xdr:from>
    <xdr:ext cx="762000" cy="259045"/>
    <xdr:sp macro="" textlink="">
      <xdr:nvSpPr>
        <xdr:cNvPr id="134" name="テキスト ボックス 133"/>
        <xdr:cNvSpPr txBox="1"/>
      </xdr:nvSpPr>
      <xdr:spPr>
        <a:xfrm>
          <a:off x="3924300" y="705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173296</xdr:rowOff>
    </xdr:from>
    <xdr:to>
      <xdr:col>19</xdr:col>
      <xdr:colOff>38100</xdr:colOff>
      <xdr:row>37</xdr:row>
      <xdr:rowOff>274896</xdr:rowOff>
    </xdr:to>
    <xdr:sp macro="" textlink="">
      <xdr:nvSpPr>
        <xdr:cNvPr id="135" name="楕円 134"/>
        <xdr:cNvSpPr/>
      </xdr:nvSpPr>
      <xdr:spPr bwMode="auto">
        <a:xfrm>
          <a:off x="3556000" y="729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113623</xdr:rowOff>
    </xdr:from>
    <xdr:ext cx="762000" cy="259045"/>
    <xdr:sp macro="" textlink="">
      <xdr:nvSpPr>
        <xdr:cNvPr id="136" name="テキスト ボックス 135"/>
        <xdr:cNvSpPr txBox="1"/>
      </xdr:nvSpPr>
      <xdr:spPr>
        <a:xfrm>
          <a:off x="3225800" y="70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171887</xdr:rowOff>
    </xdr:from>
    <xdr:to>
      <xdr:col>15</xdr:col>
      <xdr:colOff>101600</xdr:colOff>
      <xdr:row>37</xdr:row>
      <xdr:rowOff>273487</xdr:rowOff>
    </xdr:to>
    <xdr:sp macro="" textlink="">
      <xdr:nvSpPr>
        <xdr:cNvPr id="137" name="楕円 136"/>
        <xdr:cNvSpPr/>
      </xdr:nvSpPr>
      <xdr:spPr bwMode="auto">
        <a:xfrm>
          <a:off x="2857500" y="7296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112214</xdr:rowOff>
    </xdr:from>
    <xdr:ext cx="762000" cy="259045"/>
    <xdr:sp macro="" textlink="">
      <xdr:nvSpPr>
        <xdr:cNvPr id="138" name="テキスト ボックス 137"/>
        <xdr:cNvSpPr txBox="1"/>
      </xdr:nvSpPr>
      <xdr:spPr>
        <a:xfrm>
          <a:off x="2527300" y="706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51816</xdr:rowOff>
    </xdr:from>
    <xdr:to>
      <xdr:col>24</xdr:col>
      <xdr:colOff>63500</xdr:colOff>
      <xdr:row>35</xdr:row>
      <xdr:rowOff>57518</xdr:rowOff>
    </xdr:to>
    <xdr:cxnSp macro="">
      <xdr:nvCxnSpPr>
        <xdr:cNvPr id="61" name="直線コネクタ 60"/>
        <xdr:cNvCxnSpPr/>
      </xdr:nvCxnSpPr>
      <xdr:spPr>
        <a:xfrm>
          <a:off x="3797300" y="6052566"/>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45606</xdr:rowOff>
    </xdr:from>
    <xdr:to>
      <xdr:col>19</xdr:col>
      <xdr:colOff>177800</xdr:colOff>
      <xdr:row>35</xdr:row>
      <xdr:rowOff>51816</xdr:rowOff>
    </xdr:to>
    <xdr:cxnSp macro="">
      <xdr:nvCxnSpPr>
        <xdr:cNvPr id="64" name="直線コネクタ 63"/>
        <xdr:cNvCxnSpPr/>
      </xdr:nvCxnSpPr>
      <xdr:spPr>
        <a:xfrm>
          <a:off x="2908300" y="604635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45606</xdr:rowOff>
    </xdr:from>
    <xdr:to>
      <xdr:col>15</xdr:col>
      <xdr:colOff>50800</xdr:colOff>
      <xdr:row>35</xdr:row>
      <xdr:rowOff>45923</xdr:rowOff>
    </xdr:to>
    <xdr:cxnSp macro="">
      <xdr:nvCxnSpPr>
        <xdr:cNvPr id="67" name="直線コネクタ 66"/>
        <xdr:cNvCxnSpPr/>
      </xdr:nvCxnSpPr>
      <xdr:spPr>
        <a:xfrm flipV="1">
          <a:off x="2019300" y="6046356"/>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45923</xdr:rowOff>
    </xdr:from>
    <xdr:to>
      <xdr:col>10</xdr:col>
      <xdr:colOff>114300</xdr:colOff>
      <xdr:row>35</xdr:row>
      <xdr:rowOff>88493</xdr:rowOff>
    </xdr:to>
    <xdr:cxnSp macro="">
      <xdr:nvCxnSpPr>
        <xdr:cNvPr id="70" name="直線コネクタ 69"/>
        <xdr:cNvCxnSpPr/>
      </xdr:nvCxnSpPr>
      <xdr:spPr>
        <a:xfrm flipV="1">
          <a:off x="1130300" y="6046673"/>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6718</xdr:rowOff>
    </xdr:from>
    <xdr:to>
      <xdr:col>24</xdr:col>
      <xdr:colOff>114300</xdr:colOff>
      <xdr:row>35</xdr:row>
      <xdr:rowOff>108318</xdr:rowOff>
    </xdr:to>
    <xdr:sp macro="" textlink="">
      <xdr:nvSpPr>
        <xdr:cNvPr id="80" name="楕円 79"/>
        <xdr:cNvSpPr/>
      </xdr:nvSpPr>
      <xdr:spPr>
        <a:xfrm>
          <a:off x="4584700" y="60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156595</xdr:rowOff>
    </xdr:from>
    <xdr:ext cx="534377" cy="259045"/>
    <xdr:sp macro="" textlink="">
      <xdr:nvSpPr>
        <xdr:cNvPr id="81" name="人件費該当値テキスト"/>
        <xdr:cNvSpPr txBox="1"/>
      </xdr:nvSpPr>
      <xdr:spPr>
        <a:xfrm>
          <a:off x="4686300" y="59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xdr:rowOff>
    </xdr:from>
    <xdr:to>
      <xdr:col>20</xdr:col>
      <xdr:colOff>38100</xdr:colOff>
      <xdr:row>35</xdr:row>
      <xdr:rowOff>102616</xdr:rowOff>
    </xdr:to>
    <xdr:sp macro="" textlink="">
      <xdr:nvSpPr>
        <xdr:cNvPr id="82" name="楕円 81"/>
        <xdr:cNvSpPr/>
      </xdr:nvSpPr>
      <xdr:spPr>
        <a:xfrm>
          <a:off x="37465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93743</xdr:rowOff>
    </xdr:from>
    <xdr:ext cx="534377" cy="259045"/>
    <xdr:sp macro="" textlink="">
      <xdr:nvSpPr>
        <xdr:cNvPr id="83" name="テキスト ボックス 82"/>
        <xdr:cNvSpPr txBox="1"/>
      </xdr:nvSpPr>
      <xdr:spPr>
        <a:xfrm>
          <a:off x="3530111" y="60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166256</xdr:rowOff>
    </xdr:from>
    <xdr:to>
      <xdr:col>15</xdr:col>
      <xdr:colOff>101600</xdr:colOff>
      <xdr:row>35</xdr:row>
      <xdr:rowOff>96406</xdr:rowOff>
    </xdr:to>
    <xdr:sp macro="" textlink="">
      <xdr:nvSpPr>
        <xdr:cNvPr id="84" name="楕円 83"/>
        <xdr:cNvSpPr/>
      </xdr:nvSpPr>
      <xdr:spPr>
        <a:xfrm>
          <a:off x="2857500" y="59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87533</xdr:rowOff>
    </xdr:from>
    <xdr:ext cx="534377" cy="259045"/>
    <xdr:sp macro="" textlink="">
      <xdr:nvSpPr>
        <xdr:cNvPr id="85" name="テキスト ボックス 84"/>
        <xdr:cNvSpPr txBox="1"/>
      </xdr:nvSpPr>
      <xdr:spPr>
        <a:xfrm>
          <a:off x="2641111" y="60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166573</xdr:rowOff>
    </xdr:from>
    <xdr:to>
      <xdr:col>10</xdr:col>
      <xdr:colOff>165100</xdr:colOff>
      <xdr:row>35</xdr:row>
      <xdr:rowOff>96723</xdr:rowOff>
    </xdr:to>
    <xdr:sp macro="" textlink="">
      <xdr:nvSpPr>
        <xdr:cNvPr id="86" name="楕円 85"/>
        <xdr:cNvSpPr/>
      </xdr:nvSpPr>
      <xdr:spPr>
        <a:xfrm>
          <a:off x="1968500" y="5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87850</xdr:rowOff>
    </xdr:from>
    <xdr:ext cx="534377" cy="259045"/>
    <xdr:sp macro="" textlink="">
      <xdr:nvSpPr>
        <xdr:cNvPr id="87" name="テキスト ボックス 86"/>
        <xdr:cNvSpPr txBox="1"/>
      </xdr:nvSpPr>
      <xdr:spPr>
        <a:xfrm>
          <a:off x="1752111" y="60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37693</xdr:rowOff>
    </xdr:from>
    <xdr:to>
      <xdr:col>6</xdr:col>
      <xdr:colOff>38100</xdr:colOff>
      <xdr:row>35</xdr:row>
      <xdr:rowOff>139293</xdr:rowOff>
    </xdr:to>
    <xdr:sp macro="" textlink="">
      <xdr:nvSpPr>
        <xdr:cNvPr id="88" name="楕円 87"/>
        <xdr:cNvSpPr/>
      </xdr:nvSpPr>
      <xdr:spPr>
        <a:xfrm>
          <a:off x="1079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130420</xdr:rowOff>
    </xdr:from>
    <xdr:ext cx="534377" cy="259045"/>
    <xdr:sp macro="" textlink="">
      <xdr:nvSpPr>
        <xdr:cNvPr id="89" name="テキスト ボックス 88"/>
        <xdr:cNvSpPr txBox="1"/>
      </xdr:nvSpPr>
      <xdr:spPr>
        <a:xfrm>
          <a:off x="863111" y="6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115798</xdr:rowOff>
    </xdr:from>
    <xdr:to>
      <xdr:col>24</xdr:col>
      <xdr:colOff>63500</xdr:colOff>
      <xdr:row>56</xdr:row>
      <xdr:rowOff>84569</xdr:rowOff>
    </xdr:to>
    <xdr:cxnSp macro="">
      <xdr:nvCxnSpPr>
        <xdr:cNvPr id="119" name="直線コネクタ 118"/>
        <xdr:cNvCxnSpPr/>
      </xdr:nvCxnSpPr>
      <xdr:spPr>
        <a:xfrm flipV="1">
          <a:off x="3797300" y="9545548"/>
          <a:ext cx="838200" cy="1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84569</xdr:rowOff>
    </xdr:from>
    <xdr:to>
      <xdr:col>19</xdr:col>
      <xdr:colOff>177800</xdr:colOff>
      <xdr:row>56</xdr:row>
      <xdr:rowOff>138532</xdr:rowOff>
    </xdr:to>
    <xdr:cxnSp macro="">
      <xdr:nvCxnSpPr>
        <xdr:cNvPr id="122" name="直線コネクタ 121"/>
        <xdr:cNvCxnSpPr/>
      </xdr:nvCxnSpPr>
      <xdr:spPr>
        <a:xfrm flipV="1">
          <a:off x="2908300" y="9685769"/>
          <a:ext cx="8890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138532</xdr:rowOff>
    </xdr:from>
    <xdr:to>
      <xdr:col>15</xdr:col>
      <xdr:colOff>50800</xdr:colOff>
      <xdr:row>57</xdr:row>
      <xdr:rowOff>69647</xdr:rowOff>
    </xdr:to>
    <xdr:cxnSp macro="">
      <xdr:nvCxnSpPr>
        <xdr:cNvPr id="125" name="直線コネクタ 124"/>
        <xdr:cNvCxnSpPr/>
      </xdr:nvCxnSpPr>
      <xdr:spPr>
        <a:xfrm flipV="1">
          <a:off x="2019300" y="9739732"/>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158077</xdr:rowOff>
    </xdr:from>
    <xdr:to>
      <xdr:col>10</xdr:col>
      <xdr:colOff>114300</xdr:colOff>
      <xdr:row>57</xdr:row>
      <xdr:rowOff>69647</xdr:rowOff>
    </xdr:to>
    <xdr:cxnSp macro="">
      <xdr:nvCxnSpPr>
        <xdr:cNvPr id="128" name="直線コネクタ 127"/>
        <xdr:cNvCxnSpPr/>
      </xdr:nvCxnSpPr>
      <xdr:spPr>
        <a:xfrm>
          <a:off x="1130300" y="9759277"/>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64998</xdr:rowOff>
    </xdr:from>
    <xdr:to>
      <xdr:col>24</xdr:col>
      <xdr:colOff>114300</xdr:colOff>
      <xdr:row>55</xdr:row>
      <xdr:rowOff>166598</xdr:rowOff>
    </xdr:to>
    <xdr:sp macro="" textlink="">
      <xdr:nvSpPr>
        <xdr:cNvPr id="138" name="楕円 137"/>
        <xdr:cNvSpPr/>
      </xdr:nvSpPr>
      <xdr:spPr>
        <a:xfrm>
          <a:off x="4584700" y="94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87875</xdr:rowOff>
    </xdr:from>
    <xdr:ext cx="534377" cy="259045"/>
    <xdr:sp macro="" textlink="">
      <xdr:nvSpPr>
        <xdr:cNvPr id="139" name="物件費該当値テキスト"/>
        <xdr:cNvSpPr txBox="1"/>
      </xdr:nvSpPr>
      <xdr:spPr>
        <a:xfrm>
          <a:off x="4686300" y="9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33769</xdr:rowOff>
    </xdr:from>
    <xdr:to>
      <xdr:col>20</xdr:col>
      <xdr:colOff>38100</xdr:colOff>
      <xdr:row>56</xdr:row>
      <xdr:rowOff>135369</xdr:rowOff>
    </xdr:to>
    <xdr:sp macro="" textlink="">
      <xdr:nvSpPr>
        <xdr:cNvPr id="140" name="楕円 139"/>
        <xdr:cNvSpPr/>
      </xdr:nvSpPr>
      <xdr:spPr>
        <a:xfrm>
          <a:off x="3746500" y="96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126496</xdr:rowOff>
    </xdr:from>
    <xdr:ext cx="534377" cy="259045"/>
    <xdr:sp macro="" textlink="">
      <xdr:nvSpPr>
        <xdr:cNvPr id="141" name="テキスト ボックス 140"/>
        <xdr:cNvSpPr txBox="1"/>
      </xdr:nvSpPr>
      <xdr:spPr>
        <a:xfrm>
          <a:off x="3530111" y="97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87732</xdr:rowOff>
    </xdr:from>
    <xdr:to>
      <xdr:col>15</xdr:col>
      <xdr:colOff>101600</xdr:colOff>
      <xdr:row>57</xdr:row>
      <xdr:rowOff>17882</xdr:rowOff>
    </xdr:to>
    <xdr:sp macro="" textlink="">
      <xdr:nvSpPr>
        <xdr:cNvPr id="142" name="楕円 141"/>
        <xdr:cNvSpPr/>
      </xdr:nvSpPr>
      <xdr:spPr>
        <a:xfrm>
          <a:off x="285750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9009</xdr:rowOff>
    </xdr:from>
    <xdr:ext cx="534377" cy="259045"/>
    <xdr:sp macro="" textlink="">
      <xdr:nvSpPr>
        <xdr:cNvPr id="143" name="テキスト ボックス 142"/>
        <xdr:cNvSpPr txBox="1"/>
      </xdr:nvSpPr>
      <xdr:spPr>
        <a:xfrm>
          <a:off x="2641111" y="97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18847</xdr:rowOff>
    </xdr:from>
    <xdr:to>
      <xdr:col>10</xdr:col>
      <xdr:colOff>165100</xdr:colOff>
      <xdr:row>57</xdr:row>
      <xdr:rowOff>120447</xdr:rowOff>
    </xdr:to>
    <xdr:sp macro="" textlink="">
      <xdr:nvSpPr>
        <xdr:cNvPr id="144" name="楕円 143"/>
        <xdr:cNvSpPr/>
      </xdr:nvSpPr>
      <xdr:spPr>
        <a:xfrm>
          <a:off x="1968500" y="97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111574</xdr:rowOff>
    </xdr:from>
    <xdr:ext cx="534377" cy="259045"/>
    <xdr:sp macro="" textlink="">
      <xdr:nvSpPr>
        <xdr:cNvPr id="145" name="テキスト ボックス 144"/>
        <xdr:cNvSpPr txBox="1"/>
      </xdr:nvSpPr>
      <xdr:spPr>
        <a:xfrm>
          <a:off x="1752111" y="98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107277</xdr:rowOff>
    </xdr:from>
    <xdr:to>
      <xdr:col>6</xdr:col>
      <xdr:colOff>38100</xdr:colOff>
      <xdr:row>57</xdr:row>
      <xdr:rowOff>37427</xdr:rowOff>
    </xdr:to>
    <xdr:sp macro="" textlink="">
      <xdr:nvSpPr>
        <xdr:cNvPr id="146" name="楕円 145"/>
        <xdr:cNvSpPr/>
      </xdr:nvSpPr>
      <xdr:spPr>
        <a:xfrm>
          <a:off x="1079500" y="97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28554</xdr:rowOff>
    </xdr:from>
    <xdr:ext cx="534377" cy="259045"/>
    <xdr:sp macro="" textlink="">
      <xdr:nvSpPr>
        <xdr:cNvPr id="147" name="テキスト ボックス 146"/>
        <xdr:cNvSpPr txBox="1"/>
      </xdr:nvSpPr>
      <xdr:spPr>
        <a:xfrm>
          <a:off x="863111" y="9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29724</xdr:rowOff>
    </xdr:from>
    <xdr:to>
      <xdr:col>24</xdr:col>
      <xdr:colOff>63500</xdr:colOff>
      <xdr:row>79</xdr:row>
      <xdr:rowOff>30448</xdr:rowOff>
    </xdr:to>
    <xdr:cxnSp macro="">
      <xdr:nvCxnSpPr>
        <xdr:cNvPr id="176" name="直線コネクタ 175"/>
        <xdr:cNvCxnSpPr/>
      </xdr:nvCxnSpPr>
      <xdr:spPr>
        <a:xfrm>
          <a:off x="3797300" y="1357427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26848</xdr:rowOff>
    </xdr:from>
    <xdr:to>
      <xdr:col>19</xdr:col>
      <xdr:colOff>177800</xdr:colOff>
      <xdr:row>79</xdr:row>
      <xdr:rowOff>29724</xdr:rowOff>
    </xdr:to>
    <xdr:cxnSp macro="">
      <xdr:nvCxnSpPr>
        <xdr:cNvPr id="179" name="直線コネクタ 178"/>
        <xdr:cNvCxnSpPr/>
      </xdr:nvCxnSpPr>
      <xdr:spPr>
        <a:xfrm>
          <a:off x="2908300" y="13571398"/>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23171</xdr:rowOff>
    </xdr:from>
    <xdr:to>
      <xdr:col>15</xdr:col>
      <xdr:colOff>50800</xdr:colOff>
      <xdr:row>79</xdr:row>
      <xdr:rowOff>26848</xdr:rowOff>
    </xdr:to>
    <xdr:cxnSp macro="">
      <xdr:nvCxnSpPr>
        <xdr:cNvPr id="182" name="直線コネクタ 181"/>
        <xdr:cNvCxnSpPr/>
      </xdr:nvCxnSpPr>
      <xdr:spPr>
        <a:xfrm>
          <a:off x="2019300" y="13567721"/>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21400</xdr:rowOff>
    </xdr:from>
    <xdr:to>
      <xdr:col>10</xdr:col>
      <xdr:colOff>114300</xdr:colOff>
      <xdr:row>79</xdr:row>
      <xdr:rowOff>23171</xdr:rowOff>
    </xdr:to>
    <xdr:cxnSp macro="">
      <xdr:nvCxnSpPr>
        <xdr:cNvPr id="185" name="直線コネクタ 184"/>
        <xdr:cNvCxnSpPr/>
      </xdr:nvCxnSpPr>
      <xdr:spPr>
        <a:xfrm>
          <a:off x="1130300" y="13565950"/>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151098</xdr:rowOff>
    </xdr:from>
    <xdr:to>
      <xdr:col>24</xdr:col>
      <xdr:colOff>114300</xdr:colOff>
      <xdr:row>79</xdr:row>
      <xdr:rowOff>81248</xdr:rowOff>
    </xdr:to>
    <xdr:sp macro="" textlink="">
      <xdr:nvSpPr>
        <xdr:cNvPr id="195" name="楕円 194"/>
        <xdr:cNvSpPr/>
      </xdr:nvSpPr>
      <xdr:spPr>
        <a:xfrm>
          <a:off x="4584700" y="135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66025</xdr:rowOff>
    </xdr:from>
    <xdr:ext cx="378565" cy="259045"/>
    <xdr:sp macro="" textlink="">
      <xdr:nvSpPr>
        <xdr:cNvPr id="196" name="維持補修費該当値テキスト"/>
        <xdr:cNvSpPr txBox="1"/>
      </xdr:nvSpPr>
      <xdr:spPr>
        <a:xfrm>
          <a:off x="4686300" y="1343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150374</xdr:rowOff>
    </xdr:from>
    <xdr:to>
      <xdr:col>20</xdr:col>
      <xdr:colOff>38100</xdr:colOff>
      <xdr:row>79</xdr:row>
      <xdr:rowOff>80524</xdr:rowOff>
    </xdr:to>
    <xdr:sp macro="" textlink="">
      <xdr:nvSpPr>
        <xdr:cNvPr id="197" name="楕円 196"/>
        <xdr:cNvSpPr/>
      </xdr:nvSpPr>
      <xdr:spPr>
        <a:xfrm>
          <a:off x="3746500" y="13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71651</xdr:rowOff>
    </xdr:from>
    <xdr:ext cx="378565" cy="259045"/>
    <xdr:sp macro="" textlink="">
      <xdr:nvSpPr>
        <xdr:cNvPr id="198" name="テキスト ボックス 197"/>
        <xdr:cNvSpPr txBox="1"/>
      </xdr:nvSpPr>
      <xdr:spPr>
        <a:xfrm>
          <a:off x="3608017" y="1361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147498</xdr:rowOff>
    </xdr:from>
    <xdr:to>
      <xdr:col>15</xdr:col>
      <xdr:colOff>101600</xdr:colOff>
      <xdr:row>79</xdr:row>
      <xdr:rowOff>77648</xdr:rowOff>
    </xdr:to>
    <xdr:sp macro="" textlink="">
      <xdr:nvSpPr>
        <xdr:cNvPr id="199" name="楕円 198"/>
        <xdr:cNvSpPr/>
      </xdr:nvSpPr>
      <xdr:spPr>
        <a:xfrm>
          <a:off x="2857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68775</xdr:rowOff>
    </xdr:from>
    <xdr:ext cx="378565" cy="259045"/>
    <xdr:sp macro="" textlink="">
      <xdr:nvSpPr>
        <xdr:cNvPr id="200" name="テキスト ボックス 199"/>
        <xdr:cNvSpPr txBox="1"/>
      </xdr:nvSpPr>
      <xdr:spPr>
        <a:xfrm>
          <a:off x="2719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143821</xdr:rowOff>
    </xdr:from>
    <xdr:to>
      <xdr:col>10</xdr:col>
      <xdr:colOff>165100</xdr:colOff>
      <xdr:row>79</xdr:row>
      <xdr:rowOff>73971</xdr:rowOff>
    </xdr:to>
    <xdr:sp macro="" textlink="">
      <xdr:nvSpPr>
        <xdr:cNvPr id="201" name="楕円 200"/>
        <xdr:cNvSpPr/>
      </xdr:nvSpPr>
      <xdr:spPr>
        <a:xfrm>
          <a:off x="1968500" y="13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65098</xdr:rowOff>
    </xdr:from>
    <xdr:ext cx="469744" cy="259045"/>
    <xdr:sp macro="" textlink="">
      <xdr:nvSpPr>
        <xdr:cNvPr id="202" name="テキスト ボックス 201"/>
        <xdr:cNvSpPr txBox="1"/>
      </xdr:nvSpPr>
      <xdr:spPr>
        <a:xfrm>
          <a:off x="1784428" y="136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142050</xdr:rowOff>
    </xdr:from>
    <xdr:to>
      <xdr:col>6</xdr:col>
      <xdr:colOff>38100</xdr:colOff>
      <xdr:row>79</xdr:row>
      <xdr:rowOff>72200</xdr:rowOff>
    </xdr:to>
    <xdr:sp macro="" textlink="">
      <xdr:nvSpPr>
        <xdr:cNvPr id="203" name="楕円 202"/>
        <xdr:cNvSpPr/>
      </xdr:nvSpPr>
      <xdr:spPr>
        <a:xfrm>
          <a:off x="1079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63327</xdr:rowOff>
    </xdr:from>
    <xdr:ext cx="469744" cy="259045"/>
    <xdr:sp macro="" textlink="">
      <xdr:nvSpPr>
        <xdr:cNvPr id="204" name="テキスト ボックス 203"/>
        <xdr:cNvSpPr txBox="1"/>
      </xdr:nvSpPr>
      <xdr:spPr>
        <a:xfrm>
          <a:off x="895428"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118999</xdr:rowOff>
    </xdr:from>
    <xdr:to>
      <xdr:col>24</xdr:col>
      <xdr:colOff>63500</xdr:colOff>
      <xdr:row>97</xdr:row>
      <xdr:rowOff>123737</xdr:rowOff>
    </xdr:to>
    <xdr:cxnSp macro="">
      <xdr:nvCxnSpPr>
        <xdr:cNvPr id="234" name="直線コネクタ 233"/>
        <xdr:cNvCxnSpPr/>
      </xdr:nvCxnSpPr>
      <xdr:spPr>
        <a:xfrm flipV="1">
          <a:off x="3797300" y="16749649"/>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123737</xdr:rowOff>
    </xdr:from>
    <xdr:to>
      <xdr:col>19</xdr:col>
      <xdr:colOff>177800</xdr:colOff>
      <xdr:row>98</xdr:row>
      <xdr:rowOff>6350</xdr:rowOff>
    </xdr:to>
    <xdr:cxnSp macro="">
      <xdr:nvCxnSpPr>
        <xdr:cNvPr id="237" name="直線コネクタ 236"/>
        <xdr:cNvCxnSpPr/>
      </xdr:nvCxnSpPr>
      <xdr:spPr>
        <a:xfrm flipV="1">
          <a:off x="2908300" y="16754387"/>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167602</xdr:rowOff>
    </xdr:from>
    <xdr:to>
      <xdr:col>15</xdr:col>
      <xdr:colOff>50800</xdr:colOff>
      <xdr:row>98</xdr:row>
      <xdr:rowOff>6350</xdr:rowOff>
    </xdr:to>
    <xdr:cxnSp macro="">
      <xdr:nvCxnSpPr>
        <xdr:cNvPr id="240" name="直線コネクタ 239"/>
        <xdr:cNvCxnSpPr/>
      </xdr:nvCxnSpPr>
      <xdr:spPr>
        <a:xfrm>
          <a:off x="2019300" y="1679825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167602</xdr:rowOff>
    </xdr:from>
    <xdr:to>
      <xdr:col>10</xdr:col>
      <xdr:colOff>114300</xdr:colOff>
      <xdr:row>98</xdr:row>
      <xdr:rowOff>82131</xdr:rowOff>
    </xdr:to>
    <xdr:cxnSp macro="">
      <xdr:nvCxnSpPr>
        <xdr:cNvPr id="243" name="直線コネクタ 242"/>
        <xdr:cNvCxnSpPr/>
      </xdr:nvCxnSpPr>
      <xdr:spPr>
        <a:xfrm flipV="1">
          <a:off x="1130300" y="16798252"/>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68199</xdr:rowOff>
    </xdr:from>
    <xdr:to>
      <xdr:col>24</xdr:col>
      <xdr:colOff>114300</xdr:colOff>
      <xdr:row>97</xdr:row>
      <xdr:rowOff>169799</xdr:rowOff>
    </xdr:to>
    <xdr:sp macro="" textlink="">
      <xdr:nvSpPr>
        <xdr:cNvPr id="253" name="楕円 252"/>
        <xdr:cNvSpPr/>
      </xdr:nvSpPr>
      <xdr:spPr>
        <a:xfrm>
          <a:off x="4584700" y="166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46626</xdr:rowOff>
    </xdr:from>
    <xdr:ext cx="534377" cy="259045"/>
    <xdr:sp macro="" textlink="">
      <xdr:nvSpPr>
        <xdr:cNvPr id="254" name="扶助費該当値テキスト"/>
        <xdr:cNvSpPr txBox="1"/>
      </xdr:nvSpPr>
      <xdr:spPr>
        <a:xfrm>
          <a:off x="4686300" y="166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72937</xdr:rowOff>
    </xdr:from>
    <xdr:to>
      <xdr:col>20</xdr:col>
      <xdr:colOff>38100</xdr:colOff>
      <xdr:row>98</xdr:row>
      <xdr:rowOff>3087</xdr:rowOff>
    </xdr:to>
    <xdr:sp macro="" textlink="">
      <xdr:nvSpPr>
        <xdr:cNvPr id="255" name="楕円 254"/>
        <xdr:cNvSpPr/>
      </xdr:nvSpPr>
      <xdr:spPr>
        <a:xfrm>
          <a:off x="3746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165664</xdr:rowOff>
    </xdr:from>
    <xdr:ext cx="534377" cy="259045"/>
    <xdr:sp macro="" textlink="">
      <xdr:nvSpPr>
        <xdr:cNvPr id="256" name="テキスト ボックス 255"/>
        <xdr:cNvSpPr txBox="1"/>
      </xdr:nvSpPr>
      <xdr:spPr>
        <a:xfrm>
          <a:off x="3530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127000</xdr:rowOff>
    </xdr:from>
    <xdr:to>
      <xdr:col>15</xdr:col>
      <xdr:colOff>101600</xdr:colOff>
      <xdr:row>98</xdr:row>
      <xdr:rowOff>57150</xdr:rowOff>
    </xdr:to>
    <xdr:sp macro="" textlink="">
      <xdr:nvSpPr>
        <xdr:cNvPr id="257" name="楕円 256"/>
        <xdr:cNvSpPr/>
      </xdr:nvSpPr>
      <xdr:spPr>
        <a:xfrm>
          <a:off x="2857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48277</xdr:rowOff>
    </xdr:from>
    <xdr:ext cx="534377" cy="259045"/>
    <xdr:sp macro="" textlink="">
      <xdr:nvSpPr>
        <xdr:cNvPr id="258" name="テキスト ボックス 257"/>
        <xdr:cNvSpPr txBox="1"/>
      </xdr:nvSpPr>
      <xdr:spPr>
        <a:xfrm>
          <a:off x="2641111" y="168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116802</xdr:rowOff>
    </xdr:from>
    <xdr:to>
      <xdr:col>10</xdr:col>
      <xdr:colOff>165100</xdr:colOff>
      <xdr:row>98</xdr:row>
      <xdr:rowOff>46952</xdr:rowOff>
    </xdr:to>
    <xdr:sp macro="" textlink="">
      <xdr:nvSpPr>
        <xdr:cNvPr id="259" name="楕円 258"/>
        <xdr:cNvSpPr/>
      </xdr:nvSpPr>
      <xdr:spPr>
        <a:xfrm>
          <a:off x="1968500" y="16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38079</xdr:rowOff>
    </xdr:from>
    <xdr:ext cx="534377" cy="259045"/>
    <xdr:sp macro="" textlink="">
      <xdr:nvSpPr>
        <xdr:cNvPr id="260" name="テキスト ボックス 259"/>
        <xdr:cNvSpPr txBox="1"/>
      </xdr:nvSpPr>
      <xdr:spPr>
        <a:xfrm>
          <a:off x="1752111" y="168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31331</xdr:rowOff>
    </xdr:from>
    <xdr:to>
      <xdr:col>6</xdr:col>
      <xdr:colOff>38100</xdr:colOff>
      <xdr:row>98</xdr:row>
      <xdr:rowOff>132931</xdr:rowOff>
    </xdr:to>
    <xdr:sp macro="" textlink="">
      <xdr:nvSpPr>
        <xdr:cNvPr id="261" name="楕円 260"/>
        <xdr:cNvSpPr/>
      </xdr:nvSpPr>
      <xdr:spPr>
        <a:xfrm>
          <a:off x="1079500" y="168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124058</xdr:rowOff>
    </xdr:from>
    <xdr:ext cx="534377" cy="259045"/>
    <xdr:sp macro="" textlink="">
      <xdr:nvSpPr>
        <xdr:cNvPr id="262" name="テキスト ボックス 261"/>
        <xdr:cNvSpPr txBox="1"/>
      </xdr:nvSpPr>
      <xdr:spPr>
        <a:xfrm>
          <a:off x="863111" y="169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167414</xdr:rowOff>
    </xdr:from>
    <xdr:to>
      <xdr:col>55</xdr:col>
      <xdr:colOff>0</xdr:colOff>
      <xdr:row>37</xdr:row>
      <xdr:rowOff>6144</xdr:rowOff>
    </xdr:to>
    <xdr:cxnSp macro="">
      <xdr:nvCxnSpPr>
        <xdr:cNvPr id="291" name="直線コネクタ 290"/>
        <xdr:cNvCxnSpPr/>
      </xdr:nvCxnSpPr>
      <xdr:spPr>
        <a:xfrm flipV="1">
          <a:off x="9639300" y="6339614"/>
          <a:ext cx="838200" cy="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168595</xdr:rowOff>
    </xdr:from>
    <xdr:to>
      <xdr:col>50</xdr:col>
      <xdr:colOff>114300</xdr:colOff>
      <xdr:row>37</xdr:row>
      <xdr:rowOff>6144</xdr:rowOff>
    </xdr:to>
    <xdr:cxnSp macro="">
      <xdr:nvCxnSpPr>
        <xdr:cNvPr id="294" name="直線コネクタ 293"/>
        <xdr:cNvCxnSpPr/>
      </xdr:nvCxnSpPr>
      <xdr:spPr>
        <a:xfrm>
          <a:off x="8750300" y="6340795"/>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168595</xdr:rowOff>
    </xdr:from>
    <xdr:to>
      <xdr:col>45</xdr:col>
      <xdr:colOff>177800</xdr:colOff>
      <xdr:row>37</xdr:row>
      <xdr:rowOff>57915</xdr:rowOff>
    </xdr:to>
    <xdr:cxnSp macro="">
      <xdr:nvCxnSpPr>
        <xdr:cNvPr id="297" name="直線コネクタ 296"/>
        <xdr:cNvCxnSpPr/>
      </xdr:nvCxnSpPr>
      <xdr:spPr>
        <a:xfrm flipV="1">
          <a:off x="7861300" y="6340795"/>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51247</xdr:rowOff>
    </xdr:from>
    <xdr:to>
      <xdr:col>41</xdr:col>
      <xdr:colOff>50800</xdr:colOff>
      <xdr:row>37</xdr:row>
      <xdr:rowOff>57915</xdr:rowOff>
    </xdr:to>
    <xdr:cxnSp macro="">
      <xdr:nvCxnSpPr>
        <xdr:cNvPr id="300" name="直線コネクタ 299"/>
        <xdr:cNvCxnSpPr/>
      </xdr:nvCxnSpPr>
      <xdr:spPr>
        <a:xfrm>
          <a:off x="6972300" y="639489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116614</xdr:rowOff>
    </xdr:from>
    <xdr:to>
      <xdr:col>55</xdr:col>
      <xdr:colOff>50800</xdr:colOff>
      <xdr:row>37</xdr:row>
      <xdr:rowOff>46764</xdr:rowOff>
    </xdr:to>
    <xdr:sp macro="" textlink="">
      <xdr:nvSpPr>
        <xdr:cNvPr id="310" name="楕円 309"/>
        <xdr:cNvSpPr/>
      </xdr:nvSpPr>
      <xdr:spPr>
        <a:xfrm>
          <a:off x="10426700" y="62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95041</xdr:rowOff>
    </xdr:from>
    <xdr:ext cx="534377" cy="259045"/>
    <xdr:sp macro="" textlink="">
      <xdr:nvSpPr>
        <xdr:cNvPr id="311" name="補助費等該当値テキスト"/>
        <xdr:cNvSpPr txBox="1"/>
      </xdr:nvSpPr>
      <xdr:spPr>
        <a:xfrm>
          <a:off x="10528300" y="62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126794</xdr:rowOff>
    </xdr:from>
    <xdr:to>
      <xdr:col>50</xdr:col>
      <xdr:colOff>165100</xdr:colOff>
      <xdr:row>37</xdr:row>
      <xdr:rowOff>56944</xdr:rowOff>
    </xdr:to>
    <xdr:sp macro="" textlink="">
      <xdr:nvSpPr>
        <xdr:cNvPr id="312" name="楕円 311"/>
        <xdr:cNvSpPr/>
      </xdr:nvSpPr>
      <xdr:spPr>
        <a:xfrm>
          <a:off x="9588500" y="629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48071</xdr:rowOff>
    </xdr:from>
    <xdr:ext cx="534377" cy="259045"/>
    <xdr:sp macro="" textlink="">
      <xdr:nvSpPr>
        <xdr:cNvPr id="313" name="テキスト ボックス 312"/>
        <xdr:cNvSpPr txBox="1"/>
      </xdr:nvSpPr>
      <xdr:spPr>
        <a:xfrm>
          <a:off x="9372111" y="63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117795</xdr:rowOff>
    </xdr:from>
    <xdr:to>
      <xdr:col>46</xdr:col>
      <xdr:colOff>38100</xdr:colOff>
      <xdr:row>37</xdr:row>
      <xdr:rowOff>47945</xdr:rowOff>
    </xdr:to>
    <xdr:sp macro="" textlink="">
      <xdr:nvSpPr>
        <xdr:cNvPr id="314" name="楕円 313"/>
        <xdr:cNvSpPr/>
      </xdr:nvSpPr>
      <xdr:spPr>
        <a:xfrm>
          <a:off x="8699500" y="6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39072</xdr:rowOff>
    </xdr:from>
    <xdr:ext cx="534377" cy="259045"/>
    <xdr:sp macro="" textlink="">
      <xdr:nvSpPr>
        <xdr:cNvPr id="315" name="テキスト ボックス 314"/>
        <xdr:cNvSpPr txBox="1"/>
      </xdr:nvSpPr>
      <xdr:spPr>
        <a:xfrm>
          <a:off x="8483111" y="6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7115</xdr:rowOff>
    </xdr:from>
    <xdr:to>
      <xdr:col>41</xdr:col>
      <xdr:colOff>101600</xdr:colOff>
      <xdr:row>37</xdr:row>
      <xdr:rowOff>108715</xdr:rowOff>
    </xdr:to>
    <xdr:sp macro="" textlink="">
      <xdr:nvSpPr>
        <xdr:cNvPr id="316" name="楕円 315"/>
        <xdr:cNvSpPr/>
      </xdr:nvSpPr>
      <xdr:spPr>
        <a:xfrm>
          <a:off x="7810500" y="63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99842</xdr:rowOff>
    </xdr:from>
    <xdr:ext cx="534377" cy="259045"/>
    <xdr:sp macro="" textlink="">
      <xdr:nvSpPr>
        <xdr:cNvPr id="317" name="テキスト ボックス 316"/>
        <xdr:cNvSpPr txBox="1"/>
      </xdr:nvSpPr>
      <xdr:spPr>
        <a:xfrm>
          <a:off x="7594111" y="64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447</xdr:rowOff>
    </xdr:from>
    <xdr:to>
      <xdr:col>36</xdr:col>
      <xdr:colOff>165100</xdr:colOff>
      <xdr:row>37</xdr:row>
      <xdr:rowOff>102047</xdr:rowOff>
    </xdr:to>
    <xdr:sp macro="" textlink="">
      <xdr:nvSpPr>
        <xdr:cNvPr id="318" name="楕円 317"/>
        <xdr:cNvSpPr/>
      </xdr:nvSpPr>
      <xdr:spPr>
        <a:xfrm>
          <a:off x="6921500" y="63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93174</xdr:rowOff>
    </xdr:from>
    <xdr:ext cx="534377" cy="259045"/>
    <xdr:sp macro="" textlink="">
      <xdr:nvSpPr>
        <xdr:cNvPr id="319" name="テキスト ボックス 318"/>
        <xdr:cNvSpPr txBox="1"/>
      </xdr:nvSpPr>
      <xdr:spPr>
        <a:xfrm>
          <a:off x="6705111" y="64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146755</xdr:rowOff>
    </xdr:from>
    <xdr:to>
      <xdr:col>55</xdr:col>
      <xdr:colOff>0</xdr:colOff>
      <xdr:row>57</xdr:row>
      <xdr:rowOff>100719</xdr:rowOff>
    </xdr:to>
    <xdr:cxnSp macro="">
      <xdr:nvCxnSpPr>
        <xdr:cNvPr id="346" name="直線コネクタ 345"/>
        <xdr:cNvCxnSpPr/>
      </xdr:nvCxnSpPr>
      <xdr:spPr>
        <a:xfrm>
          <a:off x="9639300" y="9576505"/>
          <a:ext cx="8382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146755</xdr:rowOff>
    </xdr:from>
    <xdr:to>
      <xdr:col>50</xdr:col>
      <xdr:colOff>114300</xdr:colOff>
      <xdr:row>57</xdr:row>
      <xdr:rowOff>11035</xdr:rowOff>
    </xdr:to>
    <xdr:cxnSp macro="">
      <xdr:nvCxnSpPr>
        <xdr:cNvPr id="349" name="直線コネクタ 348"/>
        <xdr:cNvCxnSpPr/>
      </xdr:nvCxnSpPr>
      <xdr:spPr>
        <a:xfrm flipV="1">
          <a:off x="8750300" y="9576505"/>
          <a:ext cx="889000" cy="2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11035</xdr:rowOff>
    </xdr:from>
    <xdr:to>
      <xdr:col>45</xdr:col>
      <xdr:colOff>177800</xdr:colOff>
      <xdr:row>57</xdr:row>
      <xdr:rowOff>46395</xdr:rowOff>
    </xdr:to>
    <xdr:cxnSp macro="">
      <xdr:nvCxnSpPr>
        <xdr:cNvPr id="352" name="直線コネクタ 351"/>
        <xdr:cNvCxnSpPr/>
      </xdr:nvCxnSpPr>
      <xdr:spPr>
        <a:xfrm flipV="1">
          <a:off x="7861300" y="9783685"/>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123584</xdr:rowOff>
    </xdr:from>
    <xdr:to>
      <xdr:col>41</xdr:col>
      <xdr:colOff>50800</xdr:colOff>
      <xdr:row>57</xdr:row>
      <xdr:rowOff>46395</xdr:rowOff>
    </xdr:to>
    <xdr:cxnSp macro="">
      <xdr:nvCxnSpPr>
        <xdr:cNvPr id="355" name="直線コネクタ 354"/>
        <xdr:cNvCxnSpPr/>
      </xdr:nvCxnSpPr>
      <xdr:spPr>
        <a:xfrm>
          <a:off x="6972300" y="9724784"/>
          <a:ext cx="889000" cy="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49919</xdr:rowOff>
    </xdr:from>
    <xdr:to>
      <xdr:col>55</xdr:col>
      <xdr:colOff>50800</xdr:colOff>
      <xdr:row>57</xdr:row>
      <xdr:rowOff>151519</xdr:rowOff>
    </xdr:to>
    <xdr:sp macro="" textlink="">
      <xdr:nvSpPr>
        <xdr:cNvPr id="365" name="楕円 364"/>
        <xdr:cNvSpPr/>
      </xdr:nvSpPr>
      <xdr:spPr>
        <a:xfrm>
          <a:off x="104267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136296</xdr:rowOff>
    </xdr:from>
    <xdr:ext cx="534377" cy="259045"/>
    <xdr:sp macro="" textlink="">
      <xdr:nvSpPr>
        <xdr:cNvPr id="366" name="普通建設事業費該当値テキスト"/>
        <xdr:cNvSpPr txBox="1"/>
      </xdr:nvSpPr>
      <xdr:spPr>
        <a:xfrm>
          <a:off x="10528300" y="97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95955</xdr:rowOff>
    </xdr:from>
    <xdr:to>
      <xdr:col>50</xdr:col>
      <xdr:colOff>165100</xdr:colOff>
      <xdr:row>56</xdr:row>
      <xdr:rowOff>26105</xdr:rowOff>
    </xdr:to>
    <xdr:sp macro="" textlink="">
      <xdr:nvSpPr>
        <xdr:cNvPr id="367" name="楕円 366"/>
        <xdr:cNvSpPr/>
      </xdr:nvSpPr>
      <xdr:spPr>
        <a:xfrm>
          <a:off x="95885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42632</xdr:rowOff>
    </xdr:from>
    <xdr:ext cx="599010" cy="259045"/>
    <xdr:sp macro="" textlink="">
      <xdr:nvSpPr>
        <xdr:cNvPr id="368" name="テキスト ボックス 367"/>
        <xdr:cNvSpPr txBox="1"/>
      </xdr:nvSpPr>
      <xdr:spPr>
        <a:xfrm>
          <a:off x="9339795" y="93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131685</xdr:rowOff>
    </xdr:from>
    <xdr:to>
      <xdr:col>46</xdr:col>
      <xdr:colOff>38100</xdr:colOff>
      <xdr:row>57</xdr:row>
      <xdr:rowOff>61835</xdr:rowOff>
    </xdr:to>
    <xdr:sp macro="" textlink="">
      <xdr:nvSpPr>
        <xdr:cNvPr id="369" name="楕円 368"/>
        <xdr:cNvSpPr/>
      </xdr:nvSpPr>
      <xdr:spPr>
        <a:xfrm>
          <a:off x="8699500" y="9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52962</xdr:rowOff>
    </xdr:from>
    <xdr:ext cx="534377" cy="259045"/>
    <xdr:sp macro="" textlink="">
      <xdr:nvSpPr>
        <xdr:cNvPr id="370" name="テキスト ボックス 369"/>
        <xdr:cNvSpPr txBox="1"/>
      </xdr:nvSpPr>
      <xdr:spPr>
        <a:xfrm>
          <a:off x="8483111" y="98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167045</xdr:rowOff>
    </xdr:from>
    <xdr:to>
      <xdr:col>41</xdr:col>
      <xdr:colOff>101600</xdr:colOff>
      <xdr:row>57</xdr:row>
      <xdr:rowOff>97195</xdr:rowOff>
    </xdr:to>
    <xdr:sp macro="" textlink="">
      <xdr:nvSpPr>
        <xdr:cNvPr id="371" name="楕円 370"/>
        <xdr:cNvSpPr/>
      </xdr:nvSpPr>
      <xdr:spPr>
        <a:xfrm>
          <a:off x="7810500" y="97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88322</xdr:rowOff>
    </xdr:from>
    <xdr:ext cx="534377" cy="259045"/>
    <xdr:sp macro="" textlink="">
      <xdr:nvSpPr>
        <xdr:cNvPr id="372" name="テキスト ボックス 371"/>
        <xdr:cNvSpPr txBox="1"/>
      </xdr:nvSpPr>
      <xdr:spPr>
        <a:xfrm>
          <a:off x="7594111" y="9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72784</xdr:rowOff>
    </xdr:from>
    <xdr:to>
      <xdr:col>36</xdr:col>
      <xdr:colOff>165100</xdr:colOff>
      <xdr:row>57</xdr:row>
      <xdr:rowOff>2934</xdr:rowOff>
    </xdr:to>
    <xdr:sp macro="" textlink="">
      <xdr:nvSpPr>
        <xdr:cNvPr id="373" name="楕円 372"/>
        <xdr:cNvSpPr/>
      </xdr:nvSpPr>
      <xdr:spPr>
        <a:xfrm>
          <a:off x="6921500" y="96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165511</xdr:rowOff>
    </xdr:from>
    <xdr:ext cx="534377" cy="259045"/>
    <xdr:sp macro="" textlink="">
      <xdr:nvSpPr>
        <xdr:cNvPr id="374" name="テキスト ボックス 373"/>
        <xdr:cNvSpPr txBox="1"/>
      </xdr:nvSpPr>
      <xdr:spPr>
        <a:xfrm>
          <a:off x="6705111" y="97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67865</xdr:rowOff>
    </xdr:from>
    <xdr:to>
      <xdr:col>55</xdr:col>
      <xdr:colOff>0</xdr:colOff>
      <xdr:row>78</xdr:row>
      <xdr:rowOff>34359</xdr:rowOff>
    </xdr:to>
    <xdr:cxnSp macro="">
      <xdr:nvCxnSpPr>
        <xdr:cNvPr id="405" name="直線コネクタ 404"/>
        <xdr:cNvCxnSpPr/>
      </xdr:nvCxnSpPr>
      <xdr:spPr>
        <a:xfrm>
          <a:off x="9639300" y="12755165"/>
          <a:ext cx="838200" cy="65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67865</xdr:rowOff>
    </xdr:from>
    <xdr:to>
      <xdr:col>50</xdr:col>
      <xdr:colOff>114300</xdr:colOff>
      <xdr:row>78</xdr:row>
      <xdr:rowOff>94470</xdr:rowOff>
    </xdr:to>
    <xdr:cxnSp macro="">
      <xdr:nvCxnSpPr>
        <xdr:cNvPr id="408" name="直線コネクタ 407"/>
        <xdr:cNvCxnSpPr/>
      </xdr:nvCxnSpPr>
      <xdr:spPr>
        <a:xfrm flipV="1">
          <a:off x="8750300" y="12755165"/>
          <a:ext cx="889000" cy="7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94470</xdr:rowOff>
    </xdr:from>
    <xdr:to>
      <xdr:col>45</xdr:col>
      <xdr:colOff>177800</xdr:colOff>
      <xdr:row>78</xdr:row>
      <xdr:rowOff>111288</xdr:rowOff>
    </xdr:to>
    <xdr:cxnSp macro="">
      <xdr:nvCxnSpPr>
        <xdr:cNvPr id="411" name="直線コネクタ 410"/>
        <xdr:cNvCxnSpPr/>
      </xdr:nvCxnSpPr>
      <xdr:spPr>
        <a:xfrm flipV="1">
          <a:off x="7861300" y="13467570"/>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155009</xdr:rowOff>
    </xdr:from>
    <xdr:to>
      <xdr:col>55</xdr:col>
      <xdr:colOff>50800</xdr:colOff>
      <xdr:row>78</xdr:row>
      <xdr:rowOff>85159</xdr:rowOff>
    </xdr:to>
    <xdr:sp macro="" textlink="">
      <xdr:nvSpPr>
        <xdr:cNvPr id="421" name="楕円 420"/>
        <xdr:cNvSpPr/>
      </xdr:nvSpPr>
      <xdr:spPr>
        <a:xfrm>
          <a:off x="10426700" y="133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133436</xdr:rowOff>
    </xdr:from>
    <xdr:ext cx="534377" cy="259045"/>
    <xdr:sp macro="" textlink="">
      <xdr:nvSpPr>
        <xdr:cNvPr id="422" name="普通建設事業費 （ うち新規整備　）該当値テキスト"/>
        <xdr:cNvSpPr txBox="1"/>
      </xdr:nvSpPr>
      <xdr:spPr>
        <a:xfrm>
          <a:off x="10528300" y="133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17065</xdr:rowOff>
    </xdr:from>
    <xdr:to>
      <xdr:col>50</xdr:col>
      <xdr:colOff>165100</xdr:colOff>
      <xdr:row>74</xdr:row>
      <xdr:rowOff>118665</xdr:rowOff>
    </xdr:to>
    <xdr:sp macro="" textlink="">
      <xdr:nvSpPr>
        <xdr:cNvPr id="423" name="楕円 422"/>
        <xdr:cNvSpPr/>
      </xdr:nvSpPr>
      <xdr:spPr>
        <a:xfrm>
          <a:off x="9588500" y="127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135192</xdr:rowOff>
    </xdr:from>
    <xdr:ext cx="534377" cy="259045"/>
    <xdr:sp macro="" textlink="">
      <xdr:nvSpPr>
        <xdr:cNvPr id="424" name="テキスト ボックス 423"/>
        <xdr:cNvSpPr txBox="1"/>
      </xdr:nvSpPr>
      <xdr:spPr>
        <a:xfrm>
          <a:off x="9372111" y="124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43670</xdr:rowOff>
    </xdr:from>
    <xdr:to>
      <xdr:col>46</xdr:col>
      <xdr:colOff>38100</xdr:colOff>
      <xdr:row>78</xdr:row>
      <xdr:rowOff>145270</xdr:rowOff>
    </xdr:to>
    <xdr:sp macro="" textlink="">
      <xdr:nvSpPr>
        <xdr:cNvPr id="425" name="楕円 424"/>
        <xdr:cNvSpPr/>
      </xdr:nvSpPr>
      <xdr:spPr>
        <a:xfrm>
          <a:off x="8699500" y="13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136397</xdr:rowOff>
    </xdr:from>
    <xdr:ext cx="534377" cy="259045"/>
    <xdr:sp macro="" textlink="">
      <xdr:nvSpPr>
        <xdr:cNvPr id="426" name="テキスト ボックス 425"/>
        <xdr:cNvSpPr txBox="1"/>
      </xdr:nvSpPr>
      <xdr:spPr>
        <a:xfrm>
          <a:off x="8483111" y="135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60488</xdr:rowOff>
    </xdr:from>
    <xdr:to>
      <xdr:col>41</xdr:col>
      <xdr:colOff>101600</xdr:colOff>
      <xdr:row>78</xdr:row>
      <xdr:rowOff>162088</xdr:rowOff>
    </xdr:to>
    <xdr:sp macro="" textlink="">
      <xdr:nvSpPr>
        <xdr:cNvPr id="427" name="楕円 426"/>
        <xdr:cNvSpPr/>
      </xdr:nvSpPr>
      <xdr:spPr>
        <a:xfrm>
          <a:off x="7810500" y="134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153215</xdr:rowOff>
    </xdr:from>
    <xdr:ext cx="534377" cy="259045"/>
    <xdr:sp macro="" textlink="">
      <xdr:nvSpPr>
        <xdr:cNvPr id="428" name="テキスト ボックス 427"/>
        <xdr:cNvSpPr txBox="1"/>
      </xdr:nvSpPr>
      <xdr:spPr>
        <a:xfrm>
          <a:off x="7594111" y="135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92135</xdr:rowOff>
    </xdr:from>
    <xdr:to>
      <xdr:col>55</xdr:col>
      <xdr:colOff>0</xdr:colOff>
      <xdr:row>98</xdr:row>
      <xdr:rowOff>102994</xdr:rowOff>
    </xdr:to>
    <xdr:cxnSp macro="">
      <xdr:nvCxnSpPr>
        <xdr:cNvPr id="457" name="直線コネクタ 456"/>
        <xdr:cNvCxnSpPr/>
      </xdr:nvCxnSpPr>
      <xdr:spPr>
        <a:xfrm flipV="1">
          <a:off x="9639300" y="16894235"/>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74481</xdr:rowOff>
    </xdr:from>
    <xdr:to>
      <xdr:col>50</xdr:col>
      <xdr:colOff>114300</xdr:colOff>
      <xdr:row>98</xdr:row>
      <xdr:rowOff>102994</xdr:rowOff>
    </xdr:to>
    <xdr:cxnSp macro="">
      <xdr:nvCxnSpPr>
        <xdr:cNvPr id="460" name="直線コネクタ 459"/>
        <xdr:cNvCxnSpPr/>
      </xdr:nvCxnSpPr>
      <xdr:spPr>
        <a:xfrm>
          <a:off x="8750300" y="16705131"/>
          <a:ext cx="889000" cy="19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74481</xdr:rowOff>
    </xdr:from>
    <xdr:to>
      <xdr:col>45</xdr:col>
      <xdr:colOff>177800</xdr:colOff>
      <xdr:row>97</xdr:row>
      <xdr:rowOff>141979</xdr:rowOff>
    </xdr:to>
    <xdr:cxnSp macro="">
      <xdr:nvCxnSpPr>
        <xdr:cNvPr id="463" name="直線コネクタ 462"/>
        <xdr:cNvCxnSpPr/>
      </xdr:nvCxnSpPr>
      <xdr:spPr>
        <a:xfrm flipV="1">
          <a:off x="7861300" y="16705131"/>
          <a:ext cx="889000" cy="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41335</xdr:rowOff>
    </xdr:from>
    <xdr:to>
      <xdr:col>55</xdr:col>
      <xdr:colOff>50800</xdr:colOff>
      <xdr:row>98</xdr:row>
      <xdr:rowOff>142935</xdr:rowOff>
    </xdr:to>
    <xdr:sp macro="" textlink="">
      <xdr:nvSpPr>
        <xdr:cNvPr id="473" name="楕円 472"/>
        <xdr:cNvSpPr/>
      </xdr:nvSpPr>
      <xdr:spPr>
        <a:xfrm>
          <a:off x="10426700" y="168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127712</xdr:rowOff>
    </xdr:from>
    <xdr:ext cx="534377" cy="259045"/>
    <xdr:sp macro="" textlink="">
      <xdr:nvSpPr>
        <xdr:cNvPr id="474" name="普通建設事業費 （ うち更新整備　）該当値テキスト"/>
        <xdr:cNvSpPr txBox="1"/>
      </xdr:nvSpPr>
      <xdr:spPr>
        <a:xfrm>
          <a:off x="10528300" y="167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52194</xdr:rowOff>
    </xdr:from>
    <xdr:to>
      <xdr:col>50</xdr:col>
      <xdr:colOff>165100</xdr:colOff>
      <xdr:row>98</xdr:row>
      <xdr:rowOff>153794</xdr:rowOff>
    </xdr:to>
    <xdr:sp macro="" textlink="">
      <xdr:nvSpPr>
        <xdr:cNvPr id="475" name="楕円 474"/>
        <xdr:cNvSpPr/>
      </xdr:nvSpPr>
      <xdr:spPr>
        <a:xfrm>
          <a:off x="9588500" y="168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144921</xdr:rowOff>
    </xdr:from>
    <xdr:ext cx="534377" cy="259045"/>
    <xdr:sp macro="" textlink="">
      <xdr:nvSpPr>
        <xdr:cNvPr id="476" name="テキスト ボックス 475"/>
        <xdr:cNvSpPr txBox="1"/>
      </xdr:nvSpPr>
      <xdr:spPr>
        <a:xfrm>
          <a:off x="9372111" y="1694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23681</xdr:rowOff>
    </xdr:from>
    <xdr:to>
      <xdr:col>46</xdr:col>
      <xdr:colOff>38100</xdr:colOff>
      <xdr:row>97</xdr:row>
      <xdr:rowOff>125281</xdr:rowOff>
    </xdr:to>
    <xdr:sp macro="" textlink="">
      <xdr:nvSpPr>
        <xdr:cNvPr id="477" name="楕円 476"/>
        <xdr:cNvSpPr/>
      </xdr:nvSpPr>
      <xdr:spPr>
        <a:xfrm>
          <a:off x="8699500" y="166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141808</xdr:rowOff>
    </xdr:from>
    <xdr:ext cx="534377" cy="259045"/>
    <xdr:sp macro="" textlink="">
      <xdr:nvSpPr>
        <xdr:cNvPr id="478" name="テキスト ボックス 477"/>
        <xdr:cNvSpPr txBox="1"/>
      </xdr:nvSpPr>
      <xdr:spPr>
        <a:xfrm>
          <a:off x="8483111" y="164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91179</xdr:rowOff>
    </xdr:from>
    <xdr:to>
      <xdr:col>41</xdr:col>
      <xdr:colOff>101600</xdr:colOff>
      <xdr:row>98</xdr:row>
      <xdr:rowOff>21329</xdr:rowOff>
    </xdr:to>
    <xdr:sp macro="" textlink="">
      <xdr:nvSpPr>
        <xdr:cNvPr id="479" name="楕円 478"/>
        <xdr:cNvSpPr/>
      </xdr:nvSpPr>
      <xdr:spPr>
        <a:xfrm>
          <a:off x="7810500" y="167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12456</xdr:rowOff>
    </xdr:from>
    <xdr:ext cx="534377" cy="259045"/>
    <xdr:sp macro="" textlink="">
      <xdr:nvSpPr>
        <xdr:cNvPr id="480" name="テキスト ボックス 479"/>
        <xdr:cNvSpPr txBox="1"/>
      </xdr:nvSpPr>
      <xdr:spPr>
        <a:xfrm>
          <a:off x="7594111" y="168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86233</xdr:rowOff>
    </xdr:from>
    <xdr:to>
      <xdr:col>85</xdr:col>
      <xdr:colOff>127000</xdr:colOff>
      <xdr:row>39</xdr:row>
      <xdr:rowOff>11988</xdr:rowOff>
    </xdr:to>
    <xdr:cxnSp macro="">
      <xdr:nvCxnSpPr>
        <xdr:cNvPr id="509" name="直線コネクタ 508"/>
        <xdr:cNvCxnSpPr/>
      </xdr:nvCxnSpPr>
      <xdr:spPr>
        <a:xfrm>
          <a:off x="15481300" y="6601333"/>
          <a:ext cx="8382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131877</xdr:rowOff>
    </xdr:from>
    <xdr:to>
      <xdr:col>81</xdr:col>
      <xdr:colOff>50800</xdr:colOff>
      <xdr:row>38</xdr:row>
      <xdr:rowOff>86233</xdr:rowOff>
    </xdr:to>
    <xdr:cxnSp macro="">
      <xdr:nvCxnSpPr>
        <xdr:cNvPr id="512" name="直線コネクタ 511"/>
        <xdr:cNvCxnSpPr/>
      </xdr:nvCxnSpPr>
      <xdr:spPr>
        <a:xfrm>
          <a:off x="14592300" y="6304077"/>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131877</xdr:rowOff>
    </xdr:from>
    <xdr:to>
      <xdr:col>76</xdr:col>
      <xdr:colOff>114300</xdr:colOff>
      <xdr:row>38</xdr:row>
      <xdr:rowOff>55715</xdr:rowOff>
    </xdr:to>
    <xdr:cxnSp macro="">
      <xdr:nvCxnSpPr>
        <xdr:cNvPr id="515" name="直線コネクタ 514"/>
        <xdr:cNvCxnSpPr/>
      </xdr:nvCxnSpPr>
      <xdr:spPr>
        <a:xfrm flipV="1">
          <a:off x="13703300" y="6304077"/>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141808</xdr:rowOff>
    </xdr:from>
    <xdr:to>
      <xdr:col>71</xdr:col>
      <xdr:colOff>177800</xdr:colOff>
      <xdr:row>38</xdr:row>
      <xdr:rowOff>55715</xdr:rowOff>
    </xdr:to>
    <xdr:cxnSp macro="">
      <xdr:nvCxnSpPr>
        <xdr:cNvPr id="518" name="直線コネクタ 517"/>
        <xdr:cNvCxnSpPr/>
      </xdr:nvCxnSpPr>
      <xdr:spPr>
        <a:xfrm>
          <a:off x="12814300" y="6485458"/>
          <a:ext cx="889000" cy="8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132638</xdr:rowOff>
    </xdr:from>
    <xdr:to>
      <xdr:col>85</xdr:col>
      <xdr:colOff>177800</xdr:colOff>
      <xdr:row>39</xdr:row>
      <xdr:rowOff>62788</xdr:rowOff>
    </xdr:to>
    <xdr:sp macro="" textlink="">
      <xdr:nvSpPr>
        <xdr:cNvPr id="528" name="楕円 527"/>
        <xdr:cNvSpPr/>
      </xdr:nvSpPr>
      <xdr:spPr>
        <a:xfrm>
          <a:off x="162687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35433</xdr:rowOff>
    </xdr:from>
    <xdr:to>
      <xdr:col>81</xdr:col>
      <xdr:colOff>101600</xdr:colOff>
      <xdr:row>38</xdr:row>
      <xdr:rowOff>137033</xdr:rowOff>
    </xdr:to>
    <xdr:sp macro="" textlink="">
      <xdr:nvSpPr>
        <xdr:cNvPr id="530" name="楕円 529"/>
        <xdr:cNvSpPr/>
      </xdr:nvSpPr>
      <xdr:spPr>
        <a:xfrm>
          <a:off x="15430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153560</xdr:rowOff>
    </xdr:from>
    <xdr:ext cx="534377" cy="259045"/>
    <xdr:sp macro="" textlink="">
      <xdr:nvSpPr>
        <xdr:cNvPr id="531" name="テキスト ボックス 530"/>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81077</xdr:rowOff>
    </xdr:from>
    <xdr:to>
      <xdr:col>76</xdr:col>
      <xdr:colOff>165100</xdr:colOff>
      <xdr:row>37</xdr:row>
      <xdr:rowOff>11227</xdr:rowOff>
    </xdr:to>
    <xdr:sp macro="" textlink="">
      <xdr:nvSpPr>
        <xdr:cNvPr id="532" name="楕円 531"/>
        <xdr:cNvSpPr/>
      </xdr:nvSpPr>
      <xdr:spPr>
        <a:xfrm>
          <a:off x="14541500" y="62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27754</xdr:rowOff>
    </xdr:from>
    <xdr:ext cx="534377" cy="259045"/>
    <xdr:sp macro="" textlink="">
      <xdr:nvSpPr>
        <xdr:cNvPr id="533" name="テキスト ボックス 532"/>
        <xdr:cNvSpPr txBox="1"/>
      </xdr:nvSpPr>
      <xdr:spPr>
        <a:xfrm>
          <a:off x="14325111" y="60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4915</xdr:rowOff>
    </xdr:from>
    <xdr:to>
      <xdr:col>72</xdr:col>
      <xdr:colOff>38100</xdr:colOff>
      <xdr:row>38</xdr:row>
      <xdr:rowOff>106515</xdr:rowOff>
    </xdr:to>
    <xdr:sp macro="" textlink="">
      <xdr:nvSpPr>
        <xdr:cNvPr id="534" name="楕円 533"/>
        <xdr:cNvSpPr/>
      </xdr:nvSpPr>
      <xdr:spPr>
        <a:xfrm>
          <a:off x="13652500" y="65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123042</xdr:rowOff>
    </xdr:from>
    <xdr:ext cx="534377" cy="259045"/>
    <xdr:sp macro="" textlink="">
      <xdr:nvSpPr>
        <xdr:cNvPr id="535" name="テキスト ボックス 534"/>
        <xdr:cNvSpPr txBox="1"/>
      </xdr:nvSpPr>
      <xdr:spPr>
        <a:xfrm>
          <a:off x="13436111" y="62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91008</xdr:rowOff>
    </xdr:from>
    <xdr:to>
      <xdr:col>67</xdr:col>
      <xdr:colOff>101600</xdr:colOff>
      <xdr:row>38</xdr:row>
      <xdr:rowOff>21158</xdr:rowOff>
    </xdr:to>
    <xdr:sp macro="" textlink="">
      <xdr:nvSpPr>
        <xdr:cNvPr id="536" name="楕円 535"/>
        <xdr:cNvSpPr/>
      </xdr:nvSpPr>
      <xdr:spPr>
        <a:xfrm>
          <a:off x="12763500" y="64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37685</xdr:rowOff>
    </xdr:from>
    <xdr:ext cx="534377" cy="259045"/>
    <xdr:sp macro="" textlink="">
      <xdr:nvSpPr>
        <xdr:cNvPr id="537" name="テキスト ボックス 536"/>
        <xdr:cNvSpPr txBox="1"/>
      </xdr:nvSpPr>
      <xdr:spPr>
        <a:xfrm>
          <a:off x="12547111" y="6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49437</xdr:rowOff>
    </xdr:from>
    <xdr:to>
      <xdr:col>85</xdr:col>
      <xdr:colOff>127000</xdr:colOff>
      <xdr:row>77</xdr:row>
      <xdr:rowOff>55031</xdr:rowOff>
    </xdr:to>
    <xdr:cxnSp macro="">
      <xdr:nvCxnSpPr>
        <xdr:cNvPr id="623" name="直線コネクタ 622"/>
        <xdr:cNvCxnSpPr/>
      </xdr:nvCxnSpPr>
      <xdr:spPr>
        <a:xfrm>
          <a:off x="15481300" y="13251087"/>
          <a:ext cx="8382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44320</xdr:rowOff>
    </xdr:from>
    <xdr:to>
      <xdr:col>81</xdr:col>
      <xdr:colOff>50800</xdr:colOff>
      <xdr:row>77</xdr:row>
      <xdr:rowOff>49437</xdr:rowOff>
    </xdr:to>
    <xdr:cxnSp macro="">
      <xdr:nvCxnSpPr>
        <xdr:cNvPr id="626" name="直線コネクタ 625"/>
        <xdr:cNvCxnSpPr/>
      </xdr:nvCxnSpPr>
      <xdr:spPr>
        <a:xfrm>
          <a:off x="14592300" y="13245970"/>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40994</xdr:rowOff>
    </xdr:from>
    <xdr:to>
      <xdr:col>76</xdr:col>
      <xdr:colOff>114300</xdr:colOff>
      <xdr:row>77</xdr:row>
      <xdr:rowOff>44320</xdr:rowOff>
    </xdr:to>
    <xdr:cxnSp macro="">
      <xdr:nvCxnSpPr>
        <xdr:cNvPr id="629" name="直線コネクタ 628"/>
        <xdr:cNvCxnSpPr/>
      </xdr:nvCxnSpPr>
      <xdr:spPr>
        <a:xfrm>
          <a:off x="13703300" y="13242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40994</xdr:rowOff>
    </xdr:from>
    <xdr:to>
      <xdr:col>71</xdr:col>
      <xdr:colOff>177800</xdr:colOff>
      <xdr:row>77</xdr:row>
      <xdr:rowOff>41300</xdr:rowOff>
    </xdr:to>
    <xdr:cxnSp macro="">
      <xdr:nvCxnSpPr>
        <xdr:cNvPr id="632" name="直線コネクタ 631"/>
        <xdr:cNvCxnSpPr/>
      </xdr:nvCxnSpPr>
      <xdr:spPr>
        <a:xfrm flipV="1">
          <a:off x="12814300" y="13242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4231</xdr:rowOff>
    </xdr:from>
    <xdr:to>
      <xdr:col>85</xdr:col>
      <xdr:colOff>177800</xdr:colOff>
      <xdr:row>77</xdr:row>
      <xdr:rowOff>105831</xdr:rowOff>
    </xdr:to>
    <xdr:sp macro="" textlink="">
      <xdr:nvSpPr>
        <xdr:cNvPr id="642" name="楕円 641"/>
        <xdr:cNvSpPr/>
      </xdr:nvSpPr>
      <xdr:spPr>
        <a:xfrm>
          <a:off x="16268700" y="132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27108</xdr:rowOff>
    </xdr:from>
    <xdr:ext cx="534377" cy="259045"/>
    <xdr:sp macro="" textlink="">
      <xdr:nvSpPr>
        <xdr:cNvPr id="643" name="公債費該当値テキスト"/>
        <xdr:cNvSpPr txBox="1"/>
      </xdr:nvSpPr>
      <xdr:spPr>
        <a:xfrm>
          <a:off x="16370300" y="130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170087</xdr:rowOff>
    </xdr:from>
    <xdr:to>
      <xdr:col>81</xdr:col>
      <xdr:colOff>101600</xdr:colOff>
      <xdr:row>77</xdr:row>
      <xdr:rowOff>100237</xdr:rowOff>
    </xdr:to>
    <xdr:sp macro="" textlink="">
      <xdr:nvSpPr>
        <xdr:cNvPr id="644" name="楕円 643"/>
        <xdr:cNvSpPr/>
      </xdr:nvSpPr>
      <xdr:spPr>
        <a:xfrm>
          <a:off x="15430500" y="132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116764</xdr:rowOff>
    </xdr:from>
    <xdr:ext cx="534377" cy="259045"/>
    <xdr:sp macro="" textlink="">
      <xdr:nvSpPr>
        <xdr:cNvPr id="645" name="テキスト ボックス 644"/>
        <xdr:cNvSpPr txBox="1"/>
      </xdr:nvSpPr>
      <xdr:spPr>
        <a:xfrm>
          <a:off x="15214111" y="129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164970</xdr:rowOff>
    </xdr:from>
    <xdr:to>
      <xdr:col>76</xdr:col>
      <xdr:colOff>165100</xdr:colOff>
      <xdr:row>77</xdr:row>
      <xdr:rowOff>95120</xdr:rowOff>
    </xdr:to>
    <xdr:sp macro="" textlink="">
      <xdr:nvSpPr>
        <xdr:cNvPr id="646" name="楕円 645"/>
        <xdr:cNvSpPr/>
      </xdr:nvSpPr>
      <xdr:spPr>
        <a:xfrm>
          <a:off x="145415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111648</xdr:rowOff>
    </xdr:from>
    <xdr:ext cx="534377" cy="259045"/>
    <xdr:sp macro="" textlink="">
      <xdr:nvSpPr>
        <xdr:cNvPr id="647" name="テキスト ボックス 646"/>
        <xdr:cNvSpPr txBox="1"/>
      </xdr:nvSpPr>
      <xdr:spPr>
        <a:xfrm>
          <a:off x="14325111" y="129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161644</xdr:rowOff>
    </xdr:from>
    <xdr:to>
      <xdr:col>72</xdr:col>
      <xdr:colOff>38100</xdr:colOff>
      <xdr:row>77</xdr:row>
      <xdr:rowOff>91794</xdr:rowOff>
    </xdr:to>
    <xdr:sp macro="" textlink="">
      <xdr:nvSpPr>
        <xdr:cNvPr id="648" name="楕円 647"/>
        <xdr:cNvSpPr/>
      </xdr:nvSpPr>
      <xdr:spPr>
        <a:xfrm>
          <a:off x="13652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108321</xdr:rowOff>
    </xdr:from>
    <xdr:ext cx="534377" cy="259045"/>
    <xdr:sp macro="" textlink="">
      <xdr:nvSpPr>
        <xdr:cNvPr id="649" name="テキスト ボックス 648"/>
        <xdr:cNvSpPr txBox="1"/>
      </xdr:nvSpPr>
      <xdr:spPr>
        <a:xfrm>
          <a:off x="13436111" y="12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161950</xdr:rowOff>
    </xdr:from>
    <xdr:to>
      <xdr:col>67</xdr:col>
      <xdr:colOff>101600</xdr:colOff>
      <xdr:row>77</xdr:row>
      <xdr:rowOff>92100</xdr:rowOff>
    </xdr:to>
    <xdr:sp macro="" textlink="">
      <xdr:nvSpPr>
        <xdr:cNvPr id="650" name="楕円 649"/>
        <xdr:cNvSpPr/>
      </xdr:nvSpPr>
      <xdr:spPr>
        <a:xfrm>
          <a:off x="12763500" y="131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108626</xdr:rowOff>
    </xdr:from>
    <xdr:ext cx="534377" cy="259045"/>
    <xdr:sp macro="" textlink="">
      <xdr:nvSpPr>
        <xdr:cNvPr id="651" name="テキスト ボックス 650"/>
        <xdr:cNvSpPr txBox="1"/>
      </xdr:nvSpPr>
      <xdr:spPr>
        <a:xfrm>
          <a:off x="12547111" y="129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10961</xdr:rowOff>
    </xdr:from>
    <xdr:to>
      <xdr:col>85</xdr:col>
      <xdr:colOff>127000</xdr:colOff>
      <xdr:row>98</xdr:row>
      <xdr:rowOff>19693</xdr:rowOff>
    </xdr:to>
    <xdr:cxnSp macro="">
      <xdr:nvCxnSpPr>
        <xdr:cNvPr id="680" name="直線コネクタ 679"/>
        <xdr:cNvCxnSpPr/>
      </xdr:nvCxnSpPr>
      <xdr:spPr>
        <a:xfrm flipV="1">
          <a:off x="15481300" y="16813061"/>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19693</xdr:rowOff>
    </xdr:from>
    <xdr:to>
      <xdr:col>81</xdr:col>
      <xdr:colOff>50800</xdr:colOff>
      <xdr:row>98</xdr:row>
      <xdr:rowOff>84981</xdr:rowOff>
    </xdr:to>
    <xdr:cxnSp macro="">
      <xdr:nvCxnSpPr>
        <xdr:cNvPr id="683" name="直線コネクタ 682"/>
        <xdr:cNvCxnSpPr/>
      </xdr:nvCxnSpPr>
      <xdr:spPr>
        <a:xfrm flipV="1">
          <a:off x="14592300" y="16821793"/>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84981</xdr:rowOff>
    </xdr:from>
    <xdr:to>
      <xdr:col>76</xdr:col>
      <xdr:colOff>114300</xdr:colOff>
      <xdr:row>98</xdr:row>
      <xdr:rowOff>128507</xdr:rowOff>
    </xdr:to>
    <xdr:cxnSp macro="">
      <xdr:nvCxnSpPr>
        <xdr:cNvPr id="686" name="直線コネクタ 685"/>
        <xdr:cNvCxnSpPr/>
      </xdr:nvCxnSpPr>
      <xdr:spPr>
        <a:xfrm flipV="1">
          <a:off x="13703300" y="16887081"/>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117976</xdr:rowOff>
    </xdr:from>
    <xdr:to>
      <xdr:col>71</xdr:col>
      <xdr:colOff>177800</xdr:colOff>
      <xdr:row>98</xdr:row>
      <xdr:rowOff>128507</xdr:rowOff>
    </xdr:to>
    <xdr:cxnSp macro="">
      <xdr:nvCxnSpPr>
        <xdr:cNvPr id="689" name="直線コネクタ 688"/>
        <xdr:cNvCxnSpPr/>
      </xdr:nvCxnSpPr>
      <xdr:spPr>
        <a:xfrm>
          <a:off x="12814300" y="1692007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131611</xdr:rowOff>
    </xdr:from>
    <xdr:to>
      <xdr:col>85</xdr:col>
      <xdr:colOff>177800</xdr:colOff>
      <xdr:row>98</xdr:row>
      <xdr:rowOff>61761</xdr:rowOff>
    </xdr:to>
    <xdr:sp macro="" textlink="">
      <xdr:nvSpPr>
        <xdr:cNvPr id="699" name="楕円 698"/>
        <xdr:cNvSpPr/>
      </xdr:nvSpPr>
      <xdr:spPr>
        <a:xfrm>
          <a:off x="16268700" y="16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154488</xdr:rowOff>
    </xdr:from>
    <xdr:ext cx="534377" cy="259045"/>
    <xdr:sp macro="" textlink="">
      <xdr:nvSpPr>
        <xdr:cNvPr id="700" name="積立金該当値テキスト"/>
        <xdr:cNvSpPr txBox="1"/>
      </xdr:nvSpPr>
      <xdr:spPr>
        <a:xfrm>
          <a:off x="16370300" y="166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140343</xdr:rowOff>
    </xdr:from>
    <xdr:to>
      <xdr:col>81</xdr:col>
      <xdr:colOff>101600</xdr:colOff>
      <xdr:row>98</xdr:row>
      <xdr:rowOff>70493</xdr:rowOff>
    </xdr:to>
    <xdr:sp macro="" textlink="">
      <xdr:nvSpPr>
        <xdr:cNvPr id="701" name="楕円 700"/>
        <xdr:cNvSpPr/>
      </xdr:nvSpPr>
      <xdr:spPr>
        <a:xfrm>
          <a:off x="15430500" y="167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87020</xdr:rowOff>
    </xdr:from>
    <xdr:ext cx="534377" cy="259045"/>
    <xdr:sp macro="" textlink="">
      <xdr:nvSpPr>
        <xdr:cNvPr id="702" name="テキスト ボックス 701"/>
        <xdr:cNvSpPr txBox="1"/>
      </xdr:nvSpPr>
      <xdr:spPr>
        <a:xfrm>
          <a:off x="15214111" y="165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34181</xdr:rowOff>
    </xdr:from>
    <xdr:to>
      <xdr:col>76</xdr:col>
      <xdr:colOff>165100</xdr:colOff>
      <xdr:row>98</xdr:row>
      <xdr:rowOff>135781</xdr:rowOff>
    </xdr:to>
    <xdr:sp macro="" textlink="">
      <xdr:nvSpPr>
        <xdr:cNvPr id="703" name="楕円 702"/>
        <xdr:cNvSpPr/>
      </xdr:nvSpPr>
      <xdr:spPr>
        <a:xfrm>
          <a:off x="14541500" y="168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126908</xdr:rowOff>
    </xdr:from>
    <xdr:ext cx="534377" cy="259045"/>
    <xdr:sp macro="" textlink="">
      <xdr:nvSpPr>
        <xdr:cNvPr id="704" name="テキスト ボックス 703"/>
        <xdr:cNvSpPr txBox="1"/>
      </xdr:nvSpPr>
      <xdr:spPr>
        <a:xfrm>
          <a:off x="14325111" y="169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77707</xdr:rowOff>
    </xdr:from>
    <xdr:to>
      <xdr:col>72</xdr:col>
      <xdr:colOff>38100</xdr:colOff>
      <xdr:row>99</xdr:row>
      <xdr:rowOff>7857</xdr:rowOff>
    </xdr:to>
    <xdr:sp macro="" textlink="">
      <xdr:nvSpPr>
        <xdr:cNvPr id="705" name="楕円 704"/>
        <xdr:cNvSpPr/>
      </xdr:nvSpPr>
      <xdr:spPr>
        <a:xfrm>
          <a:off x="13652500" y="168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170434</xdr:rowOff>
    </xdr:from>
    <xdr:ext cx="534377" cy="259045"/>
    <xdr:sp macro="" textlink="">
      <xdr:nvSpPr>
        <xdr:cNvPr id="706" name="テキスト ボックス 705"/>
        <xdr:cNvSpPr txBox="1"/>
      </xdr:nvSpPr>
      <xdr:spPr>
        <a:xfrm>
          <a:off x="13436111" y="169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67176</xdr:rowOff>
    </xdr:from>
    <xdr:to>
      <xdr:col>67</xdr:col>
      <xdr:colOff>101600</xdr:colOff>
      <xdr:row>98</xdr:row>
      <xdr:rowOff>168776</xdr:rowOff>
    </xdr:to>
    <xdr:sp macro="" textlink="">
      <xdr:nvSpPr>
        <xdr:cNvPr id="707" name="楕円 706"/>
        <xdr:cNvSpPr/>
      </xdr:nvSpPr>
      <xdr:spPr>
        <a:xfrm>
          <a:off x="12763500" y="168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159903</xdr:rowOff>
    </xdr:from>
    <xdr:ext cx="534377" cy="259045"/>
    <xdr:sp macro="" textlink="">
      <xdr:nvSpPr>
        <xdr:cNvPr id="708" name="テキスト ボックス 707"/>
        <xdr:cNvSpPr txBox="1"/>
      </xdr:nvSpPr>
      <xdr:spPr>
        <a:xfrm>
          <a:off x="12547111" y="16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43383</xdr:rowOff>
    </xdr:from>
    <xdr:to>
      <xdr:col>116</xdr:col>
      <xdr:colOff>63500</xdr:colOff>
      <xdr:row>39</xdr:row>
      <xdr:rowOff>43879</xdr:rowOff>
    </xdr:to>
    <xdr:cxnSp macro="">
      <xdr:nvCxnSpPr>
        <xdr:cNvPr id="737" name="直線コネクタ 736"/>
        <xdr:cNvCxnSpPr/>
      </xdr:nvCxnSpPr>
      <xdr:spPr>
        <a:xfrm>
          <a:off x="21323300" y="6729933"/>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42659</xdr:rowOff>
    </xdr:from>
    <xdr:to>
      <xdr:col>111</xdr:col>
      <xdr:colOff>177800</xdr:colOff>
      <xdr:row>39</xdr:row>
      <xdr:rowOff>43383</xdr:rowOff>
    </xdr:to>
    <xdr:cxnSp macro="">
      <xdr:nvCxnSpPr>
        <xdr:cNvPr id="740" name="直線コネクタ 739"/>
        <xdr:cNvCxnSpPr/>
      </xdr:nvCxnSpPr>
      <xdr:spPr>
        <a:xfrm>
          <a:off x="20434300" y="672920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42659</xdr:rowOff>
    </xdr:from>
    <xdr:to>
      <xdr:col>107</xdr:col>
      <xdr:colOff>50800</xdr:colOff>
      <xdr:row>39</xdr:row>
      <xdr:rowOff>42659</xdr:rowOff>
    </xdr:to>
    <xdr:cxnSp macro="">
      <xdr:nvCxnSpPr>
        <xdr:cNvPr id="743" name="直線コネクタ 742"/>
        <xdr:cNvCxnSpPr/>
      </xdr:nvCxnSpPr>
      <xdr:spPr>
        <a:xfrm>
          <a:off x="19545300" y="6729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42659</xdr:rowOff>
    </xdr:from>
    <xdr:to>
      <xdr:col>102</xdr:col>
      <xdr:colOff>114300</xdr:colOff>
      <xdr:row>39</xdr:row>
      <xdr:rowOff>42659</xdr:rowOff>
    </xdr:to>
    <xdr:cxnSp macro="">
      <xdr:nvCxnSpPr>
        <xdr:cNvPr id="746" name="直線コネクタ 745"/>
        <xdr:cNvCxnSpPr/>
      </xdr:nvCxnSpPr>
      <xdr:spPr>
        <a:xfrm>
          <a:off x="18656300" y="6729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56" name="楕円 755"/>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313932" cy="259045"/>
    <xdr:sp macro="" textlink="">
      <xdr:nvSpPr>
        <xdr:cNvPr id="757" name="投資及び出資金該当値テキスト"/>
        <xdr:cNvSpPr txBox="1"/>
      </xdr:nvSpPr>
      <xdr:spPr>
        <a:xfrm>
          <a:off x="22212300" y="6594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164033</xdr:rowOff>
    </xdr:from>
    <xdr:to>
      <xdr:col>112</xdr:col>
      <xdr:colOff>38100</xdr:colOff>
      <xdr:row>39</xdr:row>
      <xdr:rowOff>94183</xdr:rowOff>
    </xdr:to>
    <xdr:sp macro="" textlink="">
      <xdr:nvSpPr>
        <xdr:cNvPr id="758" name="楕円 757"/>
        <xdr:cNvSpPr/>
      </xdr:nvSpPr>
      <xdr:spPr>
        <a:xfrm>
          <a:off x="2127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85310</xdr:rowOff>
    </xdr:from>
    <xdr:ext cx="313932" cy="259045"/>
    <xdr:sp macro="" textlink="">
      <xdr:nvSpPr>
        <xdr:cNvPr id="759" name="テキスト ボックス 758"/>
        <xdr:cNvSpPr txBox="1"/>
      </xdr:nvSpPr>
      <xdr:spPr>
        <a:xfrm>
          <a:off x="2116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163309</xdr:rowOff>
    </xdr:from>
    <xdr:to>
      <xdr:col>107</xdr:col>
      <xdr:colOff>101600</xdr:colOff>
      <xdr:row>39</xdr:row>
      <xdr:rowOff>93459</xdr:rowOff>
    </xdr:to>
    <xdr:sp macro="" textlink="">
      <xdr:nvSpPr>
        <xdr:cNvPr id="760" name="楕円 759"/>
        <xdr:cNvSpPr/>
      </xdr:nvSpPr>
      <xdr:spPr>
        <a:xfrm>
          <a:off x="20383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84586</xdr:rowOff>
    </xdr:from>
    <xdr:ext cx="313932" cy="259045"/>
    <xdr:sp macro="" textlink="">
      <xdr:nvSpPr>
        <xdr:cNvPr id="761" name="テキスト ボックス 760"/>
        <xdr:cNvSpPr txBox="1"/>
      </xdr:nvSpPr>
      <xdr:spPr>
        <a:xfrm>
          <a:off x="20277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163309</xdr:rowOff>
    </xdr:from>
    <xdr:to>
      <xdr:col>102</xdr:col>
      <xdr:colOff>165100</xdr:colOff>
      <xdr:row>39</xdr:row>
      <xdr:rowOff>93459</xdr:rowOff>
    </xdr:to>
    <xdr:sp macro="" textlink="">
      <xdr:nvSpPr>
        <xdr:cNvPr id="762" name="楕円 761"/>
        <xdr:cNvSpPr/>
      </xdr:nvSpPr>
      <xdr:spPr>
        <a:xfrm>
          <a:off x="19494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84586</xdr:rowOff>
    </xdr:from>
    <xdr:ext cx="313932" cy="259045"/>
    <xdr:sp macro="" textlink="">
      <xdr:nvSpPr>
        <xdr:cNvPr id="763" name="テキスト ボックス 762"/>
        <xdr:cNvSpPr txBox="1"/>
      </xdr:nvSpPr>
      <xdr:spPr>
        <a:xfrm>
          <a:off x="19388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163309</xdr:rowOff>
    </xdr:from>
    <xdr:to>
      <xdr:col>98</xdr:col>
      <xdr:colOff>38100</xdr:colOff>
      <xdr:row>39</xdr:row>
      <xdr:rowOff>93459</xdr:rowOff>
    </xdr:to>
    <xdr:sp macro="" textlink="">
      <xdr:nvSpPr>
        <xdr:cNvPr id="764" name="楕円 763"/>
        <xdr:cNvSpPr/>
      </xdr:nvSpPr>
      <xdr:spPr>
        <a:xfrm>
          <a:off x="18605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84586</xdr:rowOff>
    </xdr:from>
    <xdr:ext cx="313932" cy="259045"/>
    <xdr:sp macro="" textlink="">
      <xdr:nvSpPr>
        <xdr:cNvPr id="765" name="テキスト ボックス 764"/>
        <xdr:cNvSpPr txBox="1"/>
      </xdr:nvSpPr>
      <xdr:spPr>
        <a:xfrm>
          <a:off x="18499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107148</xdr:rowOff>
    </xdr:from>
    <xdr:to>
      <xdr:col>116</xdr:col>
      <xdr:colOff>63500</xdr:colOff>
      <xdr:row>58</xdr:row>
      <xdr:rowOff>117663</xdr:rowOff>
    </xdr:to>
    <xdr:cxnSp macro="">
      <xdr:nvCxnSpPr>
        <xdr:cNvPr id="792" name="直線コネクタ 791"/>
        <xdr:cNvCxnSpPr/>
      </xdr:nvCxnSpPr>
      <xdr:spPr>
        <a:xfrm>
          <a:off x="21323300" y="10051248"/>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95740</xdr:rowOff>
    </xdr:from>
    <xdr:to>
      <xdr:col>111</xdr:col>
      <xdr:colOff>177800</xdr:colOff>
      <xdr:row>58</xdr:row>
      <xdr:rowOff>107148</xdr:rowOff>
    </xdr:to>
    <xdr:cxnSp macro="">
      <xdr:nvCxnSpPr>
        <xdr:cNvPr id="795" name="直線コネクタ 794"/>
        <xdr:cNvCxnSpPr/>
      </xdr:nvCxnSpPr>
      <xdr:spPr>
        <a:xfrm>
          <a:off x="20434300" y="10039840"/>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84516</xdr:rowOff>
    </xdr:from>
    <xdr:to>
      <xdr:col>107</xdr:col>
      <xdr:colOff>50800</xdr:colOff>
      <xdr:row>58</xdr:row>
      <xdr:rowOff>95740</xdr:rowOff>
    </xdr:to>
    <xdr:cxnSp macro="">
      <xdr:nvCxnSpPr>
        <xdr:cNvPr id="798" name="直線コネクタ 797"/>
        <xdr:cNvCxnSpPr/>
      </xdr:nvCxnSpPr>
      <xdr:spPr>
        <a:xfrm>
          <a:off x="19545300" y="1002861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81087</xdr:rowOff>
    </xdr:from>
    <xdr:to>
      <xdr:col>102</xdr:col>
      <xdr:colOff>114300</xdr:colOff>
      <xdr:row>58</xdr:row>
      <xdr:rowOff>84516</xdr:rowOff>
    </xdr:to>
    <xdr:cxnSp macro="">
      <xdr:nvCxnSpPr>
        <xdr:cNvPr id="801" name="直線コネクタ 800"/>
        <xdr:cNvCxnSpPr/>
      </xdr:nvCxnSpPr>
      <xdr:spPr>
        <a:xfrm>
          <a:off x="18656300" y="10025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66863</xdr:rowOff>
    </xdr:from>
    <xdr:to>
      <xdr:col>116</xdr:col>
      <xdr:colOff>114300</xdr:colOff>
      <xdr:row>58</xdr:row>
      <xdr:rowOff>168463</xdr:rowOff>
    </xdr:to>
    <xdr:sp macro="" textlink="">
      <xdr:nvSpPr>
        <xdr:cNvPr id="811" name="楕円 810"/>
        <xdr:cNvSpPr/>
      </xdr:nvSpPr>
      <xdr:spPr>
        <a:xfrm>
          <a:off x="22110700" y="100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153240</xdr:rowOff>
    </xdr:from>
    <xdr:ext cx="378565" cy="259045"/>
    <xdr:sp macro="" textlink="">
      <xdr:nvSpPr>
        <xdr:cNvPr id="812" name="貸付金該当値テキスト"/>
        <xdr:cNvSpPr txBox="1"/>
      </xdr:nvSpPr>
      <xdr:spPr>
        <a:xfrm>
          <a:off x="22212300" y="992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56348</xdr:rowOff>
    </xdr:from>
    <xdr:to>
      <xdr:col>112</xdr:col>
      <xdr:colOff>38100</xdr:colOff>
      <xdr:row>58</xdr:row>
      <xdr:rowOff>157948</xdr:rowOff>
    </xdr:to>
    <xdr:sp macro="" textlink="">
      <xdr:nvSpPr>
        <xdr:cNvPr id="813" name="楕円 812"/>
        <xdr:cNvSpPr/>
      </xdr:nvSpPr>
      <xdr:spPr>
        <a:xfrm>
          <a:off x="21272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149075</xdr:rowOff>
    </xdr:from>
    <xdr:ext cx="469744" cy="259045"/>
    <xdr:sp macro="" textlink="">
      <xdr:nvSpPr>
        <xdr:cNvPr id="814" name="テキスト ボックス 813"/>
        <xdr:cNvSpPr txBox="1"/>
      </xdr:nvSpPr>
      <xdr:spPr>
        <a:xfrm>
          <a:off x="21088428" y="100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44940</xdr:rowOff>
    </xdr:from>
    <xdr:to>
      <xdr:col>107</xdr:col>
      <xdr:colOff>101600</xdr:colOff>
      <xdr:row>58</xdr:row>
      <xdr:rowOff>146540</xdr:rowOff>
    </xdr:to>
    <xdr:sp macro="" textlink="">
      <xdr:nvSpPr>
        <xdr:cNvPr id="815" name="楕円 814"/>
        <xdr:cNvSpPr/>
      </xdr:nvSpPr>
      <xdr:spPr>
        <a:xfrm>
          <a:off x="20383500" y="99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137667</xdr:rowOff>
    </xdr:from>
    <xdr:ext cx="469744" cy="259045"/>
    <xdr:sp macro="" textlink="">
      <xdr:nvSpPr>
        <xdr:cNvPr id="816" name="テキスト ボックス 815"/>
        <xdr:cNvSpPr txBox="1"/>
      </xdr:nvSpPr>
      <xdr:spPr>
        <a:xfrm>
          <a:off x="20199428" y="100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33716</xdr:rowOff>
    </xdr:from>
    <xdr:to>
      <xdr:col>102</xdr:col>
      <xdr:colOff>165100</xdr:colOff>
      <xdr:row>58</xdr:row>
      <xdr:rowOff>135316</xdr:rowOff>
    </xdr:to>
    <xdr:sp macro="" textlink="">
      <xdr:nvSpPr>
        <xdr:cNvPr id="817" name="楕円 816"/>
        <xdr:cNvSpPr/>
      </xdr:nvSpPr>
      <xdr:spPr>
        <a:xfrm>
          <a:off x="19494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126443</xdr:rowOff>
    </xdr:from>
    <xdr:ext cx="469744" cy="259045"/>
    <xdr:sp macro="" textlink="">
      <xdr:nvSpPr>
        <xdr:cNvPr id="818" name="テキスト ボックス 817"/>
        <xdr:cNvSpPr txBox="1"/>
      </xdr:nvSpPr>
      <xdr:spPr>
        <a:xfrm>
          <a:off x="19310428" y="10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30287</xdr:rowOff>
    </xdr:from>
    <xdr:to>
      <xdr:col>98</xdr:col>
      <xdr:colOff>38100</xdr:colOff>
      <xdr:row>58</xdr:row>
      <xdr:rowOff>131887</xdr:rowOff>
    </xdr:to>
    <xdr:sp macro="" textlink="">
      <xdr:nvSpPr>
        <xdr:cNvPr id="819" name="楕円 818"/>
        <xdr:cNvSpPr/>
      </xdr:nvSpPr>
      <xdr:spPr>
        <a:xfrm>
          <a:off x="18605500" y="99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123014</xdr:rowOff>
    </xdr:from>
    <xdr:ext cx="469744" cy="259045"/>
    <xdr:sp macro="" textlink="">
      <xdr:nvSpPr>
        <xdr:cNvPr id="820" name="テキスト ボックス 819"/>
        <xdr:cNvSpPr txBox="1"/>
      </xdr:nvSpPr>
      <xdr:spPr>
        <a:xfrm>
          <a:off x="18421428" y="100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133120</xdr:rowOff>
    </xdr:from>
    <xdr:to>
      <xdr:col>116</xdr:col>
      <xdr:colOff>63500</xdr:colOff>
      <xdr:row>75</xdr:row>
      <xdr:rowOff>55135</xdr:rowOff>
    </xdr:to>
    <xdr:cxnSp macro="">
      <xdr:nvCxnSpPr>
        <xdr:cNvPr id="852" name="直線コネクタ 851"/>
        <xdr:cNvCxnSpPr/>
      </xdr:nvCxnSpPr>
      <xdr:spPr>
        <a:xfrm flipV="1">
          <a:off x="21323300" y="12820420"/>
          <a:ext cx="8382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55135</xdr:rowOff>
    </xdr:from>
    <xdr:to>
      <xdr:col>111</xdr:col>
      <xdr:colOff>177800</xdr:colOff>
      <xdr:row>75</xdr:row>
      <xdr:rowOff>67185</xdr:rowOff>
    </xdr:to>
    <xdr:cxnSp macro="">
      <xdr:nvCxnSpPr>
        <xdr:cNvPr id="855" name="直線コネクタ 854"/>
        <xdr:cNvCxnSpPr/>
      </xdr:nvCxnSpPr>
      <xdr:spPr>
        <a:xfrm flipV="1">
          <a:off x="20434300" y="12913885"/>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67185</xdr:rowOff>
    </xdr:from>
    <xdr:to>
      <xdr:col>107</xdr:col>
      <xdr:colOff>50800</xdr:colOff>
      <xdr:row>75</xdr:row>
      <xdr:rowOff>115974</xdr:rowOff>
    </xdr:to>
    <xdr:cxnSp macro="">
      <xdr:nvCxnSpPr>
        <xdr:cNvPr id="858" name="直線コネクタ 857"/>
        <xdr:cNvCxnSpPr/>
      </xdr:nvCxnSpPr>
      <xdr:spPr>
        <a:xfrm flipV="1">
          <a:off x="19545300" y="12925935"/>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115974</xdr:rowOff>
    </xdr:from>
    <xdr:to>
      <xdr:col>102</xdr:col>
      <xdr:colOff>114300</xdr:colOff>
      <xdr:row>75</xdr:row>
      <xdr:rowOff>131160</xdr:rowOff>
    </xdr:to>
    <xdr:cxnSp macro="">
      <xdr:nvCxnSpPr>
        <xdr:cNvPr id="861" name="直線コネクタ 860"/>
        <xdr:cNvCxnSpPr/>
      </xdr:nvCxnSpPr>
      <xdr:spPr>
        <a:xfrm flipV="1">
          <a:off x="18656300" y="1297472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82320</xdr:rowOff>
    </xdr:from>
    <xdr:to>
      <xdr:col>116</xdr:col>
      <xdr:colOff>114300</xdr:colOff>
      <xdr:row>75</xdr:row>
      <xdr:rowOff>12470</xdr:rowOff>
    </xdr:to>
    <xdr:sp macro="" textlink="">
      <xdr:nvSpPr>
        <xdr:cNvPr id="871" name="楕円 870"/>
        <xdr:cNvSpPr/>
      </xdr:nvSpPr>
      <xdr:spPr>
        <a:xfrm>
          <a:off x="22110700" y="127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105197</xdr:rowOff>
    </xdr:from>
    <xdr:ext cx="534377" cy="259045"/>
    <xdr:sp macro="" textlink="">
      <xdr:nvSpPr>
        <xdr:cNvPr id="872" name="繰出金該当値テキスト"/>
        <xdr:cNvSpPr txBox="1"/>
      </xdr:nvSpPr>
      <xdr:spPr>
        <a:xfrm>
          <a:off x="22212300" y="126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4335</xdr:rowOff>
    </xdr:from>
    <xdr:to>
      <xdr:col>112</xdr:col>
      <xdr:colOff>38100</xdr:colOff>
      <xdr:row>75</xdr:row>
      <xdr:rowOff>105935</xdr:rowOff>
    </xdr:to>
    <xdr:sp macro="" textlink="">
      <xdr:nvSpPr>
        <xdr:cNvPr id="873" name="楕円 872"/>
        <xdr:cNvSpPr/>
      </xdr:nvSpPr>
      <xdr:spPr>
        <a:xfrm>
          <a:off x="21272500" y="12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122462</xdr:rowOff>
    </xdr:from>
    <xdr:ext cx="534377" cy="259045"/>
    <xdr:sp macro="" textlink="">
      <xdr:nvSpPr>
        <xdr:cNvPr id="874" name="テキスト ボックス 873"/>
        <xdr:cNvSpPr txBox="1"/>
      </xdr:nvSpPr>
      <xdr:spPr>
        <a:xfrm>
          <a:off x="21056111" y="12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16385</xdr:rowOff>
    </xdr:from>
    <xdr:to>
      <xdr:col>107</xdr:col>
      <xdr:colOff>101600</xdr:colOff>
      <xdr:row>75</xdr:row>
      <xdr:rowOff>117985</xdr:rowOff>
    </xdr:to>
    <xdr:sp macro="" textlink="">
      <xdr:nvSpPr>
        <xdr:cNvPr id="875" name="楕円 874"/>
        <xdr:cNvSpPr/>
      </xdr:nvSpPr>
      <xdr:spPr>
        <a:xfrm>
          <a:off x="20383500" y="12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134512</xdr:rowOff>
    </xdr:from>
    <xdr:ext cx="534377" cy="259045"/>
    <xdr:sp macro="" textlink="">
      <xdr:nvSpPr>
        <xdr:cNvPr id="876" name="テキスト ボックス 875"/>
        <xdr:cNvSpPr txBox="1"/>
      </xdr:nvSpPr>
      <xdr:spPr>
        <a:xfrm>
          <a:off x="20167111" y="126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65174</xdr:rowOff>
    </xdr:from>
    <xdr:to>
      <xdr:col>102</xdr:col>
      <xdr:colOff>165100</xdr:colOff>
      <xdr:row>75</xdr:row>
      <xdr:rowOff>166774</xdr:rowOff>
    </xdr:to>
    <xdr:sp macro="" textlink="">
      <xdr:nvSpPr>
        <xdr:cNvPr id="877" name="楕円 876"/>
        <xdr:cNvSpPr/>
      </xdr:nvSpPr>
      <xdr:spPr>
        <a:xfrm>
          <a:off x="19494500" y="12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11851</xdr:rowOff>
    </xdr:from>
    <xdr:ext cx="534377" cy="259045"/>
    <xdr:sp macro="" textlink="">
      <xdr:nvSpPr>
        <xdr:cNvPr id="878" name="テキスト ボックス 877"/>
        <xdr:cNvSpPr txBox="1"/>
      </xdr:nvSpPr>
      <xdr:spPr>
        <a:xfrm>
          <a:off x="19278111" y="126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80360</xdr:rowOff>
    </xdr:from>
    <xdr:to>
      <xdr:col>98</xdr:col>
      <xdr:colOff>38100</xdr:colOff>
      <xdr:row>76</xdr:row>
      <xdr:rowOff>10511</xdr:rowOff>
    </xdr:to>
    <xdr:sp macro="" textlink="">
      <xdr:nvSpPr>
        <xdr:cNvPr id="879" name="楕円 878"/>
        <xdr:cNvSpPr/>
      </xdr:nvSpPr>
      <xdr:spPr>
        <a:xfrm>
          <a:off x="18605500" y="12939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27037</xdr:rowOff>
    </xdr:from>
    <xdr:ext cx="534377" cy="259045"/>
    <xdr:sp macro="" textlink="">
      <xdr:nvSpPr>
        <xdr:cNvPr id="880" name="テキスト ボックス 879"/>
        <xdr:cNvSpPr txBox="1"/>
      </xdr:nvSpPr>
      <xdr:spPr>
        <a:xfrm>
          <a:off x="18389111" y="127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００円の増となっている。主な要因としては、ふるさと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寄附金返礼品費等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となっている。主な要因としては、新庁舎整備事業費等の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５５６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００円の減となっている。主な要因としては、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平成２６年度発生農業土木災害復旧事業費等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００円の増となっている。主な要因としては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介護保険特別会計介護サービス事業勘定への繰出金等の増加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44,796
44,514
182.38
24,146,944
23,681,986
352,743
12,917,295
34,290,364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107886</xdr:rowOff>
    </xdr:from>
    <xdr:to>
      <xdr:col>24</xdr:col>
      <xdr:colOff>63500</xdr:colOff>
      <xdr:row>36</xdr:row>
      <xdr:rowOff>120078</xdr:rowOff>
    </xdr:to>
    <xdr:cxnSp macro="">
      <xdr:nvCxnSpPr>
        <xdr:cNvPr id="61" name="直線コネクタ 60"/>
        <xdr:cNvCxnSpPr/>
      </xdr:nvCxnSpPr>
      <xdr:spPr>
        <a:xfrm>
          <a:off x="3797300" y="628008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47117</xdr:rowOff>
    </xdr:from>
    <xdr:to>
      <xdr:col>19</xdr:col>
      <xdr:colOff>177800</xdr:colOff>
      <xdr:row>36</xdr:row>
      <xdr:rowOff>107886</xdr:rowOff>
    </xdr:to>
    <xdr:cxnSp macro="">
      <xdr:nvCxnSpPr>
        <xdr:cNvPr id="64" name="直線コネクタ 63"/>
        <xdr:cNvCxnSpPr/>
      </xdr:nvCxnSpPr>
      <xdr:spPr>
        <a:xfrm>
          <a:off x="2908300" y="6219317"/>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47117</xdr:rowOff>
    </xdr:from>
    <xdr:to>
      <xdr:col>15</xdr:col>
      <xdr:colOff>50800</xdr:colOff>
      <xdr:row>36</xdr:row>
      <xdr:rowOff>77407</xdr:rowOff>
    </xdr:to>
    <xdr:cxnSp macro="">
      <xdr:nvCxnSpPr>
        <xdr:cNvPr id="67" name="直線コネクタ 66"/>
        <xdr:cNvCxnSpPr/>
      </xdr:nvCxnSpPr>
      <xdr:spPr>
        <a:xfrm flipV="1">
          <a:off x="2019300" y="6219317"/>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77407</xdr:rowOff>
    </xdr:from>
    <xdr:to>
      <xdr:col>10</xdr:col>
      <xdr:colOff>114300</xdr:colOff>
      <xdr:row>36</xdr:row>
      <xdr:rowOff>124651</xdr:rowOff>
    </xdr:to>
    <xdr:cxnSp macro="">
      <xdr:nvCxnSpPr>
        <xdr:cNvPr id="70" name="直線コネクタ 69"/>
        <xdr:cNvCxnSpPr/>
      </xdr:nvCxnSpPr>
      <xdr:spPr>
        <a:xfrm flipV="1">
          <a:off x="1130300" y="624960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69278</xdr:rowOff>
    </xdr:from>
    <xdr:to>
      <xdr:col>24</xdr:col>
      <xdr:colOff>114300</xdr:colOff>
      <xdr:row>36</xdr:row>
      <xdr:rowOff>170878</xdr:rowOff>
    </xdr:to>
    <xdr:sp macro="" textlink="">
      <xdr:nvSpPr>
        <xdr:cNvPr id="80" name="楕円 79"/>
        <xdr:cNvSpPr/>
      </xdr:nvSpPr>
      <xdr:spPr>
        <a:xfrm>
          <a:off x="45847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47705</xdr:rowOff>
    </xdr:from>
    <xdr:ext cx="469744" cy="259045"/>
    <xdr:sp macro="" textlink="">
      <xdr:nvSpPr>
        <xdr:cNvPr id="81" name="議会費該当値テキスト"/>
        <xdr:cNvSpPr txBox="1"/>
      </xdr:nvSpPr>
      <xdr:spPr>
        <a:xfrm>
          <a:off x="4686300"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57086</xdr:rowOff>
    </xdr:from>
    <xdr:to>
      <xdr:col>20</xdr:col>
      <xdr:colOff>38100</xdr:colOff>
      <xdr:row>36</xdr:row>
      <xdr:rowOff>158686</xdr:rowOff>
    </xdr:to>
    <xdr:sp macro="" textlink="">
      <xdr:nvSpPr>
        <xdr:cNvPr id="82" name="楕円 81"/>
        <xdr:cNvSpPr/>
      </xdr:nvSpPr>
      <xdr:spPr>
        <a:xfrm>
          <a:off x="3746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149813</xdr:rowOff>
    </xdr:from>
    <xdr:ext cx="469744" cy="259045"/>
    <xdr:sp macro="" textlink="">
      <xdr:nvSpPr>
        <xdr:cNvPr id="83" name="テキスト ボックス 82"/>
        <xdr:cNvSpPr txBox="1"/>
      </xdr:nvSpPr>
      <xdr:spPr>
        <a:xfrm>
          <a:off x="3562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167767</xdr:rowOff>
    </xdr:from>
    <xdr:to>
      <xdr:col>15</xdr:col>
      <xdr:colOff>101600</xdr:colOff>
      <xdr:row>36</xdr:row>
      <xdr:rowOff>97917</xdr:rowOff>
    </xdr:to>
    <xdr:sp macro="" textlink="">
      <xdr:nvSpPr>
        <xdr:cNvPr id="84" name="楕円 83"/>
        <xdr:cNvSpPr/>
      </xdr:nvSpPr>
      <xdr:spPr>
        <a:xfrm>
          <a:off x="2857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89044</xdr:rowOff>
    </xdr:from>
    <xdr:ext cx="469744" cy="259045"/>
    <xdr:sp macro="" textlink="">
      <xdr:nvSpPr>
        <xdr:cNvPr id="85" name="テキスト ボックス 84"/>
        <xdr:cNvSpPr txBox="1"/>
      </xdr:nvSpPr>
      <xdr:spPr>
        <a:xfrm>
          <a:off x="2673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26607</xdr:rowOff>
    </xdr:from>
    <xdr:to>
      <xdr:col>10</xdr:col>
      <xdr:colOff>165100</xdr:colOff>
      <xdr:row>36</xdr:row>
      <xdr:rowOff>128207</xdr:rowOff>
    </xdr:to>
    <xdr:sp macro="" textlink="">
      <xdr:nvSpPr>
        <xdr:cNvPr id="86" name="楕円 85"/>
        <xdr:cNvSpPr/>
      </xdr:nvSpPr>
      <xdr:spPr>
        <a:xfrm>
          <a:off x="1968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119334</xdr:rowOff>
    </xdr:from>
    <xdr:ext cx="469744" cy="259045"/>
    <xdr:sp macro="" textlink="">
      <xdr:nvSpPr>
        <xdr:cNvPr id="87" name="テキスト ボックス 86"/>
        <xdr:cNvSpPr txBox="1"/>
      </xdr:nvSpPr>
      <xdr:spPr>
        <a:xfrm>
          <a:off x="1784428"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73851</xdr:rowOff>
    </xdr:from>
    <xdr:to>
      <xdr:col>6</xdr:col>
      <xdr:colOff>38100</xdr:colOff>
      <xdr:row>37</xdr:row>
      <xdr:rowOff>4001</xdr:rowOff>
    </xdr:to>
    <xdr:sp macro="" textlink="">
      <xdr:nvSpPr>
        <xdr:cNvPr id="88" name="楕円 87"/>
        <xdr:cNvSpPr/>
      </xdr:nvSpPr>
      <xdr:spPr>
        <a:xfrm>
          <a:off x="1079500" y="62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166578</xdr:rowOff>
    </xdr:from>
    <xdr:ext cx="469744" cy="259045"/>
    <xdr:sp macro="" textlink="">
      <xdr:nvSpPr>
        <xdr:cNvPr id="89" name="テキスト ボックス 88"/>
        <xdr:cNvSpPr txBox="1"/>
      </xdr:nvSpPr>
      <xdr:spPr>
        <a:xfrm>
          <a:off x="895428" y="633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163771</xdr:rowOff>
    </xdr:from>
    <xdr:to>
      <xdr:col>24</xdr:col>
      <xdr:colOff>63500</xdr:colOff>
      <xdr:row>56</xdr:row>
      <xdr:rowOff>24261</xdr:rowOff>
    </xdr:to>
    <xdr:cxnSp macro="">
      <xdr:nvCxnSpPr>
        <xdr:cNvPr id="116" name="直線コネクタ 115"/>
        <xdr:cNvCxnSpPr/>
      </xdr:nvCxnSpPr>
      <xdr:spPr>
        <a:xfrm>
          <a:off x="3797300" y="9422071"/>
          <a:ext cx="838200" cy="20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163771</xdr:rowOff>
    </xdr:from>
    <xdr:to>
      <xdr:col>19</xdr:col>
      <xdr:colOff>177800</xdr:colOff>
      <xdr:row>56</xdr:row>
      <xdr:rowOff>69689</xdr:rowOff>
    </xdr:to>
    <xdr:cxnSp macro="">
      <xdr:nvCxnSpPr>
        <xdr:cNvPr id="119" name="直線コネクタ 118"/>
        <xdr:cNvCxnSpPr/>
      </xdr:nvCxnSpPr>
      <xdr:spPr>
        <a:xfrm flipV="1">
          <a:off x="2908300" y="9422071"/>
          <a:ext cx="889000" cy="2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69689</xdr:rowOff>
    </xdr:from>
    <xdr:to>
      <xdr:col>15</xdr:col>
      <xdr:colOff>50800</xdr:colOff>
      <xdr:row>57</xdr:row>
      <xdr:rowOff>51104</xdr:rowOff>
    </xdr:to>
    <xdr:cxnSp macro="">
      <xdr:nvCxnSpPr>
        <xdr:cNvPr id="122" name="直線コネクタ 121"/>
        <xdr:cNvCxnSpPr/>
      </xdr:nvCxnSpPr>
      <xdr:spPr>
        <a:xfrm flipV="1">
          <a:off x="2019300" y="9670889"/>
          <a:ext cx="889000" cy="1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44565</xdr:rowOff>
    </xdr:from>
    <xdr:to>
      <xdr:col>10</xdr:col>
      <xdr:colOff>114300</xdr:colOff>
      <xdr:row>57</xdr:row>
      <xdr:rowOff>51104</xdr:rowOff>
    </xdr:to>
    <xdr:cxnSp macro="">
      <xdr:nvCxnSpPr>
        <xdr:cNvPr id="125" name="直線コネクタ 124"/>
        <xdr:cNvCxnSpPr/>
      </xdr:nvCxnSpPr>
      <xdr:spPr>
        <a:xfrm>
          <a:off x="1130300" y="9817215"/>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144911</xdr:rowOff>
    </xdr:from>
    <xdr:to>
      <xdr:col>24</xdr:col>
      <xdr:colOff>114300</xdr:colOff>
      <xdr:row>56</xdr:row>
      <xdr:rowOff>75061</xdr:rowOff>
    </xdr:to>
    <xdr:sp macro="" textlink="">
      <xdr:nvSpPr>
        <xdr:cNvPr id="135" name="楕円 134"/>
        <xdr:cNvSpPr/>
      </xdr:nvSpPr>
      <xdr:spPr>
        <a:xfrm>
          <a:off x="4584700" y="95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167788</xdr:rowOff>
    </xdr:from>
    <xdr:ext cx="599010" cy="259045"/>
    <xdr:sp macro="" textlink="">
      <xdr:nvSpPr>
        <xdr:cNvPr id="136" name="総務費該当値テキスト"/>
        <xdr:cNvSpPr txBox="1"/>
      </xdr:nvSpPr>
      <xdr:spPr>
        <a:xfrm>
          <a:off x="4686300" y="942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112971</xdr:rowOff>
    </xdr:from>
    <xdr:to>
      <xdr:col>20</xdr:col>
      <xdr:colOff>38100</xdr:colOff>
      <xdr:row>55</xdr:row>
      <xdr:rowOff>43121</xdr:rowOff>
    </xdr:to>
    <xdr:sp macro="" textlink="">
      <xdr:nvSpPr>
        <xdr:cNvPr id="137" name="楕円 136"/>
        <xdr:cNvSpPr/>
      </xdr:nvSpPr>
      <xdr:spPr>
        <a:xfrm>
          <a:off x="37465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59648</xdr:rowOff>
    </xdr:from>
    <xdr:ext cx="599010" cy="259045"/>
    <xdr:sp macro="" textlink="">
      <xdr:nvSpPr>
        <xdr:cNvPr id="138" name="テキスト ボックス 137"/>
        <xdr:cNvSpPr txBox="1"/>
      </xdr:nvSpPr>
      <xdr:spPr>
        <a:xfrm>
          <a:off x="3497795" y="914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18889</xdr:rowOff>
    </xdr:from>
    <xdr:to>
      <xdr:col>15</xdr:col>
      <xdr:colOff>101600</xdr:colOff>
      <xdr:row>56</xdr:row>
      <xdr:rowOff>120489</xdr:rowOff>
    </xdr:to>
    <xdr:sp macro="" textlink="">
      <xdr:nvSpPr>
        <xdr:cNvPr id="139" name="楕円 138"/>
        <xdr:cNvSpPr/>
      </xdr:nvSpPr>
      <xdr:spPr>
        <a:xfrm>
          <a:off x="2857500" y="96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137016</xdr:rowOff>
    </xdr:from>
    <xdr:ext cx="534377" cy="259045"/>
    <xdr:sp macro="" textlink="">
      <xdr:nvSpPr>
        <xdr:cNvPr id="140" name="テキスト ボックス 139"/>
        <xdr:cNvSpPr txBox="1"/>
      </xdr:nvSpPr>
      <xdr:spPr>
        <a:xfrm>
          <a:off x="2641111" y="93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304</xdr:rowOff>
    </xdr:from>
    <xdr:to>
      <xdr:col>10</xdr:col>
      <xdr:colOff>165100</xdr:colOff>
      <xdr:row>57</xdr:row>
      <xdr:rowOff>101904</xdr:rowOff>
    </xdr:to>
    <xdr:sp macro="" textlink="">
      <xdr:nvSpPr>
        <xdr:cNvPr id="141" name="楕円 140"/>
        <xdr:cNvSpPr/>
      </xdr:nvSpPr>
      <xdr:spPr>
        <a:xfrm>
          <a:off x="1968500" y="97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93031</xdr:rowOff>
    </xdr:from>
    <xdr:ext cx="534377" cy="259045"/>
    <xdr:sp macro="" textlink="">
      <xdr:nvSpPr>
        <xdr:cNvPr id="142" name="テキスト ボックス 141"/>
        <xdr:cNvSpPr txBox="1"/>
      </xdr:nvSpPr>
      <xdr:spPr>
        <a:xfrm>
          <a:off x="1752111" y="98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165215</xdr:rowOff>
    </xdr:from>
    <xdr:to>
      <xdr:col>6</xdr:col>
      <xdr:colOff>38100</xdr:colOff>
      <xdr:row>57</xdr:row>
      <xdr:rowOff>95365</xdr:rowOff>
    </xdr:to>
    <xdr:sp macro="" textlink="">
      <xdr:nvSpPr>
        <xdr:cNvPr id="143" name="楕円 142"/>
        <xdr:cNvSpPr/>
      </xdr:nvSpPr>
      <xdr:spPr>
        <a:xfrm>
          <a:off x="1079500" y="9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86492</xdr:rowOff>
    </xdr:from>
    <xdr:ext cx="534377" cy="259045"/>
    <xdr:sp macro="" textlink="">
      <xdr:nvSpPr>
        <xdr:cNvPr id="144" name="テキスト ボックス 143"/>
        <xdr:cNvSpPr txBox="1"/>
      </xdr:nvSpPr>
      <xdr:spPr>
        <a:xfrm>
          <a:off x="863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78679</xdr:rowOff>
    </xdr:from>
    <xdr:to>
      <xdr:col>24</xdr:col>
      <xdr:colOff>63500</xdr:colOff>
      <xdr:row>76</xdr:row>
      <xdr:rowOff>119507</xdr:rowOff>
    </xdr:to>
    <xdr:cxnSp macro="">
      <xdr:nvCxnSpPr>
        <xdr:cNvPr id="174" name="直線コネクタ 173"/>
        <xdr:cNvCxnSpPr/>
      </xdr:nvCxnSpPr>
      <xdr:spPr>
        <a:xfrm flipV="1">
          <a:off x="3797300" y="13108879"/>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119507</xdr:rowOff>
    </xdr:from>
    <xdr:to>
      <xdr:col>19</xdr:col>
      <xdr:colOff>177800</xdr:colOff>
      <xdr:row>76</xdr:row>
      <xdr:rowOff>141483</xdr:rowOff>
    </xdr:to>
    <xdr:cxnSp macro="">
      <xdr:nvCxnSpPr>
        <xdr:cNvPr id="177" name="直線コネクタ 176"/>
        <xdr:cNvCxnSpPr/>
      </xdr:nvCxnSpPr>
      <xdr:spPr>
        <a:xfrm flipV="1">
          <a:off x="2908300" y="13149707"/>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140317</xdr:rowOff>
    </xdr:from>
    <xdr:to>
      <xdr:col>15</xdr:col>
      <xdr:colOff>50800</xdr:colOff>
      <xdr:row>76</xdr:row>
      <xdr:rowOff>141483</xdr:rowOff>
    </xdr:to>
    <xdr:cxnSp macro="">
      <xdr:nvCxnSpPr>
        <xdr:cNvPr id="180" name="直線コネクタ 179"/>
        <xdr:cNvCxnSpPr/>
      </xdr:nvCxnSpPr>
      <xdr:spPr>
        <a:xfrm>
          <a:off x="2019300" y="1317051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140317</xdr:rowOff>
    </xdr:from>
    <xdr:to>
      <xdr:col>10</xdr:col>
      <xdr:colOff>114300</xdr:colOff>
      <xdr:row>77</xdr:row>
      <xdr:rowOff>92517</xdr:rowOff>
    </xdr:to>
    <xdr:cxnSp macro="">
      <xdr:nvCxnSpPr>
        <xdr:cNvPr id="183" name="直線コネクタ 182"/>
        <xdr:cNvCxnSpPr/>
      </xdr:nvCxnSpPr>
      <xdr:spPr>
        <a:xfrm flipV="1">
          <a:off x="1130300" y="13170517"/>
          <a:ext cx="889000" cy="1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27879</xdr:rowOff>
    </xdr:from>
    <xdr:to>
      <xdr:col>24</xdr:col>
      <xdr:colOff>114300</xdr:colOff>
      <xdr:row>76</xdr:row>
      <xdr:rowOff>129479</xdr:rowOff>
    </xdr:to>
    <xdr:sp macro="" textlink="">
      <xdr:nvSpPr>
        <xdr:cNvPr id="193" name="楕円 192"/>
        <xdr:cNvSpPr/>
      </xdr:nvSpPr>
      <xdr:spPr>
        <a:xfrm>
          <a:off x="4584700" y="13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6306</xdr:rowOff>
    </xdr:from>
    <xdr:ext cx="599010" cy="259045"/>
    <xdr:sp macro="" textlink="">
      <xdr:nvSpPr>
        <xdr:cNvPr id="194" name="民生費該当値テキスト"/>
        <xdr:cNvSpPr txBox="1"/>
      </xdr:nvSpPr>
      <xdr:spPr>
        <a:xfrm>
          <a:off x="4686300" y="130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68707</xdr:rowOff>
    </xdr:from>
    <xdr:to>
      <xdr:col>20</xdr:col>
      <xdr:colOff>38100</xdr:colOff>
      <xdr:row>76</xdr:row>
      <xdr:rowOff>170307</xdr:rowOff>
    </xdr:to>
    <xdr:sp macro="" textlink="">
      <xdr:nvSpPr>
        <xdr:cNvPr id="195" name="楕円 194"/>
        <xdr:cNvSpPr/>
      </xdr:nvSpPr>
      <xdr:spPr>
        <a:xfrm>
          <a:off x="3746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161434</xdr:rowOff>
    </xdr:from>
    <xdr:ext cx="599010" cy="259045"/>
    <xdr:sp macro="" textlink="">
      <xdr:nvSpPr>
        <xdr:cNvPr id="196" name="テキスト ボックス 195"/>
        <xdr:cNvSpPr txBox="1"/>
      </xdr:nvSpPr>
      <xdr:spPr>
        <a:xfrm>
          <a:off x="3497795" y="1319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90683</xdr:rowOff>
    </xdr:from>
    <xdr:to>
      <xdr:col>15</xdr:col>
      <xdr:colOff>101600</xdr:colOff>
      <xdr:row>77</xdr:row>
      <xdr:rowOff>20833</xdr:rowOff>
    </xdr:to>
    <xdr:sp macro="" textlink="">
      <xdr:nvSpPr>
        <xdr:cNvPr id="197" name="楕円 196"/>
        <xdr:cNvSpPr/>
      </xdr:nvSpPr>
      <xdr:spPr>
        <a:xfrm>
          <a:off x="2857500" y="131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11960</xdr:rowOff>
    </xdr:from>
    <xdr:ext cx="599010" cy="259045"/>
    <xdr:sp macro="" textlink="">
      <xdr:nvSpPr>
        <xdr:cNvPr id="198" name="テキスト ボックス 197"/>
        <xdr:cNvSpPr txBox="1"/>
      </xdr:nvSpPr>
      <xdr:spPr>
        <a:xfrm>
          <a:off x="2608795" y="1321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89517</xdr:rowOff>
    </xdr:from>
    <xdr:to>
      <xdr:col>10</xdr:col>
      <xdr:colOff>165100</xdr:colOff>
      <xdr:row>77</xdr:row>
      <xdr:rowOff>19667</xdr:rowOff>
    </xdr:to>
    <xdr:sp macro="" textlink="">
      <xdr:nvSpPr>
        <xdr:cNvPr id="199" name="楕円 198"/>
        <xdr:cNvSpPr/>
      </xdr:nvSpPr>
      <xdr:spPr>
        <a:xfrm>
          <a:off x="1968500" y="131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10794</xdr:rowOff>
    </xdr:from>
    <xdr:ext cx="599010" cy="259045"/>
    <xdr:sp macro="" textlink="">
      <xdr:nvSpPr>
        <xdr:cNvPr id="200" name="テキスト ボックス 199"/>
        <xdr:cNvSpPr txBox="1"/>
      </xdr:nvSpPr>
      <xdr:spPr>
        <a:xfrm>
          <a:off x="1719795" y="132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41717</xdr:rowOff>
    </xdr:from>
    <xdr:to>
      <xdr:col>6</xdr:col>
      <xdr:colOff>38100</xdr:colOff>
      <xdr:row>77</xdr:row>
      <xdr:rowOff>143317</xdr:rowOff>
    </xdr:to>
    <xdr:sp macro="" textlink="">
      <xdr:nvSpPr>
        <xdr:cNvPr id="201" name="楕円 200"/>
        <xdr:cNvSpPr/>
      </xdr:nvSpPr>
      <xdr:spPr>
        <a:xfrm>
          <a:off x="1079500" y="13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134444</xdr:rowOff>
    </xdr:from>
    <xdr:ext cx="599010" cy="259045"/>
    <xdr:sp macro="" textlink="">
      <xdr:nvSpPr>
        <xdr:cNvPr id="202" name="テキスト ボックス 201"/>
        <xdr:cNvSpPr txBox="1"/>
      </xdr:nvSpPr>
      <xdr:spPr>
        <a:xfrm>
          <a:off x="830795" y="1333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108741</xdr:rowOff>
    </xdr:from>
    <xdr:to>
      <xdr:col>24</xdr:col>
      <xdr:colOff>63500</xdr:colOff>
      <xdr:row>97</xdr:row>
      <xdr:rowOff>121069</xdr:rowOff>
    </xdr:to>
    <xdr:cxnSp macro="">
      <xdr:nvCxnSpPr>
        <xdr:cNvPr id="231" name="直線コネクタ 230"/>
        <xdr:cNvCxnSpPr/>
      </xdr:nvCxnSpPr>
      <xdr:spPr>
        <a:xfrm>
          <a:off x="3797300" y="16739391"/>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108741</xdr:rowOff>
    </xdr:from>
    <xdr:to>
      <xdr:col>19</xdr:col>
      <xdr:colOff>177800</xdr:colOff>
      <xdr:row>97</xdr:row>
      <xdr:rowOff>113731</xdr:rowOff>
    </xdr:to>
    <xdr:cxnSp macro="">
      <xdr:nvCxnSpPr>
        <xdr:cNvPr id="234" name="直線コネクタ 233"/>
        <xdr:cNvCxnSpPr/>
      </xdr:nvCxnSpPr>
      <xdr:spPr>
        <a:xfrm flipV="1">
          <a:off x="2908300" y="16739391"/>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113731</xdr:rowOff>
    </xdr:from>
    <xdr:to>
      <xdr:col>15</xdr:col>
      <xdr:colOff>50800</xdr:colOff>
      <xdr:row>97</xdr:row>
      <xdr:rowOff>133505</xdr:rowOff>
    </xdr:to>
    <xdr:cxnSp macro="">
      <xdr:nvCxnSpPr>
        <xdr:cNvPr id="237" name="直線コネクタ 236"/>
        <xdr:cNvCxnSpPr/>
      </xdr:nvCxnSpPr>
      <xdr:spPr>
        <a:xfrm flipV="1">
          <a:off x="2019300" y="16744381"/>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80234</xdr:rowOff>
    </xdr:from>
    <xdr:to>
      <xdr:col>10</xdr:col>
      <xdr:colOff>114300</xdr:colOff>
      <xdr:row>97</xdr:row>
      <xdr:rowOff>133505</xdr:rowOff>
    </xdr:to>
    <xdr:cxnSp macro="">
      <xdr:nvCxnSpPr>
        <xdr:cNvPr id="240" name="直線コネクタ 239"/>
        <xdr:cNvCxnSpPr/>
      </xdr:nvCxnSpPr>
      <xdr:spPr>
        <a:xfrm>
          <a:off x="1130300" y="16710884"/>
          <a:ext cx="889000" cy="5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70269</xdr:rowOff>
    </xdr:from>
    <xdr:to>
      <xdr:col>24</xdr:col>
      <xdr:colOff>114300</xdr:colOff>
      <xdr:row>98</xdr:row>
      <xdr:rowOff>419</xdr:rowOff>
    </xdr:to>
    <xdr:sp macro="" textlink="">
      <xdr:nvSpPr>
        <xdr:cNvPr id="250" name="楕円 249"/>
        <xdr:cNvSpPr/>
      </xdr:nvSpPr>
      <xdr:spPr>
        <a:xfrm>
          <a:off x="4584700" y="167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156646</xdr:rowOff>
    </xdr:from>
    <xdr:ext cx="534377" cy="259045"/>
    <xdr:sp macro="" textlink="">
      <xdr:nvSpPr>
        <xdr:cNvPr id="251" name="衛生費該当値テキスト"/>
        <xdr:cNvSpPr txBox="1"/>
      </xdr:nvSpPr>
      <xdr:spPr>
        <a:xfrm>
          <a:off x="4686300"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57941</xdr:rowOff>
    </xdr:from>
    <xdr:to>
      <xdr:col>20</xdr:col>
      <xdr:colOff>38100</xdr:colOff>
      <xdr:row>97</xdr:row>
      <xdr:rowOff>159541</xdr:rowOff>
    </xdr:to>
    <xdr:sp macro="" textlink="">
      <xdr:nvSpPr>
        <xdr:cNvPr id="252" name="楕円 251"/>
        <xdr:cNvSpPr/>
      </xdr:nvSpPr>
      <xdr:spPr>
        <a:xfrm>
          <a:off x="3746500" y="16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150668</xdr:rowOff>
    </xdr:from>
    <xdr:ext cx="534377" cy="259045"/>
    <xdr:sp macro="" textlink="">
      <xdr:nvSpPr>
        <xdr:cNvPr id="253" name="テキスト ボックス 252"/>
        <xdr:cNvSpPr txBox="1"/>
      </xdr:nvSpPr>
      <xdr:spPr>
        <a:xfrm>
          <a:off x="3530111" y="167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62931</xdr:rowOff>
    </xdr:from>
    <xdr:to>
      <xdr:col>15</xdr:col>
      <xdr:colOff>101600</xdr:colOff>
      <xdr:row>97</xdr:row>
      <xdr:rowOff>164531</xdr:rowOff>
    </xdr:to>
    <xdr:sp macro="" textlink="">
      <xdr:nvSpPr>
        <xdr:cNvPr id="254" name="楕円 253"/>
        <xdr:cNvSpPr/>
      </xdr:nvSpPr>
      <xdr:spPr>
        <a:xfrm>
          <a:off x="2857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155658</xdr:rowOff>
    </xdr:from>
    <xdr:ext cx="534377" cy="259045"/>
    <xdr:sp macro="" textlink="">
      <xdr:nvSpPr>
        <xdr:cNvPr id="255" name="テキスト ボックス 254"/>
        <xdr:cNvSpPr txBox="1"/>
      </xdr:nvSpPr>
      <xdr:spPr>
        <a:xfrm>
          <a:off x="2641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82705</xdr:rowOff>
    </xdr:from>
    <xdr:to>
      <xdr:col>10</xdr:col>
      <xdr:colOff>165100</xdr:colOff>
      <xdr:row>98</xdr:row>
      <xdr:rowOff>12855</xdr:rowOff>
    </xdr:to>
    <xdr:sp macro="" textlink="">
      <xdr:nvSpPr>
        <xdr:cNvPr id="256" name="楕円 255"/>
        <xdr:cNvSpPr/>
      </xdr:nvSpPr>
      <xdr:spPr>
        <a:xfrm>
          <a:off x="1968500" y="16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3982</xdr:rowOff>
    </xdr:from>
    <xdr:ext cx="534377" cy="259045"/>
    <xdr:sp macro="" textlink="">
      <xdr:nvSpPr>
        <xdr:cNvPr id="257" name="テキスト ボックス 256"/>
        <xdr:cNvSpPr txBox="1"/>
      </xdr:nvSpPr>
      <xdr:spPr>
        <a:xfrm>
          <a:off x="1752111" y="168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29434</xdr:rowOff>
    </xdr:from>
    <xdr:to>
      <xdr:col>6</xdr:col>
      <xdr:colOff>38100</xdr:colOff>
      <xdr:row>97</xdr:row>
      <xdr:rowOff>131034</xdr:rowOff>
    </xdr:to>
    <xdr:sp macro="" textlink="">
      <xdr:nvSpPr>
        <xdr:cNvPr id="258" name="楕円 257"/>
        <xdr:cNvSpPr/>
      </xdr:nvSpPr>
      <xdr:spPr>
        <a:xfrm>
          <a:off x="1079500" y="166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122161</xdr:rowOff>
    </xdr:from>
    <xdr:ext cx="534377" cy="259045"/>
    <xdr:sp macro="" textlink="">
      <xdr:nvSpPr>
        <xdr:cNvPr id="259" name="テキスト ボックス 258"/>
        <xdr:cNvSpPr txBox="1"/>
      </xdr:nvSpPr>
      <xdr:spPr>
        <a:xfrm>
          <a:off x="863111" y="167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43035</xdr:rowOff>
    </xdr:from>
    <xdr:to>
      <xdr:col>55</xdr:col>
      <xdr:colOff>0</xdr:colOff>
      <xdr:row>38</xdr:row>
      <xdr:rowOff>46627</xdr:rowOff>
    </xdr:to>
    <xdr:cxnSp macro="">
      <xdr:nvCxnSpPr>
        <xdr:cNvPr id="290" name="直線コネクタ 289"/>
        <xdr:cNvCxnSpPr/>
      </xdr:nvCxnSpPr>
      <xdr:spPr>
        <a:xfrm flipV="1">
          <a:off x="9639300" y="655813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128270</xdr:rowOff>
    </xdr:from>
    <xdr:to>
      <xdr:col>50</xdr:col>
      <xdr:colOff>114300</xdr:colOff>
      <xdr:row>38</xdr:row>
      <xdr:rowOff>46627</xdr:rowOff>
    </xdr:to>
    <xdr:cxnSp macro="">
      <xdr:nvCxnSpPr>
        <xdr:cNvPr id="293" name="直線コネクタ 292"/>
        <xdr:cNvCxnSpPr/>
      </xdr:nvCxnSpPr>
      <xdr:spPr>
        <a:xfrm>
          <a:off x="8750300" y="630047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111288</xdr:rowOff>
    </xdr:from>
    <xdr:to>
      <xdr:col>45</xdr:col>
      <xdr:colOff>177800</xdr:colOff>
      <xdr:row>36</xdr:row>
      <xdr:rowOff>128270</xdr:rowOff>
    </xdr:to>
    <xdr:cxnSp macro="">
      <xdr:nvCxnSpPr>
        <xdr:cNvPr id="296" name="直線コネクタ 295"/>
        <xdr:cNvCxnSpPr/>
      </xdr:nvCxnSpPr>
      <xdr:spPr>
        <a:xfrm>
          <a:off x="7861300" y="628348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92674</xdr:rowOff>
    </xdr:from>
    <xdr:to>
      <xdr:col>41</xdr:col>
      <xdr:colOff>50800</xdr:colOff>
      <xdr:row>36</xdr:row>
      <xdr:rowOff>111288</xdr:rowOff>
    </xdr:to>
    <xdr:cxnSp macro="">
      <xdr:nvCxnSpPr>
        <xdr:cNvPr id="299" name="直線コネクタ 298"/>
        <xdr:cNvCxnSpPr/>
      </xdr:nvCxnSpPr>
      <xdr:spPr>
        <a:xfrm>
          <a:off x="6972300" y="626487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163685</xdr:rowOff>
    </xdr:from>
    <xdr:to>
      <xdr:col>55</xdr:col>
      <xdr:colOff>50800</xdr:colOff>
      <xdr:row>38</xdr:row>
      <xdr:rowOff>93835</xdr:rowOff>
    </xdr:to>
    <xdr:sp macro="" textlink="">
      <xdr:nvSpPr>
        <xdr:cNvPr id="309" name="楕円 308"/>
        <xdr:cNvSpPr/>
      </xdr:nvSpPr>
      <xdr:spPr>
        <a:xfrm>
          <a:off x="104267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142112</xdr:rowOff>
    </xdr:from>
    <xdr:ext cx="378565" cy="259045"/>
    <xdr:sp macro="" textlink="">
      <xdr:nvSpPr>
        <xdr:cNvPr id="310" name="労働費該当値テキスト"/>
        <xdr:cNvSpPr txBox="1"/>
      </xdr:nvSpPr>
      <xdr:spPr>
        <a:xfrm>
          <a:off x="10528300" y="648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167277</xdr:rowOff>
    </xdr:from>
    <xdr:to>
      <xdr:col>50</xdr:col>
      <xdr:colOff>165100</xdr:colOff>
      <xdr:row>38</xdr:row>
      <xdr:rowOff>97427</xdr:rowOff>
    </xdr:to>
    <xdr:sp macro="" textlink="">
      <xdr:nvSpPr>
        <xdr:cNvPr id="311" name="楕円 310"/>
        <xdr:cNvSpPr/>
      </xdr:nvSpPr>
      <xdr:spPr>
        <a:xfrm>
          <a:off x="9588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12" name="テキスト ボックス 311"/>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77470</xdr:rowOff>
    </xdr:from>
    <xdr:to>
      <xdr:col>46</xdr:col>
      <xdr:colOff>38100</xdr:colOff>
      <xdr:row>37</xdr:row>
      <xdr:rowOff>7620</xdr:rowOff>
    </xdr:to>
    <xdr:sp macro="" textlink="">
      <xdr:nvSpPr>
        <xdr:cNvPr id="313" name="楕円 312"/>
        <xdr:cNvSpPr/>
      </xdr:nvSpPr>
      <xdr:spPr>
        <a:xfrm>
          <a:off x="869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24147</xdr:rowOff>
    </xdr:from>
    <xdr:ext cx="469744" cy="259045"/>
    <xdr:sp macro="" textlink="">
      <xdr:nvSpPr>
        <xdr:cNvPr id="314" name="テキスト ボックス 313"/>
        <xdr:cNvSpPr txBox="1"/>
      </xdr:nvSpPr>
      <xdr:spPr>
        <a:xfrm>
          <a:off x="8515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60488</xdr:rowOff>
    </xdr:from>
    <xdr:to>
      <xdr:col>41</xdr:col>
      <xdr:colOff>101600</xdr:colOff>
      <xdr:row>36</xdr:row>
      <xdr:rowOff>162088</xdr:rowOff>
    </xdr:to>
    <xdr:sp macro="" textlink="">
      <xdr:nvSpPr>
        <xdr:cNvPr id="315" name="楕円 314"/>
        <xdr:cNvSpPr/>
      </xdr:nvSpPr>
      <xdr:spPr>
        <a:xfrm>
          <a:off x="78105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153215</xdr:rowOff>
    </xdr:from>
    <xdr:ext cx="469744" cy="259045"/>
    <xdr:sp macro="" textlink="">
      <xdr:nvSpPr>
        <xdr:cNvPr id="316" name="テキスト ボックス 315"/>
        <xdr:cNvSpPr txBox="1"/>
      </xdr:nvSpPr>
      <xdr:spPr>
        <a:xfrm>
          <a:off x="7626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41874</xdr:rowOff>
    </xdr:from>
    <xdr:to>
      <xdr:col>36</xdr:col>
      <xdr:colOff>165100</xdr:colOff>
      <xdr:row>36</xdr:row>
      <xdr:rowOff>143474</xdr:rowOff>
    </xdr:to>
    <xdr:sp macro="" textlink="">
      <xdr:nvSpPr>
        <xdr:cNvPr id="317" name="楕円 316"/>
        <xdr:cNvSpPr/>
      </xdr:nvSpPr>
      <xdr:spPr>
        <a:xfrm>
          <a:off x="6921500" y="6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134601</xdr:rowOff>
    </xdr:from>
    <xdr:ext cx="469744" cy="259045"/>
    <xdr:sp macro="" textlink="">
      <xdr:nvSpPr>
        <xdr:cNvPr id="318" name="テキスト ボックス 317"/>
        <xdr:cNvSpPr txBox="1"/>
      </xdr:nvSpPr>
      <xdr:spPr>
        <a:xfrm>
          <a:off x="6737428" y="630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58721</xdr:rowOff>
    </xdr:from>
    <xdr:to>
      <xdr:col>55</xdr:col>
      <xdr:colOff>0</xdr:colOff>
      <xdr:row>57</xdr:row>
      <xdr:rowOff>107522</xdr:rowOff>
    </xdr:to>
    <xdr:cxnSp macro="">
      <xdr:nvCxnSpPr>
        <xdr:cNvPr id="349" name="直線コネクタ 348"/>
        <xdr:cNvCxnSpPr/>
      </xdr:nvCxnSpPr>
      <xdr:spPr>
        <a:xfrm flipV="1">
          <a:off x="9639300" y="9831371"/>
          <a:ext cx="8382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87743</xdr:rowOff>
    </xdr:from>
    <xdr:to>
      <xdr:col>50</xdr:col>
      <xdr:colOff>114300</xdr:colOff>
      <xdr:row>57</xdr:row>
      <xdr:rowOff>107522</xdr:rowOff>
    </xdr:to>
    <xdr:cxnSp macro="">
      <xdr:nvCxnSpPr>
        <xdr:cNvPr id="352" name="直線コネクタ 351"/>
        <xdr:cNvCxnSpPr/>
      </xdr:nvCxnSpPr>
      <xdr:spPr>
        <a:xfrm>
          <a:off x="8750300" y="9860393"/>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78032</xdr:rowOff>
    </xdr:from>
    <xdr:to>
      <xdr:col>45</xdr:col>
      <xdr:colOff>177800</xdr:colOff>
      <xdr:row>57</xdr:row>
      <xdr:rowOff>87743</xdr:rowOff>
    </xdr:to>
    <xdr:cxnSp macro="">
      <xdr:nvCxnSpPr>
        <xdr:cNvPr id="355" name="直線コネクタ 354"/>
        <xdr:cNvCxnSpPr/>
      </xdr:nvCxnSpPr>
      <xdr:spPr>
        <a:xfrm>
          <a:off x="7861300" y="9850682"/>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78032</xdr:rowOff>
    </xdr:from>
    <xdr:to>
      <xdr:col>41</xdr:col>
      <xdr:colOff>50800</xdr:colOff>
      <xdr:row>57</xdr:row>
      <xdr:rowOff>109383</xdr:rowOff>
    </xdr:to>
    <xdr:cxnSp macro="">
      <xdr:nvCxnSpPr>
        <xdr:cNvPr id="358" name="直線コネクタ 357"/>
        <xdr:cNvCxnSpPr/>
      </xdr:nvCxnSpPr>
      <xdr:spPr>
        <a:xfrm flipV="1">
          <a:off x="6972300" y="985068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7921</xdr:rowOff>
    </xdr:from>
    <xdr:to>
      <xdr:col>55</xdr:col>
      <xdr:colOff>50800</xdr:colOff>
      <xdr:row>57</xdr:row>
      <xdr:rowOff>109521</xdr:rowOff>
    </xdr:to>
    <xdr:sp macro="" textlink="">
      <xdr:nvSpPr>
        <xdr:cNvPr id="368" name="楕円 367"/>
        <xdr:cNvSpPr/>
      </xdr:nvSpPr>
      <xdr:spPr>
        <a:xfrm>
          <a:off x="10426700" y="9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157798</xdr:rowOff>
    </xdr:from>
    <xdr:ext cx="534377" cy="259045"/>
    <xdr:sp macro="" textlink="">
      <xdr:nvSpPr>
        <xdr:cNvPr id="369" name="農林水産業費該当値テキスト"/>
        <xdr:cNvSpPr txBox="1"/>
      </xdr:nvSpPr>
      <xdr:spPr>
        <a:xfrm>
          <a:off x="10528300" y="97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56722</xdr:rowOff>
    </xdr:from>
    <xdr:to>
      <xdr:col>50</xdr:col>
      <xdr:colOff>165100</xdr:colOff>
      <xdr:row>57</xdr:row>
      <xdr:rowOff>158322</xdr:rowOff>
    </xdr:to>
    <xdr:sp macro="" textlink="">
      <xdr:nvSpPr>
        <xdr:cNvPr id="370" name="楕円 369"/>
        <xdr:cNvSpPr/>
      </xdr:nvSpPr>
      <xdr:spPr>
        <a:xfrm>
          <a:off x="95885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149449</xdr:rowOff>
    </xdr:from>
    <xdr:ext cx="534377" cy="259045"/>
    <xdr:sp macro="" textlink="">
      <xdr:nvSpPr>
        <xdr:cNvPr id="371" name="テキスト ボックス 370"/>
        <xdr:cNvSpPr txBox="1"/>
      </xdr:nvSpPr>
      <xdr:spPr>
        <a:xfrm>
          <a:off x="9372111" y="99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36943</xdr:rowOff>
    </xdr:from>
    <xdr:to>
      <xdr:col>46</xdr:col>
      <xdr:colOff>38100</xdr:colOff>
      <xdr:row>57</xdr:row>
      <xdr:rowOff>138543</xdr:rowOff>
    </xdr:to>
    <xdr:sp macro="" textlink="">
      <xdr:nvSpPr>
        <xdr:cNvPr id="372" name="楕円 371"/>
        <xdr:cNvSpPr/>
      </xdr:nvSpPr>
      <xdr:spPr>
        <a:xfrm>
          <a:off x="8699500" y="98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155070</xdr:rowOff>
    </xdr:from>
    <xdr:ext cx="534377" cy="259045"/>
    <xdr:sp macro="" textlink="">
      <xdr:nvSpPr>
        <xdr:cNvPr id="373" name="テキスト ボックス 372"/>
        <xdr:cNvSpPr txBox="1"/>
      </xdr:nvSpPr>
      <xdr:spPr>
        <a:xfrm>
          <a:off x="8483111" y="9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27232</xdr:rowOff>
    </xdr:from>
    <xdr:to>
      <xdr:col>41</xdr:col>
      <xdr:colOff>101600</xdr:colOff>
      <xdr:row>57</xdr:row>
      <xdr:rowOff>128832</xdr:rowOff>
    </xdr:to>
    <xdr:sp macro="" textlink="">
      <xdr:nvSpPr>
        <xdr:cNvPr id="374" name="楕円 373"/>
        <xdr:cNvSpPr/>
      </xdr:nvSpPr>
      <xdr:spPr>
        <a:xfrm>
          <a:off x="7810500" y="97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145359</xdr:rowOff>
    </xdr:from>
    <xdr:ext cx="534377" cy="259045"/>
    <xdr:sp macro="" textlink="">
      <xdr:nvSpPr>
        <xdr:cNvPr id="375" name="テキスト ボックス 374"/>
        <xdr:cNvSpPr txBox="1"/>
      </xdr:nvSpPr>
      <xdr:spPr>
        <a:xfrm>
          <a:off x="7594111" y="95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58583</xdr:rowOff>
    </xdr:from>
    <xdr:to>
      <xdr:col>36</xdr:col>
      <xdr:colOff>165100</xdr:colOff>
      <xdr:row>57</xdr:row>
      <xdr:rowOff>160183</xdr:rowOff>
    </xdr:to>
    <xdr:sp macro="" textlink="">
      <xdr:nvSpPr>
        <xdr:cNvPr id="376" name="楕円 375"/>
        <xdr:cNvSpPr/>
      </xdr:nvSpPr>
      <xdr:spPr>
        <a:xfrm>
          <a:off x="6921500" y="98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5260</xdr:rowOff>
    </xdr:from>
    <xdr:ext cx="534377" cy="259045"/>
    <xdr:sp macro="" textlink="">
      <xdr:nvSpPr>
        <xdr:cNvPr id="377" name="テキスト ボックス 376"/>
        <xdr:cNvSpPr txBox="1"/>
      </xdr:nvSpPr>
      <xdr:spPr>
        <a:xfrm>
          <a:off x="6705111" y="96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167056</xdr:rowOff>
    </xdr:from>
    <xdr:to>
      <xdr:col>55</xdr:col>
      <xdr:colOff>0</xdr:colOff>
      <xdr:row>79</xdr:row>
      <xdr:rowOff>1580</xdr:rowOff>
    </xdr:to>
    <xdr:cxnSp macro="">
      <xdr:nvCxnSpPr>
        <xdr:cNvPr id="406" name="直線コネクタ 405"/>
        <xdr:cNvCxnSpPr/>
      </xdr:nvCxnSpPr>
      <xdr:spPr>
        <a:xfrm flipV="1">
          <a:off x="9639300" y="13540156"/>
          <a:ext cx="838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138260</xdr:rowOff>
    </xdr:from>
    <xdr:to>
      <xdr:col>50</xdr:col>
      <xdr:colOff>114300</xdr:colOff>
      <xdr:row>79</xdr:row>
      <xdr:rowOff>1580</xdr:rowOff>
    </xdr:to>
    <xdr:cxnSp macro="">
      <xdr:nvCxnSpPr>
        <xdr:cNvPr id="409" name="直線コネクタ 408"/>
        <xdr:cNvCxnSpPr/>
      </xdr:nvCxnSpPr>
      <xdr:spPr>
        <a:xfrm>
          <a:off x="8750300" y="13511360"/>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138260</xdr:rowOff>
    </xdr:from>
    <xdr:to>
      <xdr:col>45</xdr:col>
      <xdr:colOff>177800</xdr:colOff>
      <xdr:row>78</xdr:row>
      <xdr:rowOff>170066</xdr:rowOff>
    </xdr:to>
    <xdr:cxnSp macro="">
      <xdr:nvCxnSpPr>
        <xdr:cNvPr id="412" name="直線コネクタ 411"/>
        <xdr:cNvCxnSpPr/>
      </xdr:nvCxnSpPr>
      <xdr:spPr>
        <a:xfrm flipV="1">
          <a:off x="7861300" y="13511360"/>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145675</xdr:rowOff>
    </xdr:from>
    <xdr:to>
      <xdr:col>41</xdr:col>
      <xdr:colOff>50800</xdr:colOff>
      <xdr:row>78</xdr:row>
      <xdr:rowOff>170066</xdr:rowOff>
    </xdr:to>
    <xdr:cxnSp macro="">
      <xdr:nvCxnSpPr>
        <xdr:cNvPr id="415" name="直線コネクタ 414"/>
        <xdr:cNvCxnSpPr/>
      </xdr:nvCxnSpPr>
      <xdr:spPr>
        <a:xfrm>
          <a:off x="6972300" y="13518775"/>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116256</xdr:rowOff>
    </xdr:from>
    <xdr:to>
      <xdr:col>55</xdr:col>
      <xdr:colOff>50800</xdr:colOff>
      <xdr:row>79</xdr:row>
      <xdr:rowOff>46406</xdr:rowOff>
    </xdr:to>
    <xdr:sp macro="" textlink="">
      <xdr:nvSpPr>
        <xdr:cNvPr id="425" name="楕円 424"/>
        <xdr:cNvSpPr/>
      </xdr:nvSpPr>
      <xdr:spPr>
        <a:xfrm>
          <a:off x="104267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31183</xdr:rowOff>
    </xdr:from>
    <xdr:ext cx="469744" cy="259045"/>
    <xdr:sp macro="" textlink="">
      <xdr:nvSpPr>
        <xdr:cNvPr id="426" name="商工費該当値テキスト"/>
        <xdr:cNvSpPr txBox="1"/>
      </xdr:nvSpPr>
      <xdr:spPr>
        <a:xfrm>
          <a:off x="10528300" y="134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122230</xdr:rowOff>
    </xdr:from>
    <xdr:to>
      <xdr:col>50</xdr:col>
      <xdr:colOff>165100</xdr:colOff>
      <xdr:row>79</xdr:row>
      <xdr:rowOff>52380</xdr:rowOff>
    </xdr:to>
    <xdr:sp macro="" textlink="">
      <xdr:nvSpPr>
        <xdr:cNvPr id="427" name="楕円 426"/>
        <xdr:cNvSpPr/>
      </xdr:nvSpPr>
      <xdr:spPr>
        <a:xfrm>
          <a:off x="9588500" y="134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43507</xdr:rowOff>
    </xdr:from>
    <xdr:ext cx="469744" cy="259045"/>
    <xdr:sp macro="" textlink="">
      <xdr:nvSpPr>
        <xdr:cNvPr id="428" name="テキスト ボックス 427"/>
        <xdr:cNvSpPr txBox="1"/>
      </xdr:nvSpPr>
      <xdr:spPr>
        <a:xfrm>
          <a:off x="9404428" y="135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87460</xdr:rowOff>
    </xdr:from>
    <xdr:to>
      <xdr:col>46</xdr:col>
      <xdr:colOff>38100</xdr:colOff>
      <xdr:row>79</xdr:row>
      <xdr:rowOff>17610</xdr:rowOff>
    </xdr:to>
    <xdr:sp macro="" textlink="">
      <xdr:nvSpPr>
        <xdr:cNvPr id="429" name="楕円 428"/>
        <xdr:cNvSpPr/>
      </xdr:nvSpPr>
      <xdr:spPr>
        <a:xfrm>
          <a:off x="8699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8737</xdr:rowOff>
    </xdr:from>
    <xdr:ext cx="534377" cy="259045"/>
    <xdr:sp macro="" textlink="">
      <xdr:nvSpPr>
        <xdr:cNvPr id="430" name="テキスト ボックス 429"/>
        <xdr:cNvSpPr txBox="1"/>
      </xdr:nvSpPr>
      <xdr:spPr>
        <a:xfrm>
          <a:off x="8483111" y="135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119266</xdr:rowOff>
    </xdr:from>
    <xdr:to>
      <xdr:col>41</xdr:col>
      <xdr:colOff>101600</xdr:colOff>
      <xdr:row>79</xdr:row>
      <xdr:rowOff>49416</xdr:rowOff>
    </xdr:to>
    <xdr:sp macro="" textlink="">
      <xdr:nvSpPr>
        <xdr:cNvPr id="431" name="楕円 430"/>
        <xdr:cNvSpPr/>
      </xdr:nvSpPr>
      <xdr:spPr>
        <a:xfrm>
          <a:off x="7810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40543</xdr:rowOff>
    </xdr:from>
    <xdr:ext cx="469744" cy="259045"/>
    <xdr:sp macro="" textlink="">
      <xdr:nvSpPr>
        <xdr:cNvPr id="432" name="テキスト ボックス 431"/>
        <xdr:cNvSpPr txBox="1"/>
      </xdr:nvSpPr>
      <xdr:spPr>
        <a:xfrm>
          <a:off x="7626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94875</xdr:rowOff>
    </xdr:from>
    <xdr:to>
      <xdr:col>36</xdr:col>
      <xdr:colOff>165100</xdr:colOff>
      <xdr:row>79</xdr:row>
      <xdr:rowOff>25025</xdr:rowOff>
    </xdr:to>
    <xdr:sp macro="" textlink="">
      <xdr:nvSpPr>
        <xdr:cNvPr id="433" name="楕円 432"/>
        <xdr:cNvSpPr/>
      </xdr:nvSpPr>
      <xdr:spPr>
        <a:xfrm>
          <a:off x="6921500" y="13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16152</xdr:rowOff>
    </xdr:from>
    <xdr:ext cx="469744" cy="259045"/>
    <xdr:sp macro="" textlink="">
      <xdr:nvSpPr>
        <xdr:cNvPr id="434" name="テキスト ボックス 433"/>
        <xdr:cNvSpPr txBox="1"/>
      </xdr:nvSpPr>
      <xdr:spPr>
        <a:xfrm>
          <a:off x="6737428" y="1356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152524</xdr:rowOff>
    </xdr:from>
    <xdr:to>
      <xdr:col>55</xdr:col>
      <xdr:colOff>0</xdr:colOff>
      <xdr:row>97</xdr:row>
      <xdr:rowOff>87206</xdr:rowOff>
    </xdr:to>
    <xdr:cxnSp macro="">
      <xdr:nvCxnSpPr>
        <xdr:cNvPr id="463" name="直線コネクタ 462"/>
        <xdr:cNvCxnSpPr/>
      </xdr:nvCxnSpPr>
      <xdr:spPr>
        <a:xfrm>
          <a:off x="9639300" y="16611724"/>
          <a:ext cx="838200" cy="1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152524</xdr:rowOff>
    </xdr:from>
    <xdr:to>
      <xdr:col>50</xdr:col>
      <xdr:colOff>114300</xdr:colOff>
      <xdr:row>97</xdr:row>
      <xdr:rowOff>73482</xdr:rowOff>
    </xdr:to>
    <xdr:cxnSp macro="">
      <xdr:nvCxnSpPr>
        <xdr:cNvPr id="466" name="直線コネクタ 465"/>
        <xdr:cNvCxnSpPr/>
      </xdr:nvCxnSpPr>
      <xdr:spPr>
        <a:xfrm flipV="1">
          <a:off x="8750300" y="16611724"/>
          <a:ext cx="889000" cy="9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73482</xdr:rowOff>
    </xdr:from>
    <xdr:to>
      <xdr:col>45</xdr:col>
      <xdr:colOff>177800</xdr:colOff>
      <xdr:row>97</xdr:row>
      <xdr:rowOff>104504</xdr:rowOff>
    </xdr:to>
    <xdr:cxnSp macro="">
      <xdr:nvCxnSpPr>
        <xdr:cNvPr id="469" name="直線コネクタ 468"/>
        <xdr:cNvCxnSpPr/>
      </xdr:nvCxnSpPr>
      <xdr:spPr>
        <a:xfrm flipV="1">
          <a:off x="7861300" y="16704132"/>
          <a:ext cx="889000" cy="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46645</xdr:rowOff>
    </xdr:from>
    <xdr:to>
      <xdr:col>41</xdr:col>
      <xdr:colOff>50800</xdr:colOff>
      <xdr:row>97</xdr:row>
      <xdr:rowOff>104504</xdr:rowOff>
    </xdr:to>
    <xdr:cxnSp macro="">
      <xdr:nvCxnSpPr>
        <xdr:cNvPr id="472" name="直線コネクタ 471"/>
        <xdr:cNvCxnSpPr/>
      </xdr:nvCxnSpPr>
      <xdr:spPr>
        <a:xfrm>
          <a:off x="6972300" y="16677295"/>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36406</xdr:rowOff>
    </xdr:from>
    <xdr:to>
      <xdr:col>55</xdr:col>
      <xdr:colOff>50800</xdr:colOff>
      <xdr:row>97</xdr:row>
      <xdr:rowOff>138006</xdr:rowOff>
    </xdr:to>
    <xdr:sp macro="" textlink="">
      <xdr:nvSpPr>
        <xdr:cNvPr id="482" name="楕円 481"/>
        <xdr:cNvSpPr/>
      </xdr:nvSpPr>
      <xdr:spPr>
        <a:xfrm>
          <a:off x="10426700" y="1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14833</xdr:rowOff>
    </xdr:from>
    <xdr:ext cx="534377" cy="259045"/>
    <xdr:sp macro="" textlink="">
      <xdr:nvSpPr>
        <xdr:cNvPr id="483" name="土木費該当値テキスト"/>
        <xdr:cNvSpPr txBox="1"/>
      </xdr:nvSpPr>
      <xdr:spPr>
        <a:xfrm>
          <a:off x="10528300" y="1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101724</xdr:rowOff>
    </xdr:from>
    <xdr:to>
      <xdr:col>50</xdr:col>
      <xdr:colOff>165100</xdr:colOff>
      <xdr:row>97</xdr:row>
      <xdr:rowOff>31874</xdr:rowOff>
    </xdr:to>
    <xdr:sp macro="" textlink="">
      <xdr:nvSpPr>
        <xdr:cNvPr id="484" name="楕円 483"/>
        <xdr:cNvSpPr/>
      </xdr:nvSpPr>
      <xdr:spPr>
        <a:xfrm>
          <a:off x="9588500" y="165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23001</xdr:rowOff>
    </xdr:from>
    <xdr:ext cx="534377" cy="259045"/>
    <xdr:sp macro="" textlink="">
      <xdr:nvSpPr>
        <xdr:cNvPr id="485" name="テキスト ボックス 484"/>
        <xdr:cNvSpPr txBox="1"/>
      </xdr:nvSpPr>
      <xdr:spPr>
        <a:xfrm>
          <a:off x="9372111" y="1665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22682</xdr:rowOff>
    </xdr:from>
    <xdr:to>
      <xdr:col>46</xdr:col>
      <xdr:colOff>38100</xdr:colOff>
      <xdr:row>97</xdr:row>
      <xdr:rowOff>124282</xdr:rowOff>
    </xdr:to>
    <xdr:sp macro="" textlink="">
      <xdr:nvSpPr>
        <xdr:cNvPr id="486" name="楕円 485"/>
        <xdr:cNvSpPr/>
      </xdr:nvSpPr>
      <xdr:spPr>
        <a:xfrm>
          <a:off x="8699500" y="166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115409</xdr:rowOff>
    </xdr:from>
    <xdr:ext cx="534377" cy="259045"/>
    <xdr:sp macro="" textlink="">
      <xdr:nvSpPr>
        <xdr:cNvPr id="487" name="テキスト ボックス 486"/>
        <xdr:cNvSpPr txBox="1"/>
      </xdr:nvSpPr>
      <xdr:spPr>
        <a:xfrm>
          <a:off x="8483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53704</xdr:rowOff>
    </xdr:from>
    <xdr:to>
      <xdr:col>41</xdr:col>
      <xdr:colOff>101600</xdr:colOff>
      <xdr:row>97</xdr:row>
      <xdr:rowOff>155304</xdr:rowOff>
    </xdr:to>
    <xdr:sp macro="" textlink="">
      <xdr:nvSpPr>
        <xdr:cNvPr id="488" name="楕円 487"/>
        <xdr:cNvSpPr/>
      </xdr:nvSpPr>
      <xdr:spPr>
        <a:xfrm>
          <a:off x="7810500" y="166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146431</xdr:rowOff>
    </xdr:from>
    <xdr:ext cx="534377" cy="259045"/>
    <xdr:sp macro="" textlink="">
      <xdr:nvSpPr>
        <xdr:cNvPr id="489" name="テキスト ボックス 488"/>
        <xdr:cNvSpPr txBox="1"/>
      </xdr:nvSpPr>
      <xdr:spPr>
        <a:xfrm>
          <a:off x="7594111" y="167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167295</xdr:rowOff>
    </xdr:from>
    <xdr:to>
      <xdr:col>36</xdr:col>
      <xdr:colOff>165100</xdr:colOff>
      <xdr:row>97</xdr:row>
      <xdr:rowOff>97445</xdr:rowOff>
    </xdr:to>
    <xdr:sp macro="" textlink="">
      <xdr:nvSpPr>
        <xdr:cNvPr id="490" name="楕円 489"/>
        <xdr:cNvSpPr/>
      </xdr:nvSpPr>
      <xdr:spPr>
        <a:xfrm>
          <a:off x="6921500" y="166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88572</xdr:rowOff>
    </xdr:from>
    <xdr:ext cx="534377" cy="259045"/>
    <xdr:sp macro="" textlink="">
      <xdr:nvSpPr>
        <xdr:cNvPr id="491" name="テキスト ボックス 490"/>
        <xdr:cNvSpPr txBox="1"/>
      </xdr:nvSpPr>
      <xdr:spPr>
        <a:xfrm>
          <a:off x="6705111" y="1671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xdr:rowOff>
    </xdr:from>
    <xdr:to>
      <xdr:col>85</xdr:col>
      <xdr:colOff>127000</xdr:colOff>
      <xdr:row>38</xdr:row>
      <xdr:rowOff>4304</xdr:rowOff>
    </xdr:to>
    <xdr:cxnSp macro="">
      <xdr:nvCxnSpPr>
        <xdr:cNvPr id="522" name="直線コネクタ 521"/>
        <xdr:cNvCxnSpPr/>
      </xdr:nvCxnSpPr>
      <xdr:spPr>
        <a:xfrm flipV="1">
          <a:off x="15481300" y="6516464"/>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2850</xdr:rowOff>
    </xdr:from>
    <xdr:to>
      <xdr:col>81</xdr:col>
      <xdr:colOff>50800</xdr:colOff>
      <xdr:row>38</xdr:row>
      <xdr:rowOff>4304</xdr:rowOff>
    </xdr:to>
    <xdr:cxnSp macro="">
      <xdr:nvCxnSpPr>
        <xdr:cNvPr id="525" name="直線コネクタ 524"/>
        <xdr:cNvCxnSpPr/>
      </xdr:nvCxnSpPr>
      <xdr:spPr>
        <a:xfrm>
          <a:off x="14592300" y="6517950"/>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147734</xdr:rowOff>
    </xdr:from>
    <xdr:to>
      <xdr:col>76</xdr:col>
      <xdr:colOff>114300</xdr:colOff>
      <xdr:row>38</xdr:row>
      <xdr:rowOff>2850</xdr:rowOff>
    </xdr:to>
    <xdr:cxnSp macro="">
      <xdr:nvCxnSpPr>
        <xdr:cNvPr id="528" name="直線コネクタ 527"/>
        <xdr:cNvCxnSpPr/>
      </xdr:nvCxnSpPr>
      <xdr:spPr>
        <a:xfrm>
          <a:off x="13703300" y="649138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147734</xdr:rowOff>
    </xdr:from>
    <xdr:to>
      <xdr:col>71</xdr:col>
      <xdr:colOff>177800</xdr:colOff>
      <xdr:row>38</xdr:row>
      <xdr:rowOff>2083</xdr:rowOff>
    </xdr:to>
    <xdr:cxnSp macro="">
      <xdr:nvCxnSpPr>
        <xdr:cNvPr id="531" name="直線コネクタ 530"/>
        <xdr:cNvCxnSpPr/>
      </xdr:nvCxnSpPr>
      <xdr:spPr>
        <a:xfrm flipV="1">
          <a:off x="12814300" y="6491384"/>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122014</xdr:rowOff>
    </xdr:from>
    <xdr:to>
      <xdr:col>85</xdr:col>
      <xdr:colOff>177800</xdr:colOff>
      <xdr:row>38</xdr:row>
      <xdr:rowOff>52164</xdr:rowOff>
    </xdr:to>
    <xdr:sp macro="" textlink="">
      <xdr:nvSpPr>
        <xdr:cNvPr id="541" name="楕円 540"/>
        <xdr:cNvSpPr/>
      </xdr:nvSpPr>
      <xdr:spPr>
        <a:xfrm>
          <a:off x="162687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36941</xdr:rowOff>
    </xdr:from>
    <xdr:ext cx="534377" cy="259045"/>
    <xdr:sp macro="" textlink="">
      <xdr:nvSpPr>
        <xdr:cNvPr id="542" name="消防費該当値テキスト"/>
        <xdr:cNvSpPr txBox="1"/>
      </xdr:nvSpPr>
      <xdr:spPr>
        <a:xfrm>
          <a:off x="16370300" y="63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124954</xdr:rowOff>
    </xdr:from>
    <xdr:to>
      <xdr:col>81</xdr:col>
      <xdr:colOff>101600</xdr:colOff>
      <xdr:row>38</xdr:row>
      <xdr:rowOff>55104</xdr:rowOff>
    </xdr:to>
    <xdr:sp macro="" textlink="">
      <xdr:nvSpPr>
        <xdr:cNvPr id="543" name="楕円 542"/>
        <xdr:cNvSpPr/>
      </xdr:nvSpPr>
      <xdr:spPr>
        <a:xfrm>
          <a:off x="15430500" y="6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46231</xdr:rowOff>
    </xdr:from>
    <xdr:ext cx="534377" cy="259045"/>
    <xdr:sp macro="" textlink="">
      <xdr:nvSpPr>
        <xdr:cNvPr id="544" name="テキスト ボックス 543"/>
        <xdr:cNvSpPr txBox="1"/>
      </xdr:nvSpPr>
      <xdr:spPr>
        <a:xfrm>
          <a:off x="15214111" y="65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123500</xdr:rowOff>
    </xdr:from>
    <xdr:to>
      <xdr:col>76</xdr:col>
      <xdr:colOff>165100</xdr:colOff>
      <xdr:row>38</xdr:row>
      <xdr:rowOff>53650</xdr:rowOff>
    </xdr:to>
    <xdr:sp macro="" textlink="">
      <xdr:nvSpPr>
        <xdr:cNvPr id="545" name="楕円 544"/>
        <xdr:cNvSpPr/>
      </xdr:nvSpPr>
      <xdr:spPr>
        <a:xfrm>
          <a:off x="14541500" y="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44777</xdr:rowOff>
    </xdr:from>
    <xdr:ext cx="534377" cy="259045"/>
    <xdr:sp macro="" textlink="">
      <xdr:nvSpPr>
        <xdr:cNvPr id="546" name="テキスト ボックス 545"/>
        <xdr:cNvSpPr txBox="1"/>
      </xdr:nvSpPr>
      <xdr:spPr>
        <a:xfrm>
          <a:off x="14325111" y="65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96934</xdr:rowOff>
    </xdr:from>
    <xdr:to>
      <xdr:col>72</xdr:col>
      <xdr:colOff>38100</xdr:colOff>
      <xdr:row>38</xdr:row>
      <xdr:rowOff>27084</xdr:rowOff>
    </xdr:to>
    <xdr:sp macro="" textlink="">
      <xdr:nvSpPr>
        <xdr:cNvPr id="547" name="楕円 546"/>
        <xdr:cNvSpPr/>
      </xdr:nvSpPr>
      <xdr:spPr>
        <a:xfrm>
          <a:off x="13652500" y="64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18211</xdr:rowOff>
    </xdr:from>
    <xdr:ext cx="534377" cy="259045"/>
    <xdr:sp macro="" textlink="">
      <xdr:nvSpPr>
        <xdr:cNvPr id="548" name="テキスト ボックス 547"/>
        <xdr:cNvSpPr txBox="1"/>
      </xdr:nvSpPr>
      <xdr:spPr>
        <a:xfrm>
          <a:off x="13436111" y="65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122733</xdr:rowOff>
    </xdr:from>
    <xdr:to>
      <xdr:col>67</xdr:col>
      <xdr:colOff>101600</xdr:colOff>
      <xdr:row>38</xdr:row>
      <xdr:rowOff>52883</xdr:rowOff>
    </xdr:to>
    <xdr:sp macro="" textlink="">
      <xdr:nvSpPr>
        <xdr:cNvPr id="549" name="楕円 548"/>
        <xdr:cNvSpPr/>
      </xdr:nvSpPr>
      <xdr:spPr>
        <a:xfrm>
          <a:off x="12763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44010</xdr:rowOff>
    </xdr:from>
    <xdr:ext cx="534377" cy="259045"/>
    <xdr:sp macro="" textlink="">
      <xdr:nvSpPr>
        <xdr:cNvPr id="550" name="テキスト ボックス 549"/>
        <xdr:cNvSpPr txBox="1"/>
      </xdr:nvSpPr>
      <xdr:spPr>
        <a:xfrm>
          <a:off x="12547111" y="65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96091</xdr:rowOff>
    </xdr:from>
    <xdr:to>
      <xdr:col>85</xdr:col>
      <xdr:colOff>127000</xdr:colOff>
      <xdr:row>57</xdr:row>
      <xdr:rowOff>119019</xdr:rowOff>
    </xdr:to>
    <xdr:cxnSp macro="">
      <xdr:nvCxnSpPr>
        <xdr:cNvPr id="579" name="直線コネクタ 578"/>
        <xdr:cNvCxnSpPr/>
      </xdr:nvCxnSpPr>
      <xdr:spPr>
        <a:xfrm flipV="1">
          <a:off x="15481300" y="9868741"/>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105981</xdr:rowOff>
    </xdr:from>
    <xdr:to>
      <xdr:col>81</xdr:col>
      <xdr:colOff>50800</xdr:colOff>
      <xdr:row>57</xdr:row>
      <xdr:rowOff>119019</xdr:rowOff>
    </xdr:to>
    <xdr:cxnSp macro="">
      <xdr:nvCxnSpPr>
        <xdr:cNvPr id="582" name="直線コネクタ 581"/>
        <xdr:cNvCxnSpPr/>
      </xdr:nvCxnSpPr>
      <xdr:spPr>
        <a:xfrm>
          <a:off x="14592300" y="9878631"/>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24547</xdr:rowOff>
    </xdr:from>
    <xdr:to>
      <xdr:col>76</xdr:col>
      <xdr:colOff>114300</xdr:colOff>
      <xdr:row>57</xdr:row>
      <xdr:rowOff>105981</xdr:rowOff>
    </xdr:to>
    <xdr:cxnSp macro="">
      <xdr:nvCxnSpPr>
        <xdr:cNvPr id="585" name="直線コネクタ 584"/>
        <xdr:cNvCxnSpPr/>
      </xdr:nvCxnSpPr>
      <xdr:spPr>
        <a:xfrm>
          <a:off x="13703300" y="9797197"/>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41570</xdr:rowOff>
    </xdr:from>
    <xdr:to>
      <xdr:col>71</xdr:col>
      <xdr:colOff>177800</xdr:colOff>
      <xdr:row>57</xdr:row>
      <xdr:rowOff>24547</xdr:rowOff>
    </xdr:to>
    <xdr:cxnSp macro="">
      <xdr:nvCxnSpPr>
        <xdr:cNvPr id="588" name="直線コネクタ 587"/>
        <xdr:cNvCxnSpPr/>
      </xdr:nvCxnSpPr>
      <xdr:spPr>
        <a:xfrm>
          <a:off x="12814300" y="9642770"/>
          <a:ext cx="889000" cy="1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45291</xdr:rowOff>
    </xdr:from>
    <xdr:to>
      <xdr:col>85</xdr:col>
      <xdr:colOff>177800</xdr:colOff>
      <xdr:row>57</xdr:row>
      <xdr:rowOff>146891</xdr:rowOff>
    </xdr:to>
    <xdr:sp macro="" textlink="">
      <xdr:nvSpPr>
        <xdr:cNvPr id="598" name="楕円 597"/>
        <xdr:cNvSpPr/>
      </xdr:nvSpPr>
      <xdr:spPr>
        <a:xfrm>
          <a:off x="162687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23718</xdr:rowOff>
    </xdr:from>
    <xdr:ext cx="534377" cy="259045"/>
    <xdr:sp macro="" textlink="">
      <xdr:nvSpPr>
        <xdr:cNvPr id="599" name="教育費該当値テキスト"/>
        <xdr:cNvSpPr txBox="1"/>
      </xdr:nvSpPr>
      <xdr:spPr>
        <a:xfrm>
          <a:off x="16370300" y="97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68219</xdr:rowOff>
    </xdr:from>
    <xdr:to>
      <xdr:col>81</xdr:col>
      <xdr:colOff>101600</xdr:colOff>
      <xdr:row>57</xdr:row>
      <xdr:rowOff>169819</xdr:rowOff>
    </xdr:to>
    <xdr:sp macro="" textlink="">
      <xdr:nvSpPr>
        <xdr:cNvPr id="600" name="楕円 599"/>
        <xdr:cNvSpPr/>
      </xdr:nvSpPr>
      <xdr:spPr>
        <a:xfrm>
          <a:off x="15430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160946</xdr:rowOff>
    </xdr:from>
    <xdr:ext cx="534377" cy="259045"/>
    <xdr:sp macro="" textlink="">
      <xdr:nvSpPr>
        <xdr:cNvPr id="601" name="テキスト ボックス 600"/>
        <xdr:cNvSpPr txBox="1"/>
      </xdr:nvSpPr>
      <xdr:spPr>
        <a:xfrm>
          <a:off x="15214111" y="99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55181</xdr:rowOff>
    </xdr:from>
    <xdr:to>
      <xdr:col>76</xdr:col>
      <xdr:colOff>165100</xdr:colOff>
      <xdr:row>57</xdr:row>
      <xdr:rowOff>156781</xdr:rowOff>
    </xdr:to>
    <xdr:sp macro="" textlink="">
      <xdr:nvSpPr>
        <xdr:cNvPr id="602" name="楕円 601"/>
        <xdr:cNvSpPr/>
      </xdr:nvSpPr>
      <xdr:spPr>
        <a:xfrm>
          <a:off x="14541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147908</xdr:rowOff>
    </xdr:from>
    <xdr:ext cx="534377" cy="259045"/>
    <xdr:sp macro="" textlink="">
      <xdr:nvSpPr>
        <xdr:cNvPr id="603" name="テキスト ボックス 602"/>
        <xdr:cNvSpPr txBox="1"/>
      </xdr:nvSpPr>
      <xdr:spPr>
        <a:xfrm>
          <a:off x="14325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145197</xdr:rowOff>
    </xdr:from>
    <xdr:to>
      <xdr:col>72</xdr:col>
      <xdr:colOff>38100</xdr:colOff>
      <xdr:row>57</xdr:row>
      <xdr:rowOff>75347</xdr:rowOff>
    </xdr:to>
    <xdr:sp macro="" textlink="">
      <xdr:nvSpPr>
        <xdr:cNvPr id="604" name="楕円 603"/>
        <xdr:cNvSpPr/>
      </xdr:nvSpPr>
      <xdr:spPr>
        <a:xfrm>
          <a:off x="13652500" y="97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66474</xdr:rowOff>
    </xdr:from>
    <xdr:ext cx="534377" cy="259045"/>
    <xdr:sp macro="" textlink="">
      <xdr:nvSpPr>
        <xdr:cNvPr id="605" name="テキスト ボックス 604"/>
        <xdr:cNvSpPr txBox="1"/>
      </xdr:nvSpPr>
      <xdr:spPr>
        <a:xfrm>
          <a:off x="13436111" y="98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162220</xdr:rowOff>
    </xdr:from>
    <xdr:to>
      <xdr:col>67</xdr:col>
      <xdr:colOff>101600</xdr:colOff>
      <xdr:row>56</xdr:row>
      <xdr:rowOff>92370</xdr:rowOff>
    </xdr:to>
    <xdr:sp macro="" textlink="">
      <xdr:nvSpPr>
        <xdr:cNvPr id="606" name="楕円 605"/>
        <xdr:cNvSpPr/>
      </xdr:nvSpPr>
      <xdr:spPr>
        <a:xfrm>
          <a:off x="12763500" y="95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108897</xdr:rowOff>
    </xdr:from>
    <xdr:ext cx="534377" cy="259045"/>
    <xdr:sp macro="" textlink="">
      <xdr:nvSpPr>
        <xdr:cNvPr id="607" name="テキスト ボックス 606"/>
        <xdr:cNvSpPr txBox="1"/>
      </xdr:nvSpPr>
      <xdr:spPr>
        <a:xfrm>
          <a:off x="12547111" y="93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86233</xdr:rowOff>
    </xdr:from>
    <xdr:to>
      <xdr:col>85</xdr:col>
      <xdr:colOff>127000</xdr:colOff>
      <xdr:row>79</xdr:row>
      <xdr:rowOff>11988</xdr:rowOff>
    </xdr:to>
    <xdr:cxnSp macro="">
      <xdr:nvCxnSpPr>
        <xdr:cNvPr id="636" name="直線コネクタ 635"/>
        <xdr:cNvCxnSpPr/>
      </xdr:nvCxnSpPr>
      <xdr:spPr>
        <a:xfrm>
          <a:off x="15481300" y="13459333"/>
          <a:ext cx="8382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131877</xdr:rowOff>
    </xdr:from>
    <xdr:to>
      <xdr:col>81</xdr:col>
      <xdr:colOff>50800</xdr:colOff>
      <xdr:row>78</xdr:row>
      <xdr:rowOff>86233</xdr:rowOff>
    </xdr:to>
    <xdr:cxnSp macro="">
      <xdr:nvCxnSpPr>
        <xdr:cNvPr id="639" name="直線コネクタ 638"/>
        <xdr:cNvCxnSpPr/>
      </xdr:nvCxnSpPr>
      <xdr:spPr>
        <a:xfrm>
          <a:off x="14592300" y="13162077"/>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131877</xdr:rowOff>
    </xdr:from>
    <xdr:to>
      <xdr:col>76</xdr:col>
      <xdr:colOff>114300</xdr:colOff>
      <xdr:row>78</xdr:row>
      <xdr:rowOff>55714</xdr:rowOff>
    </xdr:to>
    <xdr:cxnSp macro="">
      <xdr:nvCxnSpPr>
        <xdr:cNvPr id="642" name="直線コネクタ 641"/>
        <xdr:cNvCxnSpPr/>
      </xdr:nvCxnSpPr>
      <xdr:spPr>
        <a:xfrm flipV="1">
          <a:off x="13703300" y="13162077"/>
          <a:ext cx="889000" cy="2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141808</xdr:rowOff>
    </xdr:from>
    <xdr:to>
      <xdr:col>71</xdr:col>
      <xdr:colOff>177800</xdr:colOff>
      <xdr:row>78</xdr:row>
      <xdr:rowOff>55714</xdr:rowOff>
    </xdr:to>
    <xdr:cxnSp macro="">
      <xdr:nvCxnSpPr>
        <xdr:cNvPr id="645" name="直線コネクタ 644"/>
        <xdr:cNvCxnSpPr/>
      </xdr:nvCxnSpPr>
      <xdr:spPr>
        <a:xfrm>
          <a:off x="12814300" y="13343458"/>
          <a:ext cx="8890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132638</xdr:rowOff>
    </xdr:from>
    <xdr:to>
      <xdr:col>85</xdr:col>
      <xdr:colOff>177800</xdr:colOff>
      <xdr:row>79</xdr:row>
      <xdr:rowOff>62788</xdr:rowOff>
    </xdr:to>
    <xdr:sp macro="" textlink="">
      <xdr:nvSpPr>
        <xdr:cNvPr id="655" name="楕円 654"/>
        <xdr:cNvSpPr/>
      </xdr:nvSpPr>
      <xdr:spPr>
        <a:xfrm>
          <a:off x="162687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35433</xdr:rowOff>
    </xdr:from>
    <xdr:to>
      <xdr:col>81</xdr:col>
      <xdr:colOff>101600</xdr:colOff>
      <xdr:row>78</xdr:row>
      <xdr:rowOff>137033</xdr:rowOff>
    </xdr:to>
    <xdr:sp macro="" textlink="">
      <xdr:nvSpPr>
        <xdr:cNvPr id="657" name="楕円 656"/>
        <xdr:cNvSpPr/>
      </xdr:nvSpPr>
      <xdr:spPr>
        <a:xfrm>
          <a:off x="15430500" y="134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153560</xdr:rowOff>
    </xdr:from>
    <xdr:ext cx="534377" cy="259045"/>
    <xdr:sp macro="" textlink="">
      <xdr:nvSpPr>
        <xdr:cNvPr id="658" name="テキスト ボックス 657"/>
        <xdr:cNvSpPr txBox="1"/>
      </xdr:nvSpPr>
      <xdr:spPr>
        <a:xfrm>
          <a:off x="15214111" y="131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81077</xdr:rowOff>
    </xdr:from>
    <xdr:to>
      <xdr:col>76</xdr:col>
      <xdr:colOff>165100</xdr:colOff>
      <xdr:row>77</xdr:row>
      <xdr:rowOff>11227</xdr:rowOff>
    </xdr:to>
    <xdr:sp macro="" textlink="">
      <xdr:nvSpPr>
        <xdr:cNvPr id="659" name="楕円 658"/>
        <xdr:cNvSpPr/>
      </xdr:nvSpPr>
      <xdr:spPr>
        <a:xfrm>
          <a:off x="14541500" y="131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27753</xdr:rowOff>
    </xdr:from>
    <xdr:ext cx="534377" cy="259045"/>
    <xdr:sp macro="" textlink="">
      <xdr:nvSpPr>
        <xdr:cNvPr id="660" name="テキスト ボックス 659"/>
        <xdr:cNvSpPr txBox="1"/>
      </xdr:nvSpPr>
      <xdr:spPr>
        <a:xfrm>
          <a:off x="14325111" y="128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4914</xdr:rowOff>
    </xdr:from>
    <xdr:to>
      <xdr:col>72</xdr:col>
      <xdr:colOff>38100</xdr:colOff>
      <xdr:row>78</xdr:row>
      <xdr:rowOff>106514</xdr:rowOff>
    </xdr:to>
    <xdr:sp macro="" textlink="">
      <xdr:nvSpPr>
        <xdr:cNvPr id="661" name="楕円 660"/>
        <xdr:cNvSpPr/>
      </xdr:nvSpPr>
      <xdr:spPr>
        <a:xfrm>
          <a:off x="13652500" y="133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123041</xdr:rowOff>
    </xdr:from>
    <xdr:ext cx="534377" cy="259045"/>
    <xdr:sp macro="" textlink="">
      <xdr:nvSpPr>
        <xdr:cNvPr id="662" name="テキスト ボックス 661"/>
        <xdr:cNvSpPr txBox="1"/>
      </xdr:nvSpPr>
      <xdr:spPr>
        <a:xfrm>
          <a:off x="13436111" y="131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91008</xdr:rowOff>
    </xdr:from>
    <xdr:to>
      <xdr:col>67</xdr:col>
      <xdr:colOff>101600</xdr:colOff>
      <xdr:row>78</xdr:row>
      <xdr:rowOff>21158</xdr:rowOff>
    </xdr:to>
    <xdr:sp macro="" textlink="">
      <xdr:nvSpPr>
        <xdr:cNvPr id="663" name="楕円 662"/>
        <xdr:cNvSpPr/>
      </xdr:nvSpPr>
      <xdr:spPr>
        <a:xfrm>
          <a:off x="12763500" y="132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37685</xdr:rowOff>
    </xdr:from>
    <xdr:ext cx="534377" cy="259045"/>
    <xdr:sp macro="" textlink="">
      <xdr:nvSpPr>
        <xdr:cNvPr id="664" name="テキスト ボックス 663"/>
        <xdr:cNvSpPr txBox="1"/>
      </xdr:nvSpPr>
      <xdr:spPr>
        <a:xfrm>
          <a:off x="12547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49437</xdr:rowOff>
    </xdr:from>
    <xdr:to>
      <xdr:col>85</xdr:col>
      <xdr:colOff>127000</xdr:colOff>
      <xdr:row>97</xdr:row>
      <xdr:rowOff>55031</xdr:rowOff>
    </xdr:to>
    <xdr:cxnSp macro="">
      <xdr:nvCxnSpPr>
        <xdr:cNvPr id="693" name="直線コネクタ 692"/>
        <xdr:cNvCxnSpPr/>
      </xdr:nvCxnSpPr>
      <xdr:spPr>
        <a:xfrm>
          <a:off x="15481300" y="16680087"/>
          <a:ext cx="8382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44320</xdr:rowOff>
    </xdr:from>
    <xdr:to>
      <xdr:col>81</xdr:col>
      <xdr:colOff>50800</xdr:colOff>
      <xdr:row>97</xdr:row>
      <xdr:rowOff>49437</xdr:rowOff>
    </xdr:to>
    <xdr:cxnSp macro="">
      <xdr:nvCxnSpPr>
        <xdr:cNvPr id="696" name="直線コネクタ 695"/>
        <xdr:cNvCxnSpPr/>
      </xdr:nvCxnSpPr>
      <xdr:spPr>
        <a:xfrm>
          <a:off x="14592300" y="16674970"/>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40994</xdr:rowOff>
    </xdr:from>
    <xdr:to>
      <xdr:col>76</xdr:col>
      <xdr:colOff>114300</xdr:colOff>
      <xdr:row>97</xdr:row>
      <xdr:rowOff>44320</xdr:rowOff>
    </xdr:to>
    <xdr:cxnSp macro="">
      <xdr:nvCxnSpPr>
        <xdr:cNvPr id="699" name="直線コネクタ 698"/>
        <xdr:cNvCxnSpPr/>
      </xdr:nvCxnSpPr>
      <xdr:spPr>
        <a:xfrm>
          <a:off x="13703300" y="16671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40994</xdr:rowOff>
    </xdr:from>
    <xdr:to>
      <xdr:col>71</xdr:col>
      <xdr:colOff>177800</xdr:colOff>
      <xdr:row>97</xdr:row>
      <xdr:rowOff>41300</xdr:rowOff>
    </xdr:to>
    <xdr:cxnSp macro="">
      <xdr:nvCxnSpPr>
        <xdr:cNvPr id="702" name="直線コネクタ 701"/>
        <xdr:cNvCxnSpPr/>
      </xdr:nvCxnSpPr>
      <xdr:spPr>
        <a:xfrm flipV="1">
          <a:off x="12814300" y="16671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4231</xdr:rowOff>
    </xdr:from>
    <xdr:to>
      <xdr:col>85</xdr:col>
      <xdr:colOff>177800</xdr:colOff>
      <xdr:row>97</xdr:row>
      <xdr:rowOff>105831</xdr:rowOff>
    </xdr:to>
    <xdr:sp macro="" textlink="">
      <xdr:nvSpPr>
        <xdr:cNvPr id="712" name="楕円 711"/>
        <xdr:cNvSpPr/>
      </xdr:nvSpPr>
      <xdr:spPr>
        <a:xfrm>
          <a:off x="16268700" y="166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27108</xdr:rowOff>
    </xdr:from>
    <xdr:ext cx="534377" cy="259045"/>
    <xdr:sp macro="" textlink="">
      <xdr:nvSpPr>
        <xdr:cNvPr id="713" name="公債費該当値テキスト"/>
        <xdr:cNvSpPr txBox="1"/>
      </xdr:nvSpPr>
      <xdr:spPr>
        <a:xfrm>
          <a:off x="16370300" y="164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170087</xdr:rowOff>
    </xdr:from>
    <xdr:to>
      <xdr:col>81</xdr:col>
      <xdr:colOff>101600</xdr:colOff>
      <xdr:row>97</xdr:row>
      <xdr:rowOff>100237</xdr:rowOff>
    </xdr:to>
    <xdr:sp macro="" textlink="">
      <xdr:nvSpPr>
        <xdr:cNvPr id="714" name="楕円 713"/>
        <xdr:cNvSpPr/>
      </xdr:nvSpPr>
      <xdr:spPr>
        <a:xfrm>
          <a:off x="15430500" y="166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116764</xdr:rowOff>
    </xdr:from>
    <xdr:ext cx="534377" cy="259045"/>
    <xdr:sp macro="" textlink="">
      <xdr:nvSpPr>
        <xdr:cNvPr id="715" name="テキスト ボックス 714"/>
        <xdr:cNvSpPr txBox="1"/>
      </xdr:nvSpPr>
      <xdr:spPr>
        <a:xfrm>
          <a:off x="15214111" y="164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164970</xdr:rowOff>
    </xdr:from>
    <xdr:to>
      <xdr:col>76</xdr:col>
      <xdr:colOff>165100</xdr:colOff>
      <xdr:row>97</xdr:row>
      <xdr:rowOff>95120</xdr:rowOff>
    </xdr:to>
    <xdr:sp macro="" textlink="">
      <xdr:nvSpPr>
        <xdr:cNvPr id="716" name="楕円 715"/>
        <xdr:cNvSpPr/>
      </xdr:nvSpPr>
      <xdr:spPr>
        <a:xfrm>
          <a:off x="145415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111647</xdr:rowOff>
    </xdr:from>
    <xdr:ext cx="534377" cy="259045"/>
    <xdr:sp macro="" textlink="">
      <xdr:nvSpPr>
        <xdr:cNvPr id="717" name="テキスト ボックス 716"/>
        <xdr:cNvSpPr txBox="1"/>
      </xdr:nvSpPr>
      <xdr:spPr>
        <a:xfrm>
          <a:off x="14325111" y="163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161644</xdr:rowOff>
    </xdr:from>
    <xdr:to>
      <xdr:col>72</xdr:col>
      <xdr:colOff>38100</xdr:colOff>
      <xdr:row>97</xdr:row>
      <xdr:rowOff>91794</xdr:rowOff>
    </xdr:to>
    <xdr:sp macro="" textlink="">
      <xdr:nvSpPr>
        <xdr:cNvPr id="718" name="楕円 717"/>
        <xdr:cNvSpPr/>
      </xdr:nvSpPr>
      <xdr:spPr>
        <a:xfrm>
          <a:off x="13652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108321</xdr:rowOff>
    </xdr:from>
    <xdr:ext cx="534377" cy="259045"/>
    <xdr:sp macro="" textlink="">
      <xdr:nvSpPr>
        <xdr:cNvPr id="719" name="テキスト ボックス 718"/>
        <xdr:cNvSpPr txBox="1"/>
      </xdr:nvSpPr>
      <xdr:spPr>
        <a:xfrm>
          <a:off x="13436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161950</xdr:rowOff>
    </xdr:from>
    <xdr:to>
      <xdr:col>67</xdr:col>
      <xdr:colOff>101600</xdr:colOff>
      <xdr:row>97</xdr:row>
      <xdr:rowOff>92100</xdr:rowOff>
    </xdr:to>
    <xdr:sp macro="" textlink="">
      <xdr:nvSpPr>
        <xdr:cNvPr id="720" name="楕円 719"/>
        <xdr:cNvSpPr/>
      </xdr:nvSpPr>
      <xdr:spPr>
        <a:xfrm>
          <a:off x="12763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108627</xdr:rowOff>
    </xdr:from>
    <xdr:ext cx="534377" cy="259045"/>
    <xdr:sp macro="" textlink="">
      <xdr:nvSpPr>
        <xdr:cNvPr id="721" name="テキスト ボックス 720"/>
        <xdr:cNvSpPr txBox="1"/>
      </xdr:nvSpPr>
      <xdr:spPr>
        <a:xfrm>
          <a:off x="12547111" y="163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２４９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となっている。主な要因としては、新庁舎整備事業費等の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１６３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００円の増となっている。主な要因としては、介護保険特別会計介護サービス事業勘定への繰出金等の増加によるものである。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漁港改修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事業費等の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淡路島中央ＳＩＣ整備事業費等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５５６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円となっており、前年度と比べ約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００円の減となっている。主な要因としては、平成２６年度発生農業土木災害復旧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の減少によるものである。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実質収支は、平成１７年度以降１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年連続で黒字となっているが、実質単年度収支は、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地方交付税の減などを補てんするため、財政調整基金を８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億円取り崩した影響もあり、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平成２７年度以降３年連続で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赤字となっ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今後は、合併算定替の終了に伴う地方交付税の減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などもあることから、洲本市行政改革実施方策に基づき、事務事業を見直し、行財政の健全化に努める。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介護保険特別会計の赤字について、一般会計より繰出すことにより解消したが、国民健康保険特別会計は依然として赤字が発生している。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国民健康保険特別会計（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直営診療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施設勘定）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外来患者数が年々減少し、入院業務においても不採算となっていることから医業収益が悪化している。持続可能な医療サービスを堅持していくためにも、診療所全体の運営方針を抜本的に見直し、診療所の再編・集約化等を進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その他の特別会計については、黒字となっている。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24146944</v>
      </c>
      <c r="BO4" s="410"/>
      <c r="BP4" s="410"/>
      <c r="BQ4" s="410"/>
      <c r="BR4" s="410"/>
      <c r="BS4" s="410"/>
      <c r="BT4" s="410"/>
      <c r="BU4" s="411"/>
      <c r="BV4" s="409">
        <v>26983558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2.7</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23681986</v>
      </c>
      <c r="BO5" s="447"/>
      <c r="BP5" s="447"/>
      <c r="BQ5" s="447"/>
      <c r="BR5" s="447"/>
      <c r="BS5" s="447"/>
      <c r="BT5" s="447"/>
      <c r="BU5" s="448"/>
      <c r="BV5" s="446">
        <v>26501560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93.6</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464958</v>
      </c>
      <c r="BO6" s="447"/>
      <c r="BP6" s="447"/>
      <c r="BQ6" s="447"/>
      <c r="BR6" s="447"/>
      <c r="BS6" s="447"/>
      <c r="BT6" s="447"/>
      <c r="BU6" s="448"/>
      <c r="BV6" s="446">
        <v>481998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99.1</v>
      </c>
      <c r="CU6" s="484"/>
      <c r="CV6" s="484"/>
      <c r="CW6" s="484"/>
      <c r="CX6" s="484"/>
      <c r="CY6" s="484"/>
      <c r="CZ6" s="484"/>
      <c r="DA6" s="485"/>
      <c r="DB6" s="483">
        <v>98.7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112215</v>
      </c>
      <c r="BO7" s="447"/>
      <c r="BP7" s="447"/>
      <c r="BQ7" s="447"/>
      <c r="BR7" s="447"/>
      <c r="BS7" s="447"/>
      <c r="BT7" s="447"/>
      <c r="BU7" s="448"/>
      <c r="BV7" s="446">
        <v>58024</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12917295</v>
      </c>
      <c r="CU7" s="447"/>
      <c r="CV7" s="447"/>
      <c r="CW7" s="447"/>
      <c r="CX7" s="447"/>
      <c r="CY7" s="447"/>
      <c r="CZ7" s="447"/>
      <c r="DA7" s="448"/>
      <c r="DB7" s="446">
        <v>13279625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352743</v>
      </c>
      <c r="BO8" s="447"/>
      <c r="BP8" s="447"/>
      <c r="BQ8" s="447"/>
      <c r="BR8" s="447"/>
      <c r="BS8" s="447"/>
      <c r="BT8" s="447"/>
      <c r="BU8" s="448"/>
      <c r="BV8" s="446">
        <v>423974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0.47</v>
      </c>
      <c r="CU8" s="487"/>
      <c r="CV8" s="487"/>
      <c r="CW8" s="487"/>
      <c r="CX8" s="487"/>
      <c r="CY8" s="487"/>
      <c r="CZ8" s="487"/>
      <c r="DA8" s="488"/>
      <c r="DB8" s="486">
        <v>0.46</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44258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-71231</v>
      </c>
      <c r="BO9" s="447"/>
      <c r="BP9" s="447"/>
      <c r="BQ9" s="447"/>
      <c r="BR9" s="447"/>
      <c r="BS9" s="447"/>
      <c r="BT9" s="447"/>
      <c r="BU9" s="448"/>
      <c r="BV9" s="446">
        <v>-6617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23.2</v>
      </c>
      <c r="CU9" s="444"/>
      <c r="CV9" s="444"/>
      <c r="CW9" s="444"/>
      <c r="CX9" s="444"/>
      <c r="CY9" s="444"/>
      <c r="CZ9" s="444"/>
      <c r="DA9" s="445"/>
      <c r="DB9" s="443">
        <v>24.3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47254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224248</v>
      </c>
      <c r="BO10" s="447"/>
      <c r="BP10" s="447"/>
      <c r="BQ10" s="447"/>
      <c r="BR10" s="447"/>
      <c r="BS10" s="447"/>
      <c r="BT10" s="447"/>
      <c r="BU10" s="448"/>
      <c r="BV10" s="446">
        <v>305750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39443</v>
      </c>
      <c r="BO11" s="447"/>
      <c r="BP11" s="447"/>
      <c r="BQ11" s="447"/>
      <c r="BR11" s="447"/>
      <c r="BS11" s="447"/>
      <c r="BT11" s="447"/>
      <c r="BU11" s="448"/>
      <c r="BV11" s="446">
        <v>25606</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44796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800000</v>
      </c>
      <c r="BO12" s="447"/>
      <c r="BP12" s="447"/>
      <c r="BQ12" s="447"/>
      <c r="BR12" s="447"/>
      <c r="BS12" s="447"/>
      <c r="BT12" s="447"/>
      <c r="BU12" s="448"/>
      <c r="BV12" s="446">
        <v>350000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44514</v>
      </c>
      <c r="S13" s="528"/>
      <c r="T13" s="528"/>
      <c r="U13" s="528"/>
      <c r="V13" s="529"/>
      <c r="W13" s="462" t="s">
        <v>132</v>
      </c>
      <c r="X13" s="463"/>
      <c r="Y13" s="463"/>
      <c r="Z13" s="463"/>
      <c r="AA13" s="463"/>
      <c r="AB13" s="453"/>
      <c r="AC13" s="497">
        <v>2418</v>
      </c>
      <c r="AD13" s="498"/>
      <c r="AE13" s="498"/>
      <c r="AF13" s="498"/>
      <c r="AG13" s="537"/>
      <c r="AH13" s="497">
        <v>2481</v>
      </c>
      <c r="AI13" s="498"/>
      <c r="AJ13" s="498"/>
      <c r="AK13" s="498"/>
      <c r="AL13" s="499"/>
      <c r="AM13" s="475" t="s">
        <v>133</v>
      </c>
      <c r="AN13" s="476"/>
      <c r="AO13" s="476"/>
      <c r="AP13" s="476"/>
      <c r="AQ13" s="476"/>
      <c r="AR13" s="476"/>
      <c r="AS13" s="476"/>
      <c r="AT13" s="477"/>
      <c r="AU13" s="478" t="s">
        <v>101</v>
      </c>
      <c r="AV13" s="479"/>
      <c r="AW13" s="479"/>
      <c r="AX13" s="479"/>
      <c r="AY13" s="480" t="s">
        <v>134</v>
      </c>
      <c r="AZ13" s="481"/>
      <c r="BA13" s="481"/>
      <c r="BB13" s="481"/>
      <c r="BC13" s="481"/>
      <c r="BD13" s="481"/>
      <c r="BE13" s="481"/>
      <c r="BF13" s="481"/>
      <c r="BG13" s="481"/>
      <c r="BH13" s="481"/>
      <c r="BI13" s="481"/>
      <c r="BJ13" s="481"/>
      <c r="BK13" s="481"/>
      <c r="BL13" s="481"/>
      <c r="BM13" s="482"/>
      <c r="BN13" s="446">
        <v>-607540</v>
      </c>
      <c r="BO13" s="447"/>
      <c r="BP13" s="447"/>
      <c r="BQ13" s="447"/>
      <c r="BR13" s="447"/>
      <c r="BS13" s="447"/>
      <c r="BT13" s="447"/>
      <c r="BU13" s="448"/>
      <c r="BV13" s="446">
        <v>-25261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14.9</v>
      </c>
      <c r="CU13" s="444"/>
      <c r="CV13" s="444"/>
      <c r="CW13" s="444"/>
      <c r="CX13" s="444"/>
      <c r="CY13" s="444"/>
      <c r="CZ13" s="444"/>
      <c r="DA13" s="445"/>
      <c r="DB13" s="443">
        <v>13.8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45375</v>
      </c>
      <c r="S14" s="528"/>
      <c r="T14" s="528"/>
      <c r="U14" s="528"/>
      <c r="V14" s="529"/>
      <c r="W14" s="436"/>
      <c r="X14" s="437"/>
      <c r="Y14" s="437"/>
      <c r="Z14" s="437"/>
      <c r="AA14" s="437"/>
      <c r="AB14" s="426"/>
      <c r="AC14" s="530">
        <v>11.6</v>
      </c>
      <c r="AD14" s="531"/>
      <c r="AE14" s="531"/>
      <c r="AF14" s="531"/>
      <c r="AG14" s="532"/>
      <c r="AH14" s="530">
        <v>11.6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128.4</v>
      </c>
      <c r="CU14" s="542"/>
      <c r="CV14" s="542"/>
      <c r="CW14" s="542"/>
      <c r="CX14" s="542"/>
      <c r="CY14" s="542"/>
      <c r="CZ14" s="542"/>
      <c r="DA14" s="543"/>
      <c r="DB14" s="541">
        <v>126.5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45120</v>
      </c>
      <c r="S15" s="528"/>
      <c r="T15" s="528"/>
      <c r="U15" s="528"/>
      <c r="V15" s="529"/>
      <c r="W15" s="462" t="s">
        <v>139</v>
      </c>
      <c r="X15" s="463"/>
      <c r="Y15" s="463"/>
      <c r="Z15" s="463"/>
      <c r="AA15" s="463"/>
      <c r="AB15" s="453"/>
      <c r="AC15" s="497">
        <v>4621</v>
      </c>
      <c r="AD15" s="498"/>
      <c r="AE15" s="498"/>
      <c r="AF15" s="498"/>
      <c r="AG15" s="537"/>
      <c r="AH15" s="497">
        <v>5101</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5094643</v>
      </c>
      <c r="BO15" s="410"/>
      <c r="BP15" s="410"/>
      <c r="BQ15" s="410"/>
      <c r="BR15" s="410"/>
      <c r="BS15" s="410"/>
      <c r="BT15" s="410"/>
      <c r="BU15" s="411"/>
      <c r="BV15" s="409">
        <v>5121069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22.2</v>
      </c>
      <c r="AD16" s="531"/>
      <c r="AE16" s="531"/>
      <c r="AF16" s="531"/>
      <c r="AG16" s="532"/>
      <c r="AH16" s="530">
        <v>23.8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10569764</v>
      </c>
      <c r="BO16" s="447"/>
      <c r="BP16" s="447"/>
      <c r="BQ16" s="447"/>
      <c r="BR16" s="447"/>
      <c r="BS16" s="447"/>
      <c r="BT16" s="447"/>
      <c r="BU16" s="448"/>
      <c r="BV16" s="446">
        <v>10977610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13748</v>
      </c>
      <c r="AD17" s="498"/>
      <c r="AE17" s="498"/>
      <c r="AF17" s="498"/>
      <c r="AG17" s="537"/>
      <c r="AH17" s="497">
        <v>13878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6520101</v>
      </c>
      <c r="BO17" s="447"/>
      <c r="BP17" s="447"/>
      <c r="BQ17" s="447"/>
      <c r="BR17" s="447"/>
      <c r="BS17" s="447"/>
      <c r="BT17" s="447"/>
      <c r="BU17" s="448"/>
      <c r="BV17" s="446">
        <v>6550218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182.38</v>
      </c>
      <c r="M18" s="559"/>
      <c r="N18" s="559"/>
      <c r="O18" s="559"/>
      <c r="P18" s="559"/>
      <c r="Q18" s="559"/>
      <c r="R18" s="560"/>
      <c r="S18" s="560"/>
      <c r="T18" s="560"/>
      <c r="U18" s="560"/>
      <c r="V18" s="561"/>
      <c r="W18" s="464"/>
      <c r="X18" s="465"/>
      <c r="Y18" s="465"/>
      <c r="Z18" s="465"/>
      <c r="AA18" s="465"/>
      <c r="AB18" s="456"/>
      <c r="AC18" s="562">
        <v>66.099999999999994</v>
      </c>
      <c r="AD18" s="563"/>
      <c r="AE18" s="563"/>
      <c r="AF18" s="563"/>
      <c r="AG18" s="564"/>
      <c r="AH18" s="562">
        <v>64.7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12511751</v>
      </c>
      <c r="BO18" s="447"/>
      <c r="BP18" s="447"/>
      <c r="BQ18" s="447"/>
      <c r="BR18" s="447"/>
      <c r="BS18" s="447"/>
      <c r="BT18" s="447"/>
      <c r="BU18" s="448"/>
      <c r="BV18" s="446">
        <v>12660677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243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15922143</v>
      </c>
      <c r="BO19" s="447"/>
      <c r="BP19" s="447"/>
      <c r="BQ19" s="447"/>
      <c r="BR19" s="447"/>
      <c r="BS19" s="447"/>
      <c r="BT19" s="447"/>
      <c r="BU19" s="448"/>
      <c r="BV19" s="446">
        <v>15619569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18081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34290364</v>
      </c>
      <c r="BO23" s="447"/>
      <c r="BP23" s="447"/>
      <c r="BQ23" s="447"/>
      <c r="BR23" s="447"/>
      <c r="BS23" s="447"/>
      <c r="BT23" s="447"/>
      <c r="BU23" s="448"/>
      <c r="BV23" s="446">
        <v>36120503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9200</v>
      </c>
      <c r="R24" s="498"/>
      <c r="S24" s="498"/>
      <c r="T24" s="498"/>
      <c r="U24" s="498"/>
      <c r="V24" s="537"/>
      <c r="W24" s="596"/>
      <c r="X24" s="584"/>
      <c r="Y24" s="585"/>
      <c r="Z24" s="496" t="s">
        <v>162</v>
      </c>
      <c r="AA24" s="476"/>
      <c r="AB24" s="476"/>
      <c r="AC24" s="476"/>
      <c r="AD24" s="476"/>
      <c r="AE24" s="476"/>
      <c r="AF24" s="476"/>
      <c r="AG24" s="477"/>
      <c r="AH24" s="497">
        <v>354</v>
      </c>
      <c r="AI24" s="498"/>
      <c r="AJ24" s="498"/>
      <c r="AK24" s="498"/>
      <c r="AL24" s="537"/>
      <c r="AM24" s="497">
        <v>1111206</v>
      </c>
      <c r="AN24" s="498"/>
      <c r="AO24" s="498"/>
      <c r="AP24" s="498"/>
      <c r="AQ24" s="498"/>
      <c r="AR24" s="537"/>
      <c r="AS24" s="497">
        <v>3139</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13870364</v>
      </c>
      <c r="BO24" s="447"/>
      <c r="BP24" s="447"/>
      <c r="BQ24" s="447"/>
      <c r="BR24" s="447"/>
      <c r="BS24" s="447"/>
      <c r="BT24" s="447"/>
      <c r="BU24" s="448"/>
      <c r="BV24" s="446">
        <v>14905453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2</v>
      </c>
      <c r="M25" s="498"/>
      <c r="N25" s="498"/>
      <c r="O25" s="498"/>
      <c r="P25" s="537"/>
      <c r="Q25" s="497">
        <v>7400</v>
      </c>
      <c r="R25" s="498"/>
      <c r="S25" s="498"/>
      <c r="T25" s="498"/>
      <c r="U25" s="498"/>
      <c r="V25" s="537"/>
      <c r="W25" s="596"/>
      <c r="X25" s="584"/>
      <c r="Y25" s="585"/>
      <c r="Z25" s="496" t="s">
        <v>165</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293812</v>
      </c>
      <c r="BO25" s="410"/>
      <c r="BP25" s="410"/>
      <c r="BQ25" s="410"/>
      <c r="BR25" s="410"/>
      <c r="BS25" s="410"/>
      <c r="BT25" s="410"/>
      <c r="BU25" s="411"/>
      <c r="BV25" s="409">
        <v>1575100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6500</v>
      </c>
      <c r="R26" s="498"/>
      <c r="S26" s="498"/>
      <c r="T26" s="498"/>
      <c r="U26" s="498"/>
      <c r="V26" s="537"/>
      <c r="W26" s="596"/>
      <c r="X26" s="584"/>
      <c r="Y26" s="585"/>
      <c r="Z26" s="496" t="s">
        <v>168</v>
      </c>
      <c r="AA26" s="606"/>
      <c r="AB26" s="606"/>
      <c r="AC26" s="606"/>
      <c r="AD26" s="606"/>
      <c r="AE26" s="606"/>
      <c r="AF26" s="606"/>
      <c r="AG26" s="607"/>
      <c r="AH26" s="497">
        <v>42</v>
      </c>
      <c r="AI26" s="498"/>
      <c r="AJ26" s="498"/>
      <c r="AK26" s="498"/>
      <c r="AL26" s="537"/>
      <c r="AM26" s="497">
        <v>136710</v>
      </c>
      <c r="AN26" s="498"/>
      <c r="AO26" s="498"/>
      <c r="AP26" s="498"/>
      <c r="AQ26" s="498"/>
      <c r="AR26" s="537"/>
      <c r="AS26" s="497">
        <v>3255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5050</v>
      </c>
      <c r="R27" s="498"/>
      <c r="S27" s="498"/>
      <c r="T27" s="498"/>
      <c r="U27" s="498"/>
      <c r="V27" s="537"/>
      <c r="W27" s="596"/>
      <c r="X27" s="584"/>
      <c r="Y27" s="585"/>
      <c r="Z27" s="496" t="s">
        <v>171</v>
      </c>
      <c r="AA27" s="476"/>
      <c r="AB27" s="476"/>
      <c r="AC27" s="476"/>
      <c r="AD27" s="476"/>
      <c r="AE27" s="476"/>
      <c r="AF27" s="476"/>
      <c r="AG27" s="477"/>
      <c r="AH27" s="497">
        <v>14</v>
      </c>
      <c r="AI27" s="498"/>
      <c r="AJ27" s="498"/>
      <c r="AK27" s="498"/>
      <c r="AL27" s="537"/>
      <c r="AM27" s="497">
        <v>37604</v>
      </c>
      <c r="AN27" s="498"/>
      <c r="AO27" s="498"/>
      <c r="AP27" s="498"/>
      <c r="AQ27" s="498"/>
      <c r="AR27" s="537"/>
      <c r="AS27" s="497">
        <v>2686</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1889965</v>
      </c>
      <c r="BO27" s="620"/>
      <c r="BP27" s="620"/>
      <c r="BQ27" s="620"/>
      <c r="BR27" s="620"/>
      <c r="BS27" s="620"/>
      <c r="BT27" s="620"/>
      <c r="BU27" s="621"/>
      <c r="BV27" s="619">
        <v>1889789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4220</v>
      </c>
      <c r="R28" s="498"/>
      <c r="S28" s="498"/>
      <c r="T28" s="498"/>
      <c r="U28" s="498"/>
      <c r="V28" s="537"/>
      <c r="W28" s="596"/>
      <c r="X28" s="584"/>
      <c r="Y28" s="585"/>
      <c r="Z28" s="496" t="s">
        <v>174</v>
      </c>
      <c r="AA28" s="476"/>
      <c r="AB28" s="476"/>
      <c r="AC28" s="476"/>
      <c r="AD28" s="476"/>
      <c r="AE28" s="476"/>
      <c r="AF28" s="476"/>
      <c r="AG28" s="477"/>
      <c r="AH28" s="497" t="s">
        <v>130</v>
      </c>
      <c r="AI28" s="498"/>
      <c r="AJ28" s="498"/>
      <c r="AK28" s="498"/>
      <c r="AL28" s="537"/>
      <c r="AM28" s="497" t="s">
        <v>130</v>
      </c>
      <c r="AN28" s="498"/>
      <c r="AO28" s="498"/>
      <c r="AP28" s="498"/>
      <c r="AQ28" s="498"/>
      <c r="AR28" s="537"/>
      <c r="AS28" s="497" t="s">
        <v>175</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3140727</v>
      </c>
      <c r="BO28" s="410"/>
      <c r="BP28" s="410"/>
      <c r="BQ28" s="410"/>
      <c r="BR28" s="410"/>
      <c r="BS28" s="410"/>
      <c r="BT28" s="410"/>
      <c r="BU28" s="411"/>
      <c r="BV28" s="409">
        <v>3716479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16</v>
      </c>
      <c r="M29" s="498"/>
      <c r="N29" s="498"/>
      <c r="O29" s="498"/>
      <c r="P29" s="537"/>
      <c r="Q29" s="497">
        <v>3900</v>
      </c>
      <c r="R29" s="498"/>
      <c r="S29" s="498"/>
      <c r="T29" s="498"/>
      <c r="U29" s="498"/>
      <c r="V29" s="537"/>
      <c r="W29" s="597"/>
      <c r="X29" s="598"/>
      <c r="Y29" s="599"/>
      <c r="Z29" s="496" t="s">
        <v>178</v>
      </c>
      <c r="AA29" s="476"/>
      <c r="AB29" s="476"/>
      <c r="AC29" s="476"/>
      <c r="AD29" s="476"/>
      <c r="AE29" s="476"/>
      <c r="AF29" s="476"/>
      <c r="AG29" s="477"/>
      <c r="AH29" s="497">
        <v>368</v>
      </c>
      <c r="AI29" s="498"/>
      <c r="AJ29" s="498"/>
      <c r="AK29" s="498"/>
      <c r="AL29" s="537"/>
      <c r="AM29" s="497">
        <v>1148810</v>
      </c>
      <c r="AN29" s="498"/>
      <c r="AO29" s="498"/>
      <c r="AP29" s="498"/>
      <c r="AQ29" s="498"/>
      <c r="AR29" s="537"/>
      <c r="AS29" s="497">
        <v>3122</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185553</v>
      </c>
      <c r="BO29" s="447"/>
      <c r="BP29" s="447"/>
      <c r="BQ29" s="447"/>
      <c r="BR29" s="447"/>
      <c r="BS29" s="447"/>
      <c r="BT29" s="447"/>
      <c r="BU29" s="448"/>
      <c r="BV29" s="446">
        <v>185310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2095402</v>
      </c>
      <c r="BO30" s="620"/>
      <c r="BP30" s="620"/>
      <c r="BQ30" s="620"/>
      <c r="BR30" s="620"/>
      <c r="BS30" s="620"/>
      <c r="BT30" s="620"/>
      <c r="BU30" s="621"/>
      <c r="BV30" s="619">
        <v>1993350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淡路広域行政事務組合（一般会計）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株式会社淡路島第一次産業振興公社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CATV事業特別会計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介護保険特別会計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淡路広域行政事務組合（淡路ふるさと市町村圏事業特別会計）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株式会社淡路島テレビジョン</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土地取得造成特別会計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淡路広域行政事務組合（淡路食肉センター事業特別会計）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株式会社淡路開発事業団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淡路広域行政事務組合（淡路公平委員会特別会計）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一般財団法人五色ふるさと振興公社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淡路広域行政事務組合（農業共済事業特別会計）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株式会社クリーンエネルギー五色</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淡路広域消防事務組合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洲本たちばな福祉会</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洲本市・南あわじ市衛生事務組合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南あわじ市・洲本市小中学校組合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淡路広域水道企業団</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洲本市・南あわじ市山林事務組合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cz3vwrOU9BukmKBUzSv60kUMi9gdHdB1/sP97qy4S6R3gNOfFZf0po+3jCczSvtF3d8v3zts7a5SF7CPP6i1fg==" saltValue="gDwj9qXvczac4YIoswGz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563</v>
      </c>
      <c r="D34" s="1224"/>
      <c r="E34" s="1225"/>
      <c r="F34" s="32" t="s">
        <v>564</v>
      </c>
      <c r="G34" s="33" t="s">
        <v>565</v>
      </c>
      <c r="H34" s="33" t="s">
        <v>566</v>
      </c>
      <c r="I34" s="33" t="s">
        <v>567</v>
      </c>
      <c r="J34" s="34" t="s">
        <v>568</v>
      </c>
      <c r="K34" s="22"/>
      <c r="L34" s="22"/>
      <c r="M34" s="22"/>
      <c r="N34" s="22"/>
      <c r="O34" s="22"/>
      <c r="P34" s="22"/>
    </row>
    <row r="35" spans="1:16" ht="39" customHeight="1">
      <c r="A35" s="22"/>
      <c r="B35" s="35"/>
      <c r="C35" s="1218" t="s">
        <v>401</v>
      </c>
      <c r="D35" s="1219"/>
      <c r="E35" s="1220"/>
      <c r="F35" s="36">
        <v>1.72</v>
      </c>
      <c r="G35" s="37">
        <v>2.1800000000000002</v>
      </c>
      <c r="H35" s="37">
        <v>1.83</v>
      </c>
      <c r="I35" s="37">
        <v>1.9</v>
      </c>
      <c r="J35" s="38">
        <v>3.24</v>
      </c>
      <c r="K35" s="22"/>
      <c r="L35" s="22"/>
      <c r="M35" s="22"/>
      <c r="N35" s="22"/>
      <c r="O35" s="22"/>
      <c r="P35" s="22"/>
    </row>
    <row r="36" spans="1:16" ht="39" customHeight="1">
      <c r="A36" s="22"/>
      <c r="B36" s="35"/>
      <c r="C36" s="1218" t="s">
        <v>569</v>
      </c>
      <c r="D36" s="1219"/>
      <c r="E36" s="1220"/>
      <c r="F36" s="36">
        <v>6.16</v>
      </c>
      <c r="G36" s="37">
        <v>4.55</v>
      </c>
      <c r="H36" s="37">
        <v>3.15</v>
      </c>
      <c r="I36" s="37">
        <v>3.19</v>
      </c>
      <c r="J36" s="38">
        <v>2.73</v>
      </c>
      <c r="K36" s="22"/>
      <c r="L36" s="22"/>
      <c r="M36" s="22"/>
      <c r="N36" s="22"/>
      <c r="O36" s="22"/>
      <c r="P36" s="22"/>
    </row>
    <row r="37" spans="1:16" ht="39" customHeight="1">
      <c r="A37" s="22"/>
      <c r="B37" s="35"/>
      <c r="C37" s="1218" t="s">
        <v>399</v>
      </c>
      <c r="D37" s="1219"/>
      <c r="E37" s="1220"/>
      <c r="F37" s="36" t="s">
        <v>570</v>
      </c>
      <c r="G37" s="37" t="s">
        <v>571</v>
      </c>
      <c r="H37" s="37" t="s">
        <v>572</v>
      </c>
      <c r="I37" s="37" t="s">
        <v>571</v>
      </c>
      <c r="J37" s="38">
        <v>1</v>
      </c>
      <c r="K37" s="22"/>
      <c r="L37" s="22"/>
      <c r="M37" s="22"/>
      <c r="N37" s="22"/>
      <c r="O37" s="22"/>
      <c r="P37" s="22"/>
    </row>
    <row r="38" spans="1:16" ht="39" customHeight="1">
      <c r="A38" s="22"/>
      <c r="B38" s="35"/>
      <c r="C38" s="1218" t="s">
        <v>573</v>
      </c>
      <c r="D38" s="1219"/>
      <c r="E38" s="1220"/>
      <c r="F38" s="36">
        <v>0</v>
      </c>
      <c r="G38" s="37">
        <v>0</v>
      </c>
      <c r="H38" s="37">
        <v>0</v>
      </c>
      <c r="I38" s="37">
        <v>0</v>
      </c>
      <c r="J38" s="38">
        <v>0.3</v>
      </c>
      <c r="K38" s="22"/>
      <c r="L38" s="22"/>
      <c r="M38" s="22"/>
      <c r="N38" s="22"/>
      <c r="O38" s="22"/>
      <c r="P38" s="22"/>
    </row>
    <row r="39" spans="1:16" ht="39" customHeight="1">
      <c r="A39" s="22"/>
      <c r="B39" s="35"/>
      <c r="C39" s="1218" t="s">
        <v>574</v>
      </c>
      <c r="D39" s="1219"/>
      <c r="E39" s="1220"/>
      <c r="F39" s="36">
        <v>7.0000000000000007E-2</v>
      </c>
      <c r="G39" s="37">
        <v>0.09</v>
      </c>
      <c r="H39" s="37">
        <v>0.09</v>
      </c>
      <c r="I39" s="37">
        <v>0.11</v>
      </c>
      <c r="J39" s="38">
        <v>0.12</v>
      </c>
      <c r="K39" s="22"/>
      <c r="L39" s="22"/>
      <c r="M39" s="22"/>
      <c r="N39" s="22"/>
      <c r="O39" s="22"/>
      <c r="P39" s="22"/>
    </row>
    <row r="40" spans="1:16" ht="39" customHeight="1">
      <c r="A40" s="22"/>
      <c r="B40" s="35"/>
      <c r="C40" s="1218" t="s">
        <v>575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576</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577</v>
      </c>
      <c r="D43" s="1222"/>
      <c r="E43" s="1223"/>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qxUHTwmOem/ZvVuA31i6WJPLrfMg+r5qgSyrmLK3gSq6UQZ5U2K4BaF3Zac0qi1fGnfrJqRqutiMgmtxYV/pg==" saltValue="ZhKokaoJ7fauru+FJaOM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4149</v>
      </c>
      <c r="L45" s="60">
        <v>4205</v>
      </c>
      <c r="M45" s="60">
        <v>4069</v>
      </c>
      <c r="N45" s="60">
        <v>3999</v>
      </c>
      <c r="O45" s="61">
        <v>3868</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14</v>
      </c>
      <c r="F48" s="1228"/>
      <c r="G48" s="1228"/>
      <c r="H48" s="1228"/>
      <c r="I48" s="1228"/>
      <c r="J48" s="1229"/>
      <c r="K48" s="63">
        <v>643</v>
      </c>
      <c r="L48" s="64">
        <v>624</v>
      </c>
      <c r="M48" s="64">
        <v>615</v>
      </c>
      <c r="N48" s="64">
        <v>624</v>
      </c>
      <c r="O48" s="65">
        <v>643</v>
      </c>
      <c r="P48" s="48"/>
      <c r="Q48" s="48"/>
      <c r="R48" s="48"/>
      <c r="S48" s="48"/>
      <c r="T48" s="48"/>
      <c r="U48" s="48"/>
    </row>
    <row r="49" spans="1:21" ht="30.75" customHeight="1">
      <c r="A49" s="48"/>
      <c r="B49" s="1236"/>
      <c r="C49" s="1237"/>
      <c r="D49" s="62"/>
      <c r="E49" s="1228" t="s">
        <v>15</v>
      </c>
      <c r="F49" s="1228"/>
      <c r="G49" s="1228"/>
      <c r="H49" s="1228"/>
      <c r="I49" s="1228"/>
      <c r="J49" s="1229"/>
      <c r="K49" s="63">
        <v>72</v>
      </c>
      <c r="L49" s="64">
        <v>120</v>
      </c>
      <c r="M49" s="64">
        <v>255</v>
      </c>
      <c r="N49" s="64">
        <v>282</v>
      </c>
      <c r="O49" s="65">
        <v>305</v>
      </c>
      <c r="P49" s="48"/>
      <c r="Q49" s="48"/>
      <c r="R49" s="48"/>
      <c r="S49" s="48"/>
      <c r="T49" s="48"/>
      <c r="U49" s="48"/>
    </row>
    <row r="50" spans="1:21" ht="30.75" customHeight="1">
      <c r="A50" s="48"/>
      <c r="B50" s="1236"/>
      <c r="C50" s="1237"/>
      <c r="D50" s="62"/>
      <c r="E50" s="1228" t="s">
        <v>16</v>
      </c>
      <c r="F50" s="1228"/>
      <c r="G50" s="1228"/>
      <c r="H50" s="1228"/>
      <c r="I50" s="1228"/>
      <c r="J50" s="1229"/>
      <c r="K50" s="63">
        <v>38</v>
      </c>
      <c r="L50" s="64">
        <v>34</v>
      </c>
      <c r="M50" s="64">
        <v>34</v>
      </c>
      <c r="N50" s="64">
        <v>33</v>
      </c>
      <c r="O50" s="65">
        <v>33</v>
      </c>
      <c r="P50" s="48"/>
      <c r="Q50" s="48"/>
      <c r="R50" s="48"/>
      <c r="S50" s="48"/>
      <c r="T50" s="48"/>
      <c r="U50" s="48"/>
    </row>
    <row r="51" spans="1:21" ht="30.75" customHeight="1">
      <c r="A51" s="48"/>
      <c r="B51" s="1238"/>
      <c r="C51" s="1239"/>
      <c r="D51" s="66"/>
      <c r="E51" s="1228" t="s">
        <v>17</v>
      </c>
      <c r="F51" s="1228"/>
      <c r="G51" s="1228"/>
      <c r="H51" s="1228"/>
      <c r="I51" s="1228"/>
      <c r="J51" s="1229"/>
      <c r="K51" s="63">
        <v>0</v>
      </c>
      <c r="L51" s="64">
        <v>1</v>
      </c>
      <c r="M51" s="64">
        <v>1</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3536</v>
      </c>
      <c r="L52" s="64">
        <v>3647</v>
      </c>
      <c r="M52" s="64">
        <v>3524</v>
      </c>
      <c r="N52" s="64">
        <v>3379</v>
      </c>
      <c r="O52" s="65">
        <v>3188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1366</v>
      </c>
      <c r="L53" s="69">
        <v>1337</v>
      </c>
      <c r="M53" s="69">
        <v>1450</v>
      </c>
      <c r="N53" s="69">
        <v>1559</v>
      </c>
      <c r="O53" s="70">
        <v>1661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yI6YlE9yKL9Mdl0n/+wcdwkFIlDm1x9PUScUKgXcDFhgzrTzOTX+uapiNYN4ebGksbdjUFf5kp1UkyJsjYdDg==" saltValue="WjBTVpDcUUGAaPSZno/r4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42" t="s">
        <v>23</v>
      </c>
      <c r="C41" s="1243"/>
      <c r="D41" s="81"/>
      <c r="E41" s="1248" t="s">
        <v>24</v>
      </c>
      <c r="F41" s="1248"/>
      <c r="G41" s="1248"/>
      <c r="H41" s="1249"/>
      <c r="I41" s="82">
        <v>38247</v>
      </c>
      <c r="J41" s="83">
        <v>36701</v>
      </c>
      <c r="K41" s="83">
        <v>35877</v>
      </c>
      <c r="L41" s="83">
        <v>36121</v>
      </c>
      <c r="M41" s="84">
        <v>34290</v>
      </c>
    </row>
    <row r="42" spans="2:13" ht="27.75" customHeight="1">
      <c r="B42" s="1244"/>
      <c r="C42" s="1245"/>
      <c r="D42" s="85"/>
      <c r="E42" s="1250" t="s">
        <v>25</v>
      </c>
      <c r="F42" s="1250"/>
      <c r="G42" s="1250"/>
      <c r="H42" s="1251"/>
      <c r="I42" s="86">
        <v>124</v>
      </c>
      <c r="J42" s="87">
        <v>111</v>
      </c>
      <c r="K42" s="87">
        <v>98</v>
      </c>
      <c r="L42" s="87">
        <v>86</v>
      </c>
      <c r="M42" s="88">
        <v>74</v>
      </c>
    </row>
    <row r="43" spans="2:13" ht="27.75" customHeight="1">
      <c r="B43" s="1244"/>
      <c r="C43" s="1245"/>
      <c r="D43" s="85"/>
      <c r="E43" s="1250" t="s">
        <v>26</v>
      </c>
      <c r="F43" s="1250"/>
      <c r="G43" s="1250"/>
      <c r="H43" s="1251"/>
      <c r="I43" s="86">
        <v>12591</v>
      </c>
      <c r="J43" s="87">
        <v>12474</v>
      </c>
      <c r="K43" s="87">
        <v>12412</v>
      </c>
      <c r="L43" s="87">
        <v>11992</v>
      </c>
      <c r="M43" s="88">
        <v>11685</v>
      </c>
    </row>
    <row r="44" spans="2:13" ht="27.75" customHeight="1">
      <c r="B44" s="1244"/>
      <c r="C44" s="1245"/>
      <c r="D44" s="85"/>
      <c r="E44" s="1250" t="s">
        <v>27</v>
      </c>
      <c r="F44" s="1250"/>
      <c r="G44" s="1250"/>
      <c r="H44" s="1251"/>
      <c r="I44" s="86">
        <v>1061</v>
      </c>
      <c r="J44" s="87">
        <v>1602</v>
      </c>
      <c r="K44" s="87">
        <v>2321</v>
      </c>
      <c r="L44" s="87">
        <v>2989</v>
      </c>
      <c r="M44" s="88">
        <v>3435</v>
      </c>
    </row>
    <row r="45" spans="2:13" ht="27.75" customHeight="1">
      <c r="B45" s="1244"/>
      <c r="C45" s="1245"/>
      <c r="D45" s="85"/>
      <c r="E45" s="1250" t="s">
        <v>28</v>
      </c>
      <c r="F45" s="1250"/>
      <c r="G45" s="1250"/>
      <c r="H45" s="1251"/>
      <c r="I45" s="86">
        <v>3401</v>
      </c>
      <c r="J45" s="87">
        <v>3205</v>
      </c>
      <c r="K45" s="87">
        <v>2878</v>
      </c>
      <c r="L45" s="87">
        <v>2854</v>
      </c>
      <c r="M45" s="88">
        <v>2819</v>
      </c>
    </row>
    <row r="46" spans="2:13" ht="27.75" customHeight="1">
      <c r="B46" s="1244"/>
      <c r="C46" s="1245"/>
      <c r="D46" s="89"/>
      <c r="E46" s="1250" t="s">
        <v>29</v>
      </c>
      <c r="F46" s="1250"/>
      <c r="G46" s="1250"/>
      <c r="H46" s="1251"/>
      <c r="I46" s="86">
        <v>86</v>
      </c>
      <c r="J46" s="87">
        <v>64</v>
      </c>
      <c r="K46" s="87">
        <v>43</v>
      </c>
      <c r="L46" s="87">
        <v>24</v>
      </c>
      <c r="M46" s="88" t="s">
        <v>512</v>
      </c>
    </row>
    <row r="47" spans="2:13" ht="27.75" customHeight="1">
      <c r="B47" s="1244"/>
      <c r="C47" s="1245"/>
      <c r="D47" s="90"/>
      <c r="E47" s="1252" t="s">
        <v>30</v>
      </c>
      <c r="F47" s="1253"/>
      <c r="G47" s="1253"/>
      <c r="H47" s="1254"/>
      <c r="I47" s="86" t="s">
        <v>512</v>
      </c>
      <c r="J47" s="87" t="s">
        <v>512</v>
      </c>
      <c r="K47" s="87" t="s">
        <v>512</v>
      </c>
      <c r="L47" s="87" t="s">
        <v>512</v>
      </c>
      <c r="M47" s="88" t="s">
        <v>512</v>
      </c>
    </row>
    <row r="48" spans="2:13" ht="27.75" customHeight="1">
      <c r="B48" s="1244"/>
      <c r="C48" s="1245"/>
      <c r="D48" s="85"/>
      <c r="E48" s="1250" t="s">
        <v>31</v>
      </c>
      <c r="F48" s="1250"/>
      <c r="G48" s="1250"/>
      <c r="H48" s="1251"/>
      <c r="I48" s="86" t="s">
        <v>512</v>
      </c>
      <c r="J48" s="87" t="s">
        <v>512</v>
      </c>
      <c r="K48" s="87" t="s">
        <v>512</v>
      </c>
      <c r="L48" s="87" t="s">
        <v>512</v>
      </c>
      <c r="M48" s="88" t="s">
        <v>512</v>
      </c>
    </row>
    <row r="49" spans="2:13" ht="27.75" customHeight="1">
      <c r="B49" s="1246"/>
      <c r="C49" s="1247"/>
      <c r="D49" s="85"/>
      <c r="E49" s="1250" t="s">
        <v>32</v>
      </c>
      <c r="F49" s="1250"/>
      <c r="G49" s="1250"/>
      <c r="H49" s="1251"/>
      <c r="I49" s="86" t="s">
        <v>512</v>
      </c>
      <c r="J49" s="87" t="s">
        <v>512</v>
      </c>
      <c r="K49" s="87" t="s">
        <v>512</v>
      </c>
      <c r="L49" s="87" t="s">
        <v>512</v>
      </c>
      <c r="M49" s="88" t="s">
        <v>512</v>
      </c>
    </row>
    <row r="50" spans="2:13" ht="27.75" customHeight="1">
      <c r="B50" s="1255" t="s">
        <v>33</v>
      </c>
      <c r="C50" s="1256"/>
      <c r="D50" s="91"/>
      <c r="E50" s="1250" t="s">
        <v>34</v>
      </c>
      <c r="F50" s="1250"/>
      <c r="G50" s="1250"/>
      <c r="H50" s="1251"/>
      <c r="I50" s="86">
        <v>4193</v>
      </c>
      <c r="J50" s="87">
        <v>4683</v>
      </c>
      <c r="K50" s="87">
        <v>4884</v>
      </c>
      <c r="L50" s="87">
        <v>5244</v>
      </c>
      <c r="M50" s="88">
        <v>4965</v>
      </c>
    </row>
    <row r="51" spans="2:13" ht="27.75" customHeight="1">
      <c r="B51" s="1244"/>
      <c r="C51" s="1245"/>
      <c r="D51" s="85"/>
      <c r="E51" s="1250" t="s">
        <v>35</v>
      </c>
      <c r="F51" s="1250"/>
      <c r="G51" s="1250"/>
      <c r="H51" s="1251"/>
      <c r="I51" s="86">
        <v>8844</v>
      </c>
      <c r="J51" s="87">
        <v>7740</v>
      </c>
      <c r="K51" s="87">
        <v>7181</v>
      </c>
      <c r="L51" s="87">
        <v>6728</v>
      </c>
      <c r="M51" s="88">
        <v>6199</v>
      </c>
    </row>
    <row r="52" spans="2:13" ht="27.75" customHeight="1">
      <c r="B52" s="1246"/>
      <c r="C52" s="1247"/>
      <c r="D52" s="85"/>
      <c r="E52" s="1250" t="s">
        <v>36</v>
      </c>
      <c r="F52" s="1250"/>
      <c r="G52" s="1250"/>
      <c r="H52" s="1251"/>
      <c r="I52" s="86">
        <v>30373</v>
      </c>
      <c r="J52" s="87">
        <v>29128</v>
      </c>
      <c r="K52" s="87">
        <v>28808</v>
      </c>
      <c r="L52" s="87">
        <v>28906</v>
      </c>
      <c r="M52" s="88">
        <v>27993</v>
      </c>
    </row>
    <row r="53" spans="2:13" ht="27.75" customHeight="1" thickBot="1">
      <c r="B53" s="1257" t="s">
        <v>37</v>
      </c>
      <c r="C53" s="1258"/>
      <c r="D53" s="92"/>
      <c r="E53" s="1259" t="s">
        <v>38</v>
      </c>
      <c r="F53" s="1259"/>
      <c r="G53" s="1259"/>
      <c r="H53" s="1260"/>
      <c r="I53" s="93">
        <v>12100</v>
      </c>
      <c r="J53" s="94">
        <v>12606</v>
      </c>
      <c r="K53" s="94">
        <v>12755</v>
      </c>
      <c r="L53" s="94">
        <v>13188</v>
      </c>
      <c r="M53" s="95">
        <v>13148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FMpTWYyccfhmJadc+zs/Po7B4zqd0AaLkTKIhJf2EuyELpQczavBzWt4dn8uYOvIAgKKibBM83VnYgId4pazQ==" saltValue="PMEJU/FfKpTAgEChCvG2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3761</v>
      </c>
      <c r="G55" s="107">
        <v>3716</v>
      </c>
      <c r="H55" s="108">
        <v>3141</v>
      </c>
    </row>
    <row r="56" spans="2:8" ht="52.5" customHeight="1">
      <c r="B56" s="109"/>
      <c r="C56" s="1271" t="s">
        <v>42</v>
      </c>
      <c r="D56" s="1271"/>
      <c r="E56" s="1272"/>
      <c r="F56" s="110">
        <v>183</v>
      </c>
      <c r="G56" s="110">
        <v>185</v>
      </c>
      <c r="H56" s="111">
        <v>186</v>
      </c>
    </row>
    <row r="57" spans="2:8" ht="53.25" customHeight="1">
      <c r="B57" s="109"/>
      <c r="C57" s="1273" t="s">
        <v>43</v>
      </c>
      <c r="D57" s="1273"/>
      <c r="E57" s="1274"/>
      <c r="F57" s="112">
        <v>2290</v>
      </c>
      <c r="G57" s="112">
        <v>1993</v>
      </c>
      <c r="H57" s="113">
        <v>2095</v>
      </c>
    </row>
    <row r="58" spans="2:8" ht="45.75" customHeight="1">
      <c r="B58" s="114"/>
      <c r="C58" s="1261" t="s">
        <v>604</v>
      </c>
      <c r="D58" s="1262"/>
      <c r="E58" s="1263"/>
      <c r="F58" s="115">
        <v>211</v>
      </c>
      <c r="G58" s="115">
        <v>559</v>
      </c>
      <c r="H58" s="116">
        <v>755</v>
      </c>
    </row>
    <row r="59" spans="2:8" ht="45.75" customHeight="1">
      <c r="B59" s="114"/>
      <c r="C59" s="1261" t="s">
        <v>605</v>
      </c>
      <c r="D59" s="1262"/>
      <c r="E59" s="1263"/>
      <c r="F59" s="115">
        <v>1314</v>
      </c>
      <c r="G59" s="115">
        <v>639</v>
      </c>
      <c r="H59" s="116">
        <v>526</v>
      </c>
    </row>
    <row r="60" spans="2:8" ht="45.75" customHeight="1">
      <c r="B60" s="114"/>
      <c r="C60" s="1261" t="s">
        <v>601</v>
      </c>
      <c r="D60" s="1262"/>
      <c r="E60" s="1263"/>
      <c r="F60" s="115">
        <v>434</v>
      </c>
      <c r="G60" s="115">
        <v>428</v>
      </c>
      <c r="H60" s="116">
        <v>428</v>
      </c>
    </row>
    <row r="61" spans="2:8" ht="45.75" customHeight="1">
      <c r="B61" s="114"/>
      <c r="C61" s="1261" t="s">
        <v>602</v>
      </c>
      <c r="D61" s="1262"/>
      <c r="E61" s="1263"/>
      <c r="F61" s="115">
        <v>128</v>
      </c>
      <c r="G61" s="115">
        <v>155</v>
      </c>
      <c r="H61" s="116">
        <v>177</v>
      </c>
    </row>
    <row r="62" spans="2:8" ht="45.75" customHeight="1" thickBot="1">
      <c r="B62" s="117"/>
      <c r="C62" s="1264" t="s">
        <v>603</v>
      </c>
      <c r="D62" s="1265"/>
      <c r="E62" s="1266"/>
      <c r="F62" s="118">
        <v>50</v>
      </c>
      <c r="G62" s="118">
        <v>48</v>
      </c>
      <c r="H62" s="119">
        <v>46</v>
      </c>
    </row>
    <row r="63" spans="2:8" ht="52.5" customHeight="1" thickBot="1">
      <c r="B63" s="120"/>
      <c r="C63" s="1267" t="s">
        <v>44</v>
      </c>
      <c r="D63" s="1267"/>
      <c r="E63" s="1268"/>
      <c r="F63" s="121">
        <v>6234</v>
      </c>
      <c r="G63" s="121">
        <v>5895</v>
      </c>
      <c r="H63" s="122">
        <v>5422</v>
      </c>
    </row>
    <row r="64" spans="2:8" ht="15" customHeight="1"/>
    <row r="65" ht="0" hidden="1" customHeight="1"/>
    <row r="66" ht="0" hidden="1" customHeight="1"/>
  </sheetData>
  <sheetProtection algorithmName="SHA-512" hashValue="+X08KDBG22YLexSZeXFiV8MZfaRxhRGg1sQg59CfIPzU/d1fjwdmpd1b9bv076zhL6ODiP/9qotB9sVb63WYYQ==" saltValue="Csg0zo6hshpVsCITVDzN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CN75" sqref="CN75:CU76"/>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621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621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620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616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619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614</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613</v>
      </c>
      <c r="AO51" s="1292"/>
      <c r="AP51" s="1292"/>
      <c r="AQ51" s="1292"/>
      <c r="AR51" s="1292"/>
      <c r="AS51" s="1292"/>
      <c r="AT51" s="1292"/>
      <c r="AU51" s="1292"/>
      <c r="AV51" s="1292"/>
      <c r="AW51" s="1292"/>
      <c r="AX51" s="1292"/>
      <c r="AY51" s="1292"/>
      <c r="AZ51" s="1292"/>
      <c r="BA51" s="1292"/>
      <c r="BB51" s="1292" t="s">
        <v>611</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v>126.5</v>
      </c>
      <c r="CO51" s="1275"/>
      <c r="CP51" s="1275"/>
      <c r="CQ51" s="1275"/>
      <c r="CR51" s="1275"/>
      <c r="CS51" s="1275"/>
      <c r="CT51" s="1275"/>
      <c r="CU51" s="1275"/>
      <c r="CV51" s="1275">
        <v>128.4</v>
      </c>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618</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53</v>
      </c>
      <c r="CO53" s="1275"/>
      <c r="CP53" s="1275"/>
      <c r="CQ53" s="1275"/>
      <c r="CR53" s="1275"/>
      <c r="CS53" s="1275"/>
      <c r="CT53" s="1275"/>
      <c r="CU53" s="1275"/>
      <c r="CV53" s="1275">
        <v>54.8</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612</v>
      </c>
      <c r="AO55" s="1290"/>
      <c r="AP55" s="1290"/>
      <c r="AQ55" s="1290"/>
      <c r="AR55" s="1290"/>
      <c r="AS55" s="1290"/>
      <c r="AT55" s="1290"/>
      <c r="AU55" s="1290"/>
      <c r="AV55" s="1290"/>
      <c r="AW55" s="1290"/>
      <c r="AX55" s="1290"/>
      <c r="AY55" s="1290"/>
      <c r="AZ55" s="1290"/>
      <c r="BA55" s="1290"/>
      <c r="BB55" s="1292" t="s">
        <v>611</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618</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617</v>
      </c>
    </row>
    <row r="64" spans="1:109" ht="13.5">
      <c r="B64" s="366"/>
      <c r="G64" s="382"/>
      <c r="I64" s="384"/>
      <c r="J64" s="384"/>
      <c r="K64" s="384"/>
      <c r="L64" s="384"/>
      <c r="M64" s="384"/>
      <c r="N64" s="383"/>
      <c r="AM64" s="382"/>
      <c r="AN64" s="382" t="s">
        <v>616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615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614</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ht="13.5">
      <c r="B73" s="366"/>
      <c r="G73" s="1276"/>
      <c r="H73" s="1276"/>
      <c r="I73" s="1276"/>
      <c r="J73" s="1276"/>
      <c r="K73" s="1296"/>
      <c r="L73" s="1296"/>
      <c r="M73" s="1296"/>
      <c r="N73" s="1296"/>
      <c r="AM73" s="373"/>
      <c r="AN73" s="1292" t="s">
        <v>613</v>
      </c>
      <c r="AO73" s="1292"/>
      <c r="AP73" s="1292"/>
      <c r="AQ73" s="1292"/>
      <c r="AR73" s="1292"/>
      <c r="AS73" s="1292"/>
      <c r="AT73" s="1292"/>
      <c r="AU73" s="1292"/>
      <c r="AV73" s="1292"/>
      <c r="AW73" s="1292"/>
      <c r="AX73" s="1292"/>
      <c r="AY73" s="1292"/>
      <c r="AZ73" s="1292"/>
      <c r="BA73" s="1292"/>
      <c r="BB73" s="1292" t="s">
        <v>611</v>
      </c>
      <c r="BC73" s="1292"/>
      <c r="BD73" s="1292"/>
      <c r="BE73" s="1292"/>
      <c r="BF73" s="1292"/>
      <c r="BG73" s="1292"/>
      <c r="BH73" s="1292"/>
      <c r="BI73" s="1292"/>
      <c r="BJ73" s="1292"/>
      <c r="BK73" s="1292"/>
      <c r="BL73" s="1292"/>
      <c r="BM73" s="1292"/>
      <c r="BN73" s="1292"/>
      <c r="BO73" s="1292"/>
      <c r="BP73" s="1275">
        <v>114</v>
      </c>
      <c r="BQ73" s="1275"/>
      <c r="BR73" s="1275"/>
      <c r="BS73" s="1275"/>
      <c r="BT73" s="1275"/>
      <c r="BU73" s="1275"/>
      <c r="BV73" s="1275"/>
      <c r="BW73" s="1275"/>
      <c r="BX73" s="1275">
        <v>121.1</v>
      </c>
      <c r="BY73" s="1275"/>
      <c r="BZ73" s="1275"/>
      <c r="CA73" s="1275"/>
      <c r="CB73" s="1275"/>
      <c r="CC73" s="1275"/>
      <c r="CD73" s="1275"/>
      <c r="CE73" s="1275"/>
      <c r="CF73" s="1275">
        <v>119.8</v>
      </c>
      <c r="CG73" s="1275"/>
      <c r="CH73" s="1275"/>
      <c r="CI73" s="1275"/>
      <c r="CJ73" s="1275"/>
      <c r="CK73" s="1275"/>
      <c r="CL73" s="1275"/>
      <c r="CM73" s="1275"/>
      <c r="CN73" s="1275">
        <v>126.5</v>
      </c>
      <c r="CO73" s="1275"/>
      <c r="CP73" s="1275"/>
      <c r="CQ73" s="1275"/>
      <c r="CR73" s="1275"/>
      <c r="CS73" s="1275"/>
      <c r="CT73" s="1275"/>
      <c r="CU73" s="1275"/>
      <c r="CV73" s="1275">
        <v>128.4</v>
      </c>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610</v>
      </c>
      <c r="BC75" s="1292"/>
      <c r="BD75" s="1292"/>
      <c r="BE75" s="1292"/>
      <c r="BF75" s="1292"/>
      <c r="BG75" s="1292"/>
      <c r="BH75" s="1292"/>
      <c r="BI75" s="1292"/>
      <c r="BJ75" s="1292"/>
      <c r="BK75" s="1292"/>
      <c r="BL75" s="1292"/>
      <c r="BM75" s="1292"/>
      <c r="BN75" s="1292"/>
      <c r="BO75" s="1292"/>
      <c r="BP75" s="1275">
        <v>13.3</v>
      </c>
      <c r="BQ75" s="1275"/>
      <c r="BR75" s="1275"/>
      <c r="BS75" s="1275"/>
      <c r="BT75" s="1275"/>
      <c r="BU75" s="1275"/>
      <c r="BV75" s="1275"/>
      <c r="BW75" s="1275"/>
      <c r="BX75" s="1275">
        <v>12.6</v>
      </c>
      <c r="BY75" s="1275"/>
      <c r="BZ75" s="1275"/>
      <c r="CA75" s="1275"/>
      <c r="CB75" s="1275"/>
      <c r="CC75" s="1275"/>
      <c r="CD75" s="1275"/>
      <c r="CE75" s="1275"/>
      <c r="CF75" s="1275">
        <v>13.1</v>
      </c>
      <c r="CG75" s="1275"/>
      <c r="CH75" s="1275"/>
      <c r="CI75" s="1275"/>
      <c r="CJ75" s="1275"/>
      <c r="CK75" s="1275"/>
      <c r="CL75" s="1275"/>
      <c r="CM75" s="1275"/>
      <c r="CN75" s="1275">
        <v>13.8</v>
      </c>
      <c r="CO75" s="1275"/>
      <c r="CP75" s="1275"/>
      <c r="CQ75" s="1275"/>
      <c r="CR75" s="1275"/>
      <c r="CS75" s="1275"/>
      <c r="CT75" s="1275"/>
      <c r="CU75" s="1275"/>
      <c r="CV75" s="1275">
        <v>14.9</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612</v>
      </c>
      <c r="AO77" s="1290"/>
      <c r="AP77" s="1290"/>
      <c r="AQ77" s="1290"/>
      <c r="AR77" s="1290"/>
      <c r="AS77" s="1290"/>
      <c r="AT77" s="1290"/>
      <c r="AU77" s="1290"/>
      <c r="AV77" s="1290"/>
      <c r="AW77" s="1290"/>
      <c r="AX77" s="1290"/>
      <c r="AY77" s="1290"/>
      <c r="AZ77" s="1290"/>
      <c r="BA77" s="1290"/>
      <c r="BB77" s="1292" t="s">
        <v>611</v>
      </c>
      <c r="BC77" s="1292"/>
      <c r="BD77" s="1292"/>
      <c r="BE77" s="1292"/>
      <c r="BF77" s="1292"/>
      <c r="BG77" s="1292"/>
      <c r="BH77" s="1292"/>
      <c r="BI77" s="1292"/>
      <c r="BJ77" s="1292"/>
      <c r="BK77" s="1292"/>
      <c r="BL77" s="1292"/>
      <c r="BM77" s="1292"/>
      <c r="BN77" s="1292"/>
      <c r="BO77" s="1292"/>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610</v>
      </c>
      <c r="BC79" s="1292"/>
      <c r="BD79" s="1292"/>
      <c r="BE79" s="1292"/>
      <c r="BF79" s="1292"/>
      <c r="BG79" s="1292"/>
      <c r="BH79" s="1292"/>
      <c r="BI79" s="1292"/>
      <c r="BJ79" s="1292"/>
      <c r="BK79" s="1292"/>
      <c r="BL79" s="1292"/>
      <c r="BM79" s="1292"/>
      <c r="BN79" s="1292"/>
      <c r="BO79" s="1292"/>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r4TT3sFgf58TYghJ+cHzw47tc4/AEzlS2IL3o9MRLrPpLdue1bBTGRoRpbACW7qvKcjM9FlpWDRaAqtxmHRRg==" saltValue="ViTpoBd1xdzVWstaVLeCB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J112" sqref="J112:BJ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o/G4jKA0v/Y5TxPc1ugVSbMAkmYoVMOUwBokGSDDCNFZgqECNfQltaKby6XFv9HufXliuSTy2U54HtfUkkwQg==" saltValue="oIUbTm1puV96hceASfYm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J112" sqref="J112:BJ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LtmYikxVRLpueSJDwwDtQevSh0X7vGY5G48pvnzIfYvM5PdWOnsR/YSCyM5runmLIpnjvNs/0Uvo5Iupv+0Yw==" saltValue="y/aiHnRud0Flw+ezpxqP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78525</v>
      </c>
      <c r="E3" s="141"/>
      <c r="F3" s="142">
        <v>90961</v>
      </c>
      <c r="G3" s="143"/>
      <c r="H3" s="144"/>
    </row>
    <row r="4" spans="1:8">
      <c r="A4" s="145"/>
      <c r="B4" s="146"/>
      <c r="C4" s="147"/>
      <c r="D4" s="148">
        <v>39781</v>
      </c>
      <c r="E4" s="149"/>
      <c r="F4" s="150">
        <v>37720</v>
      </c>
      <c r="G4" s="151"/>
      <c r="H4" s="152"/>
    </row>
    <row r="5" spans="1:8">
      <c r="A5" s="133" t="s">
        <v>547</v>
      </c>
      <c r="B5" s="138"/>
      <c r="C5" s="139"/>
      <c r="D5" s="140">
        <v>57908</v>
      </c>
      <c r="E5" s="141"/>
      <c r="F5" s="142">
        <v>106614</v>
      </c>
      <c r="G5" s="143"/>
      <c r="H5" s="144"/>
    </row>
    <row r="6" spans="1:8">
      <c r="A6" s="145"/>
      <c r="B6" s="146"/>
      <c r="C6" s="147"/>
      <c r="D6" s="148">
        <v>28693</v>
      </c>
      <c r="E6" s="149"/>
      <c r="F6" s="150">
        <v>45545</v>
      </c>
      <c r="G6" s="151"/>
      <c r="H6" s="152"/>
    </row>
    <row r="7" spans="1:8">
      <c r="A7" s="133" t="s">
        <v>548</v>
      </c>
      <c r="B7" s="138"/>
      <c r="C7" s="139"/>
      <c r="D7" s="140">
        <v>65642</v>
      </c>
      <c r="E7" s="141"/>
      <c r="F7" s="142">
        <v>85459</v>
      </c>
      <c r="G7" s="143"/>
      <c r="H7" s="144"/>
    </row>
    <row r="8" spans="1:8">
      <c r="A8" s="145"/>
      <c r="B8" s="146"/>
      <c r="C8" s="147"/>
      <c r="D8" s="148">
        <v>45826</v>
      </c>
      <c r="E8" s="149"/>
      <c r="F8" s="150">
        <v>44378</v>
      </c>
      <c r="G8" s="151"/>
      <c r="H8" s="152"/>
    </row>
    <row r="9" spans="1:8">
      <c r="A9" s="133" t="s">
        <v>549</v>
      </c>
      <c r="B9" s="138"/>
      <c r="C9" s="139"/>
      <c r="D9" s="140">
        <v>110957</v>
      </c>
      <c r="E9" s="141"/>
      <c r="F9" s="142">
        <v>83280</v>
      </c>
      <c r="G9" s="143"/>
      <c r="H9" s="144"/>
    </row>
    <row r="10" spans="1:8">
      <c r="A10" s="145"/>
      <c r="B10" s="146"/>
      <c r="C10" s="147"/>
      <c r="D10" s="148">
        <v>87086</v>
      </c>
      <c r="E10" s="149"/>
      <c r="F10" s="150">
        <v>43123</v>
      </c>
      <c r="G10" s="151"/>
      <c r="H10" s="152"/>
    </row>
    <row r="11" spans="1:8">
      <c r="A11" s="133" t="s">
        <v>550</v>
      </c>
      <c r="B11" s="138"/>
      <c r="C11" s="139"/>
      <c r="D11" s="140">
        <v>46026</v>
      </c>
      <c r="E11" s="141"/>
      <c r="F11" s="142">
        <v>88968</v>
      </c>
      <c r="G11" s="143"/>
      <c r="H11" s="144"/>
    </row>
    <row r="12" spans="1:8">
      <c r="A12" s="145"/>
      <c r="B12" s="146"/>
      <c r="C12" s="153"/>
      <c r="D12" s="148">
        <v>26001</v>
      </c>
      <c r="E12" s="149"/>
      <c r="F12" s="150">
        <v>45482</v>
      </c>
      <c r="G12" s="151"/>
      <c r="H12" s="152"/>
    </row>
    <row r="13" spans="1:8">
      <c r="A13" s="133"/>
      <c r="B13" s="138"/>
      <c r="C13" s="154"/>
      <c r="D13" s="155">
        <v>71812</v>
      </c>
      <c r="E13" s="156"/>
      <c r="F13" s="157">
        <v>91056</v>
      </c>
      <c r="G13" s="158"/>
      <c r="H13" s="144"/>
    </row>
    <row r="14" spans="1:8">
      <c r="A14" s="145"/>
      <c r="B14" s="146"/>
      <c r="C14" s="147"/>
      <c r="D14" s="148">
        <v>45477</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6.16</v>
      </c>
      <c r="C19" s="159">
        <f>ROUND(VALUE(SUBSTITUTE(実質収支比率等に係る経年分析!G$48,"▲","-")),2)</f>
        <v>4.55</v>
      </c>
      <c r="D19" s="159">
        <f>ROUND(VALUE(SUBSTITUTE(実質収支比率等に係る経年分析!H$48,"▲","-")),2)</f>
        <v>3.16</v>
      </c>
      <c r="E19" s="159">
        <f>ROUND(VALUE(SUBSTITUTE(実質収支比率等に係る経年分析!I$48,"▲","-")),2)</f>
        <v>3.19</v>
      </c>
      <c r="F19" s="159">
        <f>ROUND(VALUE(SUBSTITUTE(実質収支比率等に係る経年分析!J$48,"▲","-")),2)</f>
        <v>2.73</v>
      </c>
    </row>
    <row r="20" spans="1:11">
      <c r="A20" s="159" t="s">
        <v>48</v>
      </c>
      <c r="B20" s="159">
        <f>ROUND(VALUE(SUBSTITUTE(実質収支比率等に係る経年分析!F$47,"▲","-")),2)</f>
        <v>24.1</v>
      </c>
      <c r="C20" s="159">
        <f>ROUND(VALUE(SUBSTITUTE(実質収支比率等に係る経年分析!G$47,"▲","-")),2)</f>
        <v>27.64</v>
      </c>
      <c r="D20" s="159">
        <f>ROUND(VALUE(SUBSTITUTE(実質収支比率等に係る経年分析!H$47,"▲","-")),2)</f>
        <v>27.58</v>
      </c>
      <c r="E20" s="159">
        <f>ROUND(VALUE(SUBSTITUTE(実質収支比率等に係る経年分析!I$47,"▲","-")),2)</f>
        <v>27.99</v>
      </c>
      <c r="F20" s="159">
        <f>ROUND(VALUE(SUBSTITUTE(実質収支比率等に係る経年分析!J$47,"▲","-")),2)</f>
        <v>24.31</v>
      </c>
    </row>
    <row r="21" spans="1:11">
      <c r="A21" s="159" t="s">
        <v>49</v>
      </c>
      <c r="B21" s="159">
        <f>IF(ISNUMBER(VALUE(SUBSTITUTE(実質収支比率等に係る経年分析!F$49,"▲","-"))),ROUND(VALUE(SUBSTITUTE(実質収支比率等に係る経年分析!F$49,"▲","-")),2),NA())</f>
        <v>3.28</v>
      </c>
      <c r="C21" s="159">
        <f>IF(ISNUMBER(VALUE(SUBSTITUTE(実質収支比率等に係る経年分析!G$49,"▲","-"))),ROUND(VALUE(SUBSTITUTE(実質収支比率等に係る経年分析!G$49,"▲","-")),2),NA())</f>
        <v>1.87</v>
      </c>
      <c r="D21" s="159">
        <f>IF(ISNUMBER(VALUE(SUBSTITUTE(実質収支比率等に係る経年分析!H$49,"▲","-"))),ROUND(VALUE(SUBSTITUTE(実質収支比率等に係る経年分析!H$49,"▲","-")),2),NA())</f>
        <v>-0.71</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-4.7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CATV事業特別会計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v>
      </c>
    </row>
    <row r="33" spans="1:16">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0.13</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0.27</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0.28000000000000003</v>
      </c>
      <c r="G33" s="160" t="e">
        <f>IF(ROUND(VALUE(SUBSTITUTE(連結実質赤字比率に係る赤字・黒字の構成分析!H$37,"▲", "-")), 2) &gt;= 0, ABS(ROUND(VALUE(SUBSTITUTE(連結実質赤字比率に係る赤字・黒字の構成分析!H$37,"▲", "-")), 2)), NA())</f>
        <v>#N/A</v>
      </c>
      <c r="H33" s="160">
        <f>IF(ROUND(VALUE(SUBSTITUTE(連結実質赤字比率に係る赤字・黒字の構成分析!I$37,"▲", "-")), 2) &lt; 0, ABS(ROUND(VALUE(SUBSTITUTE(連結実質赤字比率に係る赤字・黒字の構成分析!I$37,"▲", "-")), 2)), NA())</f>
        <v>0.27</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c r="A35" s="160" t="str">
        <f>IF(連結実質赤字比率に係る赤字・黒字の構成分析!C$35="",NA(),連結実質赤字比率に係る赤字・黒字の構成分析!C$35)</f>
        <v>土地取得造成特別会計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2.1800000000000002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3.24</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0.63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1.23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1.92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0.89</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3536</v>
      </c>
      <c r="E42" s="161"/>
      <c r="F42" s="161"/>
      <c r="G42" s="161">
        <f>'実質公債費比率（分子）の構造'!L$52</f>
        <v>3647</v>
      </c>
      <c r="H42" s="161"/>
      <c r="I42" s="161"/>
      <c r="J42" s="161">
        <f>'実質公債費比率（分子）の構造'!M$52</f>
        <v>3524</v>
      </c>
      <c r="K42" s="161"/>
      <c r="L42" s="161"/>
      <c r="M42" s="161">
        <f>'実質公債費比率（分子）の構造'!N$52</f>
        <v>3379</v>
      </c>
      <c r="N42" s="161"/>
      <c r="O42" s="161"/>
      <c r="P42" s="161">
        <f>'実質公債費比率（分子）の構造'!O$52</f>
        <v>3188</v>
      </c>
    </row>
    <row r="43" spans="1:16">
      <c r="A43" s="161" t="s">
        <v>57</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38</v>
      </c>
      <c r="C44" s="161"/>
      <c r="D44" s="161"/>
      <c r="E44" s="161">
        <f>'実質公債費比率（分子）の構造'!L$50</f>
        <v>34</v>
      </c>
      <c r="F44" s="161"/>
      <c r="G44" s="161"/>
      <c r="H44" s="161">
        <f>'実質公債費比率（分子）の構造'!M$50</f>
        <v>34</v>
      </c>
      <c r="I44" s="161"/>
      <c r="J44" s="161"/>
      <c r="K44" s="161">
        <f>'実質公債費比率（分子）の構造'!N$50</f>
        <v>33</v>
      </c>
      <c r="L44" s="161"/>
      <c r="M44" s="161"/>
      <c r="N44" s="161">
        <f>'実質公債費比率（分子）の構造'!O$50</f>
        <v>33</v>
      </c>
      <c r="O44" s="161"/>
      <c r="P44" s="161"/>
    </row>
    <row r="45" spans="1:16">
      <c r="A45" s="161" t="s">
        <v>59</v>
      </c>
      <c r="B45" s="161">
        <f>'実質公債費比率（分子）の構造'!K$49</f>
        <v>72</v>
      </c>
      <c r="C45" s="161"/>
      <c r="D45" s="161"/>
      <c r="E45" s="161">
        <f>'実質公債費比率（分子）の構造'!L$49</f>
        <v>120</v>
      </c>
      <c r="F45" s="161"/>
      <c r="G45" s="161"/>
      <c r="H45" s="161">
        <f>'実質公債費比率（分子）の構造'!M$49</f>
        <v>255</v>
      </c>
      <c r="I45" s="161"/>
      <c r="J45" s="161"/>
      <c r="K45" s="161">
        <f>'実質公債費比率（分子）の構造'!N$49</f>
        <v>282</v>
      </c>
      <c r="L45" s="161"/>
      <c r="M45" s="161"/>
      <c r="N45" s="161">
        <f>'実質公債費比率（分子）の構造'!O$49</f>
        <v>305</v>
      </c>
      <c r="O45" s="161"/>
      <c r="P45" s="161"/>
    </row>
    <row r="46" spans="1:16">
      <c r="A46" s="161" t="s">
        <v>60</v>
      </c>
      <c r="B46" s="161">
        <f>'実質公債費比率（分子）の構造'!K$48</f>
        <v>643</v>
      </c>
      <c r="C46" s="161"/>
      <c r="D46" s="161"/>
      <c r="E46" s="161">
        <f>'実質公債費比率（分子）の構造'!L$48</f>
        <v>624</v>
      </c>
      <c r="F46" s="161"/>
      <c r="G46" s="161"/>
      <c r="H46" s="161">
        <f>'実質公債費比率（分子）の構造'!M$48</f>
        <v>615</v>
      </c>
      <c r="I46" s="161"/>
      <c r="J46" s="161"/>
      <c r="K46" s="161">
        <f>'実質公債費比率（分子）の構造'!N$48</f>
        <v>624</v>
      </c>
      <c r="L46" s="161"/>
      <c r="M46" s="161"/>
      <c r="N46" s="161">
        <f>'実質公債費比率（分子）の構造'!O$48</f>
        <v>643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4149</v>
      </c>
      <c r="C49" s="161"/>
      <c r="D49" s="161"/>
      <c r="E49" s="161">
        <f>'実質公債費比率（分子）の構造'!L$45</f>
        <v>4205</v>
      </c>
      <c r="F49" s="161"/>
      <c r="G49" s="161"/>
      <c r="H49" s="161">
        <f>'実質公債費比率（分子）の構造'!M$45</f>
        <v>4069</v>
      </c>
      <c r="I49" s="161"/>
      <c r="J49" s="161"/>
      <c r="K49" s="161">
        <f>'実質公債費比率（分子）の構造'!N$45</f>
        <v>3999</v>
      </c>
      <c r="L49" s="161"/>
      <c r="M49" s="161"/>
      <c r="N49" s="161">
        <f>'実質公債費比率（分子）の構造'!O$45</f>
        <v>3868</v>
      </c>
      <c r="O49" s="161"/>
      <c r="P49" s="161"/>
    </row>
    <row r="50" spans="1:16">
      <c r="A50" s="161" t="s">
        <v>64</v>
      </c>
      <c r="B50" s="161" t="e">
        <f>NA()</f>
        <v>#N/A</v>
      </c>
      <c r="C50" s="161">
        <f>IF(ISNUMBER('実質公債費比率（分子）の構造'!K$53),'実質公債費比率（分子）の構造'!K$53,NA())</f>
        <v>1366</v>
      </c>
      <c r="D50" s="161" t="e">
        <f>NA()</f>
        <v>#N/A</v>
      </c>
      <c r="E50" s="161" t="e">
        <f>NA()</f>
        <v>#N/A</v>
      </c>
      <c r="F50" s="161">
        <f>IF(ISNUMBER('実質公債費比率（分子）の構造'!L$53),'実質公債費比率（分子）の構造'!L$53,NA())</f>
        <v>1337</v>
      </c>
      <c r="G50" s="161" t="e">
        <f>NA()</f>
        <v>#N/A</v>
      </c>
      <c r="H50" s="161" t="e">
        <f>NA()</f>
        <v>#N/A</v>
      </c>
      <c r="I50" s="161">
        <f>IF(ISNUMBER('実質公債費比率（分子）の構造'!M$53),'実質公債費比率（分子）の構造'!M$53,NA())</f>
        <v>1450</v>
      </c>
      <c r="J50" s="161" t="e">
        <f>NA()</f>
        <v>#N/A</v>
      </c>
      <c r="K50" s="161" t="e">
        <f>NA()</f>
        <v>#N/A</v>
      </c>
      <c r="L50" s="161">
        <f>IF(ISNUMBER('実質公債費比率（分子）の構造'!N$53),'実質公債費比率（分子）の構造'!N$53,NA())</f>
        <v>1559</v>
      </c>
      <c r="M50" s="161" t="e">
        <f>NA()</f>
        <v>#N/A</v>
      </c>
      <c r="N50" s="161" t="e">
        <f>NA()</f>
        <v>#N/A</v>
      </c>
      <c r="O50" s="161">
        <f>IF(ISNUMBER('実質公債費比率（分子）の構造'!O$53),'実質公債費比率（分子）の構造'!O$53,NA())</f>
        <v>1661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30373</v>
      </c>
      <c r="E56" s="160"/>
      <c r="F56" s="160"/>
      <c r="G56" s="160">
        <f>'将来負担比率（分子）の構造'!J$52</f>
        <v>29128</v>
      </c>
      <c r="H56" s="160"/>
      <c r="I56" s="160"/>
      <c r="J56" s="160">
        <f>'将来負担比率（分子）の構造'!K$52</f>
        <v>28808</v>
      </c>
      <c r="K56" s="160"/>
      <c r="L56" s="160"/>
      <c r="M56" s="160">
        <f>'将来負担比率（分子）の構造'!L$52</f>
        <v>28906</v>
      </c>
      <c r="N56" s="160"/>
      <c r="O56" s="160"/>
      <c r="P56" s="160">
        <f>'将来負担比率（分子）の構造'!M$52</f>
        <v>27993</v>
      </c>
    </row>
    <row r="57" spans="1:16">
      <c r="A57" s="160" t="s">
        <v>35</v>
      </c>
      <c r="B57" s="160"/>
      <c r="C57" s="160"/>
      <c r="D57" s="160">
        <f>'将来負担比率（分子）の構造'!I$51</f>
        <v>8844</v>
      </c>
      <c r="E57" s="160"/>
      <c r="F57" s="160"/>
      <c r="G57" s="160">
        <f>'将来負担比率（分子）の構造'!J$51</f>
        <v>7740</v>
      </c>
      <c r="H57" s="160"/>
      <c r="I57" s="160"/>
      <c r="J57" s="160">
        <f>'将来負担比率（分子）の構造'!K$51</f>
        <v>7181</v>
      </c>
      <c r="K57" s="160"/>
      <c r="L57" s="160"/>
      <c r="M57" s="160">
        <f>'将来負担比率（分子）の構造'!L$51</f>
        <v>6728</v>
      </c>
      <c r="N57" s="160"/>
      <c r="O57" s="160"/>
      <c r="P57" s="160">
        <f>'将来負担比率（分子）の構造'!M$51</f>
        <v>6199</v>
      </c>
    </row>
    <row r="58" spans="1:16">
      <c r="A58" s="160" t="s">
        <v>34</v>
      </c>
      <c r="B58" s="160"/>
      <c r="C58" s="160"/>
      <c r="D58" s="160">
        <f>'将来負担比率（分子）の構造'!I$50</f>
        <v>4193</v>
      </c>
      <c r="E58" s="160"/>
      <c r="F58" s="160"/>
      <c r="G58" s="160">
        <f>'将来負担比率（分子）の構造'!J$50</f>
        <v>4683</v>
      </c>
      <c r="H58" s="160"/>
      <c r="I58" s="160"/>
      <c r="J58" s="160">
        <f>'将来負担比率（分子）の構造'!K$50</f>
        <v>4884</v>
      </c>
      <c r="K58" s="160"/>
      <c r="L58" s="160"/>
      <c r="M58" s="160">
        <f>'将来負担比率（分子）の構造'!L$50</f>
        <v>5244</v>
      </c>
      <c r="N58" s="160"/>
      <c r="O58" s="160"/>
      <c r="P58" s="160">
        <f>'将来負担比率（分子）の構造'!M$50</f>
        <v>4965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86</v>
      </c>
      <c r="C61" s="160"/>
      <c r="D61" s="160"/>
      <c r="E61" s="160">
        <f>'将来負担比率（分子）の構造'!J$46</f>
        <v>64</v>
      </c>
      <c r="F61" s="160"/>
      <c r="G61" s="160"/>
      <c r="H61" s="160">
        <f>'将来負担比率（分子）の構造'!K$46</f>
        <v>43</v>
      </c>
      <c r="I61" s="160"/>
      <c r="J61" s="160"/>
      <c r="K61" s="160">
        <f>'将来負担比率（分子）の構造'!L$46</f>
        <v>24</v>
      </c>
      <c r="L61" s="160"/>
      <c r="M61" s="160"/>
      <c r="N61" s="160" t="str">
        <f>'将来負担比率（分子）の構造'!M$46</f>
        <v>-</v>
      </c>
      <c r="O61" s="160"/>
      <c r="P61" s="160"/>
    </row>
    <row r="62" spans="1:16">
      <c r="A62" s="160" t="s">
        <v>28</v>
      </c>
      <c r="B62" s="160">
        <f>'将来負担比率（分子）の構造'!I$45</f>
        <v>3401</v>
      </c>
      <c r="C62" s="160"/>
      <c r="D62" s="160"/>
      <c r="E62" s="160">
        <f>'将来負担比率（分子）の構造'!J$45</f>
        <v>3205</v>
      </c>
      <c r="F62" s="160"/>
      <c r="G62" s="160"/>
      <c r="H62" s="160">
        <f>'将来負担比率（分子）の構造'!K$45</f>
        <v>2878</v>
      </c>
      <c r="I62" s="160"/>
      <c r="J62" s="160"/>
      <c r="K62" s="160">
        <f>'将来負担比率（分子）の構造'!L$45</f>
        <v>2854</v>
      </c>
      <c r="L62" s="160"/>
      <c r="M62" s="160"/>
      <c r="N62" s="160">
        <f>'将来負担比率（分子）の構造'!M$45</f>
        <v>2819</v>
      </c>
      <c r="O62" s="160"/>
      <c r="P62" s="160"/>
    </row>
    <row r="63" spans="1:16">
      <c r="A63" s="160" t="s">
        <v>27</v>
      </c>
      <c r="B63" s="160">
        <f>'将来負担比率（分子）の構造'!I$44</f>
        <v>1061</v>
      </c>
      <c r="C63" s="160"/>
      <c r="D63" s="160"/>
      <c r="E63" s="160">
        <f>'将来負担比率（分子）の構造'!J$44</f>
        <v>1602</v>
      </c>
      <c r="F63" s="160"/>
      <c r="G63" s="160"/>
      <c r="H63" s="160">
        <f>'将来負担比率（分子）の構造'!K$44</f>
        <v>2321</v>
      </c>
      <c r="I63" s="160"/>
      <c r="J63" s="160"/>
      <c r="K63" s="160">
        <f>'将来負担比率（分子）の構造'!L$44</f>
        <v>2989</v>
      </c>
      <c r="L63" s="160"/>
      <c r="M63" s="160"/>
      <c r="N63" s="160">
        <f>'将来負担比率（分子）の構造'!M$44</f>
        <v>3435</v>
      </c>
      <c r="O63" s="160"/>
      <c r="P63" s="160"/>
    </row>
    <row r="64" spans="1:16">
      <c r="A64" s="160" t="s">
        <v>26</v>
      </c>
      <c r="B64" s="160">
        <f>'将来負担比率（分子）の構造'!I$43</f>
        <v>12591</v>
      </c>
      <c r="C64" s="160"/>
      <c r="D64" s="160"/>
      <c r="E64" s="160">
        <f>'将来負担比率（分子）の構造'!J$43</f>
        <v>12474</v>
      </c>
      <c r="F64" s="160"/>
      <c r="G64" s="160"/>
      <c r="H64" s="160">
        <f>'将来負担比率（分子）の構造'!K$43</f>
        <v>12412</v>
      </c>
      <c r="I64" s="160"/>
      <c r="J64" s="160"/>
      <c r="K64" s="160">
        <f>'将来負担比率（分子）の構造'!L$43</f>
        <v>11992</v>
      </c>
      <c r="L64" s="160"/>
      <c r="M64" s="160"/>
      <c r="N64" s="160">
        <f>'将来負担比率（分子）の構造'!M$43</f>
        <v>11685</v>
      </c>
      <c r="O64" s="160"/>
      <c r="P64" s="160"/>
    </row>
    <row r="65" spans="1:16">
      <c r="A65" s="160" t="s">
        <v>25</v>
      </c>
      <c r="B65" s="160">
        <f>'将来負担比率（分子）の構造'!I$42</f>
        <v>124</v>
      </c>
      <c r="C65" s="160"/>
      <c r="D65" s="160"/>
      <c r="E65" s="160">
        <f>'将来負担比率（分子）の構造'!J$42</f>
        <v>111</v>
      </c>
      <c r="F65" s="160"/>
      <c r="G65" s="160"/>
      <c r="H65" s="160">
        <f>'将来負担比率（分子）の構造'!K$42</f>
        <v>98</v>
      </c>
      <c r="I65" s="160"/>
      <c r="J65" s="160"/>
      <c r="K65" s="160">
        <f>'将来負担比率（分子）の構造'!L$42</f>
        <v>86</v>
      </c>
      <c r="L65" s="160"/>
      <c r="M65" s="160"/>
      <c r="N65" s="160">
        <f>'将来負担比率（分子）の構造'!M$42</f>
        <v>74</v>
      </c>
      <c r="O65" s="160"/>
      <c r="P65" s="160"/>
    </row>
    <row r="66" spans="1:16">
      <c r="A66" s="160" t="s">
        <v>24</v>
      </c>
      <c r="B66" s="160">
        <f>'将来負担比率（分子）の構造'!I$41</f>
        <v>38247</v>
      </c>
      <c r="C66" s="160"/>
      <c r="D66" s="160"/>
      <c r="E66" s="160">
        <f>'将来負担比率（分子）の構造'!J$41</f>
        <v>36701</v>
      </c>
      <c r="F66" s="160"/>
      <c r="G66" s="160"/>
      <c r="H66" s="160">
        <f>'将来負担比率（分子）の構造'!K$41</f>
        <v>35877</v>
      </c>
      <c r="I66" s="160"/>
      <c r="J66" s="160"/>
      <c r="K66" s="160">
        <f>'将来負担比率（分子）の構造'!L$41</f>
        <v>36121</v>
      </c>
      <c r="L66" s="160"/>
      <c r="M66" s="160"/>
      <c r="N66" s="160">
        <f>'将来負担比率（分子）の構造'!M$41</f>
        <v>34290</v>
      </c>
      <c r="O66" s="160"/>
      <c r="P66" s="160"/>
    </row>
    <row r="67" spans="1:16">
      <c r="A67" s="160" t="s">
        <v>68</v>
      </c>
      <c r="B67" s="160" t="e">
        <f>NA()</f>
        <v>#N/A</v>
      </c>
      <c r="C67" s="160">
        <f>IF(ISNUMBER('将来負担比率（分子）の構造'!I$53), IF('将来負担比率（分子）の構造'!I$53 &lt; 0, 0, '将来負担比率（分子）の構造'!I$53), NA())</f>
        <v>12100</v>
      </c>
      <c r="D67" s="160" t="e">
        <f>NA()</f>
        <v>#N/A</v>
      </c>
      <c r="E67" s="160" t="e">
        <f>NA()</f>
        <v>#N/A</v>
      </c>
      <c r="F67" s="160">
        <f>IF(ISNUMBER('将来負担比率（分子）の構造'!J$53), IF('将来負担比率（分子）の構造'!J$53 &lt; 0, 0, '将来負担比率（分子）の構造'!J$53), NA())</f>
        <v>12606</v>
      </c>
      <c r="G67" s="160" t="e">
        <f>NA()</f>
        <v>#N/A</v>
      </c>
      <c r="H67" s="160" t="e">
        <f>NA()</f>
        <v>#N/A</v>
      </c>
      <c r="I67" s="160">
        <f>IF(ISNUMBER('将来負担比率（分子）の構造'!K$53), IF('将来負担比率（分子）の構造'!K$53 &lt; 0, 0, '将来負担比率（分子）の構造'!K$53), NA())</f>
        <v>12755</v>
      </c>
      <c r="J67" s="160" t="e">
        <f>NA()</f>
        <v>#N/A</v>
      </c>
      <c r="K67" s="160" t="e">
        <f>NA()</f>
        <v>#N/A</v>
      </c>
      <c r="L67" s="160">
        <f>IF(ISNUMBER('将来負担比率（分子）の構造'!L$53), IF('将来負担比率（分子）の構造'!L$53 &lt; 0, 0, '将来負担比率（分子）の構造'!L$53), NA())</f>
        <v>13188</v>
      </c>
      <c r="M67" s="160" t="e">
        <f>NA()</f>
        <v>#N/A</v>
      </c>
      <c r="N67" s="160" t="e">
        <f>NA()</f>
        <v>#N/A</v>
      </c>
      <c r="O67" s="160">
        <f>IF(ISNUMBER('将来負担比率（分子）の構造'!M$53), IF('将来負担比率（分子）の構造'!M$53 &lt; 0, 0, '将来負担比率（分子）の構造'!M$53), NA())</f>
        <v>13148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3761</v>
      </c>
      <c r="C72" s="164">
        <f>基金残高に係る経年分析!G55</f>
        <v>3716</v>
      </c>
      <c r="D72" s="164">
        <f>基金残高に係る経年分析!H55</f>
        <v>3141</v>
      </c>
    </row>
    <row r="73" spans="1:16">
      <c r="A73" s="163" t="s">
        <v>71</v>
      </c>
      <c r="B73" s="164">
        <f>基金残高に係る経年分析!F56</f>
        <v>183</v>
      </c>
      <c r="C73" s="164">
        <f>基金残高に係る経年分析!G56</f>
        <v>185</v>
      </c>
      <c r="D73" s="164">
        <f>基金残高に係る経年分析!H56</f>
        <v>186</v>
      </c>
    </row>
    <row r="74" spans="1:16">
      <c r="A74" s="163" t="s">
        <v>72</v>
      </c>
      <c r="B74" s="164">
        <f>基金残高に係る経年分析!F57</f>
        <v>2290</v>
      </c>
      <c r="C74" s="164">
        <f>基金残高に係る経年分析!G57</f>
        <v>1993</v>
      </c>
      <c r="D74" s="164">
        <f>基金残高に係る経年分析!H57</f>
        <v>2095</v>
      </c>
    </row>
  </sheetData>
  <sheetProtection algorithmName="SHA-512" hashValue="kMByM3sH30FhGuQouRaRS8FMKYr3vobtKyhX0tAHO7A27pAbKt+JHjZjcvq8vW8QxvqiFHu6IazcrljfRvlTiw==" saltValue="psuGKfr5CcHb3Y14hX6l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5882057</v>
      </c>
      <c r="S5" s="649"/>
      <c r="T5" s="649"/>
      <c r="U5" s="649"/>
      <c r="V5" s="649"/>
      <c r="W5" s="649"/>
      <c r="X5" s="649"/>
      <c r="Y5" s="650"/>
      <c r="Z5" s="651">
        <v>24.4</v>
      </c>
      <c r="AA5" s="651"/>
      <c r="AB5" s="651"/>
      <c r="AC5" s="651"/>
      <c r="AD5" s="652">
        <v>5589287</v>
      </c>
      <c r="AE5" s="652"/>
      <c r="AF5" s="652"/>
      <c r="AG5" s="652"/>
      <c r="AH5" s="652"/>
      <c r="AI5" s="652"/>
      <c r="AJ5" s="652"/>
      <c r="AK5" s="652"/>
      <c r="AL5" s="653">
        <v>44.3</v>
      </c>
      <c r="AM5" s="654"/>
      <c r="AN5" s="654"/>
      <c r="AO5" s="655"/>
      <c r="AP5" s="645" t="s">
        <v>218</v>
      </c>
      <c r="AQ5" s="646"/>
      <c r="AR5" s="646"/>
      <c r="AS5" s="646"/>
      <c r="AT5" s="646"/>
      <c r="AU5" s="646"/>
      <c r="AV5" s="646"/>
      <c r="AW5" s="646"/>
      <c r="AX5" s="646"/>
      <c r="AY5" s="646"/>
      <c r="AZ5" s="646"/>
      <c r="BA5" s="646"/>
      <c r="BB5" s="646"/>
      <c r="BC5" s="646"/>
      <c r="BD5" s="646"/>
      <c r="BE5" s="646"/>
      <c r="BF5" s="647"/>
      <c r="BG5" s="659">
        <v>5531808</v>
      </c>
      <c r="BH5" s="660"/>
      <c r="BI5" s="660"/>
      <c r="BJ5" s="660"/>
      <c r="BK5" s="660"/>
      <c r="BL5" s="660"/>
      <c r="BM5" s="660"/>
      <c r="BN5" s="661"/>
      <c r="BO5" s="662">
        <v>94</v>
      </c>
      <c r="BP5" s="662"/>
      <c r="BQ5" s="662"/>
      <c r="BR5" s="662"/>
      <c r="BS5" s="663">
        <v>58556</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177153</v>
      </c>
      <c r="S6" s="660"/>
      <c r="T6" s="660"/>
      <c r="U6" s="660"/>
      <c r="V6" s="660"/>
      <c r="W6" s="660"/>
      <c r="X6" s="660"/>
      <c r="Y6" s="661"/>
      <c r="Z6" s="662">
        <v>0.7</v>
      </c>
      <c r="AA6" s="662"/>
      <c r="AB6" s="662"/>
      <c r="AC6" s="662"/>
      <c r="AD6" s="663">
        <v>177153</v>
      </c>
      <c r="AE6" s="663"/>
      <c r="AF6" s="663"/>
      <c r="AG6" s="663"/>
      <c r="AH6" s="663"/>
      <c r="AI6" s="663"/>
      <c r="AJ6" s="663"/>
      <c r="AK6" s="663"/>
      <c r="AL6" s="664">
        <v>1.4</v>
      </c>
      <c r="AM6" s="665"/>
      <c r="AN6" s="665"/>
      <c r="AO6" s="666"/>
      <c r="AP6" s="656" t="s">
        <v>223</v>
      </c>
      <c r="AQ6" s="657"/>
      <c r="AR6" s="657"/>
      <c r="AS6" s="657"/>
      <c r="AT6" s="657"/>
      <c r="AU6" s="657"/>
      <c r="AV6" s="657"/>
      <c r="AW6" s="657"/>
      <c r="AX6" s="657"/>
      <c r="AY6" s="657"/>
      <c r="AZ6" s="657"/>
      <c r="BA6" s="657"/>
      <c r="BB6" s="657"/>
      <c r="BC6" s="657"/>
      <c r="BD6" s="657"/>
      <c r="BE6" s="657"/>
      <c r="BF6" s="658"/>
      <c r="BG6" s="659">
        <v>5531808</v>
      </c>
      <c r="BH6" s="660"/>
      <c r="BI6" s="660"/>
      <c r="BJ6" s="660"/>
      <c r="BK6" s="660"/>
      <c r="BL6" s="660"/>
      <c r="BM6" s="660"/>
      <c r="BN6" s="661"/>
      <c r="BO6" s="662">
        <v>94</v>
      </c>
      <c r="BP6" s="662"/>
      <c r="BQ6" s="662"/>
      <c r="BR6" s="662"/>
      <c r="BS6" s="663">
        <v>58556</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192775</v>
      </c>
      <c r="CS6" s="660"/>
      <c r="CT6" s="660"/>
      <c r="CU6" s="660"/>
      <c r="CV6" s="660"/>
      <c r="CW6" s="660"/>
      <c r="CX6" s="660"/>
      <c r="CY6" s="661"/>
      <c r="CZ6" s="653">
        <v>0.8</v>
      </c>
      <c r="DA6" s="654"/>
      <c r="DB6" s="654"/>
      <c r="DC6" s="673"/>
      <c r="DD6" s="668" t="s">
        <v>130</v>
      </c>
      <c r="DE6" s="660"/>
      <c r="DF6" s="660"/>
      <c r="DG6" s="660"/>
      <c r="DH6" s="660"/>
      <c r="DI6" s="660"/>
      <c r="DJ6" s="660"/>
      <c r="DK6" s="660"/>
      <c r="DL6" s="660"/>
      <c r="DM6" s="660"/>
      <c r="DN6" s="660"/>
      <c r="DO6" s="660"/>
      <c r="DP6" s="661"/>
      <c r="DQ6" s="668">
        <v>192157</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10520</v>
      </c>
      <c r="S7" s="660"/>
      <c r="T7" s="660"/>
      <c r="U7" s="660"/>
      <c r="V7" s="660"/>
      <c r="W7" s="660"/>
      <c r="X7" s="660"/>
      <c r="Y7" s="661"/>
      <c r="Z7" s="662">
        <v>0</v>
      </c>
      <c r="AA7" s="662"/>
      <c r="AB7" s="662"/>
      <c r="AC7" s="662"/>
      <c r="AD7" s="663">
        <v>10520</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2336260</v>
      </c>
      <c r="BH7" s="660"/>
      <c r="BI7" s="660"/>
      <c r="BJ7" s="660"/>
      <c r="BK7" s="660"/>
      <c r="BL7" s="660"/>
      <c r="BM7" s="660"/>
      <c r="BN7" s="661"/>
      <c r="BO7" s="662">
        <v>39.700000000000003</v>
      </c>
      <c r="BP7" s="662"/>
      <c r="BQ7" s="662"/>
      <c r="BR7" s="662"/>
      <c r="BS7" s="663">
        <v>58556</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4490744</v>
      </c>
      <c r="CS7" s="660"/>
      <c r="CT7" s="660"/>
      <c r="CU7" s="660"/>
      <c r="CV7" s="660"/>
      <c r="CW7" s="660"/>
      <c r="CX7" s="660"/>
      <c r="CY7" s="661"/>
      <c r="CZ7" s="662">
        <v>19</v>
      </c>
      <c r="DA7" s="662"/>
      <c r="DB7" s="662"/>
      <c r="DC7" s="662"/>
      <c r="DD7" s="668">
        <v>512709</v>
      </c>
      <c r="DE7" s="660"/>
      <c r="DF7" s="660"/>
      <c r="DG7" s="660"/>
      <c r="DH7" s="660"/>
      <c r="DI7" s="660"/>
      <c r="DJ7" s="660"/>
      <c r="DK7" s="660"/>
      <c r="DL7" s="660"/>
      <c r="DM7" s="660"/>
      <c r="DN7" s="660"/>
      <c r="DO7" s="660"/>
      <c r="DP7" s="661"/>
      <c r="DQ7" s="668">
        <v>2587657</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37817</v>
      </c>
      <c r="S8" s="660"/>
      <c r="T8" s="660"/>
      <c r="U8" s="660"/>
      <c r="V8" s="660"/>
      <c r="W8" s="660"/>
      <c r="X8" s="660"/>
      <c r="Y8" s="661"/>
      <c r="Z8" s="662">
        <v>0.2</v>
      </c>
      <c r="AA8" s="662"/>
      <c r="AB8" s="662"/>
      <c r="AC8" s="662"/>
      <c r="AD8" s="663">
        <v>37817</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73473</v>
      </c>
      <c r="BH8" s="660"/>
      <c r="BI8" s="660"/>
      <c r="BJ8" s="660"/>
      <c r="BK8" s="660"/>
      <c r="BL8" s="660"/>
      <c r="BM8" s="660"/>
      <c r="BN8" s="661"/>
      <c r="BO8" s="662">
        <v>1.2</v>
      </c>
      <c r="BP8" s="662"/>
      <c r="BQ8" s="662"/>
      <c r="BR8" s="662"/>
      <c r="BS8" s="668" t="s">
        <v>230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7302092</v>
      </c>
      <c r="CS8" s="660"/>
      <c r="CT8" s="660"/>
      <c r="CU8" s="660"/>
      <c r="CV8" s="660"/>
      <c r="CW8" s="660"/>
      <c r="CX8" s="660"/>
      <c r="CY8" s="661"/>
      <c r="CZ8" s="662">
        <v>30.8</v>
      </c>
      <c r="DA8" s="662"/>
      <c r="DB8" s="662"/>
      <c r="DC8" s="662"/>
      <c r="DD8" s="668">
        <v>29555</v>
      </c>
      <c r="DE8" s="660"/>
      <c r="DF8" s="660"/>
      <c r="DG8" s="660"/>
      <c r="DH8" s="660"/>
      <c r="DI8" s="660"/>
      <c r="DJ8" s="660"/>
      <c r="DK8" s="660"/>
      <c r="DL8" s="660"/>
      <c r="DM8" s="660"/>
      <c r="DN8" s="660"/>
      <c r="DO8" s="660"/>
      <c r="DP8" s="661"/>
      <c r="DQ8" s="668">
        <v>3908272</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38112</v>
      </c>
      <c r="S9" s="660"/>
      <c r="T9" s="660"/>
      <c r="U9" s="660"/>
      <c r="V9" s="660"/>
      <c r="W9" s="660"/>
      <c r="X9" s="660"/>
      <c r="Y9" s="661"/>
      <c r="Z9" s="662">
        <v>0.2</v>
      </c>
      <c r="AA9" s="662"/>
      <c r="AB9" s="662"/>
      <c r="AC9" s="662"/>
      <c r="AD9" s="663">
        <v>38112</v>
      </c>
      <c r="AE9" s="663"/>
      <c r="AF9" s="663"/>
      <c r="AG9" s="663"/>
      <c r="AH9" s="663"/>
      <c r="AI9" s="663"/>
      <c r="AJ9" s="663"/>
      <c r="AK9" s="663"/>
      <c r="AL9" s="664">
        <v>0.3</v>
      </c>
      <c r="AM9" s="665"/>
      <c r="AN9" s="665"/>
      <c r="AO9" s="666"/>
      <c r="AP9" s="656" t="s">
        <v>233</v>
      </c>
      <c r="AQ9" s="657"/>
      <c r="AR9" s="657"/>
      <c r="AS9" s="657"/>
      <c r="AT9" s="657"/>
      <c r="AU9" s="657"/>
      <c r="AV9" s="657"/>
      <c r="AW9" s="657"/>
      <c r="AX9" s="657"/>
      <c r="AY9" s="657"/>
      <c r="AZ9" s="657"/>
      <c r="BA9" s="657"/>
      <c r="BB9" s="657"/>
      <c r="BC9" s="657"/>
      <c r="BD9" s="657"/>
      <c r="BE9" s="657"/>
      <c r="BF9" s="658"/>
      <c r="BG9" s="659">
        <v>1851099</v>
      </c>
      <c r="BH9" s="660"/>
      <c r="BI9" s="660"/>
      <c r="BJ9" s="660"/>
      <c r="BK9" s="660"/>
      <c r="BL9" s="660"/>
      <c r="BM9" s="660"/>
      <c r="BN9" s="661"/>
      <c r="BO9" s="662">
        <v>31.5</v>
      </c>
      <c r="BP9" s="662"/>
      <c r="BQ9" s="662"/>
      <c r="BR9" s="662"/>
      <c r="BS9" s="668" t="s">
        <v>230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1565378</v>
      </c>
      <c r="CS9" s="660"/>
      <c r="CT9" s="660"/>
      <c r="CU9" s="660"/>
      <c r="CV9" s="660"/>
      <c r="CW9" s="660"/>
      <c r="CX9" s="660"/>
      <c r="CY9" s="661"/>
      <c r="CZ9" s="662">
        <v>6.6</v>
      </c>
      <c r="DA9" s="662"/>
      <c r="DB9" s="662"/>
      <c r="DC9" s="662"/>
      <c r="DD9" s="668">
        <v>81689</v>
      </c>
      <c r="DE9" s="660"/>
      <c r="DF9" s="660"/>
      <c r="DG9" s="660"/>
      <c r="DH9" s="660"/>
      <c r="DI9" s="660"/>
      <c r="DJ9" s="660"/>
      <c r="DK9" s="660"/>
      <c r="DL9" s="660"/>
      <c r="DM9" s="660"/>
      <c r="DN9" s="660"/>
      <c r="DO9" s="660"/>
      <c r="DP9" s="661"/>
      <c r="DQ9" s="668">
        <v>1179375</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130</v>
      </c>
      <c r="AE10" s="663"/>
      <c r="AF10" s="663"/>
      <c r="AG10" s="663"/>
      <c r="AH10" s="663"/>
      <c r="AI10" s="663"/>
      <c r="AJ10" s="663"/>
      <c r="AK10" s="663"/>
      <c r="AL10" s="664" t="s">
        <v>121</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158505</v>
      </c>
      <c r="BH10" s="660"/>
      <c r="BI10" s="660"/>
      <c r="BJ10" s="660"/>
      <c r="BK10" s="660"/>
      <c r="BL10" s="660"/>
      <c r="BM10" s="660"/>
      <c r="BN10" s="661"/>
      <c r="BO10" s="662">
        <v>2.7</v>
      </c>
      <c r="BP10" s="662"/>
      <c r="BQ10" s="662"/>
      <c r="BR10" s="662"/>
      <c r="BS10" s="668">
        <v>26308</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31181</v>
      </c>
      <c r="CS10" s="660"/>
      <c r="CT10" s="660"/>
      <c r="CU10" s="660"/>
      <c r="CV10" s="660"/>
      <c r="CW10" s="660"/>
      <c r="CX10" s="660"/>
      <c r="CY10" s="661"/>
      <c r="CZ10" s="662">
        <v>0.1</v>
      </c>
      <c r="DA10" s="662"/>
      <c r="DB10" s="662"/>
      <c r="DC10" s="662"/>
      <c r="DD10" s="668" t="s">
        <v>230</v>
      </c>
      <c r="DE10" s="660"/>
      <c r="DF10" s="660"/>
      <c r="DG10" s="660"/>
      <c r="DH10" s="660"/>
      <c r="DI10" s="660"/>
      <c r="DJ10" s="660"/>
      <c r="DK10" s="660"/>
      <c r="DL10" s="660"/>
      <c r="DM10" s="660"/>
      <c r="DN10" s="660"/>
      <c r="DO10" s="660"/>
      <c r="DP10" s="661"/>
      <c r="DQ10" s="668">
        <v>17956</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130</v>
      </c>
      <c r="AA11" s="662"/>
      <c r="AB11" s="662"/>
      <c r="AC11" s="662"/>
      <c r="AD11" s="663" t="s">
        <v>230</v>
      </c>
      <c r="AE11" s="663"/>
      <c r="AF11" s="663"/>
      <c r="AG11" s="663"/>
      <c r="AH11" s="663"/>
      <c r="AI11" s="663"/>
      <c r="AJ11" s="663"/>
      <c r="AK11" s="663"/>
      <c r="AL11" s="664" t="s">
        <v>230</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253183</v>
      </c>
      <c r="BH11" s="660"/>
      <c r="BI11" s="660"/>
      <c r="BJ11" s="660"/>
      <c r="BK11" s="660"/>
      <c r="BL11" s="660"/>
      <c r="BM11" s="660"/>
      <c r="BN11" s="661"/>
      <c r="BO11" s="662">
        <v>4.3</v>
      </c>
      <c r="BP11" s="662"/>
      <c r="BQ11" s="662"/>
      <c r="BR11" s="662"/>
      <c r="BS11" s="668">
        <v>32248</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1576306</v>
      </c>
      <c r="CS11" s="660"/>
      <c r="CT11" s="660"/>
      <c r="CU11" s="660"/>
      <c r="CV11" s="660"/>
      <c r="CW11" s="660"/>
      <c r="CX11" s="660"/>
      <c r="CY11" s="661"/>
      <c r="CZ11" s="662">
        <v>6.7</v>
      </c>
      <c r="DA11" s="662"/>
      <c r="DB11" s="662"/>
      <c r="DC11" s="662"/>
      <c r="DD11" s="668">
        <v>452962</v>
      </c>
      <c r="DE11" s="660"/>
      <c r="DF11" s="660"/>
      <c r="DG11" s="660"/>
      <c r="DH11" s="660"/>
      <c r="DI11" s="660"/>
      <c r="DJ11" s="660"/>
      <c r="DK11" s="660"/>
      <c r="DL11" s="660"/>
      <c r="DM11" s="660"/>
      <c r="DN11" s="660"/>
      <c r="DO11" s="660"/>
      <c r="DP11" s="661"/>
      <c r="DQ11" s="668">
        <v>586580</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762661</v>
      </c>
      <c r="S12" s="660"/>
      <c r="T12" s="660"/>
      <c r="U12" s="660"/>
      <c r="V12" s="660"/>
      <c r="W12" s="660"/>
      <c r="X12" s="660"/>
      <c r="Y12" s="661"/>
      <c r="Z12" s="662">
        <v>3.2</v>
      </c>
      <c r="AA12" s="662"/>
      <c r="AB12" s="662"/>
      <c r="AC12" s="662"/>
      <c r="AD12" s="663">
        <v>762661</v>
      </c>
      <c r="AE12" s="663"/>
      <c r="AF12" s="663"/>
      <c r="AG12" s="663"/>
      <c r="AH12" s="663"/>
      <c r="AI12" s="663"/>
      <c r="AJ12" s="663"/>
      <c r="AK12" s="663"/>
      <c r="AL12" s="664">
        <v>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2764555</v>
      </c>
      <c r="BH12" s="660"/>
      <c r="BI12" s="660"/>
      <c r="BJ12" s="660"/>
      <c r="BK12" s="660"/>
      <c r="BL12" s="660"/>
      <c r="BM12" s="660"/>
      <c r="BN12" s="661"/>
      <c r="BO12" s="662">
        <v>47</v>
      </c>
      <c r="BP12" s="662"/>
      <c r="BQ12" s="662"/>
      <c r="BR12" s="662"/>
      <c r="BS12" s="668" t="s">
        <v>121</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287155</v>
      </c>
      <c r="CS12" s="660"/>
      <c r="CT12" s="660"/>
      <c r="CU12" s="660"/>
      <c r="CV12" s="660"/>
      <c r="CW12" s="660"/>
      <c r="CX12" s="660"/>
      <c r="CY12" s="661"/>
      <c r="CZ12" s="662">
        <v>1.2</v>
      </c>
      <c r="DA12" s="662"/>
      <c r="DB12" s="662"/>
      <c r="DC12" s="662"/>
      <c r="DD12" s="668">
        <v>22621</v>
      </c>
      <c r="DE12" s="660"/>
      <c r="DF12" s="660"/>
      <c r="DG12" s="660"/>
      <c r="DH12" s="660"/>
      <c r="DI12" s="660"/>
      <c r="DJ12" s="660"/>
      <c r="DK12" s="660"/>
      <c r="DL12" s="660"/>
      <c r="DM12" s="660"/>
      <c r="DN12" s="660"/>
      <c r="DO12" s="660"/>
      <c r="DP12" s="661"/>
      <c r="DQ12" s="668">
        <v>214993</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31360</v>
      </c>
      <c r="S13" s="660"/>
      <c r="T13" s="660"/>
      <c r="U13" s="660"/>
      <c r="V13" s="660"/>
      <c r="W13" s="660"/>
      <c r="X13" s="660"/>
      <c r="Y13" s="661"/>
      <c r="Z13" s="662">
        <v>0.1</v>
      </c>
      <c r="AA13" s="662"/>
      <c r="AB13" s="662"/>
      <c r="AC13" s="662"/>
      <c r="AD13" s="663">
        <v>31360</v>
      </c>
      <c r="AE13" s="663"/>
      <c r="AF13" s="663"/>
      <c r="AG13" s="663"/>
      <c r="AH13" s="663"/>
      <c r="AI13" s="663"/>
      <c r="AJ13" s="663"/>
      <c r="AK13" s="663"/>
      <c r="AL13" s="664">
        <v>0.2</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2744176</v>
      </c>
      <c r="BH13" s="660"/>
      <c r="BI13" s="660"/>
      <c r="BJ13" s="660"/>
      <c r="BK13" s="660"/>
      <c r="BL13" s="660"/>
      <c r="BM13" s="660"/>
      <c r="BN13" s="661"/>
      <c r="BO13" s="662">
        <v>46.7</v>
      </c>
      <c r="BP13" s="662"/>
      <c r="BQ13" s="662"/>
      <c r="BR13" s="662"/>
      <c r="BS13" s="668" t="s">
        <v>230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1764475</v>
      </c>
      <c r="CS13" s="660"/>
      <c r="CT13" s="660"/>
      <c r="CU13" s="660"/>
      <c r="CV13" s="660"/>
      <c r="CW13" s="660"/>
      <c r="CX13" s="660"/>
      <c r="CY13" s="661"/>
      <c r="CZ13" s="662">
        <v>7.5</v>
      </c>
      <c r="DA13" s="662"/>
      <c r="DB13" s="662"/>
      <c r="DC13" s="662"/>
      <c r="DD13" s="668">
        <v>698052</v>
      </c>
      <c r="DE13" s="660"/>
      <c r="DF13" s="660"/>
      <c r="DG13" s="660"/>
      <c r="DH13" s="660"/>
      <c r="DI13" s="660"/>
      <c r="DJ13" s="660"/>
      <c r="DK13" s="660"/>
      <c r="DL13" s="660"/>
      <c r="DM13" s="660"/>
      <c r="DN13" s="660"/>
      <c r="DO13" s="660"/>
      <c r="DP13" s="661"/>
      <c r="DQ13" s="668">
        <v>1064577</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130</v>
      </c>
      <c r="AA14" s="662"/>
      <c r="AB14" s="662"/>
      <c r="AC14" s="662"/>
      <c r="AD14" s="663" t="s">
        <v>230</v>
      </c>
      <c r="AE14" s="663"/>
      <c r="AF14" s="663"/>
      <c r="AG14" s="663"/>
      <c r="AH14" s="663"/>
      <c r="AI14" s="663"/>
      <c r="AJ14" s="663"/>
      <c r="AK14" s="663"/>
      <c r="AL14" s="664" t="s">
        <v>248</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163329</v>
      </c>
      <c r="BH14" s="660"/>
      <c r="BI14" s="660"/>
      <c r="BJ14" s="660"/>
      <c r="BK14" s="660"/>
      <c r="BL14" s="660"/>
      <c r="BM14" s="660"/>
      <c r="BN14" s="661"/>
      <c r="BO14" s="662">
        <v>2.8</v>
      </c>
      <c r="BP14" s="662"/>
      <c r="BQ14" s="662"/>
      <c r="BR14" s="662"/>
      <c r="BS14" s="668" t="s">
        <v>230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737892</v>
      </c>
      <c r="CS14" s="660"/>
      <c r="CT14" s="660"/>
      <c r="CU14" s="660"/>
      <c r="CV14" s="660"/>
      <c r="CW14" s="660"/>
      <c r="CX14" s="660"/>
      <c r="CY14" s="661"/>
      <c r="CZ14" s="662">
        <v>3.1</v>
      </c>
      <c r="DA14" s="662"/>
      <c r="DB14" s="662"/>
      <c r="DC14" s="662"/>
      <c r="DD14" s="668">
        <v>40311</v>
      </c>
      <c r="DE14" s="660"/>
      <c r="DF14" s="660"/>
      <c r="DG14" s="660"/>
      <c r="DH14" s="660"/>
      <c r="DI14" s="660"/>
      <c r="DJ14" s="660"/>
      <c r="DK14" s="660"/>
      <c r="DL14" s="660"/>
      <c r="DM14" s="660"/>
      <c r="DN14" s="660"/>
      <c r="DO14" s="660"/>
      <c r="DP14" s="661"/>
      <c r="DQ14" s="668">
        <v>684123</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64956</v>
      </c>
      <c r="S15" s="660"/>
      <c r="T15" s="660"/>
      <c r="U15" s="660"/>
      <c r="V15" s="660"/>
      <c r="W15" s="660"/>
      <c r="X15" s="660"/>
      <c r="Y15" s="661"/>
      <c r="Z15" s="662">
        <v>0.3</v>
      </c>
      <c r="AA15" s="662"/>
      <c r="AB15" s="662"/>
      <c r="AC15" s="662"/>
      <c r="AD15" s="663">
        <v>64956</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267664</v>
      </c>
      <c r="BH15" s="660"/>
      <c r="BI15" s="660"/>
      <c r="BJ15" s="660"/>
      <c r="BK15" s="660"/>
      <c r="BL15" s="660"/>
      <c r="BM15" s="660"/>
      <c r="BN15" s="661"/>
      <c r="BO15" s="662">
        <v>4.5999999999999996</v>
      </c>
      <c r="BP15" s="662"/>
      <c r="BQ15" s="662"/>
      <c r="BR15" s="662"/>
      <c r="BS15" s="668" t="s">
        <v>230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1712251</v>
      </c>
      <c r="CS15" s="660"/>
      <c r="CT15" s="660"/>
      <c r="CU15" s="660"/>
      <c r="CV15" s="660"/>
      <c r="CW15" s="660"/>
      <c r="CX15" s="660"/>
      <c r="CY15" s="661"/>
      <c r="CZ15" s="662">
        <v>7.2</v>
      </c>
      <c r="DA15" s="662"/>
      <c r="DB15" s="662"/>
      <c r="DC15" s="662"/>
      <c r="DD15" s="668">
        <v>223891</v>
      </c>
      <c r="DE15" s="660"/>
      <c r="DF15" s="660"/>
      <c r="DG15" s="660"/>
      <c r="DH15" s="660"/>
      <c r="DI15" s="660"/>
      <c r="DJ15" s="660"/>
      <c r="DK15" s="660"/>
      <c r="DL15" s="660"/>
      <c r="DM15" s="660"/>
      <c r="DN15" s="660"/>
      <c r="DO15" s="660"/>
      <c r="DP15" s="661"/>
      <c r="DQ15" s="668">
        <v>1306196</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230</v>
      </c>
      <c r="AE16" s="663"/>
      <c r="AF16" s="663"/>
      <c r="AG16" s="663"/>
      <c r="AH16" s="663"/>
      <c r="AI16" s="663"/>
      <c r="AJ16" s="663"/>
      <c r="AK16" s="663"/>
      <c r="AL16" s="664" t="s">
        <v>121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230</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114512</v>
      </c>
      <c r="CS16" s="660"/>
      <c r="CT16" s="660"/>
      <c r="CU16" s="660"/>
      <c r="CV16" s="660"/>
      <c r="CW16" s="660"/>
      <c r="CX16" s="660"/>
      <c r="CY16" s="661"/>
      <c r="CZ16" s="662">
        <v>0.5</v>
      </c>
      <c r="DA16" s="662"/>
      <c r="DB16" s="662"/>
      <c r="DC16" s="662"/>
      <c r="DD16" s="668" t="s">
        <v>230</v>
      </c>
      <c r="DE16" s="660"/>
      <c r="DF16" s="660"/>
      <c r="DG16" s="660"/>
      <c r="DH16" s="660"/>
      <c r="DI16" s="660"/>
      <c r="DJ16" s="660"/>
      <c r="DK16" s="660"/>
      <c r="DL16" s="660"/>
      <c r="DM16" s="660"/>
      <c r="DN16" s="660"/>
      <c r="DO16" s="660"/>
      <c r="DP16" s="661"/>
      <c r="DQ16" s="668">
        <v>25488</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13395</v>
      </c>
      <c r="S17" s="660"/>
      <c r="T17" s="660"/>
      <c r="U17" s="660"/>
      <c r="V17" s="660"/>
      <c r="W17" s="660"/>
      <c r="X17" s="660"/>
      <c r="Y17" s="661"/>
      <c r="Z17" s="662">
        <v>0.1</v>
      </c>
      <c r="AA17" s="662"/>
      <c r="AB17" s="662"/>
      <c r="AC17" s="662"/>
      <c r="AD17" s="663">
        <v>13395</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3907225</v>
      </c>
      <c r="CS17" s="660"/>
      <c r="CT17" s="660"/>
      <c r="CU17" s="660"/>
      <c r="CV17" s="660"/>
      <c r="CW17" s="660"/>
      <c r="CX17" s="660"/>
      <c r="CY17" s="661"/>
      <c r="CZ17" s="662">
        <v>16.5</v>
      </c>
      <c r="DA17" s="662"/>
      <c r="DB17" s="662"/>
      <c r="DC17" s="662"/>
      <c r="DD17" s="668" t="s">
        <v>130</v>
      </c>
      <c r="DE17" s="660"/>
      <c r="DF17" s="660"/>
      <c r="DG17" s="660"/>
      <c r="DH17" s="660"/>
      <c r="DI17" s="660"/>
      <c r="DJ17" s="660"/>
      <c r="DK17" s="660"/>
      <c r="DL17" s="660"/>
      <c r="DM17" s="660"/>
      <c r="DN17" s="660"/>
      <c r="DO17" s="660"/>
      <c r="DP17" s="661"/>
      <c r="DQ17" s="668">
        <v>3689811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6498136</v>
      </c>
      <c r="S18" s="660"/>
      <c r="T18" s="660"/>
      <c r="U18" s="660"/>
      <c r="V18" s="660"/>
      <c r="W18" s="660"/>
      <c r="X18" s="660"/>
      <c r="Y18" s="661"/>
      <c r="Z18" s="662">
        <v>26.9</v>
      </c>
      <c r="AA18" s="662"/>
      <c r="AB18" s="662"/>
      <c r="AC18" s="662"/>
      <c r="AD18" s="663">
        <v>5701284</v>
      </c>
      <c r="AE18" s="663"/>
      <c r="AF18" s="663"/>
      <c r="AG18" s="663"/>
      <c r="AH18" s="663"/>
      <c r="AI18" s="663"/>
      <c r="AJ18" s="663"/>
      <c r="AK18" s="663"/>
      <c r="AL18" s="664">
        <v>45.2</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230</v>
      </c>
      <c r="BP18" s="662"/>
      <c r="BQ18" s="662"/>
      <c r="BR18" s="662"/>
      <c r="BS18" s="668" t="s">
        <v>230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121</v>
      </c>
      <c r="DA18" s="662"/>
      <c r="DB18" s="662"/>
      <c r="DC18" s="662"/>
      <c r="DD18" s="668" t="s">
        <v>230</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5701284</v>
      </c>
      <c r="S19" s="660"/>
      <c r="T19" s="660"/>
      <c r="U19" s="660"/>
      <c r="V19" s="660"/>
      <c r="W19" s="660"/>
      <c r="X19" s="660"/>
      <c r="Y19" s="661"/>
      <c r="Z19" s="662">
        <v>23.6</v>
      </c>
      <c r="AA19" s="662"/>
      <c r="AB19" s="662"/>
      <c r="AC19" s="662"/>
      <c r="AD19" s="663">
        <v>5701284</v>
      </c>
      <c r="AE19" s="663"/>
      <c r="AF19" s="663"/>
      <c r="AG19" s="663"/>
      <c r="AH19" s="663"/>
      <c r="AI19" s="663"/>
      <c r="AJ19" s="663"/>
      <c r="AK19" s="663"/>
      <c r="AL19" s="664">
        <v>45.2</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350249</v>
      </c>
      <c r="BH19" s="660"/>
      <c r="BI19" s="660"/>
      <c r="BJ19" s="660"/>
      <c r="BK19" s="660"/>
      <c r="BL19" s="660"/>
      <c r="BM19" s="660"/>
      <c r="BN19" s="661"/>
      <c r="BO19" s="662">
        <v>6</v>
      </c>
      <c r="BP19" s="662"/>
      <c r="BQ19" s="662"/>
      <c r="BR19" s="662"/>
      <c r="BS19" s="668" t="s">
        <v>230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266</v>
      </c>
      <c r="DA19" s="662"/>
      <c r="DB19" s="662"/>
      <c r="DC19" s="662"/>
      <c r="DD19" s="668" t="s">
        <v>266</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796852</v>
      </c>
      <c r="S20" s="660"/>
      <c r="T20" s="660"/>
      <c r="U20" s="660"/>
      <c r="V20" s="660"/>
      <c r="W20" s="660"/>
      <c r="X20" s="660"/>
      <c r="Y20" s="661"/>
      <c r="Z20" s="662">
        <v>3.3</v>
      </c>
      <c r="AA20" s="662"/>
      <c r="AB20" s="662"/>
      <c r="AC20" s="662"/>
      <c r="AD20" s="663" t="s">
        <v>121</v>
      </c>
      <c r="AE20" s="663"/>
      <c r="AF20" s="663"/>
      <c r="AG20" s="663"/>
      <c r="AH20" s="663"/>
      <c r="AI20" s="663"/>
      <c r="AJ20" s="663"/>
      <c r="AK20" s="663"/>
      <c r="AL20" s="664" t="s">
        <v>248</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350249</v>
      </c>
      <c r="BH20" s="660"/>
      <c r="BI20" s="660"/>
      <c r="BJ20" s="660"/>
      <c r="BK20" s="660"/>
      <c r="BL20" s="660"/>
      <c r="BM20" s="660"/>
      <c r="BN20" s="661"/>
      <c r="BO20" s="662">
        <v>6</v>
      </c>
      <c r="BP20" s="662"/>
      <c r="BQ20" s="662"/>
      <c r="BR20" s="662"/>
      <c r="BS20" s="668" t="s">
        <v>230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23681986</v>
      </c>
      <c r="CS20" s="660"/>
      <c r="CT20" s="660"/>
      <c r="CU20" s="660"/>
      <c r="CV20" s="660"/>
      <c r="CW20" s="660"/>
      <c r="CX20" s="660"/>
      <c r="CY20" s="661"/>
      <c r="CZ20" s="662">
        <v>100</v>
      </c>
      <c r="DA20" s="662"/>
      <c r="DB20" s="662"/>
      <c r="DC20" s="662"/>
      <c r="DD20" s="668">
        <v>2061790</v>
      </c>
      <c r="DE20" s="660"/>
      <c r="DF20" s="660"/>
      <c r="DG20" s="660"/>
      <c r="DH20" s="660"/>
      <c r="DI20" s="660"/>
      <c r="DJ20" s="660"/>
      <c r="DK20" s="660"/>
      <c r="DL20" s="660"/>
      <c r="DM20" s="660"/>
      <c r="DN20" s="660"/>
      <c r="DO20" s="660"/>
      <c r="DP20" s="661"/>
      <c r="DQ20" s="668">
        <v>15457185</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230</v>
      </c>
      <c r="AA21" s="662"/>
      <c r="AB21" s="662"/>
      <c r="AC21" s="662"/>
      <c r="AD21" s="663" t="s">
        <v>230</v>
      </c>
      <c r="AE21" s="663"/>
      <c r="AF21" s="663"/>
      <c r="AG21" s="663"/>
      <c r="AH21" s="663"/>
      <c r="AI21" s="663"/>
      <c r="AJ21" s="663"/>
      <c r="AK21" s="663"/>
      <c r="AL21" s="664" t="s">
        <v>230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57479</v>
      </c>
      <c r="BH21" s="660"/>
      <c r="BI21" s="660"/>
      <c r="BJ21" s="660"/>
      <c r="BK21" s="660"/>
      <c r="BL21" s="660"/>
      <c r="BM21" s="660"/>
      <c r="BN21" s="661"/>
      <c r="BO21" s="662">
        <v>1</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13516167</v>
      </c>
      <c r="S22" s="660"/>
      <c r="T22" s="660"/>
      <c r="U22" s="660"/>
      <c r="V22" s="660"/>
      <c r="W22" s="660"/>
      <c r="X22" s="660"/>
      <c r="Y22" s="661"/>
      <c r="Z22" s="662">
        <v>56</v>
      </c>
      <c r="AA22" s="662"/>
      <c r="AB22" s="662"/>
      <c r="AC22" s="662"/>
      <c r="AD22" s="663">
        <v>12426545</v>
      </c>
      <c r="AE22" s="663"/>
      <c r="AF22" s="663"/>
      <c r="AG22" s="663"/>
      <c r="AH22" s="663"/>
      <c r="AI22" s="663"/>
      <c r="AJ22" s="663"/>
      <c r="AK22" s="663"/>
      <c r="AL22" s="664">
        <v>98.4</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6571</v>
      </c>
      <c r="S23" s="660"/>
      <c r="T23" s="660"/>
      <c r="U23" s="660"/>
      <c r="V23" s="660"/>
      <c r="W23" s="660"/>
      <c r="X23" s="660"/>
      <c r="Y23" s="661"/>
      <c r="Z23" s="662">
        <v>0</v>
      </c>
      <c r="AA23" s="662"/>
      <c r="AB23" s="662"/>
      <c r="AC23" s="662"/>
      <c r="AD23" s="663">
        <v>6571</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292770</v>
      </c>
      <c r="BH23" s="660"/>
      <c r="BI23" s="660"/>
      <c r="BJ23" s="660"/>
      <c r="BK23" s="660"/>
      <c r="BL23" s="660"/>
      <c r="BM23" s="660"/>
      <c r="BN23" s="661"/>
      <c r="BO23" s="662">
        <v>5</v>
      </c>
      <c r="BP23" s="662"/>
      <c r="BQ23" s="662"/>
      <c r="BR23" s="662"/>
      <c r="BS23" s="668" t="s">
        <v>130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165391</v>
      </c>
      <c r="S24" s="660"/>
      <c r="T24" s="660"/>
      <c r="U24" s="660"/>
      <c r="V24" s="660"/>
      <c r="W24" s="660"/>
      <c r="X24" s="660"/>
      <c r="Y24" s="661"/>
      <c r="Z24" s="662">
        <v>0.7</v>
      </c>
      <c r="AA24" s="662"/>
      <c r="AB24" s="662"/>
      <c r="AC24" s="662"/>
      <c r="AD24" s="663" t="s">
        <v>121</v>
      </c>
      <c r="AE24" s="663"/>
      <c r="AF24" s="663"/>
      <c r="AG24" s="663"/>
      <c r="AH24" s="663"/>
      <c r="AI24" s="663"/>
      <c r="AJ24" s="663"/>
      <c r="AK24" s="663"/>
      <c r="AL24" s="664" t="s">
        <v>230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11258294</v>
      </c>
      <c r="CS24" s="649"/>
      <c r="CT24" s="649"/>
      <c r="CU24" s="649"/>
      <c r="CV24" s="649"/>
      <c r="CW24" s="649"/>
      <c r="CX24" s="649"/>
      <c r="CY24" s="650"/>
      <c r="CZ24" s="653">
        <v>47.5</v>
      </c>
      <c r="DA24" s="654"/>
      <c r="DB24" s="654"/>
      <c r="DC24" s="673"/>
      <c r="DD24" s="692">
        <v>8007714</v>
      </c>
      <c r="DE24" s="649"/>
      <c r="DF24" s="649"/>
      <c r="DG24" s="649"/>
      <c r="DH24" s="649"/>
      <c r="DI24" s="649"/>
      <c r="DJ24" s="649"/>
      <c r="DK24" s="650"/>
      <c r="DL24" s="692">
        <v>7884658</v>
      </c>
      <c r="DM24" s="649"/>
      <c r="DN24" s="649"/>
      <c r="DO24" s="649"/>
      <c r="DP24" s="649"/>
      <c r="DQ24" s="649"/>
      <c r="DR24" s="649"/>
      <c r="DS24" s="649"/>
      <c r="DT24" s="649"/>
      <c r="DU24" s="649"/>
      <c r="DV24" s="650"/>
      <c r="DW24" s="653">
        <v>59.2</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885420</v>
      </c>
      <c r="S25" s="660"/>
      <c r="T25" s="660"/>
      <c r="U25" s="660"/>
      <c r="V25" s="660"/>
      <c r="W25" s="660"/>
      <c r="X25" s="660"/>
      <c r="Y25" s="661"/>
      <c r="Z25" s="662">
        <v>3.7</v>
      </c>
      <c r="AA25" s="662"/>
      <c r="AB25" s="662"/>
      <c r="AC25" s="662"/>
      <c r="AD25" s="663">
        <v>113418</v>
      </c>
      <c r="AE25" s="663"/>
      <c r="AF25" s="663"/>
      <c r="AG25" s="663"/>
      <c r="AH25" s="663"/>
      <c r="AI25" s="663"/>
      <c r="AJ25" s="663"/>
      <c r="AK25" s="663"/>
      <c r="AL25" s="664">
        <v>0.9</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248</v>
      </c>
      <c r="BH25" s="660"/>
      <c r="BI25" s="660"/>
      <c r="BJ25" s="660"/>
      <c r="BK25" s="660"/>
      <c r="BL25" s="660"/>
      <c r="BM25" s="660"/>
      <c r="BN25" s="661"/>
      <c r="BO25" s="662" t="s">
        <v>230</v>
      </c>
      <c r="BP25" s="662"/>
      <c r="BQ25" s="662"/>
      <c r="BR25" s="662"/>
      <c r="BS25" s="668" t="s">
        <v>230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3716750</v>
      </c>
      <c r="CS25" s="695"/>
      <c r="CT25" s="695"/>
      <c r="CU25" s="695"/>
      <c r="CV25" s="695"/>
      <c r="CW25" s="695"/>
      <c r="CX25" s="695"/>
      <c r="CY25" s="696"/>
      <c r="CZ25" s="664">
        <v>15.7</v>
      </c>
      <c r="DA25" s="693"/>
      <c r="DB25" s="693"/>
      <c r="DC25" s="697"/>
      <c r="DD25" s="668">
        <v>3271234</v>
      </c>
      <c r="DE25" s="695"/>
      <c r="DF25" s="695"/>
      <c r="DG25" s="695"/>
      <c r="DH25" s="695"/>
      <c r="DI25" s="695"/>
      <c r="DJ25" s="695"/>
      <c r="DK25" s="696"/>
      <c r="DL25" s="668">
        <v>3199463</v>
      </c>
      <c r="DM25" s="695"/>
      <c r="DN25" s="695"/>
      <c r="DO25" s="695"/>
      <c r="DP25" s="695"/>
      <c r="DQ25" s="695"/>
      <c r="DR25" s="695"/>
      <c r="DS25" s="695"/>
      <c r="DT25" s="695"/>
      <c r="DU25" s="695"/>
      <c r="DV25" s="696"/>
      <c r="DW25" s="664">
        <v>24</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167664</v>
      </c>
      <c r="S26" s="660"/>
      <c r="T26" s="660"/>
      <c r="U26" s="660"/>
      <c r="V26" s="660"/>
      <c r="W26" s="660"/>
      <c r="X26" s="660"/>
      <c r="Y26" s="661"/>
      <c r="Z26" s="662">
        <v>0.7</v>
      </c>
      <c r="AA26" s="662"/>
      <c r="AB26" s="662"/>
      <c r="AC26" s="662"/>
      <c r="AD26" s="663" t="s">
        <v>121</v>
      </c>
      <c r="AE26" s="663"/>
      <c r="AF26" s="663"/>
      <c r="AG26" s="663"/>
      <c r="AH26" s="663"/>
      <c r="AI26" s="663"/>
      <c r="AJ26" s="663"/>
      <c r="AK26" s="663"/>
      <c r="AL26" s="664" t="s">
        <v>230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130</v>
      </c>
      <c r="BP26" s="662"/>
      <c r="BQ26" s="662"/>
      <c r="BR26" s="662"/>
      <c r="BS26" s="668" t="s">
        <v>230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2098736</v>
      </c>
      <c r="CS26" s="660"/>
      <c r="CT26" s="660"/>
      <c r="CU26" s="660"/>
      <c r="CV26" s="660"/>
      <c r="CW26" s="660"/>
      <c r="CX26" s="660"/>
      <c r="CY26" s="661"/>
      <c r="CZ26" s="664">
        <v>8.9</v>
      </c>
      <c r="DA26" s="693"/>
      <c r="DB26" s="693"/>
      <c r="DC26" s="697"/>
      <c r="DD26" s="668">
        <v>1885476</v>
      </c>
      <c r="DE26" s="660"/>
      <c r="DF26" s="660"/>
      <c r="DG26" s="660"/>
      <c r="DH26" s="660"/>
      <c r="DI26" s="660"/>
      <c r="DJ26" s="660"/>
      <c r="DK26" s="661"/>
      <c r="DL26" s="668" t="s">
        <v>121</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2385163</v>
      </c>
      <c r="S27" s="660"/>
      <c r="T27" s="660"/>
      <c r="U27" s="660"/>
      <c r="V27" s="660"/>
      <c r="W27" s="660"/>
      <c r="X27" s="660"/>
      <c r="Y27" s="661"/>
      <c r="Z27" s="662">
        <v>9.9</v>
      </c>
      <c r="AA27" s="662"/>
      <c r="AB27" s="662"/>
      <c r="AC27" s="662"/>
      <c r="AD27" s="663" t="s">
        <v>121</v>
      </c>
      <c r="AE27" s="663"/>
      <c r="AF27" s="663"/>
      <c r="AG27" s="663"/>
      <c r="AH27" s="663"/>
      <c r="AI27" s="663"/>
      <c r="AJ27" s="663"/>
      <c r="AK27" s="663"/>
      <c r="AL27" s="664" t="s">
        <v>230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5882057</v>
      </c>
      <c r="BH27" s="660"/>
      <c r="BI27" s="660"/>
      <c r="BJ27" s="660"/>
      <c r="BK27" s="660"/>
      <c r="BL27" s="660"/>
      <c r="BM27" s="660"/>
      <c r="BN27" s="661"/>
      <c r="BO27" s="662">
        <v>100</v>
      </c>
      <c r="BP27" s="662"/>
      <c r="BQ27" s="662"/>
      <c r="BR27" s="662"/>
      <c r="BS27" s="668">
        <v>58556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3634320</v>
      </c>
      <c r="CS27" s="695"/>
      <c r="CT27" s="695"/>
      <c r="CU27" s="695"/>
      <c r="CV27" s="695"/>
      <c r="CW27" s="695"/>
      <c r="CX27" s="695"/>
      <c r="CY27" s="696"/>
      <c r="CZ27" s="664">
        <v>15.3</v>
      </c>
      <c r="DA27" s="693"/>
      <c r="DB27" s="693"/>
      <c r="DC27" s="697"/>
      <c r="DD27" s="668">
        <v>1046670</v>
      </c>
      <c r="DE27" s="695"/>
      <c r="DF27" s="695"/>
      <c r="DG27" s="695"/>
      <c r="DH27" s="695"/>
      <c r="DI27" s="695"/>
      <c r="DJ27" s="695"/>
      <c r="DK27" s="696"/>
      <c r="DL27" s="668">
        <v>1034828</v>
      </c>
      <c r="DM27" s="695"/>
      <c r="DN27" s="695"/>
      <c r="DO27" s="695"/>
      <c r="DP27" s="695"/>
      <c r="DQ27" s="695"/>
      <c r="DR27" s="695"/>
      <c r="DS27" s="695"/>
      <c r="DT27" s="695"/>
      <c r="DU27" s="695"/>
      <c r="DV27" s="696"/>
      <c r="DW27" s="664">
        <v>7.8</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121</v>
      </c>
      <c r="AA28" s="662"/>
      <c r="AB28" s="662"/>
      <c r="AC28" s="662"/>
      <c r="AD28" s="663" t="s">
        <v>230</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3907224</v>
      </c>
      <c r="CS28" s="660"/>
      <c r="CT28" s="660"/>
      <c r="CU28" s="660"/>
      <c r="CV28" s="660"/>
      <c r="CW28" s="660"/>
      <c r="CX28" s="660"/>
      <c r="CY28" s="661"/>
      <c r="CZ28" s="664">
        <v>16.5</v>
      </c>
      <c r="DA28" s="693"/>
      <c r="DB28" s="693"/>
      <c r="DC28" s="697"/>
      <c r="DD28" s="668">
        <v>3689810</v>
      </c>
      <c r="DE28" s="660"/>
      <c r="DF28" s="660"/>
      <c r="DG28" s="660"/>
      <c r="DH28" s="660"/>
      <c r="DI28" s="660"/>
      <c r="DJ28" s="660"/>
      <c r="DK28" s="661"/>
      <c r="DL28" s="668">
        <v>3650367</v>
      </c>
      <c r="DM28" s="660"/>
      <c r="DN28" s="660"/>
      <c r="DO28" s="660"/>
      <c r="DP28" s="660"/>
      <c r="DQ28" s="660"/>
      <c r="DR28" s="660"/>
      <c r="DS28" s="660"/>
      <c r="DT28" s="660"/>
      <c r="DU28" s="660"/>
      <c r="DV28" s="661"/>
      <c r="DW28" s="664">
        <v>27.4</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1647121</v>
      </c>
      <c r="S29" s="660"/>
      <c r="T29" s="660"/>
      <c r="U29" s="660"/>
      <c r="V29" s="660"/>
      <c r="W29" s="660"/>
      <c r="X29" s="660"/>
      <c r="Y29" s="661"/>
      <c r="Z29" s="662">
        <v>6.8</v>
      </c>
      <c r="AA29" s="662"/>
      <c r="AB29" s="662"/>
      <c r="AC29" s="662"/>
      <c r="AD29" s="663" t="s">
        <v>266</v>
      </c>
      <c r="AE29" s="663"/>
      <c r="AF29" s="663"/>
      <c r="AG29" s="663"/>
      <c r="AH29" s="663"/>
      <c r="AI29" s="663"/>
      <c r="AJ29" s="663"/>
      <c r="AK29" s="663"/>
      <c r="AL29" s="664" t="s">
        <v>121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3907214</v>
      </c>
      <c r="CS29" s="695"/>
      <c r="CT29" s="695"/>
      <c r="CU29" s="695"/>
      <c r="CV29" s="695"/>
      <c r="CW29" s="695"/>
      <c r="CX29" s="695"/>
      <c r="CY29" s="696"/>
      <c r="CZ29" s="664">
        <v>16.5</v>
      </c>
      <c r="DA29" s="693"/>
      <c r="DB29" s="693"/>
      <c r="DC29" s="697"/>
      <c r="DD29" s="668">
        <v>3689800</v>
      </c>
      <c r="DE29" s="695"/>
      <c r="DF29" s="695"/>
      <c r="DG29" s="695"/>
      <c r="DH29" s="695"/>
      <c r="DI29" s="695"/>
      <c r="DJ29" s="695"/>
      <c r="DK29" s="696"/>
      <c r="DL29" s="668">
        <v>3650357</v>
      </c>
      <c r="DM29" s="695"/>
      <c r="DN29" s="695"/>
      <c r="DO29" s="695"/>
      <c r="DP29" s="695"/>
      <c r="DQ29" s="695"/>
      <c r="DR29" s="695"/>
      <c r="DS29" s="695"/>
      <c r="DT29" s="695"/>
      <c r="DU29" s="695"/>
      <c r="DV29" s="696"/>
      <c r="DW29" s="664">
        <v>27.4</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77604</v>
      </c>
      <c r="S30" s="660"/>
      <c r="T30" s="660"/>
      <c r="U30" s="660"/>
      <c r="V30" s="660"/>
      <c r="W30" s="660"/>
      <c r="X30" s="660"/>
      <c r="Y30" s="661"/>
      <c r="Z30" s="662">
        <v>0.3</v>
      </c>
      <c r="AA30" s="662"/>
      <c r="AB30" s="662"/>
      <c r="AC30" s="662"/>
      <c r="AD30" s="663">
        <v>50589</v>
      </c>
      <c r="AE30" s="663"/>
      <c r="AF30" s="663"/>
      <c r="AG30" s="663"/>
      <c r="AH30" s="663"/>
      <c r="AI30" s="663"/>
      <c r="AJ30" s="663"/>
      <c r="AK30" s="663"/>
      <c r="AL30" s="664">
        <v>0.4</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98.8</v>
      </c>
      <c r="BH30" s="720"/>
      <c r="BI30" s="720"/>
      <c r="BJ30" s="720"/>
      <c r="BK30" s="720"/>
      <c r="BL30" s="720"/>
      <c r="BM30" s="654">
        <v>94.3</v>
      </c>
      <c r="BN30" s="720"/>
      <c r="BO30" s="720"/>
      <c r="BP30" s="720"/>
      <c r="BQ30" s="721"/>
      <c r="BR30" s="719">
        <v>98.8</v>
      </c>
      <c r="BS30" s="720"/>
      <c r="BT30" s="720"/>
      <c r="BU30" s="720"/>
      <c r="BV30" s="720"/>
      <c r="BW30" s="720"/>
      <c r="BX30" s="654">
        <v>93.5</v>
      </c>
      <c r="BY30" s="720"/>
      <c r="BZ30" s="720"/>
      <c r="CA30" s="720"/>
      <c r="CB30" s="721"/>
      <c r="CD30" s="724"/>
      <c r="CE30" s="725"/>
      <c r="CF30" s="674" t="s">
        <v>304</v>
      </c>
      <c r="CG30" s="675"/>
      <c r="CH30" s="675"/>
      <c r="CI30" s="675"/>
      <c r="CJ30" s="675"/>
      <c r="CK30" s="675"/>
      <c r="CL30" s="675"/>
      <c r="CM30" s="675"/>
      <c r="CN30" s="675"/>
      <c r="CO30" s="675"/>
      <c r="CP30" s="675"/>
      <c r="CQ30" s="676"/>
      <c r="CR30" s="659">
        <v>3599449</v>
      </c>
      <c r="CS30" s="660"/>
      <c r="CT30" s="660"/>
      <c r="CU30" s="660"/>
      <c r="CV30" s="660"/>
      <c r="CW30" s="660"/>
      <c r="CX30" s="660"/>
      <c r="CY30" s="661"/>
      <c r="CZ30" s="664">
        <v>15.2</v>
      </c>
      <c r="DA30" s="693"/>
      <c r="DB30" s="693"/>
      <c r="DC30" s="697"/>
      <c r="DD30" s="668">
        <v>3382035</v>
      </c>
      <c r="DE30" s="660"/>
      <c r="DF30" s="660"/>
      <c r="DG30" s="660"/>
      <c r="DH30" s="660"/>
      <c r="DI30" s="660"/>
      <c r="DJ30" s="660"/>
      <c r="DK30" s="661"/>
      <c r="DL30" s="668">
        <v>3342592</v>
      </c>
      <c r="DM30" s="660"/>
      <c r="DN30" s="660"/>
      <c r="DO30" s="660"/>
      <c r="DP30" s="660"/>
      <c r="DQ30" s="660"/>
      <c r="DR30" s="660"/>
      <c r="DS30" s="660"/>
      <c r="DT30" s="660"/>
      <c r="DU30" s="660"/>
      <c r="DV30" s="661"/>
      <c r="DW30" s="664">
        <v>25.1</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930433</v>
      </c>
      <c r="S31" s="660"/>
      <c r="T31" s="660"/>
      <c r="U31" s="660"/>
      <c r="V31" s="660"/>
      <c r="W31" s="660"/>
      <c r="X31" s="660"/>
      <c r="Y31" s="661"/>
      <c r="Z31" s="662">
        <v>3.9</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95.7</v>
      </c>
      <c r="BN31" s="717"/>
      <c r="BO31" s="717"/>
      <c r="BP31" s="717"/>
      <c r="BQ31" s="718"/>
      <c r="BR31" s="716">
        <v>99</v>
      </c>
      <c r="BS31" s="695"/>
      <c r="BT31" s="695"/>
      <c r="BU31" s="695"/>
      <c r="BV31" s="695"/>
      <c r="BW31" s="695"/>
      <c r="BX31" s="665">
        <v>95.9</v>
      </c>
      <c r="BY31" s="717"/>
      <c r="BZ31" s="717"/>
      <c r="CA31" s="717"/>
      <c r="CB31" s="718"/>
      <c r="CD31" s="724"/>
      <c r="CE31" s="725"/>
      <c r="CF31" s="674" t="s">
        <v>308</v>
      </c>
      <c r="CG31" s="675"/>
      <c r="CH31" s="675"/>
      <c r="CI31" s="675"/>
      <c r="CJ31" s="675"/>
      <c r="CK31" s="675"/>
      <c r="CL31" s="675"/>
      <c r="CM31" s="675"/>
      <c r="CN31" s="675"/>
      <c r="CO31" s="675"/>
      <c r="CP31" s="675"/>
      <c r="CQ31" s="676"/>
      <c r="CR31" s="659">
        <v>307765</v>
      </c>
      <c r="CS31" s="695"/>
      <c r="CT31" s="695"/>
      <c r="CU31" s="695"/>
      <c r="CV31" s="695"/>
      <c r="CW31" s="695"/>
      <c r="CX31" s="695"/>
      <c r="CY31" s="696"/>
      <c r="CZ31" s="664">
        <v>1.3</v>
      </c>
      <c r="DA31" s="693"/>
      <c r="DB31" s="693"/>
      <c r="DC31" s="697"/>
      <c r="DD31" s="668">
        <v>307765</v>
      </c>
      <c r="DE31" s="695"/>
      <c r="DF31" s="695"/>
      <c r="DG31" s="695"/>
      <c r="DH31" s="695"/>
      <c r="DI31" s="695"/>
      <c r="DJ31" s="695"/>
      <c r="DK31" s="696"/>
      <c r="DL31" s="668">
        <v>307765</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1678912</v>
      </c>
      <c r="S32" s="660"/>
      <c r="T32" s="660"/>
      <c r="U32" s="660"/>
      <c r="V32" s="660"/>
      <c r="W32" s="660"/>
      <c r="X32" s="660"/>
      <c r="Y32" s="661"/>
      <c r="Z32" s="662">
        <v>7</v>
      </c>
      <c r="AA32" s="662"/>
      <c r="AB32" s="662"/>
      <c r="AC32" s="662"/>
      <c r="AD32" s="663" t="s">
        <v>230</v>
      </c>
      <c r="AE32" s="663"/>
      <c r="AF32" s="663"/>
      <c r="AG32" s="663"/>
      <c r="AH32" s="663"/>
      <c r="AI32" s="663"/>
      <c r="AJ32" s="663"/>
      <c r="AK32" s="663"/>
      <c r="AL32" s="664" t="s">
        <v>248</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98.8</v>
      </c>
      <c r="BH32" s="729"/>
      <c r="BI32" s="729"/>
      <c r="BJ32" s="729"/>
      <c r="BK32" s="729"/>
      <c r="BL32" s="729"/>
      <c r="BM32" s="730">
        <v>92.6</v>
      </c>
      <c r="BN32" s="729"/>
      <c r="BO32" s="729"/>
      <c r="BP32" s="729"/>
      <c r="BQ32" s="731"/>
      <c r="BR32" s="728">
        <v>98.5</v>
      </c>
      <c r="BS32" s="729"/>
      <c r="BT32" s="729"/>
      <c r="BU32" s="729"/>
      <c r="BV32" s="729"/>
      <c r="BW32" s="729"/>
      <c r="BX32" s="730">
        <v>91.1</v>
      </c>
      <c r="BY32" s="729"/>
      <c r="BZ32" s="729"/>
      <c r="CA32" s="729"/>
      <c r="CB32" s="731"/>
      <c r="CD32" s="726"/>
      <c r="CE32" s="727"/>
      <c r="CF32" s="674" t="s">
        <v>311</v>
      </c>
      <c r="CG32" s="675"/>
      <c r="CH32" s="675"/>
      <c r="CI32" s="675"/>
      <c r="CJ32" s="675"/>
      <c r="CK32" s="675"/>
      <c r="CL32" s="675"/>
      <c r="CM32" s="675"/>
      <c r="CN32" s="675"/>
      <c r="CO32" s="675"/>
      <c r="CP32" s="675"/>
      <c r="CQ32" s="676"/>
      <c r="CR32" s="659">
        <v>10</v>
      </c>
      <c r="CS32" s="660"/>
      <c r="CT32" s="660"/>
      <c r="CU32" s="660"/>
      <c r="CV32" s="660"/>
      <c r="CW32" s="660"/>
      <c r="CX32" s="660"/>
      <c r="CY32" s="661"/>
      <c r="CZ32" s="664">
        <v>0</v>
      </c>
      <c r="DA32" s="693"/>
      <c r="DB32" s="693"/>
      <c r="DC32" s="697"/>
      <c r="DD32" s="668">
        <v>10</v>
      </c>
      <c r="DE32" s="660"/>
      <c r="DF32" s="660"/>
      <c r="DG32" s="660"/>
      <c r="DH32" s="660"/>
      <c r="DI32" s="660"/>
      <c r="DJ32" s="660"/>
      <c r="DK32" s="661"/>
      <c r="DL32" s="668">
        <v>10</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481998</v>
      </c>
      <c r="S33" s="660"/>
      <c r="T33" s="660"/>
      <c r="U33" s="660"/>
      <c r="V33" s="660"/>
      <c r="W33" s="660"/>
      <c r="X33" s="660"/>
      <c r="Y33" s="661"/>
      <c r="Z33" s="662">
        <v>2</v>
      </c>
      <c r="AA33" s="662"/>
      <c r="AB33" s="662"/>
      <c r="AC33" s="662"/>
      <c r="AD33" s="663" t="s">
        <v>230</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10247390</v>
      </c>
      <c r="CS33" s="695"/>
      <c r="CT33" s="695"/>
      <c r="CU33" s="695"/>
      <c r="CV33" s="695"/>
      <c r="CW33" s="695"/>
      <c r="CX33" s="695"/>
      <c r="CY33" s="696"/>
      <c r="CZ33" s="664">
        <v>43.3</v>
      </c>
      <c r="DA33" s="693"/>
      <c r="DB33" s="693"/>
      <c r="DC33" s="697"/>
      <c r="DD33" s="668">
        <v>7009990</v>
      </c>
      <c r="DE33" s="695"/>
      <c r="DF33" s="695"/>
      <c r="DG33" s="695"/>
      <c r="DH33" s="695"/>
      <c r="DI33" s="695"/>
      <c r="DJ33" s="695"/>
      <c r="DK33" s="696"/>
      <c r="DL33" s="668">
        <v>4627093</v>
      </c>
      <c r="DM33" s="695"/>
      <c r="DN33" s="695"/>
      <c r="DO33" s="695"/>
      <c r="DP33" s="695"/>
      <c r="DQ33" s="695"/>
      <c r="DR33" s="695"/>
      <c r="DS33" s="695"/>
      <c r="DT33" s="695"/>
      <c r="DU33" s="695"/>
      <c r="DV33" s="696"/>
      <c r="DW33" s="664">
        <v>34.700000000000003</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435190</v>
      </c>
      <c r="S34" s="660"/>
      <c r="T34" s="660"/>
      <c r="U34" s="660"/>
      <c r="V34" s="660"/>
      <c r="W34" s="660"/>
      <c r="X34" s="660"/>
      <c r="Y34" s="661"/>
      <c r="Z34" s="662">
        <v>1.8</v>
      </c>
      <c r="AA34" s="662"/>
      <c r="AB34" s="662"/>
      <c r="AC34" s="662"/>
      <c r="AD34" s="663">
        <v>29463</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3511188</v>
      </c>
      <c r="CS34" s="660"/>
      <c r="CT34" s="660"/>
      <c r="CU34" s="660"/>
      <c r="CV34" s="660"/>
      <c r="CW34" s="660"/>
      <c r="CX34" s="660"/>
      <c r="CY34" s="661"/>
      <c r="CZ34" s="664">
        <v>14.8</v>
      </c>
      <c r="DA34" s="693"/>
      <c r="DB34" s="693"/>
      <c r="DC34" s="697"/>
      <c r="DD34" s="668">
        <v>2336805</v>
      </c>
      <c r="DE34" s="660"/>
      <c r="DF34" s="660"/>
      <c r="DG34" s="660"/>
      <c r="DH34" s="660"/>
      <c r="DI34" s="660"/>
      <c r="DJ34" s="660"/>
      <c r="DK34" s="661"/>
      <c r="DL34" s="668">
        <v>1342617</v>
      </c>
      <c r="DM34" s="660"/>
      <c r="DN34" s="660"/>
      <c r="DO34" s="660"/>
      <c r="DP34" s="660"/>
      <c r="DQ34" s="660"/>
      <c r="DR34" s="660"/>
      <c r="DS34" s="660"/>
      <c r="DT34" s="660"/>
      <c r="DU34" s="660"/>
      <c r="DV34" s="661"/>
      <c r="DW34" s="664">
        <v>10.1</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1769310</v>
      </c>
      <c r="S35" s="660"/>
      <c r="T35" s="660"/>
      <c r="U35" s="660"/>
      <c r="V35" s="660"/>
      <c r="W35" s="660"/>
      <c r="X35" s="660"/>
      <c r="Y35" s="661"/>
      <c r="Z35" s="662">
        <v>7.3</v>
      </c>
      <c r="AA35" s="662"/>
      <c r="AB35" s="662"/>
      <c r="AC35" s="662"/>
      <c r="AD35" s="663" t="s">
        <v>266</v>
      </c>
      <c r="AE35" s="663"/>
      <c r="AF35" s="663"/>
      <c r="AG35" s="663"/>
      <c r="AH35" s="663"/>
      <c r="AI35" s="663"/>
      <c r="AJ35" s="663"/>
      <c r="AK35" s="663"/>
      <c r="AL35" s="664" t="s">
        <v>230</v>
      </c>
      <c r="AM35" s="665"/>
      <c r="AN35" s="665"/>
      <c r="AO35" s="666"/>
      <c r="AP35" s="214"/>
      <c r="AQ35" s="732" t="s">
        <v>319</v>
      </c>
      <c r="AR35" s="733"/>
      <c r="AS35" s="733"/>
      <c r="AT35" s="733"/>
      <c r="AU35" s="733"/>
      <c r="AV35" s="733"/>
      <c r="AW35" s="733"/>
      <c r="AX35" s="733"/>
      <c r="AY35" s="734"/>
      <c r="AZ35" s="648">
        <v>3414657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415512</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32908</v>
      </c>
      <c r="CS35" s="695"/>
      <c r="CT35" s="695"/>
      <c r="CU35" s="695"/>
      <c r="CV35" s="695"/>
      <c r="CW35" s="695"/>
      <c r="CX35" s="695"/>
      <c r="CY35" s="696"/>
      <c r="CZ35" s="664">
        <v>0.1</v>
      </c>
      <c r="DA35" s="693"/>
      <c r="DB35" s="693"/>
      <c r="DC35" s="697"/>
      <c r="DD35" s="668">
        <v>16951</v>
      </c>
      <c r="DE35" s="695"/>
      <c r="DF35" s="695"/>
      <c r="DG35" s="695"/>
      <c r="DH35" s="695"/>
      <c r="DI35" s="695"/>
      <c r="DJ35" s="695"/>
      <c r="DK35" s="696"/>
      <c r="DL35" s="668">
        <v>10566</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230</v>
      </c>
      <c r="AA36" s="662"/>
      <c r="AB36" s="662"/>
      <c r="AC36" s="662"/>
      <c r="AD36" s="663" t="s">
        <v>130</v>
      </c>
      <c r="AE36" s="663"/>
      <c r="AF36" s="663"/>
      <c r="AG36" s="663"/>
      <c r="AH36" s="663"/>
      <c r="AI36" s="663"/>
      <c r="AJ36" s="663"/>
      <c r="AK36" s="663"/>
      <c r="AL36" s="664" t="s">
        <v>121</v>
      </c>
      <c r="AM36" s="665"/>
      <c r="AN36" s="665"/>
      <c r="AO36" s="666"/>
      <c r="AQ36" s="736" t="s">
        <v>323</v>
      </c>
      <c r="AR36" s="737"/>
      <c r="AS36" s="737"/>
      <c r="AT36" s="737"/>
      <c r="AU36" s="737"/>
      <c r="AV36" s="737"/>
      <c r="AW36" s="737"/>
      <c r="AX36" s="737"/>
      <c r="AY36" s="738"/>
      <c r="AZ36" s="659">
        <v>727730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338970</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2300840</v>
      </c>
      <c r="CS36" s="660"/>
      <c r="CT36" s="660"/>
      <c r="CU36" s="660"/>
      <c r="CV36" s="660"/>
      <c r="CW36" s="660"/>
      <c r="CX36" s="660"/>
      <c r="CY36" s="661"/>
      <c r="CZ36" s="664">
        <v>9.6999999999999993</v>
      </c>
      <c r="DA36" s="693"/>
      <c r="DB36" s="693"/>
      <c r="DC36" s="697"/>
      <c r="DD36" s="668">
        <v>1663578</v>
      </c>
      <c r="DE36" s="660"/>
      <c r="DF36" s="660"/>
      <c r="DG36" s="660"/>
      <c r="DH36" s="660"/>
      <c r="DI36" s="660"/>
      <c r="DJ36" s="660"/>
      <c r="DK36" s="661"/>
      <c r="DL36" s="668">
        <v>1005776</v>
      </c>
      <c r="DM36" s="660"/>
      <c r="DN36" s="660"/>
      <c r="DO36" s="660"/>
      <c r="DP36" s="660"/>
      <c r="DQ36" s="660"/>
      <c r="DR36" s="660"/>
      <c r="DS36" s="660"/>
      <c r="DT36" s="660"/>
      <c r="DU36" s="660"/>
      <c r="DV36" s="661"/>
      <c r="DW36" s="664">
        <v>7.5</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695910</v>
      </c>
      <c r="S37" s="660"/>
      <c r="T37" s="660"/>
      <c r="U37" s="660"/>
      <c r="V37" s="660"/>
      <c r="W37" s="660"/>
      <c r="X37" s="660"/>
      <c r="Y37" s="661"/>
      <c r="Z37" s="662">
        <v>2.9</v>
      </c>
      <c r="AA37" s="662"/>
      <c r="AB37" s="662"/>
      <c r="AC37" s="662"/>
      <c r="AD37" s="663" t="s">
        <v>230</v>
      </c>
      <c r="AE37" s="663"/>
      <c r="AF37" s="663"/>
      <c r="AG37" s="663"/>
      <c r="AH37" s="663"/>
      <c r="AI37" s="663"/>
      <c r="AJ37" s="663"/>
      <c r="AK37" s="663"/>
      <c r="AL37" s="664" t="s">
        <v>230</v>
      </c>
      <c r="AM37" s="665"/>
      <c r="AN37" s="665"/>
      <c r="AO37" s="666"/>
      <c r="AQ37" s="736" t="s">
        <v>327</v>
      </c>
      <c r="AR37" s="737"/>
      <c r="AS37" s="737"/>
      <c r="AT37" s="737"/>
      <c r="AU37" s="737"/>
      <c r="AV37" s="737"/>
      <c r="AW37" s="737"/>
      <c r="AX37" s="737"/>
      <c r="AY37" s="738"/>
      <c r="AZ37" s="659">
        <v>249958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6943</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730777</v>
      </c>
      <c r="CS37" s="695"/>
      <c r="CT37" s="695"/>
      <c r="CU37" s="695"/>
      <c r="CV37" s="695"/>
      <c r="CW37" s="695"/>
      <c r="CX37" s="695"/>
      <c r="CY37" s="696"/>
      <c r="CZ37" s="664">
        <v>3.1</v>
      </c>
      <c r="DA37" s="693"/>
      <c r="DB37" s="693"/>
      <c r="DC37" s="697"/>
      <c r="DD37" s="668">
        <v>726616</v>
      </c>
      <c r="DE37" s="695"/>
      <c r="DF37" s="695"/>
      <c r="DG37" s="695"/>
      <c r="DH37" s="695"/>
      <c r="DI37" s="695"/>
      <c r="DJ37" s="695"/>
      <c r="DK37" s="696"/>
      <c r="DL37" s="668">
        <v>686647</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24146944</v>
      </c>
      <c r="S38" s="740"/>
      <c r="T38" s="740"/>
      <c r="U38" s="740"/>
      <c r="V38" s="740"/>
      <c r="W38" s="740"/>
      <c r="X38" s="740"/>
      <c r="Y38" s="741"/>
      <c r="Z38" s="742">
        <v>100</v>
      </c>
      <c r="AA38" s="742"/>
      <c r="AB38" s="742"/>
      <c r="AC38" s="742"/>
      <c r="AD38" s="743">
        <v>12626586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230951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11473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3153765</v>
      </c>
      <c r="CS38" s="660"/>
      <c r="CT38" s="660"/>
      <c r="CU38" s="660"/>
      <c r="CV38" s="660"/>
      <c r="CW38" s="660"/>
      <c r="CX38" s="660"/>
      <c r="CY38" s="661"/>
      <c r="CZ38" s="664">
        <v>13.3</v>
      </c>
      <c r="DA38" s="693"/>
      <c r="DB38" s="693"/>
      <c r="DC38" s="697"/>
      <c r="DD38" s="668">
        <v>2777398</v>
      </c>
      <c r="DE38" s="660"/>
      <c r="DF38" s="660"/>
      <c r="DG38" s="660"/>
      <c r="DH38" s="660"/>
      <c r="DI38" s="660"/>
      <c r="DJ38" s="660"/>
      <c r="DK38" s="661"/>
      <c r="DL38" s="668">
        <v>2268134</v>
      </c>
      <c r="DM38" s="660"/>
      <c r="DN38" s="660"/>
      <c r="DO38" s="660"/>
      <c r="DP38" s="660"/>
      <c r="DQ38" s="660"/>
      <c r="DR38" s="660"/>
      <c r="DS38" s="660"/>
      <c r="DT38" s="660"/>
      <c r="DU38" s="660"/>
      <c r="DV38" s="661"/>
      <c r="DW38" s="664">
        <v>17</v>
      </c>
      <c r="DX38" s="693"/>
      <c r="DY38" s="693"/>
      <c r="DZ38" s="693"/>
      <c r="EA38" s="693"/>
      <c r="EB38" s="693"/>
      <c r="EC38" s="694"/>
    </row>
    <row r="39" spans="2:133" ht="11.25" customHeight="1">
      <c r="AQ39" s="736" t="s">
        <v>334</v>
      </c>
      <c r="AR39" s="737"/>
      <c r="AS39" s="737"/>
      <c r="AT39" s="737"/>
      <c r="AU39" s="737"/>
      <c r="AV39" s="737"/>
      <c r="AW39" s="737"/>
      <c r="AX39" s="737"/>
      <c r="AY39" s="738"/>
      <c r="AZ39" s="659">
        <v>36147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102</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1204805</v>
      </c>
      <c r="CS39" s="695"/>
      <c r="CT39" s="695"/>
      <c r="CU39" s="695"/>
      <c r="CV39" s="695"/>
      <c r="CW39" s="695"/>
      <c r="CX39" s="695"/>
      <c r="CY39" s="696"/>
      <c r="CZ39" s="664">
        <v>5.0999999999999996</v>
      </c>
      <c r="DA39" s="693"/>
      <c r="DB39" s="693"/>
      <c r="DC39" s="697"/>
      <c r="DD39" s="668">
        <v>214574</v>
      </c>
      <c r="DE39" s="695"/>
      <c r="DF39" s="695"/>
      <c r="DG39" s="695"/>
      <c r="DH39" s="695"/>
      <c r="DI39" s="695"/>
      <c r="DJ39" s="695"/>
      <c r="DK39" s="696"/>
      <c r="DL39" s="668" t="s">
        <v>121</v>
      </c>
      <c r="DM39" s="695"/>
      <c r="DN39" s="695"/>
      <c r="DO39" s="695"/>
      <c r="DP39" s="695"/>
      <c r="DQ39" s="695"/>
      <c r="DR39" s="695"/>
      <c r="DS39" s="695"/>
      <c r="DT39" s="695"/>
      <c r="DU39" s="695"/>
      <c r="DV39" s="696"/>
      <c r="DW39" s="664" t="s">
        <v>230</v>
      </c>
      <c r="DX39" s="693"/>
      <c r="DY39" s="693"/>
      <c r="DZ39" s="693"/>
      <c r="EA39" s="693"/>
      <c r="EB39" s="693"/>
      <c r="EC39" s="694"/>
    </row>
    <row r="40" spans="2:133" ht="11.25" customHeight="1">
      <c r="AQ40" s="736" t="s">
        <v>338</v>
      </c>
      <c r="AR40" s="737"/>
      <c r="AS40" s="737"/>
      <c r="AT40" s="737"/>
      <c r="AU40" s="737"/>
      <c r="AV40" s="737"/>
      <c r="AW40" s="737"/>
      <c r="AX40" s="737"/>
      <c r="AY40" s="738"/>
      <c r="AZ40" s="659">
        <v>559551</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43884</v>
      </c>
      <c r="CS40" s="660"/>
      <c r="CT40" s="660"/>
      <c r="CU40" s="660"/>
      <c r="CV40" s="660"/>
      <c r="CW40" s="660"/>
      <c r="CX40" s="660"/>
      <c r="CY40" s="661"/>
      <c r="CZ40" s="664">
        <v>0.2</v>
      </c>
      <c r="DA40" s="693"/>
      <c r="DB40" s="693"/>
      <c r="DC40" s="697"/>
      <c r="DD40" s="668">
        <v>684</v>
      </c>
      <c r="DE40" s="660"/>
      <c r="DF40" s="660"/>
      <c r="DG40" s="660"/>
      <c r="DH40" s="660"/>
      <c r="DI40" s="660"/>
      <c r="DJ40" s="660"/>
      <c r="DK40" s="661"/>
      <c r="DL40" s="668" t="s">
        <v>230</v>
      </c>
      <c r="DM40" s="660"/>
      <c r="DN40" s="660"/>
      <c r="DO40" s="660"/>
      <c r="DP40" s="660"/>
      <c r="DQ40" s="660"/>
      <c r="DR40" s="660"/>
      <c r="DS40" s="660"/>
      <c r="DT40" s="660"/>
      <c r="DU40" s="660"/>
      <c r="DV40" s="661"/>
      <c r="DW40" s="664" t="s">
        <v>121</v>
      </c>
      <c r="DX40" s="693"/>
      <c r="DY40" s="693"/>
      <c r="DZ40" s="693"/>
      <c r="EA40" s="693"/>
      <c r="EB40" s="693"/>
      <c r="EC40" s="694"/>
    </row>
    <row r="41" spans="2:133" ht="11.25" customHeight="1">
      <c r="AQ41" s="746" t="s">
        <v>341</v>
      </c>
      <c r="AR41" s="747"/>
      <c r="AS41" s="747"/>
      <c r="AT41" s="747"/>
      <c r="AU41" s="747"/>
      <c r="AV41" s="747"/>
      <c r="AW41" s="747"/>
      <c r="AX41" s="747"/>
      <c r="AY41" s="748"/>
      <c r="AZ41" s="739">
        <v>1610320</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354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230</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2176302</v>
      </c>
      <c r="CS42" s="660"/>
      <c r="CT42" s="660"/>
      <c r="CU42" s="660"/>
      <c r="CV42" s="660"/>
      <c r="CW42" s="660"/>
      <c r="CX42" s="660"/>
      <c r="CY42" s="661"/>
      <c r="CZ42" s="664">
        <v>9.1999999999999993</v>
      </c>
      <c r="DA42" s="665"/>
      <c r="DB42" s="665"/>
      <c r="DC42" s="760"/>
      <c r="DD42" s="668">
        <v>439481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58098</v>
      </c>
      <c r="CS43" s="695"/>
      <c r="CT43" s="695"/>
      <c r="CU43" s="695"/>
      <c r="CV43" s="695"/>
      <c r="CW43" s="695"/>
      <c r="CX43" s="695"/>
      <c r="CY43" s="696"/>
      <c r="CZ43" s="664">
        <v>0.2</v>
      </c>
      <c r="DA43" s="693"/>
      <c r="DB43" s="693"/>
      <c r="DC43" s="697"/>
      <c r="DD43" s="668">
        <v>58098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2061790</v>
      </c>
      <c r="CS44" s="660"/>
      <c r="CT44" s="660"/>
      <c r="CU44" s="660"/>
      <c r="CV44" s="660"/>
      <c r="CW44" s="660"/>
      <c r="CX44" s="660"/>
      <c r="CY44" s="661"/>
      <c r="CZ44" s="664">
        <v>8.6999999999999993</v>
      </c>
      <c r="DA44" s="665"/>
      <c r="DB44" s="665"/>
      <c r="DC44" s="760"/>
      <c r="DD44" s="668">
        <v>413993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838128</v>
      </c>
      <c r="CS45" s="695"/>
      <c r="CT45" s="695"/>
      <c r="CU45" s="695"/>
      <c r="CV45" s="695"/>
      <c r="CW45" s="695"/>
      <c r="CX45" s="695"/>
      <c r="CY45" s="696"/>
      <c r="CZ45" s="664">
        <v>3.5</v>
      </c>
      <c r="DA45" s="693"/>
      <c r="DB45" s="693"/>
      <c r="DC45" s="697"/>
      <c r="DD45" s="668">
        <v>90561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1164739</v>
      </c>
      <c r="CS46" s="660"/>
      <c r="CT46" s="660"/>
      <c r="CU46" s="660"/>
      <c r="CV46" s="660"/>
      <c r="CW46" s="660"/>
      <c r="CX46" s="660"/>
      <c r="CY46" s="661"/>
      <c r="CZ46" s="664">
        <v>4.9000000000000004</v>
      </c>
      <c r="DA46" s="665"/>
      <c r="DB46" s="665"/>
      <c r="DC46" s="760"/>
      <c r="DD46" s="668">
        <v>319927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114512</v>
      </c>
      <c r="CS47" s="695"/>
      <c r="CT47" s="695"/>
      <c r="CU47" s="695"/>
      <c r="CV47" s="695"/>
      <c r="CW47" s="695"/>
      <c r="CX47" s="695"/>
      <c r="CY47" s="696"/>
      <c r="CZ47" s="664">
        <v>0.5</v>
      </c>
      <c r="DA47" s="693"/>
      <c r="DB47" s="693"/>
      <c r="DC47" s="697"/>
      <c r="DD47" s="668">
        <v>25488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130</v>
      </c>
      <c r="CS48" s="660"/>
      <c r="CT48" s="660"/>
      <c r="CU48" s="660"/>
      <c r="CV48" s="660"/>
      <c r="CW48" s="660"/>
      <c r="CX48" s="660"/>
      <c r="CY48" s="661"/>
      <c r="CZ48" s="664" t="s">
        <v>230</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23681986</v>
      </c>
      <c r="CS49" s="729"/>
      <c r="CT49" s="729"/>
      <c r="CU49" s="729"/>
      <c r="CV49" s="729"/>
      <c r="CW49" s="729"/>
      <c r="CX49" s="729"/>
      <c r="CY49" s="761"/>
      <c r="CZ49" s="744">
        <v>100</v>
      </c>
      <c r="DA49" s="762"/>
      <c r="DB49" s="762"/>
      <c r="DC49" s="763"/>
      <c r="DD49" s="764">
        <v>15457185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6eyBOjxw97ld6Mzn5fG/6gKOKBGg3serSLq5/jyfRgoXAssYXg8Sn6NHTBH7MxCkXvP/S3Stvar2xYQjdNVEyg==" saltValue="MROrOywui7T8xo671l8n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23904</v>
      </c>
      <c r="R7" s="795"/>
      <c r="S7" s="795"/>
      <c r="T7" s="795"/>
      <c r="U7" s="795"/>
      <c r="V7" s="795">
        <v>23439</v>
      </c>
      <c r="W7" s="795"/>
      <c r="X7" s="795"/>
      <c r="Y7" s="795"/>
      <c r="Z7" s="795"/>
      <c r="AA7" s="795">
        <v>465</v>
      </c>
      <c r="AB7" s="795"/>
      <c r="AC7" s="795"/>
      <c r="AD7" s="795"/>
      <c r="AE7" s="796"/>
      <c r="AF7" s="797">
        <v>353</v>
      </c>
      <c r="AG7" s="798"/>
      <c r="AH7" s="798"/>
      <c r="AI7" s="798"/>
      <c r="AJ7" s="799"/>
      <c r="AK7" s="834">
        <v>1679</v>
      </c>
      <c r="AL7" s="835"/>
      <c r="AM7" s="835"/>
      <c r="AN7" s="835"/>
      <c r="AO7" s="835"/>
      <c r="AP7" s="835">
        <v>32429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29</v>
      </c>
      <c r="CI7" s="832"/>
      <c r="CJ7" s="832"/>
      <c r="CK7" s="832"/>
      <c r="CL7" s="833"/>
      <c r="CM7" s="831">
        <v>119</v>
      </c>
      <c r="CN7" s="832"/>
      <c r="CO7" s="832"/>
      <c r="CP7" s="832"/>
      <c r="CQ7" s="833"/>
      <c r="CR7" s="831">
        <v>55</v>
      </c>
      <c r="CS7" s="832"/>
      <c r="CT7" s="832"/>
      <c r="CU7" s="832"/>
      <c r="CV7" s="833"/>
      <c r="CW7" s="831" t="s">
        <v>598</v>
      </c>
      <c r="CX7" s="832"/>
      <c r="CY7" s="832"/>
      <c r="CZ7" s="832"/>
      <c r="DA7" s="833"/>
      <c r="DB7" s="831" t="s">
        <v>598</v>
      </c>
      <c r="DC7" s="832"/>
      <c r="DD7" s="832"/>
      <c r="DE7" s="832"/>
      <c r="DF7" s="833"/>
      <c r="DG7" s="831" t="s">
        <v>598</v>
      </c>
      <c r="DH7" s="832"/>
      <c r="DI7" s="832"/>
      <c r="DJ7" s="832"/>
      <c r="DK7" s="833"/>
      <c r="DL7" s="831" t="s">
        <v>598</v>
      </c>
      <c r="DM7" s="832"/>
      <c r="DN7" s="832"/>
      <c r="DO7" s="832"/>
      <c r="DP7" s="833"/>
      <c r="DQ7" s="831" t="s">
        <v>598</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647</v>
      </c>
      <c r="R8" s="819"/>
      <c r="S8" s="819"/>
      <c r="T8" s="819"/>
      <c r="U8" s="819"/>
      <c r="V8" s="819">
        <v>647</v>
      </c>
      <c r="W8" s="819"/>
      <c r="X8" s="819"/>
      <c r="Y8" s="819"/>
      <c r="Z8" s="819"/>
      <c r="AA8" s="819" t="s">
        <v>608</v>
      </c>
      <c r="AB8" s="819"/>
      <c r="AC8" s="819"/>
      <c r="AD8" s="819"/>
      <c r="AE8" s="820"/>
      <c r="AF8" s="821" t="s">
        <v>379</v>
      </c>
      <c r="AG8" s="822"/>
      <c r="AH8" s="822"/>
      <c r="AI8" s="822"/>
      <c r="AJ8" s="823"/>
      <c r="AK8" s="824">
        <v>301</v>
      </c>
      <c r="AL8" s="825"/>
      <c r="AM8" s="825"/>
      <c r="AN8" s="825"/>
      <c r="AO8" s="825"/>
      <c r="AP8" s="825">
        <v>1861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4</v>
      </c>
      <c r="CI8" s="842"/>
      <c r="CJ8" s="842"/>
      <c r="CK8" s="842"/>
      <c r="CL8" s="843"/>
      <c r="CM8" s="841">
        <v>112</v>
      </c>
      <c r="CN8" s="842"/>
      <c r="CO8" s="842"/>
      <c r="CP8" s="842"/>
      <c r="CQ8" s="843"/>
      <c r="CR8" s="841">
        <v>14</v>
      </c>
      <c r="CS8" s="842"/>
      <c r="CT8" s="842"/>
      <c r="CU8" s="842"/>
      <c r="CV8" s="843"/>
      <c r="CW8" s="841" t="s">
        <v>598</v>
      </c>
      <c r="CX8" s="842"/>
      <c r="CY8" s="842"/>
      <c r="CZ8" s="842"/>
      <c r="DA8" s="843"/>
      <c r="DB8" s="841" t="s">
        <v>598</v>
      </c>
      <c r="DC8" s="842"/>
      <c r="DD8" s="842"/>
      <c r="DE8" s="842"/>
      <c r="DF8" s="843"/>
      <c r="DG8" s="841" t="s">
        <v>599</v>
      </c>
      <c r="DH8" s="842"/>
      <c r="DI8" s="842"/>
      <c r="DJ8" s="842"/>
      <c r="DK8" s="843"/>
      <c r="DL8" s="841" t="s">
        <v>598</v>
      </c>
      <c r="DM8" s="842"/>
      <c r="DN8" s="842"/>
      <c r="DO8" s="842"/>
      <c r="DP8" s="843"/>
      <c r="DQ8" s="841" t="s">
        <v>599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11</v>
      </c>
      <c r="CI9" s="842"/>
      <c r="CJ9" s="842"/>
      <c r="CK9" s="842"/>
      <c r="CL9" s="843"/>
      <c r="CM9" s="841">
        <v>377</v>
      </c>
      <c r="CN9" s="842"/>
      <c r="CO9" s="842"/>
      <c r="CP9" s="842"/>
      <c r="CQ9" s="843"/>
      <c r="CR9" s="841">
        <v>421</v>
      </c>
      <c r="CS9" s="842"/>
      <c r="CT9" s="842"/>
      <c r="CU9" s="842"/>
      <c r="CV9" s="843"/>
      <c r="CW9" s="841">
        <v>5</v>
      </c>
      <c r="CX9" s="842"/>
      <c r="CY9" s="842"/>
      <c r="CZ9" s="842"/>
      <c r="DA9" s="843"/>
      <c r="DB9" s="841" t="s">
        <v>599</v>
      </c>
      <c r="DC9" s="842"/>
      <c r="DD9" s="842"/>
      <c r="DE9" s="842"/>
      <c r="DF9" s="843"/>
      <c r="DG9" s="841" t="s">
        <v>598</v>
      </c>
      <c r="DH9" s="842"/>
      <c r="DI9" s="842"/>
      <c r="DJ9" s="842"/>
      <c r="DK9" s="843"/>
      <c r="DL9" s="841" t="s">
        <v>599</v>
      </c>
      <c r="DM9" s="842"/>
      <c r="DN9" s="842"/>
      <c r="DO9" s="842"/>
      <c r="DP9" s="843"/>
      <c r="DQ9" s="841" t="s">
        <v>598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609</v>
      </c>
      <c r="BT10" s="829"/>
      <c r="BU10" s="829"/>
      <c r="BV10" s="829"/>
      <c r="BW10" s="829"/>
      <c r="BX10" s="829"/>
      <c r="BY10" s="829"/>
      <c r="BZ10" s="829"/>
      <c r="CA10" s="829"/>
      <c r="CB10" s="829"/>
      <c r="CC10" s="829"/>
      <c r="CD10" s="829"/>
      <c r="CE10" s="829"/>
      <c r="CF10" s="829"/>
      <c r="CG10" s="830"/>
      <c r="CH10" s="841">
        <v>7</v>
      </c>
      <c r="CI10" s="842"/>
      <c r="CJ10" s="842"/>
      <c r="CK10" s="842"/>
      <c r="CL10" s="843"/>
      <c r="CM10" s="841">
        <v>501</v>
      </c>
      <c r="CN10" s="842"/>
      <c r="CO10" s="842"/>
      <c r="CP10" s="842"/>
      <c r="CQ10" s="843"/>
      <c r="CR10" s="841">
        <v>403</v>
      </c>
      <c r="CS10" s="842"/>
      <c r="CT10" s="842"/>
      <c r="CU10" s="842"/>
      <c r="CV10" s="843"/>
      <c r="CW10" s="841">
        <v>7</v>
      </c>
      <c r="CX10" s="842"/>
      <c r="CY10" s="842"/>
      <c r="CZ10" s="842"/>
      <c r="DA10" s="843"/>
      <c r="DB10" s="841" t="s">
        <v>599</v>
      </c>
      <c r="DC10" s="842"/>
      <c r="DD10" s="842"/>
      <c r="DE10" s="842"/>
      <c r="DF10" s="843"/>
      <c r="DG10" s="841" t="s">
        <v>599</v>
      </c>
      <c r="DH10" s="842"/>
      <c r="DI10" s="842"/>
      <c r="DJ10" s="842"/>
      <c r="DK10" s="843"/>
      <c r="DL10" s="841" t="s">
        <v>598</v>
      </c>
      <c r="DM10" s="842"/>
      <c r="DN10" s="842"/>
      <c r="DO10" s="842"/>
      <c r="DP10" s="843"/>
      <c r="DQ10" s="841" t="s">
        <v>599</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594</v>
      </c>
      <c r="BT11" s="829"/>
      <c r="BU11" s="829"/>
      <c r="BV11" s="829"/>
      <c r="BW11" s="829"/>
      <c r="BX11" s="829"/>
      <c r="BY11" s="829"/>
      <c r="BZ11" s="829"/>
      <c r="CA11" s="829"/>
      <c r="CB11" s="829"/>
      <c r="CC11" s="829"/>
      <c r="CD11" s="829"/>
      <c r="CE11" s="829"/>
      <c r="CF11" s="829"/>
      <c r="CG11" s="830"/>
      <c r="CH11" s="841">
        <v>-59</v>
      </c>
      <c r="CI11" s="842"/>
      <c r="CJ11" s="842"/>
      <c r="CK11" s="842"/>
      <c r="CL11" s="843"/>
      <c r="CM11" s="841">
        <v>-9</v>
      </c>
      <c r="CN11" s="842"/>
      <c r="CO11" s="842"/>
      <c r="CP11" s="842"/>
      <c r="CQ11" s="843"/>
      <c r="CR11" s="841">
        <v>5</v>
      </c>
      <c r="CS11" s="842"/>
      <c r="CT11" s="842"/>
      <c r="CU11" s="842"/>
      <c r="CV11" s="843"/>
      <c r="CW11" s="841" t="s">
        <v>598</v>
      </c>
      <c r="CX11" s="842"/>
      <c r="CY11" s="842"/>
      <c r="CZ11" s="842"/>
      <c r="DA11" s="843"/>
      <c r="DB11" s="841" t="s">
        <v>598</v>
      </c>
      <c r="DC11" s="842"/>
      <c r="DD11" s="842"/>
      <c r="DE11" s="842"/>
      <c r="DF11" s="843"/>
      <c r="DG11" s="841" t="s">
        <v>598</v>
      </c>
      <c r="DH11" s="842"/>
      <c r="DI11" s="842"/>
      <c r="DJ11" s="842"/>
      <c r="DK11" s="843"/>
      <c r="DL11" s="841" t="s">
        <v>600</v>
      </c>
      <c r="DM11" s="842"/>
      <c r="DN11" s="842"/>
      <c r="DO11" s="842"/>
      <c r="DP11" s="843"/>
      <c r="DQ11" s="841" t="s">
        <v>598</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595</v>
      </c>
      <c r="BT12" s="829"/>
      <c r="BU12" s="829"/>
      <c r="BV12" s="829"/>
      <c r="BW12" s="829"/>
      <c r="BX12" s="829"/>
      <c r="BY12" s="829"/>
      <c r="BZ12" s="829"/>
      <c r="CA12" s="829"/>
      <c r="CB12" s="829"/>
      <c r="CC12" s="829"/>
      <c r="CD12" s="829"/>
      <c r="CE12" s="829"/>
      <c r="CF12" s="829"/>
      <c r="CG12" s="830"/>
      <c r="CH12" s="841">
        <v>94</v>
      </c>
      <c r="CI12" s="842"/>
      <c r="CJ12" s="842"/>
      <c r="CK12" s="842"/>
      <c r="CL12" s="843"/>
      <c r="CM12" s="841">
        <v>2137</v>
      </c>
      <c r="CN12" s="842"/>
      <c r="CO12" s="842"/>
      <c r="CP12" s="842"/>
      <c r="CQ12" s="843"/>
      <c r="CR12" s="841" t="s">
        <v>598</v>
      </c>
      <c r="CS12" s="842"/>
      <c r="CT12" s="842"/>
      <c r="CU12" s="842"/>
      <c r="CV12" s="843"/>
      <c r="CW12" s="841">
        <v>21</v>
      </c>
      <c r="CX12" s="842"/>
      <c r="CY12" s="842"/>
      <c r="CZ12" s="842"/>
      <c r="DA12" s="843"/>
      <c r="DB12" s="841" t="s">
        <v>598</v>
      </c>
      <c r="DC12" s="842"/>
      <c r="DD12" s="842"/>
      <c r="DE12" s="842"/>
      <c r="DF12" s="843"/>
      <c r="DG12" s="841" t="s">
        <v>598</v>
      </c>
      <c r="DH12" s="842"/>
      <c r="DI12" s="842"/>
      <c r="DJ12" s="842"/>
      <c r="DK12" s="843"/>
      <c r="DL12" s="841" t="s">
        <v>598</v>
      </c>
      <c r="DM12" s="842"/>
      <c r="DN12" s="842"/>
      <c r="DO12" s="842"/>
      <c r="DP12" s="843"/>
      <c r="DQ12" s="841" t="s">
        <v>598</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24147</v>
      </c>
      <c r="R23" s="854"/>
      <c r="S23" s="854"/>
      <c r="T23" s="854"/>
      <c r="U23" s="854"/>
      <c r="V23" s="854">
        <v>23682</v>
      </c>
      <c r="W23" s="854"/>
      <c r="X23" s="854"/>
      <c r="Y23" s="854"/>
      <c r="Z23" s="854"/>
      <c r="AA23" s="854">
        <v>465</v>
      </c>
      <c r="AB23" s="854"/>
      <c r="AC23" s="854"/>
      <c r="AD23" s="854"/>
      <c r="AE23" s="855"/>
      <c r="AF23" s="856">
        <v>353</v>
      </c>
      <c r="AG23" s="854"/>
      <c r="AH23" s="854"/>
      <c r="AI23" s="854"/>
      <c r="AJ23" s="857"/>
      <c r="AK23" s="858"/>
      <c r="AL23" s="859"/>
      <c r="AM23" s="859"/>
      <c r="AN23" s="859"/>
      <c r="AO23" s="859"/>
      <c r="AP23" s="854">
        <v>34290</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7543</v>
      </c>
      <c r="R28" s="883"/>
      <c r="S28" s="883"/>
      <c r="T28" s="883"/>
      <c r="U28" s="883"/>
      <c r="V28" s="883">
        <v>7658</v>
      </c>
      <c r="W28" s="883"/>
      <c r="X28" s="883"/>
      <c r="Y28" s="883"/>
      <c r="Z28" s="883"/>
      <c r="AA28" s="883">
        <v>-115</v>
      </c>
      <c r="AB28" s="883"/>
      <c r="AC28" s="883"/>
      <c r="AD28" s="883"/>
      <c r="AE28" s="884"/>
      <c r="AF28" s="885">
        <v>-115</v>
      </c>
      <c r="AG28" s="883"/>
      <c r="AH28" s="883"/>
      <c r="AI28" s="883"/>
      <c r="AJ28" s="886"/>
      <c r="AK28" s="887">
        <v>563</v>
      </c>
      <c r="AL28" s="878"/>
      <c r="AM28" s="878"/>
      <c r="AN28" s="878"/>
      <c r="AO28" s="878"/>
      <c r="AP28" s="878">
        <v>63</v>
      </c>
      <c r="AQ28" s="878"/>
      <c r="AR28" s="878"/>
      <c r="AS28" s="878"/>
      <c r="AT28" s="878"/>
      <c r="AU28" s="878">
        <v>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5098</v>
      </c>
      <c r="R29" s="819"/>
      <c r="S29" s="819"/>
      <c r="T29" s="819"/>
      <c r="U29" s="819"/>
      <c r="V29" s="819">
        <v>4971</v>
      </c>
      <c r="W29" s="819"/>
      <c r="X29" s="819"/>
      <c r="Y29" s="819"/>
      <c r="Z29" s="819"/>
      <c r="AA29" s="819">
        <v>127</v>
      </c>
      <c r="AB29" s="819"/>
      <c r="AC29" s="819"/>
      <c r="AD29" s="819"/>
      <c r="AE29" s="820"/>
      <c r="AF29" s="821">
        <v>127</v>
      </c>
      <c r="AG29" s="822"/>
      <c r="AH29" s="822"/>
      <c r="AI29" s="822"/>
      <c r="AJ29" s="823"/>
      <c r="AK29" s="890">
        <v>737</v>
      </c>
      <c r="AL29" s="891"/>
      <c r="AM29" s="891"/>
      <c r="AN29" s="891"/>
      <c r="AO29" s="891"/>
      <c r="AP29" s="891" t="s">
        <v>597</v>
      </c>
      <c r="AQ29" s="891"/>
      <c r="AR29" s="891"/>
      <c r="AS29" s="891"/>
      <c r="AT29" s="891"/>
      <c r="AU29" s="891" t="s">
        <v>606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707</v>
      </c>
      <c r="R30" s="819"/>
      <c r="S30" s="819"/>
      <c r="T30" s="819"/>
      <c r="U30" s="819"/>
      <c r="V30" s="819">
        <v>690</v>
      </c>
      <c r="W30" s="819"/>
      <c r="X30" s="819"/>
      <c r="Y30" s="819"/>
      <c r="Z30" s="819"/>
      <c r="AA30" s="819">
        <v>17</v>
      </c>
      <c r="AB30" s="819"/>
      <c r="AC30" s="819"/>
      <c r="AD30" s="819"/>
      <c r="AE30" s="820"/>
      <c r="AF30" s="821">
        <v>17</v>
      </c>
      <c r="AG30" s="822"/>
      <c r="AH30" s="822"/>
      <c r="AI30" s="822"/>
      <c r="AJ30" s="823"/>
      <c r="AK30" s="890">
        <v>215</v>
      </c>
      <c r="AL30" s="891"/>
      <c r="AM30" s="891"/>
      <c r="AN30" s="891"/>
      <c r="AO30" s="891"/>
      <c r="AP30" s="891" t="s">
        <v>596</v>
      </c>
      <c r="AQ30" s="891"/>
      <c r="AR30" s="891"/>
      <c r="AS30" s="891"/>
      <c r="AT30" s="891"/>
      <c r="AU30" s="891" t="s">
        <v>606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1872</v>
      </c>
      <c r="R31" s="819"/>
      <c r="S31" s="819"/>
      <c r="T31" s="819"/>
      <c r="U31" s="819"/>
      <c r="V31" s="819">
        <v>1832</v>
      </c>
      <c r="W31" s="819"/>
      <c r="X31" s="819"/>
      <c r="Y31" s="819"/>
      <c r="Z31" s="819"/>
      <c r="AA31" s="819">
        <v>40</v>
      </c>
      <c r="AB31" s="819"/>
      <c r="AC31" s="819"/>
      <c r="AD31" s="819"/>
      <c r="AE31" s="820"/>
      <c r="AF31" s="821">
        <v>40</v>
      </c>
      <c r="AG31" s="822"/>
      <c r="AH31" s="822"/>
      <c r="AI31" s="822"/>
      <c r="AJ31" s="823"/>
      <c r="AK31" s="890">
        <v>728</v>
      </c>
      <c r="AL31" s="891"/>
      <c r="AM31" s="891"/>
      <c r="AN31" s="891"/>
      <c r="AO31" s="891"/>
      <c r="AP31" s="891">
        <v>12356</v>
      </c>
      <c r="AQ31" s="891"/>
      <c r="AR31" s="891"/>
      <c r="AS31" s="891"/>
      <c r="AT31" s="891"/>
      <c r="AU31" s="891">
        <v>11639</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357</v>
      </c>
      <c r="R32" s="819"/>
      <c r="S32" s="819"/>
      <c r="T32" s="819"/>
      <c r="U32" s="819"/>
      <c r="V32" s="819">
        <v>354</v>
      </c>
      <c r="W32" s="819"/>
      <c r="X32" s="819"/>
      <c r="Y32" s="819"/>
      <c r="Z32" s="819"/>
      <c r="AA32" s="819">
        <v>3</v>
      </c>
      <c r="AB32" s="819"/>
      <c r="AC32" s="819"/>
      <c r="AD32" s="819"/>
      <c r="AE32" s="820"/>
      <c r="AF32" s="821">
        <v>3</v>
      </c>
      <c r="AG32" s="822"/>
      <c r="AH32" s="822"/>
      <c r="AI32" s="822"/>
      <c r="AJ32" s="823"/>
      <c r="AK32" s="890">
        <v>266</v>
      </c>
      <c r="AL32" s="891"/>
      <c r="AM32" s="891"/>
      <c r="AN32" s="891"/>
      <c r="AO32" s="891"/>
      <c r="AP32" s="891">
        <v>110</v>
      </c>
      <c r="AQ32" s="891"/>
      <c r="AR32" s="891"/>
      <c r="AS32" s="891"/>
      <c r="AT32" s="891"/>
      <c r="AU32" s="891">
        <v>39</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376</v>
      </c>
      <c r="R33" s="819"/>
      <c r="S33" s="819"/>
      <c r="T33" s="819"/>
      <c r="U33" s="819"/>
      <c r="V33" s="819">
        <v>212</v>
      </c>
      <c r="W33" s="819"/>
      <c r="X33" s="819"/>
      <c r="Y33" s="819"/>
      <c r="Z33" s="819"/>
      <c r="AA33" s="819">
        <v>164</v>
      </c>
      <c r="AB33" s="819"/>
      <c r="AC33" s="819"/>
      <c r="AD33" s="819"/>
      <c r="AE33" s="820"/>
      <c r="AF33" s="821">
        <v>419</v>
      </c>
      <c r="AG33" s="822"/>
      <c r="AH33" s="822"/>
      <c r="AI33" s="822"/>
      <c r="AJ33" s="823"/>
      <c r="AK33" s="890">
        <v>31</v>
      </c>
      <c r="AL33" s="891"/>
      <c r="AM33" s="891"/>
      <c r="AN33" s="891"/>
      <c r="AO33" s="891"/>
      <c r="AP33" s="891">
        <v>24</v>
      </c>
      <c r="AQ33" s="891"/>
      <c r="AR33" s="891"/>
      <c r="AS33" s="891"/>
      <c r="AT33" s="891"/>
      <c r="AU33" s="891" t="s">
        <v>607</v>
      </c>
      <c r="AV33" s="891"/>
      <c r="AW33" s="891"/>
      <c r="AX33" s="891"/>
      <c r="AY33" s="891"/>
      <c r="AZ33" s="892"/>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491</v>
      </c>
      <c r="AG63" s="902"/>
      <c r="AH63" s="902"/>
      <c r="AI63" s="902"/>
      <c r="AJ63" s="903"/>
      <c r="AK63" s="904"/>
      <c r="AL63" s="899"/>
      <c r="AM63" s="899"/>
      <c r="AN63" s="899"/>
      <c r="AO63" s="899"/>
      <c r="AP63" s="902">
        <v>12553</v>
      </c>
      <c r="AQ63" s="902"/>
      <c r="AR63" s="902"/>
      <c r="AS63" s="902"/>
      <c r="AT63" s="902"/>
      <c r="AU63" s="902">
        <v>11685</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230</v>
      </c>
      <c r="R68" s="926"/>
      <c r="S68" s="926"/>
      <c r="T68" s="926"/>
      <c r="U68" s="926"/>
      <c r="V68" s="926">
        <v>211</v>
      </c>
      <c r="W68" s="926"/>
      <c r="X68" s="926"/>
      <c r="Y68" s="926"/>
      <c r="Z68" s="926"/>
      <c r="AA68" s="926">
        <v>19</v>
      </c>
      <c r="AB68" s="926"/>
      <c r="AC68" s="926"/>
      <c r="AD68" s="926"/>
      <c r="AE68" s="926"/>
      <c r="AF68" s="926">
        <v>19</v>
      </c>
      <c r="AG68" s="926"/>
      <c r="AH68" s="926"/>
      <c r="AI68" s="926"/>
      <c r="AJ68" s="926"/>
      <c r="AK68" s="926">
        <v>8</v>
      </c>
      <c r="AL68" s="926"/>
      <c r="AM68" s="926"/>
      <c r="AN68" s="926"/>
      <c r="AO68" s="926"/>
      <c r="AP68" s="926">
        <v>39</v>
      </c>
      <c r="AQ68" s="926"/>
      <c r="AR68" s="926"/>
      <c r="AS68" s="926"/>
      <c r="AT68" s="926"/>
      <c r="AU68" s="926">
        <v>13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119</v>
      </c>
      <c r="R69" s="891"/>
      <c r="S69" s="891"/>
      <c r="T69" s="891"/>
      <c r="U69" s="891"/>
      <c r="V69" s="891">
        <v>118</v>
      </c>
      <c r="W69" s="891"/>
      <c r="X69" s="891"/>
      <c r="Y69" s="891"/>
      <c r="Z69" s="891"/>
      <c r="AA69" s="891">
        <v>1</v>
      </c>
      <c r="AB69" s="891"/>
      <c r="AC69" s="891"/>
      <c r="AD69" s="891"/>
      <c r="AE69" s="891"/>
      <c r="AF69" s="891">
        <v>1</v>
      </c>
      <c r="AG69" s="891"/>
      <c r="AH69" s="891"/>
      <c r="AI69" s="891"/>
      <c r="AJ69" s="891"/>
      <c r="AK69" s="891">
        <v>106</v>
      </c>
      <c r="AL69" s="891"/>
      <c r="AM69" s="891"/>
      <c r="AN69" s="891"/>
      <c r="AO69" s="891"/>
      <c r="AP69" s="891" t="s">
        <v>598</v>
      </c>
      <c r="AQ69" s="891"/>
      <c r="AR69" s="891"/>
      <c r="AS69" s="891"/>
      <c r="AT69" s="891"/>
      <c r="AU69" s="891" t="s">
        <v>598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153</v>
      </c>
      <c r="R70" s="891"/>
      <c r="S70" s="891"/>
      <c r="T70" s="891"/>
      <c r="U70" s="891"/>
      <c r="V70" s="891">
        <v>148</v>
      </c>
      <c r="W70" s="891"/>
      <c r="X70" s="891"/>
      <c r="Y70" s="891"/>
      <c r="Z70" s="891"/>
      <c r="AA70" s="891">
        <v>5</v>
      </c>
      <c r="AB70" s="891"/>
      <c r="AC70" s="891"/>
      <c r="AD70" s="891"/>
      <c r="AE70" s="891"/>
      <c r="AF70" s="891">
        <v>5</v>
      </c>
      <c r="AG70" s="891"/>
      <c r="AH70" s="891"/>
      <c r="AI70" s="891"/>
      <c r="AJ70" s="891"/>
      <c r="AK70" s="891">
        <v>33</v>
      </c>
      <c r="AL70" s="891"/>
      <c r="AM70" s="891"/>
      <c r="AN70" s="891"/>
      <c r="AO70" s="891"/>
      <c r="AP70" s="891">
        <v>77</v>
      </c>
      <c r="AQ70" s="891"/>
      <c r="AR70" s="891"/>
      <c r="AS70" s="891"/>
      <c r="AT70" s="891"/>
      <c r="AU70" s="891">
        <v>27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1</v>
      </c>
      <c r="R71" s="891"/>
      <c r="S71" s="891"/>
      <c r="T71" s="891"/>
      <c r="U71" s="891"/>
      <c r="V71" s="891">
        <v>1</v>
      </c>
      <c r="W71" s="891"/>
      <c r="X71" s="891"/>
      <c r="Y71" s="891"/>
      <c r="Z71" s="891"/>
      <c r="AA71" s="891" t="s">
        <v>598</v>
      </c>
      <c r="AB71" s="891"/>
      <c r="AC71" s="891"/>
      <c r="AD71" s="891"/>
      <c r="AE71" s="891"/>
      <c r="AF71" s="891" t="s">
        <v>598</v>
      </c>
      <c r="AG71" s="891"/>
      <c r="AH71" s="891"/>
      <c r="AI71" s="891"/>
      <c r="AJ71" s="891"/>
      <c r="AK71" s="891" t="s">
        <v>598</v>
      </c>
      <c r="AL71" s="891"/>
      <c r="AM71" s="891"/>
      <c r="AN71" s="891"/>
      <c r="AO71" s="891"/>
      <c r="AP71" s="891" t="s">
        <v>598</v>
      </c>
      <c r="AQ71" s="891"/>
      <c r="AR71" s="891"/>
      <c r="AS71" s="891"/>
      <c r="AT71" s="891"/>
      <c r="AU71" s="891" t="s">
        <v>599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v>227</v>
      </c>
      <c r="R72" s="891"/>
      <c r="S72" s="891"/>
      <c r="T72" s="891"/>
      <c r="U72" s="891"/>
      <c r="V72" s="891">
        <v>104</v>
      </c>
      <c r="W72" s="891"/>
      <c r="X72" s="891"/>
      <c r="Y72" s="891"/>
      <c r="Z72" s="891"/>
      <c r="AA72" s="891">
        <v>123</v>
      </c>
      <c r="AB72" s="891"/>
      <c r="AC72" s="891"/>
      <c r="AD72" s="891"/>
      <c r="AE72" s="891"/>
      <c r="AF72" s="891">
        <v>123</v>
      </c>
      <c r="AG72" s="891"/>
      <c r="AH72" s="891"/>
      <c r="AI72" s="891"/>
      <c r="AJ72" s="891"/>
      <c r="AK72" s="891" t="s">
        <v>598</v>
      </c>
      <c r="AL72" s="891"/>
      <c r="AM72" s="891"/>
      <c r="AN72" s="891"/>
      <c r="AO72" s="891"/>
      <c r="AP72" s="891" t="s">
        <v>598</v>
      </c>
      <c r="AQ72" s="891"/>
      <c r="AR72" s="891"/>
      <c r="AS72" s="891"/>
      <c r="AT72" s="891"/>
      <c r="AU72" s="891" t="s">
        <v>599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1921</v>
      </c>
      <c r="R73" s="891"/>
      <c r="S73" s="891"/>
      <c r="T73" s="891"/>
      <c r="U73" s="891"/>
      <c r="V73" s="891">
        <v>1885</v>
      </c>
      <c r="W73" s="891"/>
      <c r="X73" s="891"/>
      <c r="Y73" s="891"/>
      <c r="Z73" s="891"/>
      <c r="AA73" s="891">
        <v>36</v>
      </c>
      <c r="AB73" s="891"/>
      <c r="AC73" s="891"/>
      <c r="AD73" s="891"/>
      <c r="AE73" s="891"/>
      <c r="AF73" s="891">
        <v>36</v>
      </c>
      <c r="AG73" s="891"/>
      <c r="AH73" s="891"/>
      <c r="AI73" s="891"/>
      <c r="AJ73" s="891"/>
      <c r="AK73" s="891" t="s">
        <v>598</v>
      </c>
      <c r="AL73" s="891"/>
      <c r="AM73" s="891"/>
      <c r="AN73" s="891"/>
      <c r="AO73" s="891"/>
      <c r="AP73" s="891">
        <v>1663</v>
      </c>
      <c r="AQ73" s="891"/>
      <c r="AR73" s="891"/>
      <c r="AS73" s="891"/>
      <c r="AT73" s="891"/>
      <c r="AU73" s="891">
        <v>548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400</v>
      </c>
      <c r="R74" s="891"/>
      <c r="S74" s="891"/>
      <c r="T74" s="891"/>
      <c r="U74" s="891"/>
      <c r="V74" s="891">
        <v>387</v>
      </c>
      <c r="W74" s="891"/>
      <c r="X74" s="891"/>
      <c r="Y74" s="891"/>
      <c r="Z74" s="891"/>
      <c r="AA74" s="891">
        <v>13</v>
      </c>
      <c r="AB74" s="891"/>
      <c r="AC74" s="891"/>
      <c r="AD74" s="891"/>
      <c r="AE74" s="891"/>
      <c r="AF74" s="891">
        <v>13</v>
      </c>
      <c r="AG74" s="891"/>
      <c r="AH74" s="891"/>
      <c r="AI74" s="891"/>
      <c r="AJ74" s="891"/>
      <c r="AK74" s="891" t="s">
        <v>598</v>
      </c>
      <c r="AL74" s="891"/>
      <c r="AM74" s="891"/>
      <c r="AN74" s="891"/>
      <c r="AO74" s="891"/>
      <c r="AP74" s="891">
        <v>2</v>
      </c>
      <c r="AQ74" s="891"/>
      <c r="AR74" s="891"/>
      <c r="AS74" s="891"/>
      <c r="AT74" s="891"/>
      <c r="AU74" s="891">
        <v>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585</v>
      </c>
      <c r="C75" s="934"/>
      <c r="D75" s="934"/>
      <c r="E75" s="934"/>
      <c r="F75" s="934"/>
      <c r="G75" s="934"/>
      <c r="H75" s="934"/>
      <c r="I75" s="934"/>
      <c r="J75" s="934"/>
      <c r="K75" s="934"/>
      <c r="L75" s="934"/>
      <c r="M75" s="934"/>
      <c r="N75" s="934"/>
      <c r="O75" s="934"/>
      <c r="P75" s="935"/>
      <c r="Q75" s="939">
        <v>248</v>
      </c>
      <c r="R75" s="940"/>
      <c r="S75" s="940"/>
      <c r="T75" s="940"/>
      <c r="U75" s="890"/>
      <c r="V75" s="941">
        <v>241</v>
      </c>
      <c r="W75" s="940"/>
      <c r="X75" s="940"/>
      <c r="Y75" s="940"/>
      <c r="Z75" s="890"/>
      <c r="AA75" s="941">
        <v>7</v>
      </c>
      <c r="AB75" s="940"/>
      <c r="AC75" s="940"/>
      <c r="AD75" s="940"/>
      <c r="AE75" s="890"/>
      <c r="AF75" s="941">
        <v>7</v>
      </c>
      <c r="AG75" s="940"/>
      <c r="AH75" s="940"/>
      <c r="AI75" s="940"/>
      <c r="AJ75" s="890"/>
      <c r="AK75" s="941" t="s">
        <v>598</v>
      </c>
      <c r="AL75" s="940"/>
      <c r="AM75" s="940"/>
      <c r="AN75" s="940"/>
      <c r="AO75" s="890"/>
      <c r="AP75" s="941">
        <v>97</v>
      </c>
      <c r="AQ75" s="940"/>
      <c r="AR75" s="940"/>
      <c r="AS75" s="940"/>
      <c r="AT75" s="890"/>
      <c r="AU75" s="941">
        <v>15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586</v>
      </c>
      <c r="C76" s="934"/>
      <c r="D76" s="934"/>
      <c r="E76" s="934"/>
      <c r="F76" s="934"/>
      <c r="G76" s="934"/>
      <c r="H76" s="934"/>
      <c r="I76" s="934"/>
      <c r="J76" s="934"/>
      <c r="K76" s="934"/>
      <c r="L76" s="934"/>
      <c r="M76" s="934"/>
      <c r="N76" s="934"/>
      <c r="O76" s="934"/>
      <c r="P76" s="935"/>
      <c r="Q76" s="939">
        <v>7129</v>
      </c>
      <c r="R76" s="940"/>
      <c r="S76" s="940"/>
      <c r="T76" s="940"/>
      <c r="U76" s="890"/>
      <c r="V76" s="941">
        <v>6688</v>
      </c>
      <c r="W76" s="940"/>
      <c r="X76" s="940"/>
      <c r="Y76" s="940"/>
      <c r="Z76" s="890"/>
      <c r="AA76" s="941">
        <v>441</v>
      </c>
      <c r="AB76" s="940"/>
      <c r="AC76" s="940"/>
      <c r="AD76" s="940"/>
      <c r="AE76" s="890"/>
      <c r="AF76" s="941">
        <v>441</v>
      </c>
      <c r="AG76" s="940"/>
      <c r="AH76" s="940"/>
      <c r="AI76" s="940"/>
      <c r="AJ76" s="890"/>
      <c r="AK76" s="941" t="s">
        <v>598</v>
      </c>
      <c r="AL76" s="940"/>
      <c r="AM76" s="940"/>
      <c r="AN76" s="940"/>
      <c r="AO76" s="890"/>
      <c r="AP76" s="941">
        <v>33474</v>
      </c>
      <c r="AQ76" s="940"/>
      <c r="AR76" s="940"/>
      <c r="AS76" s="940"/>
      <c r="AT76" s="890"/>
      <c r="AU76" s="941">
        <v>2831</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587</v>
      </c>
      <c r="C77" s="934"/>
      <c r="D77" s="934"/>
      <c r="E77" s="934"/>
      <c r="F77" s="934"/>
      <c r="G77" s="934"/>
      <c r="H77" s="934"/>
      <c r="I77" s="934"/>
      <c r="J77" s="934"/>
      <c r="K77" s="934"/>
      <c r="L77" s="934"/>
      <c r="M77" s="934"/>
      <c r="N77" s="934"/>
      <c r="O77" s="934"/>
      <c r="P77" s="935"/>
      <c r="Q77" s="939">
        <v>2</v>
      </c>
      <c r="R77" s="940"/>
      <c r="S77" s="940"/>
      <c r="T77" s="940"/>
      <c r="U77" s="890"/>
      <c r="V77" s="941">
        <v>1</v>
      </c>
      <c r="W77" s="940"/>
      <c r="X77" s="940"/>
      <c r="Y77" s="940"/>
      <c r="Z77" s="890"/>
      <c r="AA77" s="941">
        <v>1</v>
      </c>
      <c r="AB77" s="940"/>
      <c r="AC77" s="940"/>
      <c r="AD77" s="940"/>
      <c r="AE77" s="890"/>
      <c r="AF77" s="941">
        <v>1</v>
      </c>
      <c r="AG77" s="940"/>
      <c r="AH77" s="940"/>
      <c r="AI77" s="940"/>
      <c r="AJ77" s="890"/>
      <c r="AK77" s="941" t="s">
        <v>598</v>
      </c>
      <c r="AL77" s="940"/>
      <c r="AM77" s="940"/>
      <c r="AN77" s="940"/>
      <c r="AO77" s="890"/>
      <c r="AP77" s="941" t="s">
        <v>598</v>
      </c>
      <c r="AQ77" s="940"/>
      <c r="AR77" s="940"/>
      <c r="AS77" s="940"/>
      <c r="AT77" s="890"/>
      <c r="AU77" s="941" t="s">
        <v>598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588</v>
      </c>
      <c r="C78" s="934"/>
      <c r="D78" s="934"/>
      <c r="E78" s="934"/>
      <c r="F78" s="934"/>
      <c r="G78" s="934"/>
      <c r="H78" s="934"/>
      <c r="I78" s="934"/>
      <c r="J78" s="934"/>
      <c r="K78" s="934"/>
      <c r="L78" s="934"/>
      <c r="M78" s="934"/>
      <c r="N78" s="934"/>
      <c r="O78" s="934"/>
      <c r="P78" s="935"/>
      <c r="Q78" s="936">
        <v>502</v>
      </c>
      <c r="R78" s="891"/>
      <c r="S78" s="891"/>
      <c r="T78" s="891"/>
      <c r="U78" s="891"/>
      <c r="V78" s="891">
        <v>368</v>
      </c>
      <c r="W78" s="891"/>
      <c r="X78" s="891"/>
      <c r="Y78" s="891"/>
      <c r="Z78" s="891"/>
      <c r="AA78" s="891">
        <v>134</v>
      </c>
      <c r="AB78" s="891"/>
      <c r="AC78" s="891"/>
      <c r="AD78" s="891"/>
      <c r="AE78" s="891"/>
      <c r="AF78" s="891">
        <v>134</v>
      </c>
      <c r="AG78" s="891"/>
      <c r="AH78" s="891"/>
      <c r="AI78" s="891"/>
      <c r="AJ78" s="891"/>
      <c r="AK78" s="891">
        <v>231</v>
      </c>
      <c r="AL78" s="891"/>
      <c r="AM78" s="891"/>
      <c r="AN78" s="891"/>
      <c r="AO78" s="891"/>
      <c r="AP78" s="891" t="s">
        <v>598</v>
      </c>
      <c r="AQ78" s="891"/>
      <c r="AR78" s="891"/>
      <c r="AS78" s="891"/>
      <c r="AT78" s="891"/>
      <c r="AU78" s="891" t="s">
        <v>598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589</v>
      </c>
      <c r="C79" s="934"/>
      <c r="D79" s="934"/>
      <c r="E79" s="934"/>
      <c r="F79" s="934"/>
      <c r="G79" s="934"/>
      <c r="H79" s="934"/>
      <c r="I79" s="934"/>
      <c r="J79" s="934"/>
      <c r="K79" s="934"/>
      <c r="L79" s="934"/>
      <c r="M79" s="934"/>
      <c r="N79" s="934"/>
      <c r="O79" s="934"/>
      <c r="P79" s="935"/>
      <c r="Q79" s="936">
        <v>746051</v>
      </c>
      <c r="R79" s="891"/>
      <c r="S79" s="891"/>
      <c r="T79" s="891"/>
      <c r="U79" s="891"/>
      <c r="V79" s="891">
        <v>728183</v>
      </c>
      <c r="W79" s="891"/>
      <c r="X79" s="891"/>
      <c r="Y79" s="891"/>
      <c r="Z79" s="891"/>
      <c r="AA79" s="891">
        <v>17868</v>
      </c>
      <c r="AB79" s="891"/>
      <c r="AC79" s="891"/>
      <c r="AD79" s="891"/>
      <c r="AE79" s="891"/>
      <c r="AF79" s="891">
        <v>17868</v>
      </c>
      <c r="AG79" s="891"/>
      <c r="AH79" s="891"/>
      <c r="AI79" s="891"/>
      <c r="AJ79" s="891"/>
      <c r="AK79" s="891">
        <v>6780</v>
      </c>
      <c r="AL79" s="891"/>
      <c r="AM79" s="891"/>
      <c r="AN79" s="891"/>
      <c r="AO79" s="891"/>
      <c r="AP79" s="891" t="s">
        <v>599</v>
      </c>
      <c r="AQ79" s="891"/>
      <c r="AR79" s="891"/>
      <c r="AS79" s="891"/>
      <c r="AT79" s="891"/>
      <c r="AU79" s="891" t="s">
        <v>599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590</v>
      </c>
      <c r="C80" s="934"/>
      <c r="D80" s="934"/>
      <c r="E80" s="934"/>
      <c r="F80" s="934"/>
      <c r="G80" s="934"/>
      <c r="H80" s="934"/>
      <c r="I80" s="934"/>
      <c r="J80" s="934"/>
      <c r="K80" s="934"/>
      <c r="L80" s="934"/>
      <c r="M80" s="934"/>
      <c r="N80" s="934"/>
      <c r="O80" s="934"/>
      <c r="P80" s="935"/>
      <c r="Q80" s="936">
        <v>13115</v>
      </c>
      <c r="R80" s="891"/>
      <c r="S80" s="891"/>
      <c r="T80" s="891"/>
      <c r="U80" s="891"/>
      <c r="V80" s="891">
        <v>12314</v>
      </c>
      <c r="W80" s="891"/>
      <c r="X80" s="891"/>
      <c r="Y80" s="891"/>
      <c r="Z80" s="891"/>
      <c r="AA80" s="891">
        <v>801</v>
      </c>
      <c r="AB80" s="891"/>
      <c r="AC80" s="891"/>
      <c r="AD80" s="891"/>
      <c r="AE80" s="891"/>
      <c r="AF80" s="891">
        <v>801</v>
      </c>
      <c r="AG80" s="891"/>
      <c r="AH80" s="891"/>
      <c r="AI80" s="891"/>
      <c r="AJ80" s="891"/>
      <c r="AK80" s="891" t="s">
        <v>606</v>
      </c>
      <c r="AL80" s="891"/>
      <c r="AM80" s="891"/>
      <c r="AN80" s="891"/>
      <c r="AO80" s="891"/>
      <c r="AP80" s="891" t="s">
        <v>598</v>
      </c>
      <c r="AQ80" s="891"/>
      <c r="AR80" s="891"/>
      <c r="AS80" s="891"/>
      <c r="AT80" s="891"/>
      <c r="AU80" s="891" t="s">
        <v>598</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19449</v>
      </c>
      <c r="AG88" s="902"/>
      <c r="AH88" s="902"/>
      <c r="AI88" s="902"/>
      <c r="AJ88" s="902"/>
      <c r="AK88" s="899"/>
      <c r="AL88" s="899"/>
      <c r="AM88" s="899"/>
      <c r="AN88" s="899"/>
      <c r="AO88" s="899"/>
      <c r="AP88" s="902">
        <v>35352</v>
      </c>
      <c r="AQ88" s="902"/>
      <c r="AR88" s="902"/>
      <c r="AS88" s="902"/>
      <c r="AT88" s="902"/>
      <c r="AU88" s="902">
        <v>3436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898</v>
      </c>
      <c r="CS102" s="910"/>
      <c r="CT102" s="910"/>
      <c r="CU102" s="910"/>
      <c r="CV102" s="953"/>
      <c r="CW102" s="952">
        <v>33</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298</v>
      </c>
      <c r="AG109" s="955"/>
      <c r="AH109" s="955"/>
      <c r="AI109" s="955"/>
      <c r="AJ109" s="956"/>
      <c r="AK109" s="954" t="s">
        <v>297</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298</v>
      </c>
      <c r="BW109" s="955"/>
      <c r="BX109" s="955"/>
      <c r="BY109" s="955"/>
      <c r="BZ109" s="956"/>
      <c r="CA109" s="954" t="s">
        <v>297</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298</v>
      </c>
      <c r="DM109" s="955"/>
      <c r="DN109" s="955"/>
      <c r="DO109" s="955"/>
      <c r="DP109" s="956"/>
      <c r="DQ109" s="954" t="s">
        <v>297</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4068942</v>
      </c>
      <c r="AB110" s="962"/>
      <c r="AC110" s="962"/>
      <c r="AD110" s="962"/>
      <c r="AE110" s="963"/>
      <c r="AF110" s="964">
        <v>3998598</v>
      </c>
      <c r="AG110" s="962"/>
      <c r="AH110" s="962"/>
      <c r="AI110" s="962"/>
      <c r="AJ110" s="963"/>
      <c r="AK110" s="964">
        <v>3867757</v>
      </c>
      <c r="AL110" s="962"/>
      <c r="AM110" s="962"/>
      <c r="AN110" s="962"/>
      <c r="AO110" s="963"/>
      <c r="AP110" s="965">
        <v>37.799999999999997</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35876953</v>
      </c>
      <c r="BR110" s="997"/>
      <c r="BS110" s="997"/>
      <c r="BT110" s="997"/>
      <c r="BU110" s="997"/>
      <c r="BV110" s="997">
        <v>36120503</v>
      </c>
      <c r="BW110" s="997"/>
      <c r="BX110" s="997"/>
      <c r="BY110" s="997"/>
      <c r="BZ110" s="997"/>
      <c r="CA110" s="997">
        <v>34290364</v>
      </c>
      <c r="CB110" s="997"/>
      <c r="CC110" s="997"/>
      <c r="CD110" s="997"/>
      <c r="CE110" s="997"/>
      <c r="CF110" s="1011">
        <v>334.9</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431</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434</v>
      </c>
      <c r="AG111" s="1004"/>
      <c r="AH111" s="1004"/>
      <c r="AI111" s="1004"/>
      <c r="AJ111" s="1005"/>
      <c r="AK111" s="1006" t="s">
        <v>435</v>
      </c>
      <c r="AL111" s="1004"/>
      <c r="AM111" s="1004"/>
      <c r="AN111" s="1004"/>
      <c r="AO111" s="1005"/>
      <c r="AP111" s="1007" t="s">
        <v>432</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98180</v>
      </c>
      <c r="BR111" s="990"/>
      <c r="BS111" s="990"/>
      <c r="BT111" s="990"/>
      <c r="BU111" s="990"/>
      <c r="BV111" s="990">
        <v>86144</v>
      </c>
      <c r="BW111" s="990"/>
      <c r="BX111" s="990"/>
      <c r="BY111" s="990"/>
      <c r="BZ111" s="990"/>
      <c r="CA111" s="990">
        <v>74359</v>
      </c>
      <c r="CB111" s="990"/>
      <c r="CC111" s="990"/>
      <c r="CD111" s="990"/>
      <c r="CE111" s="990"/>
      <c r="CF111" s="984">
        <v>0.7</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440</v>
      </c>
      <c r="AB112" s="1029"/>
      <c r="AC112" s="1029"/>
      <c r="AD112" s="1029"/>
      <c r="AE112" s="1030"/>
      <c r="AF112" s="1031" t="s">
        <v>431</v>
      </c>
      <c r="AG112" s="1029"/>
      <c r="AH112" s="1029"/>
      <c r="AI112" s="1029"/>
      <c r="AJ112" s="1030"/>
      <c r="AK112" s="1031" t="s">
        <v>430</v>
      </c>
      <c r="AL112" s="1029"/>
      <c r="AM112" s="1029"/>
      <c r="AN112" s="1029"/>
      <c r="AO112" s="1030"/>
      <c r="AP112" s="1032" t="s">
        <v>434</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12411802</v>
      </c>
      <c r="BR112" s="990"/>
      <c r="BS112" s="990"/>
      <c r="BT112" s="990"/>
      <c r="BU112" s="990"/>
      <c r="BV112" s="990">
        <v>11991659</v>
      </c>
      <c r="BW112" s="990"/>
      <c r="BX112" s="990"/>
      <c r="BY112" s="990"/>
      <c r="BZ112" s="990"/>
      <c r="CA112" s="990">
        <v>11685192</v>
      </c>
      <c r="CB112" s="990"/>
      <c r="CC112" s="990"/>
      <c r="CD112" s="990"/>
      <c r="CE112" s="990"/>
      <c r="CF112" s="984">
        <v>114.1</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434</v>
      </c>
      <c r="DM112" s="990"/>
      <c r="DN112" s="990"/>
      <c r="DO112" s="990"/>
      <c r="DP112" s="990"/>
      <c r="DQ112" s="990" t="s">
        <v>431</v>
      </c>
      <c r="DR112" s="990"/>
      <c r="DS112" s="990"/>
      <c r="DT112" s="990"/>
      <c r="DU112" s="990"/>
      <c r="DV112" s="991" t="s">
        <v>440</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614838</v>
      </c>
      <c r="AB113" s="1004"/>
      <c r="AC113" s="1004"/>
      <c r="AD113" s="1004"/>
      <c r="AE113" s="1005"/>
      <c r="AF113" s="1006">
        <v>623868</v>
      </c>
      <c r="AG113" s="1004"/>
      <c r="AH113" s="1004"/>
      <c r="AI113" s="1004"/>
      <c r="AJ113" s="1005"/>
      <c r="AK113" s="1006">
        <v>643184</v>
      </c>
      <c r="AL113" s="1004"/>
      <c r="AM113" s="1004"/>
      <c r="AN113" s="1004"/>
      <c r="AO113" s="1005"/>
      <c r="AP113" s="1007">
        <v>6.3</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2321476</v>
      </c>
      <c r="BR113" s="990"/>
      <c r="BS113" s="990"/>
      <c r="BT113" s="990"/>
      <c r="BU113" s="990"/>
      <c r="BV113" s="990">
        <v>2989311</v>
      </c>
      <c r="BW113" s="990"/>
      <c r="BX113" s="990"/>
      <c r="BY113" s="990"/>
      <c r="BZ113" s="990"/>
      <c r="CA113" s="990">
        <v>3435224</v>
      </c>
      <c r="CB113" s="990"/>
      <c r="CC113" s="990"/>
      <c r="CD113" s="990"/>
      <c r="CE113" s="990"/>
      <c r="CF113" s="984">
        <v>33.6</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430</v>
      </c>
      <c r="DM113" s="1029"/>
      <c r="DN113" s="1029"/>
      <c r="DO113" s="1029"/>
      <c r="DP113" s="1030"/>
      <c r="DQ113" s="1031" t="s">
        <v>431</v>
      </c>
      <c r="DR113" s="1029"/>
      <c r="DS113" s="1029"/>
      <c r="DT113" s="1029"/>
      <c r="DU113" s="1030"/>
      <c r="DV113" s="1032" t="s">
        <v>434</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255445</v>
      </c>
      <c r="AB114" s="1029"/>
      <c r="AC114" s="1029"/>
      <c r="AD114" s="1029"/>
      <c r="AE114" s="1030"/>
      <c r="AF114" s="1031">
        <v>281672</v>
      </c>
      <c r="AG114" s="1029"/>
      <c r="AH114" s="1029"/>
      <c r="AI114" s="1029"/>
      <c r="AJ114" s="1030"/>
      <c r="AK114" s="1031">
        <v>305018</v>
      </c>
      <c r="AL114" s="1029"/>
      <c r="AM114" s="1029"/>
      <c r="AN114" s="1029"/>
      <c r="AO114" s="1030"/>
      <c r="AP114" s="1032">
        <v>3</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2877759</v>
      </c>
      <c r="BR114" s="990"/>
      <c r="BS114" s="990"/>
      <c r="BT114" s="990"/>
      <c r="BU114" s="990"/>
      <c r="BV114" s="990">
        <v>2854197</v>
      </c>
      <c r="BW114" s="990"/>
      <c r="BX114" s="990"/>
      <c r="BY114" s="990"/>
      <c r="BZ114" s="990"/>
      <c r="CA114" s="990">
        <v>2819447</v>
      </c>
      <c r="CB114" s="990"/>
      <c r="CC114" s="990"/>
      <c r="CD114" s="990"/>
      <c r="CE114" s="990"/>
      <c r="CF114" s="984">
        <v>27.5</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430</v>
      </c>
      <c r="DM114" s="1029"/>
      <c r="DN114" s="1029"/>
      <c r="DO114" s="1029"/>
      <c r="DP114" s="1030"/>
      <c r="DQ114" s="1031" t="s">
        <v>430</v>
      </c>
      <c r="DR114" s="1029"/>
      <c r="DS114" s="1029"/>
      <c r="DT114" s="1029"/>
      <c r="DU114" s="1030"/>
      <c r="DV114" s="1032" t="s">
        <v>440</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33872</v>
      </c>
      <c r="AB115" s="1004"/>
      <c r="AC115" s="1004"/>
      <c r="AD115" s="1004"/>
      <c r="AE115" s="1005"/>
      <c r="AF115" s="1006">
        <v>33488</v>
      </c>
      <c r="AG115" s="1004"/>
      <c r="AH115" s="1004"/>
      <c r="AI115" s="1004"/>
      <c r="AJ115" s="1005"/>
      <c r="AK115" s="1006">
        <v>33190</v>
      </c>
      <c r="AL115" s="1004"/>
      <c r="AM115" s="1004"/>
      <c r="AN115" s="1004"/>
      <c r="AO115" s="1005"/>
      <c r="AP115" s="1007">
        <v>0.3</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42726</v>
      </c>
      <c r="BR115" s="990"/>
      <c r="BS115" s="990"/>
      <c r="BT115" s="990"/>
      <c r="BU115" s="990"/>
      <c r="BV115" s="990">
        <v>24242</v>
      </c>
      <c r="BW115" s="990"/>
      <c r="BX115" s="990"/>
      <c r="BY115" s="990"/>
      <c r="BZ115" s="990"/>
      <c r="CA115" s="990" t="s">
        <v>434</v>
      </c>
      <c r="CB115" s="990"/>
      <c r="CC115" s="990"/>
      <c r="CD115" s="990"/>
      <c r="CE115" s="990"/>
      <c r="CF115" s="984" t="s">
        <v>440</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431</v>
      </c>
      <c r="DM115" s="1029"/>
      <c r="DN115" s="1029"/>
      <c r="DO115" s="1029"/>
      <c r="DP115" s="1030"/>
      <c r="DQ115" s="1031" t="s">
        <v>440</v>
      </c>
      <c r="DR115" s="1029"/>
      <c r="DS115" s="1029"/>
      <c r="DT115" s="1029"/>
      <c r="DU115" s="1030"/>
      <c r="DV115" s="1032" t="s">
        <v>430</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523</v>
      </c>
      <c r="AB116" s="1029"/>
      <c r="AC116" s="1029"/>
      <c r="AD116" s="1029"/>
      <c r="AE116" s="1030"/>
      <c r="AF116" s="1031">
        <v>147</v>
      </c>
      <c r="AG116" s="1029"/>
      <c r="AH116" s="1029"/>
      <c r="AI116" s="1029"/>
      <c r="AJ116" s="1030"/>
      <c r="AK116" s="1031">
        <v>14</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430</v>
      </c>
      <c r="BW116" s="990"/>
      <c r="BX116" s="990"/>
      <c r="BY116" s="990"/>
      <c r="BZ116" s="990"/>
      <c r="CA116" s="990" t="s">
        <v>440</v>
      </c>
      <c r="CB116" s="990"/>
      <c r="CC116" s="990"/>
      <c r="CD116" s="990"/>
      <c r="CE116" s="990"/>
      <c r="CF116" s="984" t="s">
        <v>430</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440</v>
      </c>
      <c r="DH116" s="1029"/>
      <c r="DI116" s="1029"/>
      <c r="DJ116" s="1029"/>
      <c r="DK116" s="1030"/>
      <c r="DL116" s="1031" t="s">
        <v>440</v>
      </c>
      <c r="DM116" s="1029"/>
      <c r="DN116" s="1029"/>
      <c r="DO116" s="1029"/>
      <c r="DP116" s="1030"/>
      <c r="DQ116" s="1031" t="s">
        <v>440</v>
      </c>
      <c r="DR116" s="1029"/>
      <c r="DS116" s="1029"/>
      <c r="DT116" s="1029"/>
      <c r="DU116" s="1030"/>
      <c r="DV116" s="1032" t="s">
        <v>440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4973620</v>
      </c>
      <c r="AB117" s="1047"/>
      <c r="AC117" s="1047"/>
      <c r="AD117" s="1047"/>
      <c r="AE117" s="1048"/>
      <c r="AF117" s="1049">
        <v>4937773</v>
      </c>
      <c r="AG117" s="1047"/>
      <c r="AH117" s="1047"/>
      <c r="AI117" s="1047"/>
      <c r="AJ117" s="1048"/>
      <c r="AK117" s="1049">
        <v>4849163</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434</v>
      </c>
      <c r="BW117" s="990"/>
      <c r="BX117" s="990"/>
      <c r="BY117" s="990"/>
      <c r="BZ117" s="990"/>
      <c r="CA117" s="990" t="s">
        <v>434</v>
      </c>
      <c r="CB117" s="990"/>
      <c r="CC117" s="990"/>
      <c r="CD117" s="990"/>
      <c r="CE117" s="990"/>
      <c r="CF117" s="984" t="s">
        <v>434</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434</v>
      </c>
      <c r="DH117" s="1029"/>
      <c r="DI117" s="1029"/>
      <c r="DJ117" s="1029"/>
      <c r="DK117" s="1030"/>
      <c r="DL117" s="1031" t="s">
        <v>434</v>
      </c>
      <c r="DM117" s="1029"/>
      <c r="DN117" s="1029"/>
      <c r="DO117" s="1029"/>
      <c r="DP117" s="1030"/>
      <c r="DQ117" s="1031" t="s">
        <v>434</v>
      </c>
      <c r="DR117" s="1029"/>
      <c r="DS117" s="1029"/>
      <c r="DT117" s="1029"/>
      <c r="DU117" s="1030"/>
      <c r="DV117" s="1032" t="s">
        <v>434</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298</v>
      </c>
      <c r="AG118" s="955"/>
      <c r="AH118" s="955"/>
      <c r="AI118" s="955"/>
      <c r="AJ118" s="956"/>
      <c r="AK118" s="954" t="s">
        <v>297</v>
      </c>
      <c r="AL118" s="955"/>
      <c r="AM118" s="955"/>
      <c r="AN118" s="955"/>
      <c r="AO118" s="956"/>
      <c r="AP118" s="1041" t="s">
        <v>424</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431</v>
      </c>
      <c r="BW118" s="1068"/>
      <c r="BX118" s="1068"/>
      <c r="BY118" s="1068"/>
      <c r="BZ118" s="1068"/>
      <c r="CA118" s="1068" t="s">
        <v>434</v>
      </c>
      <c r="CB118" s="1068"/>
      <c r="CC118" s="1068"/>
      <c r="CD118" s="1068"/>
      <c r="CE118" s="1068"/>
      <c r="CF118" s="984" t="s">
        <v>431</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379</v>
      </c>
      <c r="DM118" s="1029"/>
      <c r="DN118" s="1029"/>
      <c r="DO118" s="1029"/>
      <c r="DP118" s="1030"/>
      <c r="DQ118" s="1031" t="s">
        <v>379</v>
      </c>
      <c r="DR118" s="1029"/>
      <c r="DS118" s="1029"/>
      <c r="DT118" s="1029"/>
      <c r="DU118" s="1030"/>
      <c r="DV118" s="1032" t="s">
        <v>434</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460</v>
      </c>
      <c r="AB119" s="962"/>
      <c r="AC119" s="962"/>
      <c r="AD119" s="962"/>
      <c r="AE119" s="963"/>
      <c r="AF119" s="964" t="s">
        <v>434</v>
      </c>
      <c r="AG119" s="962"/>
      <c r="AH119" s="962"/>
      <c r="AI119" s="962"/>
      <c r="AJ119" s="963"/>
      <c r="AK119" s="964" t="s">
        <v>440</v>
      </c>
      <c r="AL119" s="962"/>
      <c r="AM119" s="962"/>
      <c r="AN119" s="962"/>
      <c r="AO119" s="963"/>
      <c r="AP119" s="965" t="s">
        <v>434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461</v>
      </c>
      <c r="BP119" s="1076"/>
      <c r="BQ119" s="1067">
        <v>53628896</v>
      </c>
      <c r="BR119" s="1068"/>
      <c r="BS119" s="1068"/>
      <c r="BT119" s="1068"/>
      <c r="BU119" s="1068"/>
      <c r="BV119" s="1068">
        <v>54066056</v>
      </c>
      <c r="BW119" s="1068"/>
      <c r="BX119" s="1068"/>
      <c r="BY119" s="1068"/>
      <c r="BZ119" s="1068"/>
      <c r="CA119" s="1068">
        <v>52304586</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98180</v>
      </c>
      <c r="DH119" s="1054"/>
      <c r="DI119" s="1054"/>
      <c r="DJ119" s="1054"/>
      <c r="DK119" s="1055"/>
      <c r="DL119" s="1053">
        <v>86144</v>
      </c>
      <c r="DM119" s="1054"/>
      <c r="DN119" s="1054"/>
      <c r="DO119" s="1054"/>
      <c r="DP119" s="1055"/>
      <c r="DQ119" s="1053">
        <v>74359</v>
      </c>
      <c r="DR119" s="1054"/>
      <c r="DS119" s="1054"/>
      <c r="DT119" s="1054"/>
      <c r="DU119" s="1055"/>
      <c r="DV119" s="1056">
        <v>0.7</v>
      </c>
      <c r="DW119" s="1057"/>
      <c r="DX119" s="1057"/>
      <c r="DY119" s="1057"/>
      <c r="DZ119" s="1058"/>
    </row>
    <row r="120" spans="1:130" s="226" customFormat="1" ht="26.25" customHeight="1">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434</v>
      </c>
      <c r="AG120" s="1029"/>
      <c r="AH120" s="1029"/>
      <c r="AI120" s="1029"/>
      <c r="AJ120" s="1030"/>
      <c r="AK120" s="1031" t="s">
        <v>434</v>
      </c>
      <c r="AL120" s="1029"/>
      <c r="AM120" s="1029"/>
      <c r="AN120" s="1029"/>
      <c r="AO120" s="1030"/>
      <c r="AP120" s="1032" t="s">
        <v>379</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4883691</v>
      </c>
      <c r="BR120" s="997"/>
      <c r="BS120" s="997"/>
      <c r="BT120" s="997"/>
      <c r="BU120" s="997"/>
      <c r="BV120" s="997">
        <v>5243818</v>
      </c>
      <c r="BW120" s="997"/>
      <c r="BX120" s="997"/>
      <c r="BY120" s="997"/>
      <c r="BZ120" s="997"/>
      <c r="CA120" s="997">
        <v>4964738</v>
      </c>
      <c r="CB120" s="997"/>
      <c r="CC120" s="997"/>
      <c r="CD120" s="997"/>
      <c r="CE120" s="997"/>
      <c r="CF120" s="1011">
        <v>48.5</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12368138</v>
      </c>
      <c r="DH120" s="997"/>
      <c r="DI120" s="997"/>
      <c r="DJ120" s="997"/>
      <c r="DK120" s="997"/>
      <c r="DL120" s="997">
        <v>11957148</v>
      </c>
      <c r="DM120" s="997"/>
      <c r="DN120" s="997"/>
      <c r="DO120" s="997"/>
      <c r="DP120" s="997"/>
      <c r="DQ120" s="997">
        <v>11639087</v>
      </c>
      <c r="DR120" s="997"/>
      <c r="DS120" s="997"/>
      <c r="DT120" s="997"/>
      <c r="DU120" s="997"/>
      <c r="DV120" s="998">
        <v>113.7</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468</v>
      </c>
      <c r="AB121" s="1029"/>
      <c r="AC121" s="1029"/>
      <c r="AD121" s="1029"/>
      <c r="AE121" s="1030"/>
      <c r="AF121" s="1031" t="s">
        <v>434</v>
      </c>
      <c r="AG121" s="1029"/>
      <c r="AH121" s="1029"/>
      <c r="AI121" s="1029"/>
      <c r="AJ121" s="1030"/>
      <c r="AK121" s="1031" t="s">
        <v>379</v>
      </c>
      <c r="AL121" s="1029"/>
      <c r="AM121" s="1029"/>
      <c r="AN121" s="1029"/>
      <c r="AO121" s="1030"/>
      <c r="AP121" s="1032" t="s">
        <v>431</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7181386</v>
      </c>
      <c r="BR121" s="990"/>
      <c r="BS121" s="990"/>
      <c r="BT121" s="990"/>
      <c r="BU121" s="990"/>
      <c r="BV121" s="990">
        <v>6727982</v>
      </c>
      <c r="BW121" s="990"/>
      <c r="BX121" s="990"/>
      <c r="BY121" s="990"/>
      <c r="BZ121" s="990"/>
      <c r="CA121" s="990">
        <v>6198878</v>
      </c>
      <c r="CB121" s="990"/>
      <c r="CC121" s="990"/>
      <c r="CD121" s="990"/>
      <c r="CE121" s="990"/>
      <c r="CF121" s="984">
        <v>60.5</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23393</v>
      </c>
      <c r="DH121" s="990"/>
      <c r="DI121" s="990"/>
      <c r="DJ121" s="990"/>
      <c r="DK121" s="990"/>
      <c r="DL121" s="990">
        <v>23331</v>
      </c>
      <c r="DM121" s="990"/>
      <c r="DN121" s="990"/>
      <c r="DO121" s="990"/>
      <c r="DP121" s="990"/>
      <c r="DQ121" s="990">
        <v>39021</v>
      </c>
      <c r="DR121" s="990"/>
      <c r="DS121" s="990"/>
      <c r="DT121" s="990"/>
      <c r="DU121" s="990"/>
      <c r="DV121" s="991">
        <v>0.4</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379</v>
      </c>
      <c r="AB122" s="1029"/>
      <c r="AC122" s="1029"/>
      <c r="AD122" s="1029"/>
      <c r="AE122" s="1030"/>
      <c r="AF122" s="1031" t="s">
        <v>440</v>
      </c>
      <c r="AG122" s="1029"/>
      <c r="AH122" s="1029"/>
      <c r="AI122" s="1029"/>
      <c r="AJ122" s="1030"/>
      <c r="AK122" s="1031" t="s">
        <v>434</v>
      </c>
      <c r="AL122" s="1029"/>
      <c r="AM122" s="1029"/>
      <c r="AN122" s="1029"/>
      <c r="AO122" s="1030"/>
      <c r="AP122" s="1032" t="s">
        <v>379</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28808347</v>
      </c>
      <c r="BR122" s="1068"/>
      <c r="BS122" s="1068"/>
      <c r="BT122" s="1068"/>
      <c r="BU122" s="1068"/>
      <c r="BV122" s="1068">
        <v>28906148</v>
      </c>
      <c r="BW122" s="1068"/>
      <c r="BX122" s="1068"/>
      <c r="BY122" s="1068"/>
      <c r="BZ122" s="1068"/>
      <c r="CA122" s="1068">
        <v>27993269</v>
      </c>
      <c r="CB122" s="1068"/>
      <c r="CC122" s="1068"/>
      <c r="CD122" s="1068"/>
      <c r="CE122" s="1068"/>
      <c r="CF122" s="1088">
        <v>273.39999999999998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20271</v>
      </c>
      <c r="DH122" s="990"/>
      <c r="DI122" s="990"/>
      <c r="DJ122" s="990"/>
      <c r="DK122" s="990"/>
      <c r="DL122" s="990">
        <v>11180</v>
      </c>
      <c r="DM122" s="990"/>
      <c r="DN122" s="990"/>
      <c r="DO122" s="990"/>
      <c r="DP122" s="990"/>
      <c r="DQ122" s="990">
        <v>7084</v>
      </c>
      <c r="DR122" s="990"/>
      <c r="DS122" s="990"/>
      <c r="DT122" s="990"/>
      <c r="DU122" s="990"/>
      <c r="DV122" s="991">
        <v>0.1</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379</v>
      </c>
      <c r="AB123" s="1029"/>
      <c r="AC123" s="1029"/>
      <c r="AD123" s="1029"/>
      <c r="AE123" s="1030"/>
      <c r="AF123" s="1031" t="s">
        <v>431</v>
      </c>
      <c r="AG123" s="1029"/>
      <c r="AH123" s="1029"/>
      <c r="AI123" s="1029"/>
      <c r="AJ123" s="1030"/>
      <c r="AK123" s="1031" t="s">
        <v>434</v>
      </c>
      <c r="AL123" s="1029"/>
      <c r="AM123" s="1029"/>
      <c r="AN123" s="1029"/>
      <c r="AO123" s="1030"/>
      <c r="AP123" s="1032" t="s">
        <v>460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473</v>
      </c>
      <c r="BP123" s="1076"/>
      <c r="BQ123" s="1135">
        <v>40873424</v>
      </c>
      <c r="BR123" s="1136"/>
      <c r="BS123" s="1136"/>
      <c r="BT123" s="1136"/>
      <c r="BU123" s="1136"/>
      <c r="BV123" s="1136">
        <v>40877948</v>
      </c>
      <c r="BW123" s="1136"/>
      <c r="BX123" s="1136"/>
      <c r="BY123" s="1136"/>
      <c r="BZ123" s="1136"/>
      <c r="CA123" s="1136">
        <v>39156885</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440</v>
      </c>
      <c r="DH123" s="1029"/>
      <c r="DI123" s="1029"/>
      <c r="DJ123" s="1029"/>
      <c r="DK123" s="1030"/>
      <c r="DL123" s="1031" t="s">
        <v>431</v>
      </c>
      <c r="DM123" s="1029"/>
      <c r="DN123" s="1029"/>
      <c r="DO123" s="1029"/>
      <c r="DP123" s="1030"/>
      <c r="DQ123" s="1031" t="s">
        <v>434</v>
      </c>
      <c r="DR123" s="1029"/>
      <c r="DS123" s="1029"/>
      <c r="DT123" s="1029"/>
      <c r="DU123" s="1030"/>
      <c r="DV123" s="1032" t="s">
        <v>379</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434</v>
      </c>
      <c r="AB124" s="1029"/>
      <c r="AC124" s="1029"/>
      <c r="AD124" s="1029"/>
      <c r="AE124" s="1030"/>
      <c r="AF124" s="1031" t="s">
        <v>431</v>
      </c>
      <c r="AG124" s="1029"/>
      <c r="AH124" s="1029"/>
      <c r="AI124" s="1029"/>
      <c r="AJ124" s="1030"/>
      <c r="AK124" s="1031" t="s">
        <v>434</v>
      </c>
      <c r="AL124" s="1029"/>
      <c r="AM124" s="1029"/>
      <c r="AN124" s="1029"/>
      <c r="AO124" s="1030"/>
      <c r="AP124" s="1032" t="s">
        <v>434</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119.8</v>
      </c>
      <c r="BR124" s="1098"/>
      <c r="BS124" s="1098"/>
      <c r="BT124" s="1098"/>
      <c r="BU124" s="1098"/>
      <c r="BV124" s="1098">
        <v>126.5</v>
      </c>
      <c r="BW124" s="1098"/>
      <c r="BX124" s="1098"/>
      <c r="BY124" s="1098"/>
      <c r="BZ124" s="1098"/>
      <c r="CA124" s="1098">
        <v>128.4</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379</v>
      </c>
      <c r="DH124" s="1054"/>
      <c r="DI124" s="1054"/>
      <c r="DJ124" s="1054"/>
      <c r="DK124" s="1055"/>
      <c r="DL124" s="1053" t="s">
        <v>434</v>
      </c>
      <c r="DM124" s="1054"/>
      <c r="DN124" s="1054"/>
      <c r="DO124" s="1054"/>
      <c r="DP124" s="1055"/>
      <c r="DQ124" s="1053" t="s">
        <v>460</v>
      </c>
      <c r="DR124" s="1054"/>
      <c r="DS124" s="1054"/>
      <c r="DT124" s="1054"/>
      <c r="DU124" s="1055"/>
      <c r="DV124" s="1056" t="s">
        <v>434</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460</v>
      </c>
      <c r="AB125" s="1029"/>
      <c r="AC125" s="1029"/>
      <c r="AD125" s="1029"/>
      <c r="AE125" s="1030"/>
      <c r="AF125" s="1031" t="s">
        <v>434</v>
      </c>
      <c r="AG125" s="1029"/>
      <c r="AH125" s="1029"/>
      <c r="AI125" s="1029"/>
      <c r="AJ125" s="1030"/>
      <c r="AK125" s="1031" t="s">
        <v>434</v>
      </c>
      <c r="AL125" s="1029"/>
      <c r="AM125" s="1029"/>
      <c r="AN125" s="1029"/>
      <c r="AO125" s="1030"/>
      <c r="AP125" s="1032" t="s">
        <v>379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434</v>
      </c>
      <c r="DH125" s="997"/>
      <c r="DI125" s="997"/>
      <c r="DJ125" s="997"/>
      <c r="DK125" s="997"/>
      <c r="DL125" s="997" t="s">
        <v>431</v>
      </c>
      <c r="DM125" s="997"/>
      <c r="DN125" s="997"/>
      <c r="DO125" s="997"/>
      <c r="DP125" s="997"/>
      <c r="DQ125" s="997" t="s">
        <v>434</v>
      </c>
      <c r="DR125" s="997"/>
      <c r="DS125" s="997"/>
      <c r="DT125" s="997"/>
      <c r="DU125" s="997"/>
      <c r="DV125" s="998" t="s">
        <v>434</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33643</v>
      </c>
      <c r="AB126" s="1029"/>
      <c r="AC126" s="1029"/>
      <c r="AD126" s="1029"/>
      <c r="AE126" s="1030"/>
      <c r="AF126" s="1031">
        <v>33328</v>
      </c>
      <c r="AG126" s="1029"/>
      <c r="AH126" s="1029"/>
      <c r="AI126" s="1029"/>
      <c r="AJ126" s="1030"/>
      <c r="AK126" s="1031">
        <v>33012</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434</v>
      </c>
      <c r="DH126" s="990"/>
      <c r="DI126" s="990"/>
      <c r="DJ126" s="990"/>
      <c r="DK126" s="990"/>
      <c r="DL126" s="990" t="s">
        <v>440</v>
      </c>
      <c r="DM126" s="990"/>
      <c r="DN126" s="990"/>
      <c r="DO126" s="990"/>
      <c r="DP126" s="990"/>
      <c r="DQ126" s="990" t="s">
        <v>379</v>
      </c>
      <c r="DR126" s="990"/>
      <c r="DS126" s="990"/>
      <c r="DT126" s="990"/>
      <c r="DU126" s="990"/>
      <c r="DV126" s="991" t="s">
        <v>434</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229</v>
      </c>
      <c r="AB127" s="1029"/>
      <c r="AC127" s="1029"/>
      <c r="AD127" s="1029"/>
      <c r="AE127" s="1030"/>
      <c r="AF127" s="1031">
        <v>160</v>
      </c>
      <c r="AG127" s="1029"/>
      <c r="AH127" s="1029"/>
      <c r="AI127" s="1029"/>
      <c r="AJ127" s="1030"/>
      <c r="AK127" s="1031">
        <v>178</v>
      </c>
      <c r="AL127" s="1029"/>
      <c r="AM127" s="1029"/>
      <c r="AN127" s="1029"/>
      <c r="AO127" s="1030"/>
      <c r="AP127" s="1032">
        <v>0</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431</v>
      </c>
      <c r="DH127" s="990"/>
      <c r="DI127" s="990"/>
      <c r="DJ127" s="990"/>
      <c r="DK127" s="990"/>
      <c r="DL127" s="990" t="s">
        <v>431</v>
      </c>
      <c r="DM127" s="990"/>
      <c r="DN127" s="990"/>
      <c r="DO127" s="990"/>
      <c r="DP127" s="990"/>
      <c r="DQ127" s="990" t="s">
        <v>434</v>
      </c>
      <c r="DR127" s="990"/>
      <c r="DS127" s="990"/>
      <c r="DT127" s="990"/>
      <c r="DU127" s="990"/>
      <c r="DV127" s="991" t="s">
        <v>434</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529251</v>
      </c>
      <c r="AB128" s="1118"/>
      <c r="AC128" s="1118"/>
      <c r="AD128" s="1118"/>
      <c r="AE128" s="1119"/>
      <c r="AF128" s="1120">
        <v>521522</v>
      </c>
      <c r="AG128" s="1118"/>
      <c r="AH128" s="1118"/>
      <c r="AI128" s="1118"/>
      <c r="AJ128" s="1119"/>
      <c r="AK128" s="1120">
        <v>508672</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431</v>
      </c>
      <c r="BG128" s="1125"/>
      <c r="BH128" s="1125"/>
      <c r="BI128" s="1125"/>
      <c r="BJ128" s="1125"/>
      <c r="BK128" s="1125"/>
      <c r="BL128" s="1126"/>
      <c r="BM128" s="1124">
        <v>12.96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v>42726</v>
      </c>
      <c r="DH128" s="1110"/>
      <c r="DI128" s="1110"/>
      <c r="DJ128" s="1110"/>
      <c r="DK128" s="1110"/>
      <c r="DL128" s="1110">
        <v>24242</v>
      </c>
      <c r="DM128" s="1110"/>
      <c r="DN128" s="1110"/>
      <c r="DO128" s="1110"/>
      <c r="DP128" s="1110"/>
      <c r="DQ128" s="1110" t="s">
        <v>434</v>
      </c>
      <c r="DR128" s="1110"/>
      <c r="DS128" s="1110"/>
      <c r="DT128" s="1110"/>
      <c r="DU128" s="1110"/>
      <c r="DV128" s="1111" t="s">
        <v>440</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13636516</v>
      </c>
      <c r="AB129" s="1029"/>
      <c r="AC129" s="1029"/>
      <c r="AD129" s="1029"/>
      <c r="AE129" s="1030"/>
      <c r="AF129" s="1031">
        <v>13279625</v>
      </c>
      <c r="AG129" s="1029"/>
      <c r="AH129" s="1029"/>
      <c r="AI129" s="1029"/>
      <c r="AJ129" s="1030"/>
      <c r="AK129" s="1031">
        <v>12917295</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383</v>
      </c>
      <c r="BG129" s="1139"/>
      <c r="BH129" s="1139"/>
      <c r="BI129" s="1139"/>
      <c r="BJ129" s="1139"/>
      <c r="BK129" s="1139"/>
      <c r="BL129" s="1140"/>
      <c r="BM129" s="1138">
        <v>17.96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2994576</v>
      </c>
      <c r="AB130" s="1029"/>
      <c r="AC130" s="1029"/>
      <c r="AD130" s="1029"/>
      <c r="AE130" s="1030"/>
      <c r="AF130" s="1031">
        <v>2857582</v>
      </c>
      <c r="AG130" s="1029"/>
      <c r="AH130" s="1029"/>
      <c r="AI130" s="1029"/>
      <c r="AJ130" s="1030"/>
      <c r="AK130" s="1031">
        <v>2678926</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14.9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10641940</v>
      </c>
      <c r="AB131" s="1054"/>
      <c r="AC131" s="1054"/>
      <c r="AD131" s="1054"/>
      <c r="AE131" s="1055"/>
      <c r="AF131" s="1053">
        <v>10422043</v>
      </c>
      <c r="AG131" s="1054"/>
      <c r="AH131" s="1054"/>
      <c r="AI131" s="1054"/>
      <c r="AJ131" s="1055"/>
      <c r="AK131" s="1053">
        <v>10238369</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128.4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13.6233901</v>
      </c>
      <c r="AB132" s="1170"/>
      <c r="AC132" s="1170"/>
      <c r="AD132" s="1170"/>
      <c r="AE132" s="1171"/>
      <c r="AF132" s="1172">
        <v>14.95550345</v>
      </c>
      <c r="AG132" s="1170"/>
      <c r="AH132" s="1170"/>
      <c r="AI132" s="1170"/>
      <c r="AJ132" s="1171"/>
      <c r="AK132" s="1172">
        <v>16.22880558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13.1</v>
      </c>
      <c r="AB133" s="1153"/>
      <c r="AC133" s="1153"/>
      <c r="AD133" s="1153"/>
      <c r="AE133" s="1154"/>
      <c r="AF133" s="1152">
        <v>13.8</v>
      </c>
      <c r="AG133" s="1153"/>
      <c r="AH133" s="1153"/>
      <c r="AI133" s="1153"/>
      <c r="AJ133" s="1154"/>
      <c r="AK133" s="1152">
        <v>14.9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fg69ulHX/venMnoHX75D7soaKe1usT9Xpv+r5ZVigw1fG53p71GznLN/06O/67a7fBCSCLlEcYdarnKSL0b9Q==" saltValue="mUBGI2oiwV4gxDfq2WV3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5fm0AISM05e/tZdVOOg8gH51oVU3jhe31172TvL14drIcItl8aFVZ4mNf1i3RAL1dKIcYznPgbnQFfqg8t8wg==" saltValue="OwTzk7odnbFPIrQzPL7p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xw/hqQhLPU0NnZFJqpYPZ2F/KOQzmODz2TmQjqt+vBZ3iwKONxNXk+uFgjEMg+vH+O+IbZs4ws14JSI8xTTHQ==" saltValue="yz8LDe/0JturZF1UniH4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3716750</v>
      </c>
      <c r="AP9" s="292">
        <v>82971</v>
      </c>
      <c r="AQ9" s="293">
        <v>89546</v>
      </c>
      <c r="AR9" s="294">
        <v>-7.3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171699</v>
      </c>
      <c r="AP10" s="295">
        <v>3833</v>
      </c>
      <c r="AQ10" s="296">
        <v>7518</v>
      </c>
      <c r="AR10" s="297">
        <v>-49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482070</v>
      </c>
      <c r="AP11" s="295">
        <v>10761</v>
      </c>
      <c r="AQ11" s="296">
        <v>9181</v>
      </c>
      <c r="AR11" s="297">
        <v>17.2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1021</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11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341537</v>
      </c>
      <c r="AP14" s="295">
        <v>7624</v>
      </c>
      <c r="AQ14" s="296">
        <v>4082</v>
      </c>
      <c r="AR14" s="297">
        <v>86.8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58098</v>
      </c>
      <c r="AP15" s="295">
        <v>1297</v>
      </c>
      <c r="AQ15" s="296">
        <v>2228</v>
      </c>
      <c r="AR15" s="297">
        <v>-41.8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-306449</v>
      </c>
      <c r="AP16" s="295">
        <v>-6841</v>
      </c>
      <c r="AQ16" s="296">
        <v>-8980</v>
      </c>
      <c r="AR16" s="297">
        <v>-23.8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4463705</v>
      </c>
      <c r="AP17" s="295">
        <v>99645</v>
      </c>
      <c r="AQ17" s="296">
        <v>104606</v>
      </c>
      <c r="AR17" s="297">
        <v>-4.7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8.2200000000000006</v>
      </c>
      <c r="AP21" s="308">
        <v>10.09</v>
      </c>
      <c r="AQ21" s="309">
        <v>-1.87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99.1</v>
      </c>
      <c r="AP22" s="313">
        <v>97.8</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3867757</v>
      </c>
      <c r="AP32" s="322">
        <v>86342</v>
      </c>
      <c r="AQ32" s="323">
        <v>67805</v>
      </c>
      <c r="AR32" s="324">
        <v>27.3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11</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643184</v>
      </c>
      <c r="AP35" s="322">
        <v>14358</v>
      </c>
      <c r="AQ35" s="323">
        <v>18110</v>
      </c>
      <c r="AR35" s="324">
        <v>-20.7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305018</v>
      </c>
      <c r="AP36" s="322">
        <v>6809</v>
      </c>
      <c r="AQ36" s="323">
        <v>2781</v>
      </c>
      <c r="AR36" s="324">
        <v>144.80000000000001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33190</v>
      </c>
      <c r="AP37" s="322">
        <v>741</v>
      </c>
      <c r="AQ37" s="323">
        <v>1073</v>
      </c>
      <c r="AR37" s="324">
        <v>-30.9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v>14</v>
      </c>
      <c r="AP38" s="325">
        <v>0</v>
      </c>
      <c r="AQ38" s="326">
        <v>5</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-508672</v>
      </c>
      <c r="AP39" s="322">
        <v>-11355</v>
      </c>
      <c r="AQ39" s="323">
        <v>-3858</v>
      </c>
      <c r="AR39" s="324">
        <v>194.3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-2678926</v>
      </c>
      <c r="AP40" s="322">
        <v>-59803</v>
      </c>
      <c r="AQ40" s="323">
        <v>-59194</v>
      </c>
      <c r="AR40" s="324">
        <v>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1661565</v>
      </c>
      <c r="AP41" s="322">
        <v>37092</v>
      </c>
      <c r="AQ41" s="323">
        <v>26732</v>
      </c>
      <c r="AR41" s="324">
        <v>38.799999999999997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3693718</v>
      </c>
      <c r="AN51" s="344">
        <v>78525</v>
      </c>
      <c r="AO51" s="345">
        <v>90.5</v>
      </c>
      <c r="AP51" s="346">
        <v>90961</v>
      </c>
      <c r="AQ51" s="347">
        <v>20.100000000000001</v>
      </c>
      <c r="AR51" s="348">
        <v>70.400000000000006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1871281</v>
      </c>
      <c r="AN52" s="352">
        <v>39781</v>
      </c>
      <c r="AO52" s="353">
        <v>36.200000000000003</v>
      </c>
      <c r="AP52" s="354">
        <v>37720</v>
      </c>
      <c r="AQ52" s="355">
        <v>7.1</v>
      </c>
      <c r="AR52" s="356">
        <v>29.1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2694101</v>
      </c>
      <c r="AN53" s="344">
        <v>57908</v>
      </c>
      <c r="AO53" s="345">
        <v>-26.3</v>
      </c>
      <c r="AP53" s="346">
        <v>106614</v>
      </c>
      <c r="AQ53" s="347">
        <v>17.2</v>
      </c>
      <c r="AR53" s="348">
        <v>-43.5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1334922</v>
      </c>
      <c r="AN54" s="352">
        <v>28693</v>
      </c>
      <c r="AO54" s="353">
        <v>-27.9</v>
      </c>
      <c r="AP54" s="354">
        <v>45545</v>
      </c>
      <c r="AQ54" s="355">
        <v>20.7</v>
      </c>
      <c r="AR54" s="356">
        <v>-48.6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3013610</v>
      </c>
      <c r="AN55" s="344">
        <v>65642</v>
      </c>
      <c r="AO55" s="345">
        <v>13.4</v>
      </c>
      <c r="AP55" s="346">
        <v>85459</v>
      </c>
      <c r="AQ55" s="347">
        <v>-19.8</v>
      </c>
      <c r="AR55" s="348">
        <v>33.200000000000003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2103855</v>
      </c>
      <c r="AN56" s="352">
        <v>45826</v>
      </c>
      <c r="AO56" s="353">
        <v>59.7</v>
      </c>
      <c r="AP56" s="354">
        <v>44378</v>
      </c>
      <c r="AQ56" s="355">
        <v>-2.6</v>
      </c>
      <c r="AR56" s="356">
        <v>62.3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5034665</v>
      </c>
      <c r="AN57" s="344">
        <v>110957</v>
      </c>
      <c r="AO57" s="345">
        <v>69</v>
      </c>
      <c r="AP57" s="346">
        <v>83280</v>
      </c>
      <c r="AQ57" s="347">
        <v>-2.5</v>
      </c>
      <c r="AR57" s="348">
        <v>71.5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3951525</v>
      </c>
      <c r="AN58" s="352">
        <v>87086</v>
      </c>
      <c r="AO58" s="353">
        <v>90</v>
      </c>
      <c r="AP58" s="354">
        <v>43123</v>
      </c>
      <c r="AQ58" s="355">
        <v>-2.8</v>
      </c>
      <c r="AR58" s="356">
        <v>92.8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2061790</v>
      </c>
      <c r="AN59" s="344">
        <v>46026</v>
      </c>
      <c r="AO59" s="345">
        <v>-58.5</v>
      </c>
      <c r="AP59" s="346">
        <v>88968</v>
      </c>
      <c r="AQ59" s="347">
        <v>6.8</v>
      </c>
      <c r="AR59" s="348">
        <v>-65.3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1164739</v>
      </c>
      <c r="AN60" s="352">
        <v>26001</v>
      </c>
      <c r="AO60" s="353">
        <v>-70.099999999999994</v>
      </c>
      <c r="AP60" s="354">
        <v>45482</v>
      </c>
      <c r="AQ60" s="355">
        <v>5.5</v>
      </c>
      <c r="AR60" s="356">
        <v>-75.599999999999994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3299577</v>
      </c>
      <c r="AN61" s="359">
        <v>71812</v>
      </c>
      <c r="AO61" s="360">
        <v>17.600000000000001</v>
      </c>
      <c r="AP61" s="361">
        <v>91056</v>
      </c>
      <c r="AQ61" s="362">
        <v>4.4000000000000004</v>
      </c>
      <c r="AR61" s="348">
        <v>13.2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2085264</v>
      </c>
      <c r="AN62" s="352">
        <v>45477</v>
      </c>
      <c r="AO62" s="353">
        <v>17.600000000000001</v>
      </c>
      <c r="AP62" s="354">
        <v>43250</v>
      </c>
      <c r="AQ62" s="355">
        <v>5.6</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4k0nSfFqof3Az9pVCfFgJTCWExRyyF+2vm4x3XDDg5nlzKl31xeqKhnDbrARyf14aK9Lo8rRmU4J9Oq3/bSGg==" saltValue="+cukw/olcOhifp+IQbvE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sTTWZUYQkC6JcQeveQopbtpk7PgY/ysfuA95nPg6lf8fpOA4X1f52dut6Ot1m+yYyGwbqD/orRSqqhsCXYIQ==" saltValue="BdvJOufYjnZuJQAgs62I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lfEKu+yoT8YesgPYr3/EoS49VqexWizM/bxCNtDn/h+m66Nd0caCMDrVTI98OE3CbhZwNEwIq3Q7OH3CTrSSA==" saltValue="I+kXzV3USBw1jBZ898b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24.1</v>
      </c>
      <c r="G47" s="12">
        <v>27.64</v>
      </c>
      <c r="H47" s="12">
        <v>27.58</v>
      </c>
      <c r="I47" s="12">
        <v>27.99</v>
      </c>
      <c r="J47" s="13">
        <v>24.31</v>
      </c>
    </row>
    <row r="48" spans="2:10" ht="57.75" customHeight="1">
      <c r="B48" s="14"/>
      <c r="C48" s="1214" t="s">
        <v>4</v>
      </c>
      <c r="D48" s="1214"/>
      <c r="E48" s="1215"/>
      <c r="F48" s="15">
        <v>6.16</v>
      </c>
      <c r="G48" s="16">
        <v>4.55</v>
      </c>
      <c r="H48" s="16">
        <v>3.16</v>
      </c>
      <c r="I48" s="16">
        <v>3.19</v>
      </c>
      <c r="J48" s="17">
        <v>2.73</v>
      </c>
    </row>
    <row r="49" spans="2:10" ht="57.75" customHeight="1" thickBot="1">
      <c r="B49" s="18"/>
      <c r="C49" s="1216" t="s">
        <v>5</v>
      </c>
      <c r="D49" s="1216"/>
      <c r="E49" s="1217"/>
      <c r="F49" s="19">
        <v>3.28</v>
      </c>
      <c r="G49" s="20">
        <v>1.87</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Y3vGbn/lBdv+jHG/qQhemsyM6Xp+hh64cbk8W1euAK1rKnRiXrCd9VrCe1q5zBjN+sOi/Q3xa3rsCUbxyFnZvQ==" saltValue="DWqjPrBh4NZH9w/grB0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2019-03-08T00:38:31Z</cp:lastPrinted>
  <dcterms:created xsi:type="dcterms:W3CDTF">2019-02-14T03:47:17Z</dcterms:created>
  <dcterms:modified xsi:type="dcterms:W3CDTF">2019-10-28T01:37:17Z</dcterms:modified>
  <cp:category/>
</cp:coreProperties>
</file>