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<sst xmlns="http://schemas.openxmlformats.org/spreadsheetml/2006/main" count="1118" uniqueCount="627">
  <si>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</si>
  <si>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</si>
  <si>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</si>
  <si>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</si>
  <si>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</si>
  <si>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</si>
  <si>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</si>
  <si>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</si>
  <si>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</si>
  <si>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</si>
  <si>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</si>
  <si>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</si>
  <si>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</si>
  <si>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</si>
  <si>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</si>
  <si>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</si>
  <si>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</si>
  <si>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</si>
  <si>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</si>
  <si>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</si>
  <si>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</si>
  <si>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</si>
  <si>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</si>
  <si>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</si>
  <si>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</si>
  <si>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</si>
  <si>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</si>
  <si>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</si>
  <si>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</si>
  <si>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</si>
  <si>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</si>
  <si>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</si>
  <si>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</si>
  <si>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</si>
  <si>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</si>
  <si>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</si>
  <si>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</si>
  <si>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</si>
  <si>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</si>
  <si>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</si>
  <si>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</si>
  <si>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</si>
  <si>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</si>
  <si>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</si>
  <si>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</si>
  <si>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</si>
  <si>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</si>
  <si>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</si>
  <si>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</si>
  <si>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</si>
  <si>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</si>
  <si>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</si>
  <si>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</si>
  <si>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</si>
  <si>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</si>
  <si>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</si>
  <si>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</si>
  <si>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</si>
  <si>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</si>
  <si>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</si>
  <si>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</si>
  <si>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</si>
  <si>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</si>
  <si>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</si>
  <si>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</si>
  <si>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</si>
  <si>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</si>
  <si>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</si>
  <si>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</si>
  <si>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</si>
  <si>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</si>
  <si>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</si>
  <si>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</si>
  <si>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</si>
  <si>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</si>
  <si>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</si>
  <si>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</si>
  <si>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</si>
  <si>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</si>
  <si>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</si>
  <si>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</si>
  <si>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</si>
  <si>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</si>
  <si>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</si>
  <si>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</si>
  <si>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</si>
  <si>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</si>
  <si>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</si>
  <si>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</si>
  <si>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</si>
  <si>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</si>
  <si>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豊岡市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</si>
  <si>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</si>
  <si>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</si>
  <si>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</si>
  <si>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</si>
  <si>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</si>
  <si>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</si>
  <si>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</si>
  <si>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</si>
  <si>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</si>
  <si>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</si>
  <si>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</si>
  <si>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</si>
  <si>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</si>
  <si>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</si>
  <si>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</si>
  <si>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</si>
  <si>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</si>
  <si>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</si>
  <si>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</si>
  <si>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</si>
  <si>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</si>
  <si>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</si>
  <si>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</si>
  <si>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</si>
  <si>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</si>
  <si>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</si>
  <si>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</si>
  <si>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</si>
  <si>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</si>
  <si>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</si>
  <si>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</si>
  <si>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</si>
  <si>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</si>
  <si>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</si>
  <si>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</si>
  <si>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</si>
  <si>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</si>
  <si>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</si>
  <si>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</si>
  <si>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</si>
  <si>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</si>
  <si>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</si>
  <si>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</si>
  <si>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</si>
  <si>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</si>
  <si>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</si>
  <si>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</si>
  <si>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</si>
  <si>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</si>
  <si>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</si>
  <si>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</si>
  <si>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</si>
  <si>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</si>
  <si>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</si>
  <si>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</si>
  <si>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</si>
  <si>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</si>
  <si>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</si>
  <si>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</si>
  <si>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</si>
  <si>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</si>
  <si>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</si>
  <si>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</si>
  <si>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</si>
  <si>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</si>
  <si>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</si>
  <si>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</si>
  <si>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</si>
  <si>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</si>
  <si>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</si>
  <si>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</si>
  <si>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</si>
  <si>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</si>
  <si>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</si>
  <si>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</si>
  <si>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</si>
  <si>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</si>
  <si>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</si>
  <si>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</si>
  <si>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</si>
  <si>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</si>
  <si>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</si>
  <si>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</si>
  <si>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</si>
  <si>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</si>
  <si>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</si>
  <si>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</si>
  <si>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</si>
  <si>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</si>
  <si>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</si>
  <si>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</si>
  <si>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</si>
  <si>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</si>
  <si>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</si>
  <si>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</si>
  <si>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</si>
  <si>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</si>
  <si>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</si>
  <si>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</si>
  <si>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</si>
  <si>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</si>
  <si>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</si>
  <si>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</si>
  <si>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</si>
  <si>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</si>
  <si>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</si>
  <si>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</si>
  <si>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</si>
  <si>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</si>
  <si>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</si>
  <si>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</si>
  <si>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</si>
  <si>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</si>
  <si>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</si>
  <si>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</si>
  <si>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</si>
  <si>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</si>
  <si>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</si>
  <si>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</si>
  <si>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</si>
  <si>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兵庫県豊岡市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</si>
  <si>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</si>
  <si>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</si>
  <si>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</si>
  <si>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</si>
  <si>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</si>
  <si>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</si>
  <si>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</si>
  <si>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</si>
  <si>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</si>
  <si>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</si>
  <si>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</si>
  <si>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</si>
  <si>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</si>
  <si>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</si>
  <si>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</si>
  <si>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</si>
  <si>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</si>
  <si>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</si>
  <si>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</si>
  <si>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</si>
  <si>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</si>
  <si>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</si>
  <si>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</si>
  <si>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</si>
  <si>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</si>
  <si>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</si>
  <si>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</si>
  <si>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</si>
  <si>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</si>
  <si>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</si>
  <si>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</si>
  <si>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</si>
  <si>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</si>
  <si>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</si>
  <si>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</si>
  <si>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</si>
  <si>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</si>
  <si>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</si>
  <si>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</si>
  <si>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</si>
  <si>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</si>
  <si>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</si>
  <si>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</si>
  <si>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</si>
  <si>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</si>
  <si>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</si>
  <si>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</si>
  <si>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</si>
  <si>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</si>
  <si>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</si>
  <si>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</si>
  <si>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</si>
  <si>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</si>
  <si>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</si>
  <si>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</si>
  <si>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</si>
  <si>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</si>
  <si>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</si>
  <si>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</si>
  <si>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</si>
  <si>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</si>
  <si>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</si>
  <si>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</si>
  <si>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</si>
  <si>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</si>
  <si>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</si>
  <si>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</si>
  <si>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</si>
  <si>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</si>
  <si>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</si>
  <si>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</si>
  <si>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</si>
  <si>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</si>
  <si>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</si>
  <si>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</si>
  <si>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</si>
  <si>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</si>
  <si>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</si>
  <si>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</si>
  <si>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</si>
  <si>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</si>
  <si>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</si>
  <si>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</si>
  <si>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</si>
  <si>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</si>
  <si>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</si>
  <si>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</si>
  <si>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</si>
  <si>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</si>
  <si>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</si>
  <si>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</si>
  <si>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</si>
  <si>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</si>
  <si>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</si>
  <si>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</si>
  <si>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</si>
  <si>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</si>
  <si>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</si>
  <si>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</si>
  <si>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</si>
  <si>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</si>
  <si>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</si>
  <si>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</si>
  <si>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</si>
  <si>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</si>
  <si>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</si>
  <si>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</si>
  <si>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</si>
  <si>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</si>
  <si>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</si>
  <si>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</si>
  <si>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</si>
  <si>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</si>
  <si>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</si>
  <si>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</si>
  <si>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</si>
  <si>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</si>
  <si>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</si>
  <si>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</si>
  <si>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</si>
  <si>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</si>
  <si>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</si>
  <si>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</si>
  <si>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</si>
  <si>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</si>
  <si>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</si>
  <si>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</si>
  <si>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</si>
  <si>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</si>
  <si>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</si>
  <si>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</si>
  <si>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</si>
  <si>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</si>
  <si>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</si>
  <si>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</si>
  <si>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</si>
  <si>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</si>
  <si>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</si>
  <si>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</si>
  <si>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</si>
  <si>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</si>
  <si>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</si>
  <si>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</si>
  <si>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</si>
  <si>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</si>
  <si>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</si>
  <si>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</si>
  <si>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</si>
  <si>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</si>
  <si>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兵庫県豊岡市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</si>
  <si>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</si>
  <si>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</si>
  <si>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</si>
  <si>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</si>
  <si>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</si>
  <si>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</si>
  <si>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</si>
  <si>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</si>
  <si>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</si>
  <si>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</si>
  <si>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</si>
  <si>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</si>
  <si>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</si>
  <si>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</si>
  <si>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</si>
  <si>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</si>
  <si>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</si>
  <si>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</si>
  <si>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</si>
  <si>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</si>
  <si>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</si>
  <si>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</si>
  <si>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</si>
  <si>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</si>
  <si>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</si>
  <si>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</si>
  <si>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</si>
  <si>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</si>
  <si>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</si>
  <si>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</si>
  <si>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</si>
  <si>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</si>
  <si>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</si>
  <si>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</si>
  <si>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</si>
  <si>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</si>
  <si>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</si>
  <si>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</si>
  <si>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</si>
  <si>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</si>
  <si>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</si>
  <si>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</si>
  <si>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</si>
  <si>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</si>
  <si>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農業共済事業特別会計</t>
    <phoneticPr fontId="5"/>
  </si>
  <si>
    <t>法適用企業</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</si>
  <si>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</si>
  <si>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</si>
  <si>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</si>
  <si>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</si>
  <si>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</si>
  <si>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</si>
  <si>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</si>
  <si>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</si>
  <si>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</si>
  <si>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</si>
  <si>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</si>
  <si>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</si>
  <si>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</si>
  <si>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</si>
  <si>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</si>
  <si>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</si>
  <si>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</si>
  <si>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</si>
  <si>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</si>
  <si>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</si>
  <si>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</si>
  <si>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</si>
  <si>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</si>
  <si>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</si>
  <si>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</si>
  <si>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</si>
  <si>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</si>
  <si>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</si>
  <si>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</si>
  <si>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</si>
  <si>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</si>
  <si>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</si>
  <si>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</si>
  <si>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</si>
  <si>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</si>
  <si>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</si>
  <si>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</si>
  <si>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</si>
  <si>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</si>
  <si>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</si>
  <si>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</si>
  <si>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</si>
  <si>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</si>
  <si>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</si>
  <si>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</si>
  <si>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</si>
  <si>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</si>
  <si>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</si>
  <si>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</si>
  <si>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</si>
  <si>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</si>
  <si>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</si>
  <si>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</si>
  <si>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</si>
  <si>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</si>
  <si>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</si>
  <si>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</si>
  <si>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</si>
  <si>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</si>
  <si>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</si>
  <si>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</si>
  <si>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</si>
  <si>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</si>
  <si>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</si>
  <si>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</si>
  <si>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</si>
  <si>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</si>
  <si>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</si>
  <si>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</si>
  <si>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</si>
  <si>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国民健康保険事業特別会計（直診勘定）</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</si>
  <si>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</si>
  <si>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</si>
  <si>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</si>
  <si>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</si>
  <si>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</si>
  <si>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</si>
  <si>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</si>
  <si>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</si>
  <si>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</si>
  <si>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</si>
  <si>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</si>
  <si>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</si>
  <si>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</si>
  <si>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</si>
  <si>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</si>
  <si>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</si>
  <si>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</si>
  <si>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</si>
  <si>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</si>
  <si>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</si>
  <si>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</si>
  <si>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</si>
  <si>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</si>
  <si>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</si>
  <si>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</si>
  <si>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</si>
  <si>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</si>
  <si>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</si>
  <si>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</si>
  <si>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</si>
  <si>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</si>
  <si>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</si>
  <si>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</si>
  <si>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</si>
  <si>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</si>
  <si>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</si>
  <si>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</si>
  <si>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</si>
  <si>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</si>
  <si>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</si>
  <si>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</si>
  <si>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</si>
  <si>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</si>
  <si>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</si>
  <si>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</si>
  <si>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</si>
  <si>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</si>
  <si>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</si>
  <si>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</si>
  <si>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</si>
  <si>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</si>
  <si>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</si>
  <si>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</si>
  <si>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</si>
  <si>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</si>
  <si>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</si>
  <si>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</si>
  <si>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</si>
  <si>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</si>
  <si>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</si>
  <si>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</si>
  <si>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</si>
  <si>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</si>
  <si>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</si>
  <si>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</si>
  <si>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</si>
  <si>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</si>
  <si>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</si>
  <si>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</si>
  <si>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</si>
  <si>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</si>
  <si>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</si>
  <si>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</si>
  <si>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</si>
  <si>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</si>
  <si>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</si>
  <si>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</si>
  <si>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</si>
  <si>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</si>
  <si>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</si>
  <si>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</si>
  <si>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</si>
  <si>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</si>
  <si>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</si>
  <si>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</si>
  <si>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</si>
  <si>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</si>
  <si>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</si>
  <si>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23.11</t>
  </si>
  <si>
    <t>水道事業会計</t>
  </si>
  <si>
    <t>下水道事業会計</t>
  </si>
  <si>
    <t>一般会計</t>
  </si>
  <si>
    <t>国民健康保険事業特別会計（事業勘定）</t>
  </si>
  <si>
    <t>介護保険事業特別会計</t>
  </si>
  <si>
    <t>農業共済事業特別会計</t>
  </si>
  <si>
    <t>霊苑事業特別会計</t>
  </si>
  <si>
    <t>後期高齢者医療事業特別会計</t>
  </si>
  <si>
    <t>その他会計（赤字）</t>
  </si>
  <si>
    <t>その他会計（黒字）</t>
  </si>
  <si>
    <t>公立豊岡病院組合</t>
  </si>
  <si>
    <t>北但行政事務組合</t>
  </si>
  <si>
    <t>但馬広域行政事務組合</t>
  </si>
  <si>
    <t>兵庫県市町村職員退職手当組合</t>
  </si>
  <si>
    <t>兵庫県市町交通災害共済組合</t>
  </si>
  <si>
    <t>兵庫県後期高齢者医療広域連合（一般会計）</t>
  </si>
  <si>
    <t>兵庫県後期高齢者医療広域連合（特別会計）</t>
  </si>
  <si>
    <t>○</t>
  </si>
  <si>
    <t>豊岡市土地開発公社</t>
  </si>
  <si>
    <t>㈱北前館</t>
  </si>
  <si>
    <t>㈱日高振興公社</t>
  </si>
  <si>
    <t>㈱シルク温泉やまびこ</t>
  </si>
  <si>
    <t>アイティ豊岡都市開発㈱</t>
  </si>
  <si>
    <t>豊岡まちづくり㈱</t>
  </si>
  <si>
    <t>㈲あした</t>
  </si>
  <si>
    <t>兵庫県信用保証協会</t>
  </si>
  <si>
    <t>-</t>
    <phoneticPr fontId="11"/>
  </si>
  <si>
    <t>-</t>
    <phoneticPr fontId="11"/>
  </si>
  <si>
    <t>(一社)豊岡観光イノベーション</t>
    <rPh sb="1" eb="2">
      <t>イチ</t>
    </rPh>
    <rPh sb="2" eb="3">
      <t>シャ</t>
    </rPh>
    <rPh sb="4" eb="6">
      <t>トヨオカ</t>
    </rPh>
    <rPh sb="6" eb="8">
      <t>カンコウ</t>
    </rPh>
    <phoneticPr fontId="2"/>
  </si>
  <si>
    <t>-</t>
    <phoneticPr fontId="2"/>
  </si>
  <si>
    <t>(一財)但馬地域地場産業振興センター</t>
    <rPh sb="1" eb="2">
      <t>イチ</t>
    </rPh>
    <phoneticPr fontId="2"/>
  </si>
  <si>
    <t>-</t>
    <phoneticPr fontId="2"/>
  </si>
  <si>
    <t>-</t>
    <phoneticPr fontId="2"/>
  </si>
  <si>
    <t>-</t>
    <phoneticPr fontId="2"/>
  </si>
  <si>
    <t>公共施設整備基金</t>
    <rPh sb="0" eb="8">
      <t>コウキョウシセツセイビキキン</t>
    </rPh>
    <phoneticPr fontId="11"/>
  </si>
  <si>
    <t>地域振興基金</t>
    <rPh sb="0" eb="4">
      <t>チイキシンコウ</t>
    </rPh>
    <rPh sb="4" eb="6">
      <t>キキン</t>
    </rPh>
    <phoneticPr fontId="11"/>
  </si>
  <si>
    <t>福祉基金</t>
    <rPh sb="0" eb="4">
      <t>フクシキキン</t>
    </rPh>
    <phoneticPr fontId="11"/>
  </si>
  <si>
    <t>植村直己顕彰基金</t>
    <rPh sb="0" eb="4">
      <t>ウエムラナオミ</t>
    </rPh>
    <rPh sb="4" eb="6">
      <t>ケンショウ</t>
    </rPh>
    <rPh sb="6" eb="8">
      <t>キキン</t>
    </rPh>
    <phoneticPr fontId="11"/>
  </si>
  <si>
    <t>-</t>
    <phoneticPr fontId="2"/>
  </si>
  <si>
    <t>被災者生活再建支援基金</t>
    <rPh sb="0" eb="3">
      <t>ヒサイシャ</t>
    </rPh>
    <rPh sb="3" eb="5">
      <t>セイカツ</t>
    </rPh>
    <rPh sb="5" eb="9">
      <t>サイケンシエン</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</si>
  <si>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</si>
  <si>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</si>
  <si>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</si>
  <si>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</si>
  <si>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</si>
  <si>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</si>
  <si>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</si>
  <si>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</si>
  <si>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</si>
  <si>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</si>
  <si>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</si>
  <si>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</si>
  <si>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将来負担率、実質公債費比率は、いずれも近年減少傾向にある。これは、地方債の積極的な繰上償還、計画に基づく発行、交付税算入率の高い発行等によるものである。
　しかしながら類似団体と比較し、将来負担比率で57.5ポイント、実質公債費比率で5.3ポイント上回っており、ともに高い水準にある。
　今後も引き続き地方債の発行抑制や交付税算入率の高い地方債の発行に努める。</t>
    <rPh sb="34" eb="37">
      <t>チホウサイ</t>
    </rPh>
    <phoneticPr fontId="5"/>
  </si>
  <si>
    <t>将来負担比率</t>
    <phoneticPr fontId="5"/>
  </si>
  <si>
    <t>実質公債費比率</t>
    <phoneticPr fontId="5"/>
  </si>
  <si>
    <t xml:space="preserve"> </t>
    <phoneticPr fontId="5"/>
  </si>
  <si>
    <t xml:space="preserve"> </t>
    <phoneticPr fontId="5"/>
  </si>
  <si>
    <t>　将来負担比率は、地方債の積極的な繰上償還、計画に基づく発行、交付税算入率の高い発行等により近年減少傾向にあるものの、依然として類似団体と比較してかなり高い状況である。
　有形固定資産原価償却率は類似団体より高く、また上昇傾向にある。主な要因としては、合併前に旧市町毎に整備した公共施設があるため、保有する施設数が非合併団体よりも多く、施設の更新や除却の影響が表れにくいためであると考えられる。公共施設等総合管理計画に基づき、施設の集約化・複合化を進めるなど公共施設等の適正管理に取り組んでいく。</t>
    <rPh sb="1" eb="3">
      <t>ショウライ</t>
    </rPh>
    <rPh sb="3" eb="5">
      <t>フタン</t>
    </rPh>
    <rPh sb="5" eb="7">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</si>
</sst>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44504</c:v>
                </c:pt>
                <c:pt idx="4">
                  <c:v>47820</c:v>
                </c:pt>
              </c:numCache>
            </c:numRef>
          </c:val>
          <c:smooth val="0"/>
          <c:extLst xmlns:c16r2="http://schemas.microsoft.com/office/drawing/2015/06/chart">
            <c:ext xmlns:c16="http://schemas.microsoft.com/office/drawing/2014/chart" uri="{C3380CC4-5D6E-409C-BE32-E72D297353CC}">
              <c16:uniqueId val="{00000000-F018-4547-9B0E-878D85219D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107754</c:v>
                </c:pt>
                <c:pt idx="1">
                  <c:v>75153</c:v>
                </c:pt>
                <c:pt idx="2">
                  <c:v>65680</c:v>
                </c:pt>
                <c:pt idx="3">
                  <c:v>67083</c:v>
                </c:pt>
                <c:pt idx="4">
                  <c:v>68146</c:v>
                </c:pt>
              </c:numCache>
            </c:numRef>
          </c:val>
          <c:smooth val="0"/>
          <c:extLst xmlns:c16r2="http://schemas.microsoft.com/office/drawing/2015/06/chart">
            <c:ext xmlns:c16="http://schemas.microsoft.com/office/drawing/2014/chart" uri="{C3380CC4-5D6E-409C-BE32-E72D297353CC}">
              <c16:uniqueId val="{00000001-F018-4547-9B0E-878D85219D62}"/>
            </c:ext>
          </c:extLst>
        </c:ser>
        <c:dLbls>
          <c:showLegendKey val="0"/>
          <c:showVal val="0"/>
          <c:showCatName val="0"/>
          <c:showSerName val="0"/>
          <c:showPercent val="0"/>
          <c:showBubbleSize val="0"/>
        </c:dLbls>
        <c:marker val="1"/>
        <c:smooth val="0"/>
        <c:axId val="190569856"/>
        <c:axId val="190907904"/>
      </c:lineChart>
      <c:catAx>
        <c:axId val="190569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907904"/>
        <c:crosses val="autoZero"/>
        <c:auto val="1"/>
        <c:lblAlgn val="ctr"/>
        <c:lblOffset val="100"/>
        <c:tickLblSkip val="1"/>
        <c:tickMarkSkip val="1"/>
        <c:noMultiLvlLbl val="0"/>
      </c:catAx>
      <c:valAx>
        <c:axId val="1909079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569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3.29</c:v>
                </c:pt>
                <c:pt idx="1">
                  <c:v>2.62</c:v>
                </c:pt>
                <c:pt idx="2">
                  <c:v>2.91</c:v>
                </c:pt>
                <c:pt idx="3">
                  <c:v>3.29</c:v>
                </c:pt>
                <c:pt idx="4">
                  <c:v>3.07</c:v>
                </c:pt>
              </c:numCache>
            </c:numRef>
          </c:val>
          <c:extLst xmlns:c16r2="http://schemas.microsoft.com/office/drawing/2015/06/chart">
            <c:ext xmlns:c16="http://schemas.microsoft.com/office/drawing/2014/chart" uri="{C3380CC4-5D6E-409C-BE32-E72D297353CC}">
              <c16:uniqueId val="{00000000-CCAF-465F-A68A-50E890DF30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27.88</c:v>
                </c:pt>
                <c:pt idx="1">
                  <c:v>32.659999999999997</c:v>
                </c:pt>
                <c:pt idx="2">
                  <c:v>35.979999999999997</c:v>
                </c:pt>
                <c:pt idx="3">
                  <c:v>42.44</c:v>
                </c:pt>
                <c:pt idx="4">
                  <c:v>19.95</c:v>
                </c:pt>
              </c:numCache>
            </c:numRef>
          </c:val>
          <c:extLst xmlns:c16r2="http://schemas.microsoft.com/office/drawing/2015/06/chart">
            <c:ext xmlns:c16="http://schemas.microsoft.com/office/drawing/2014/chart" uri="{C3380CC4-5D6E-409C-BE32-E72D297353CC}">
              <c16:uniqueId val="{00000001-CCAF-465F-A68A-50E890DF3032}"/>
            </c:ext>
          </c:extLst>
        </c:ser>
        <c:dLbls>
          <c:showLegendKey val="0"/>
          <c:showVal val="0"/>
          <c:showCatName val="0"/>
          <c:showSerName val="0"/>
          <c:showPercent val="0"/>
          <c:showBubbleSize val="0"/>
        </c:dLbls>
        <c:gapWidth val="250"/>
        <c:overlap val="100"/>
        <c:axId val="19047936"/>
        <c:axId val="19049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5.22</c:v>
                </c:pt>
                <c:pt idx="1">
                  <c:v>3.63</c:v>
                </c:pt>
                <c:pt idx="2">
                  <c:v>4.7</c:v>
                </c:pt>
                <c:pt idx="3">
                  <c:v>5.63</c:v>
                </c:pt>
                <c:pt idx="4">
                  <c:v>-23.11</c:v>
                </c:pt>
              </c:numCache>
            </c:numRef>
          </c:val>
          <c:smooth val="0"/>
          <c:extLst xmlns:c16r2="http://schemas.microsoft.com/office/drawing/2015/06/chart">
            <c:ext xmlns:c16="http://schemas.microsoft.com/office/drawing/2014/chart" uri="{C3380CC4-5D6E-409C-BE32-E72D297353CC}">
              <c16:uniqueId val="{00000002-CCAF-465F-A68A-50E890DF3032}"/>
            </c:ext>
          </c:extLst>
        </c:ser>
        <c:dLbls>
          <c:showLegendKey val="0"/>
          <c:showVal val="0"/>
          <c:showCatName val="0"/>
          <c:showSerName val="0"/>
          <c:showPercent val="0"/>
          <c:showBubbleSize val="0"/>
        </c:dLbls>
        <c:marker val="1"/>
        <c:smooth val="0"/>
        <c:axId val="19047936"/>
        <c:axId val="19049856"/>
      </c:lineChart>
      <c:catAx>
        <c:axId val="1904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49856"/>
        <c:crosses val="autoZero"/>
        <c:auto val="1"/>
        <c:lblAlgn val="ctr"/>
        <c:lblOffset val="100"/>
        <c:tickLblSkip val="1"/>
        <c:tickMarkSkip val="1"/>
        <c:noMultiLvlLbl val="0"/>
      </c:catAx>
      <c:valAx>
        <c:axId val="1904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4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0.25</c:v>
                </c:pt>
                <c:pt idx="4">
                  <c:v>#N/A</c:v>
                </c:pt>
                <c:pt idx="5">
                  <c:v>0.11</c:v>
                </c:pt>
                <c:pt idx="6">
                  <c:v>#N/A</c:v>
                </c:pt>
                <c:pt idx="7">
                  <c:v>0.08</c:v>
                </c:pt>
                <c:pt idx="8">
                  <c:v>#N/A</c:v>
                </c:pt>
                <c:pt idx="9">
                  <c:v>0.12</c:v>
                </c:pt>
              </c:numCache>
            </c:numRef>
          </c:val>
          <c:extLst xmlns:c16r2="http://schemas.microsoft.com/office/drawing/2015/06/chart">
            <c:ext xmlns:c16="http://schemas.microsoft.com/office/drawing/2014/chart" uri="{C3380CC4-5D6E-409C-BE32-E72D297353CC}">
              <c16:uniqueId val="{00000000-6AD2-47F5-A0FE-BC973848A9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AD2-47F5-A0FE-BC973848A921}"/>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0.06</c:v>
                </c:pt>
                <c:pt idx="2">
                  <c:v>#N/A</c:v>
                </c:pt>
                <c:pt idx="3">
                  <c:v>0.08</c:v>
                </c:pt>
                <c:pt idx="4">
                  <c:v>#N/A</c:v>
                </c:pt>
                <c:pt idx="5">
                  <c:v>7.0000000000000007E-2</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2-6AD2-47F5-A0FE-BC973848A921}"/>
            </c:ext>
          </c:extLst>
        </c:ser>
        <c:ser>
          <c:idx val="3"/>
          <c:order val="3"/>
          <c:tx>
            <c:strRef>
              <c:f>データシート!$A$30</c:f>
              <c:strCache>
                <c:ptCount val="1"/>
                <c:pt idx="0">
                  <c:v>霊苑事業特別会計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0.22</c:v>
                </c:pt>
                <c:pt idx="2">
                  <c:v>#N/A</c:v>
                </c:pt>
                <c:pt idx="3">
                  <c:v>7.0000000000000007E-2</c:v>
                </c:pt>
                <c:pt idx="4">
                  <c:v>#N/A</c:v>
                </c:pt>
                <c:pt idx="5">
                  <c:v>0.02</c:v>
                </c:pt>
                <c:pt idx="6">
                  <c:v>#N/A</c:v>
                </c:pt>
                <c:pt idx="7">
                  <c:v>0.06</c:v>
                </c:pt>
                <c:pt idx="8">
                  <c:v>#N/A</c:v>
                </c:pt>
                <c:pt idx="9">
                  <c:v>0.09</c:v>
                </c:pt>
              </c:numCache>
            </c:numRef>
          </c:val>
          <c:extLst xmlns:c16r2="http://schemas.microsoft.com/office/drawing/2015/06/chart">
            <c:ext xmlns:c16="http://schemas.microsoft.com/office/drawing/2014/chart" uri="{C3380CC4-5D6E-409C-BE32-E72D297353CC}">
              <c16:uniqueId val="{00000003-6AD2-47F5-A0FE-BC973848A921}"/>
            </c:ext>
          </c:extLst>
        </c:ser>
        <c:ser>
          <c:idx val="4"/>
          <c:order val="4"/>
          <c:tx>
            <c:strRef>
              <c:f>データシート!$A$31</c:f>
              <c:strCache>
                <c:ptCount val="1"/>
                <c:pt idx="0">
                  <c:v>農業共済事業特別会計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0.55000000000000004</c:v>
                </c:pt>
                <c:pt idx="2">
                  <c:v>#N/A</c:v>
                </c:pt>
                <c:pt idx="3">
                  <c:v>0.56000000000000005</c:v>
                </c:pt>
                <c:pt idx="4">
                  <c:v>#N/A</c:v>
                </c:pt>
                <c:pt idx="5">
                  <c:v>0.57999999999999996</c:v>
                </c:pt>
                <c:pt idx="6">
                  <c:v>#N/A</c:v>
                </c:pt>
                <c:pt idx="7">
                  <c:v>0.64</c:v>
                </c:pt>
                <c:pt idx="8">
                  <c:v>#N/A</c:v>
                </c:pt>
                <c:pt idx="9">
                  <c:v>0.69</c:v>
                </c:pt>
              </c:numCache>
            </c:numRef>
          </c:val>
          <c:extLst xmlns:c16r2="http://schemas.microsoft.com/office/drawing/2015/06/chart">
            <c:ext xmlns:c16="http://schemas.microsoft.com/office/drawing/2014/chart" uri="{C3380CC4-5D6E-409C-BE32-E72D297353CC}">
              <c16:uniqueId val="{00000004-6AD2-47F5-A0FE-BC973848A92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0.56000000000000005</c:v>
                </c:pt>
                <c:pt idx="2">
                  <c:v>#N/A</c:v>
                </c:pt>
                <c:pt idx="3">
                  <c:v>0.55000000000000004</c:v>
                </c:pt>
                <c:pt idx="4">
                  <c:v>#N/A</c:v>
                </c:pt>
                <c:pt idx="5">
                  <c:v>0.52</c:v>
                </c:pt>
                <c:pt idx="6">
                  <c:v>#N/A</c:v>
                </c:pt>
                <c:pt idx="7">
                  <c:v>0.8</c:v>
                </c:pt>
                <c:pt idx="8">
                  <c:v>#N/A</c:v>
                </c:pt>
                <c:pt idx="9">
                  <c:v>0.92</c:v>
                </c:pt>
              </c:numCache>
            </c:numRef>
          </c:val>
          <c:extLst xmlns:c16r2="http://schemas.microsoft.com/office/drawing/2015/06/chart">
            <c:ext xmlns:c16="http://schemas.microsoft.com/office/drawing/2014/chart" uri="{C3380CC4-5D6E-409C-BE32-E72D297353CC}">
              <c16:uniqueId val="{00000005-6AD2-47F5-A0FE-BC973848A921}"/>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0.83</c:v>
                </c:pt>
                <c:pt idx="2">
                  <c:v>#N/A</c:v>
                </c:pt>
                <c:pt idx="3">
                  <c:v>0.73</c:v>
                </c:pt>
                <c:pt idx="4">
                  <c:v>#N/A</c:v>
                </c:pt>
                <c:pt idx="5">
                  <c:v>1.01</c:v>
                </c:pt>
                <c:pt idx="6">
                  <c:v>#N/A</c:v>
                </c:pt>
                <c:pt idx="7">
                  <c:v>1.17</c:v>
                </c:pt>
                <c:pt idx="8">
                  <c:v>#N/A</c:v>
                </c:pt>
                <c:pt idx="9">
                  <c:v>1.67</c:v>
                </c:pt>
              </c:numCache>
            </c:numRef>
          </c:val>
          <c:extLst xmlns:c16r2="http://schemas.microsoft.com/office/drawing/2015/06/chart">
            <c:ext xmlns:c16="http://schemas.microsoft.com/office/drawing/2014/chart" uri="{C3380CC4-5D6E-409C-BE32-E72D297353CC}">
              <c16:uniqueId val="{00000006-6AD2-47F5-A0FE-BC973848A92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3.03</c:v>
                </c:pt>
                <c:pt idx="2">
                  <c:v>#N/A</c:v>
                </c:pt>
                <c:pt idx="3">
                  <c:v>2.5299999999999998</c:v>
                </c:pt>
                <c:pt idx="4">
                  <c:v>#N/A</c:v>
                </c:pt>
                <c:pt idx="5">
                  <c:v>2.81</c:v>
                </c:pt>
                <c:pt idx="6">
                  <c:v>#N/A</c:v>
                </c:pt>
                <c:pt idx="7">
                  <c:v>3.17</c:v>
                </c:pt>
                <c:pt idx="8">
                  <c:v>#N/A</c:v>
                </c:pt>
                <c:pt idx="9">
                  <c:v>2.89</c:v>
                </c:pt>
              </c:numCache>
            </c:numRef>
          </c:val>
          <c:extLst xmlns:c16r2="http://schemas.microsoft.com/office/drawing/2015/06/chart">
            <c:ext xmlns:c16="http://schemas.microsoft.com/office/drawing/2014/chart" uri="{C3380CC4-5D6E-409C-BE32-E72D297353CC}">
              <c16:uniqueId val="{00000007-6AD2-47F5-A0FE-BC973848A92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0.95</c:v>
                </c:pt>
                <c:pt idx="2">
                  <c:v>#N/A</c:v>
                </c:pt>
                <c:pt idx="3">
                  <c:v>2.44</c:v>
                </c:pt>
                <c:pt idx="4">
                  <c:v>#N/A</c:v>
                </c:pt>
                <c:pt idx="5">
                  <c:v>3.14</c:v>
                </c:pt>
                <c:pt idx="6">
                  <c:v>#N/A</c:v>
                </c:pt>
                <c:pt idx="7">
                  <c:v>3.8</c:v>
                </c:pt>
                <c:pt idx="8">
                  <c:v>#N/A</c:v>
                </c:pt>
                <c:pt idx="9">
                  <c:v>3.96</c:v>
                </c:pt>
              </c:numCache>
            </c:numRef>
          </c:val>
          <c:extLst xmlns:c16r2="http://schemas.microsoft.com/office/drawing/2015/06/chart">
            <c:ext xmlns:c16="http://schemas.microsoft.com/office/drawing/2014/chart" uri="{C3380CC4-5D6E-409C-BE32-E72D297353CC}">
              <c16:uniqueId val="{00000008-6AD2-47F5-A0FE-BC973848A92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8.24</c:v>
                </c:pt>
                <c:pt idx="2">
                  <c:v>#N/A</c:v>
                </c:pt>
                <c:pt idx="3">
                  <c:v>9.27</c:v>
                </c:pt>
                <c:pt idx="4">
                  <c:v>#N/A</c:v>
                </c:pt>
                <c:pt idx="5">
                  <c:v>9.17</c:v>
                </c:pt>
                <c:pt idx="6">
                  <c:v>#N/A</c:v>
                </c:pt>
                <c:pt idx="7">
                  <c:v>9.4700000000000006</c:v>
                </c:pt>
                <c:pt idx="8">
                  <c:v>#N/A</c:v>
                </c:pt>
                <c:pt idx="9">
                  <c:v>9.86</c:v>
                </c:pt>
              </c:numCache>
            </c:numRef>
          </c:val>
          <c:extLst xmlns:c16r2="http://schemas.microsoft.com/office/drawing/2015/06/chart">
            <c:ext xmlns:c16="http://schemas.microsoft.com/office/drawing/2014/chart" uri="{C3380CC4-5D6E-409C-BE32-E72D297353CC}">
              <c16:uniqueId val="{00000009-6AD2-47F5-A0FE-BC973848A921}"/>
            </c:ext>
          </c:extLst>
        </c:ser>
        <c:dLbls>
          <c:showLegendKey val="0"/>
          <c:showVal val="0"/>
          <c:showCatName val="0"/>
          <c:showSerName val="0"/>
          <c:showPercent val="0"/>
          <c:showBubbleSize val="0"/>
        </c:dLbls>
        <c:gapWidth val="150"/>
        <c:overlap val="100"/>
        <c:axId val="194739584"/>
        <c:axId val="194753664"/>
      </c:barChart>
      <c:catAx>
        <c:axId val="19473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753664"/>
        <c:crosses val="autoZero"/>
        <c:auto val="1"/>
        <c:lblAlgn val="ctr"/>
        <c:lblOffset val="100"/>
        <c:tickLblSkip val="1"/>
        <c:tickMarkSkip val="1"/>
        <c:noMultiLvlLbl val="0"/>
      </c:catAx>
      <c:valAx>
        <c:axId val="194753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739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8167</c:v>
                </c:pt>
                <c:pt idx="5">
                  <c:v>8316</c:v>
                </c:pt>
                <c:pt idx="8">
                  <c:v>8221</c:v>
                </c:pt>
                <c:pt idx="11">
                  <c:v>7992</c:v>
                </c:pt>
                <c:pt idx="14">
                  <c:v>7783</c:v>
                </c:pt>
              </c:numCache>
            </c:numRef>
          </c:val>
          <c:extLst xmlns:c16r2="http://schemas.microsoft.com/office/drawing/2015/06/chart">
            <c:ext xmlns:c16="http://schemas.microsoft.com/office/drawing/2014/chart" uri="{C3380CC4-5D6E-409C-BE32-E72D297353CC}">
              <c16:uniqueId val="{00000000-E625-4962-B4D8-13B6F0FBFF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4</c:v>
                </c:pt>
                <c:pt idx="3">
                  <c:v>3</c:v>
                </c:pt>
                <c:pt idx="6">
                  <c:v>5</c:v>
                </c:pt>
                <c:pt idx="9">
                  <c:v>3</c:v>
                </c:pt>
                <c:pt idx="12">
                  <c:v>0</c:v>
                </c:pt>
              </c:numCache>
            </c:numRef>
          </c:val>
          <c:extLst xmlns:c16r2="http://schemas.microsoft.com/office/drawing/2015/06/chart">
            <c:ext xmlns:c16="http://schemas.microsoft.com/office/drawing/2014/chart" uri="{C3380CC4-5D6E-409C-BE32-E72D297353CC}">
              <c16:uniqueId val="{00000001-E625-4962-B4D8-13B6F0FBFF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20</c:v>
                </c:pt>
                <c:pt idx="3">
                  <c:v>19</c:v>
                </c:pt>
                <c:pt idx="6">
                  <c:v>19</c:v>
                </c:pt>
                <c:pt idx="9">
                  <c:v>0</c:v>
                </c:pt>
                <c:pt idx="12">
                  <c:v>0</c:v>
                </c:pt>
              </c:numCache>
            </c:numRef>
          </c:val>
          <c:extLst xmlns:c16r2="http://schemas.microsoft.com/office/drawing/2015/06/chart">
            <c:ext xmlns:c16="http://schemas.microsoft.com/office/drawing/2014/chart" uri="{C3380CC4-5D6E-409C-BE32-E72D297353CC}">
              <c16:uniqueId val="{00000002-E625-4962-B4D8-13B6F0FBFF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927</c:v>
                </c:pt>
                <c:pt idx="3">
                  <c:v>778</c:v>
                </c:pt>
                <c:pt idx="6">
                  <c:v>825</c:v>
                </c:pt>
                <c:pt idx="9">
                  <c:v>843</c:v>
                </c:pt>
                <c:pt idx="12">
                  <c:v>967</c:v>
                </c:pt>
              </c:numCache>
            </c:numRef>
          </c:val>
          <c:extLst xmlns:c16r2="http://schemas.microsoft.com/office/drawing/2015/06/chart">
            <c:ext xmlns:c16="http://schemas.microsoft.com/office/drawing/2014/chart" uri="{C3380CC4-5D6E-409C-BE32-E72D297353CC}">
              <c16:uniqueId val="{00000003-E625-4962-B4D8-13B6F0FBFF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3115</c:v>
                </c:pt>
                <c:pt idx="3">
                  <c:v>2919</c:v>
                </c:pt>
                <c:pt idx="6">
                  <c:v>2980</c:v>
                </c:pt>
                <c:pt idx="9">
                  <c:v>2942</c:v>
                </c:pt>
                <c:pt idx="12">
                  <c:v>2884</c:v>
                </c:pt>
              </c:numCache>
            </c:numRef>
          </c:val>
          <c:extLst xmlns:c16r2="http://schemas.microsoft.com/office/drawing/2015/06/chart">
            <c:ext xmlns:c16="http://schemas.microsoft.com/office/drawing/2014/chart" uri="{C3380CC4-5D6E-409C-BE32-E72D297353CC}">
              <c16:uniqueId val="{00000004-E625-4962-B4D8-13B6F0FBFF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110</c:v>
                </c:pt>
                <c:pt idx="3">
                  <c:v>117</c:v>
                </c:pt>
                <c:pt idx="6">
                  <c:v>117</c:v>
                </c:pt>
                <c:pt idx="9">
                  <c:v>117</c:v>
                </c:pt>
                <c:pt idx="12">
                  <c:v>107</c:v>
                </c:pt>
              </c:numCache>
            </c:numRef>
          </c:val>
          <c:extLst xmlns:c16r2="http://schemas.microsoft.com/office/drawing/2015/06/chart">
            <c:ext xmlns:c16="http://schemas.microsoft.com/office/drawing/2014/chart" uri="{C3380CC4-5D6E-409C-BE32-E72D297353CC}">
              <c16:uniqueId val="{00000005-E625-4962-B4D8-13B6F0FBFF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625-4962-B4D8-13B6F0FBFF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6985</c:v>
                </c:pt>
                <c:pt idx="3">
                  <c:v>7154</c:v>
                </c:pt>
                <c:pt idx="6">
                  <c:v>6872</c:v>
                </c:pt>
                <c:pt idx="9">
                  <c:v>6381</c:v>
                </c:pt>
                <c:pt idx="12">
                  <c:v>6491</c:v>
                </c:pt>
              </c:numCache>
            </c:numRef>
          </c:val>
          <c:extLst xmlns:c16r2="http://schemas.microsoft.com/office/drawing/2015/06/chart">
            <c:ext xmlns:c16="http://schemas.microsoft.com/office/drawing/2014/chart" uri="{C3380CC4-5D6E-409C-BE32-E72D297353CC}">
              <c16:uniqueId val="{00000007-E625-4962-B4D8-13B6F0FBFF47}"/>
            </c:ext>
          </c:extLst>
        </c:ser>
        <c:dLbls>
          <c:showLegendKey val="0"/>
          <c:showVal val="0"/>
          <c:showCatName val="0"/>
          <c:showSerName val="0"/>
          <c:showPercent val="0"/>
          <c:showBubbleSize val="0"/>
        </c:dLbls>
        <c:gapWidth val="100"/>
        <c:overlap val="100"/>
        <c:axId val="190589952"/>
        <c:axId val="190592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2994</c:v>
                </c:pt>
                <c:pt idx="2">
                  <c:v>#N/A</c:v>
                </c:pt>
                <c:pt idx="3">
                  <c:v>#N/A</c:v>
                </c:pt>
                <c:pt idx="4">
                  <c:v>2674</c:v>
                </c:pt>
                <c:pt idx="5">
                  <c:v>#N/A</c:v>
                </c:pt>
                <c:pt idx="6">
                  <c:v>#N/A</c:v>
                </c:pt>
                <c:pt idx="7">
                  <c:v>2597</c:v>
                </c:pt>
                <c:pt idx="8">
                  <c:v>#N/A</c:v>
                </c:pt>
                <c:pt idx="9">
                  <c:v>#N/A</c:v>
                </c:pt>
                <c:pt idx="10">
                  <c:v>2294</c:v>
                </c:pt>
                <c:pt idx="11">
                  <c:v>#N/A</c:v>
                </c:pt>
                <c:pt idx="12">
                  <c:v>#N/A</c:v>
                </c:pt>
                <c:pt idx="13">
                  <c:v>2666</c:v>
                </c:pt>
                <c:pt idx="14">
                  <c:v>#N/A</c:v>
                </c:pt>
              </c:numCache>
            </c:numRef>
          </c:val>
          <c:smooth val="0"/>
          <c:extLst xmlns:c16r2="http://schemas.microsoft.com/office/drawing/2015/06/chart">
            <c:ext xmlns:c16="http://schemas.microsoft.com/office/drawing/2014/chart" uri="{C3380CC4-5D6E-409C-BE32-E72D297353CC}">
              <c16:uniqueId val="{00000008-E625-4962-B4D8-13B6F0FBFF47}"/>
            </c:ext>
          </c:extLst>
        </c:ser>
        <c:dLbls>
          <c:showLegendKey val="0"/>
          <c:showVal val="0"/>
          <c:showCatName val="0"/>
          <c:showSerName val="0"/>
          <c:showPercent val="0"/>
          <c:showBubbleSize val="0"/>
        </c:dLbls>
        <c:marker val="1"/>
        <c:smooth val="0"/>
        <c:axId val="190589952"/>
        <c:axId val="190592128"/>
      </c:lineChart>
      <c:catAx>
        <c:axId val="19058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592128"/>
        <c:crosses val="autoZero"/>
        <c:auto val="1"/>
        <c:lblAlgn val="ctr"/>
        <c:lblOffset val="100"/>
        <c:tickLblSkip val="1"/>
        <c:tickMarkSkip val="1"/>
        <c:noMultiLvlLbl val="0"/>
      </c:catAx>
      <c:valAx>
        <c:axId val="190592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58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86821</c:v>
                </c:pt>
                <c:pt idx="5">
                  <c:v>85242</c:v>
                </c:pt>
                <c:pt idx="8">
                  <c:v>84276</c:v>
                </c:pt>
                <c:pt idx="11">
                  <c:v>82558</c:v>
                </c:pt>
                <c:pt idx="14">
                  <c:v>79620</c:v>
                </c:pt>
              </c:numCache>
            </c:numRef>
          </c:val>
          <c:extLst xmlns:c16r2="http://schemas.microsoft.com/office/drawing/2015/06/chart">
            <c:ext xmlns:c16="http://schemas.microsoft.com/office/drawing/2014/chart" uri="{C3380CC4-5D6E-409C-BE32-E72D297353CC}">
              <c16:uniqueId val="{00000000-46C6-4217-B4DA-AF099D0ECC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2240</c:v>
                </c:pt>
                <c:pt idx="5">
                  <c:v>1972</c:v>
                </c:pt>
                <c:pt idx="8">
                  <c:v>1428</c:v>
                </c:pt>
                <c:pt idx="11">
                  <c:v>1296</c:v>
                </c:pt>
                <c:pt idx="14">
                  <c:v>1133</c:v>
                </c:pt>
              </c:numCache>
            </c:numRef>
          </c:val>
          <c:extLst xmlns:c16r2="http://schemas.microsoft.com/office/drawing/2015/06/chart">
            <c:ext xmlns:c16="http://schemas.microsoft.com/office/drawing/2014/chart" uri="{C3380CC4-5D6E-409C-BE32-E72D297353CC}">
              <c16:uniqueId val="{00000001-46C6-4217-B4DA-AF099D0ECC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14645</c:v>
                </c:pt>
                <c:pt idx="5">
                  <c:v>16416</c:v>
                </c:pt>
                <c:pt idx="8">
                  <c:v>17408</c:v>
                </c:pt>
                <c:pt idx="11">
                  <c:v>19360</c:v>
                </c:pt>
                <c:pt idx="14">
                  <c:v>18602</c:v>
                </c:pt>
              </c:numCache>
            </c:numRef>
          </c:val>
          <c:extLst xmlns:c16r2="http://schemas.microsoft.com/office/drawing/2015/06/chart">
            <c:ext xmlns:c16="http://schemas.microsoft.com/office/drawing/2014/chart" uri="{C3380CC4-5D6E-409C-BE32-E72D297353CC}">
              <c16:uniqueId val="{00000002-46C6-4217-B4DA-AF099D0ECC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6C6-4217-B4DA-AF099D0ECC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6C6-4217-B4DA-AF099D0ECC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111</c:v>
                </c:pt>
                <c:pt idx="3">
                  <c:v>0</c:v>
                </c:pt>
                <c:pt idx="6">
                  <c:v>0</c:v>
                </c:pt>
                <c:pt idx="9">
                  <c:v>7</c:v>
                </c:pt>
                <c:pt idx="12">
                  <c:v>0</c:v>
                </c:pt>
              </c:numCache>
            </c:numRef>
          </c:val>
          <c:extLst xmlns:c16r2="http://schemas.microsoft.com/office/drawing/2015/06/chart">
            <c:ext xmlns:c16="http://schemas.microsoft.com/office/drawing/2014/chart" uri="{C3380CC4-5D6E-409C-BE32-E72D297353CC}">
              <c16:uniqueId val="{00000005-46C6-4217-B4DA-AF099D0ECC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7551</c:v>
                </c:pt>
                <c:pt idx="3">
                  <c:v>6871</c:v>
                </c:pt>
                <c:pt idx="6">
                  <c:v>6478</c:v>
                </c:pt>
                <c:pt idx="9">
                  <c:v>6447</c:v>
                </c:pt>
                <c:pt idx="12">
                  <c:v>6467</c:v>
                </c:pt>
              </c:numCache>
            </c:numRef>
          </c:val>
          <c:extLst xmlns:c16r2="http://schemas.microsoft.com/office/drawing/2015/06/chart">
            <c:ext xmlns:c16="http://schemas.microsoft.com/office/drawing/2014/chart" uri="{C3380CC4-5D6E-409C-BE32-E72D297353CC}">
              <c16:uniqueId val="{00000006-46C6-4217-B4DA-AF099D0ECC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10262</c:v>
                </c:pt>
                <c:pt idx="3">
                  <c:v>10354</c:v>
                </c:pt>
                <c:pt idx="6">
                  <c:v>12716</c:v>
                </c:pt>
                <c:pt idx="9">
                  <c:v>12490</c:v>
                </c:pt>
                <c:pt idx="12">
                  <c:v>12579</c:v>
                </c:pt>
              </c:numCache>
            </c:numRef>
          </c:val>
          <c:extLst xmlns:c16r2="http://schemas.microsoft.com/office/drawing/2015/06/chart">
            <c:ext xmlns:c16="http://schemas.microsoft.com/office/drawing/2014/chart" uri="{C3380CC4-5D6E-409C-BE32-E72D297353CC}">
              <c16:uniqueId val="{00000007-46C6-4217-B4DA-AF099D0ECC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48795</c:v>
                </c:pt>
                <c:pt idx="3">
                  <c:v>47460</c:v>
                </c:pt>
                <c:pt idx="6">
                  <c:v>46114</c:v>
                </c:pt>
                <c:pt idx="9">
                  <c:v>43832</c:v>
                </c:pt>
                <c:pt idx="12">
                  <c:v>41300</c:v>
                </c:pt>
              </c:numCache>
            </c:numRef>
          </c:val>
          <c:extLst xmlns:c16r2="http://schemas.microsoft.com/office/drawing/2015/06/chart">
            <c:ext xmlns:c16="http://schemas.microsoft.com/office/drawing/2014/chart" uri="{C3380CC4-5D6E-409C-BE32-E72D297353CC}">
              <c16:uniqueId val="{00000008-46C6-4217-B4DA-AF099D0ECC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149</c:v>
                </c:pt>
                <c:pt idx="3">
                  <c:v>130</c:v>
                </c:pt>
                <c:pt idx="6">
                  <c:v>111</c:v>
                </c:pt>
                <c:pt idx="9">
                  <c:v>111</c:v>
                </c:pt>
                <c:pt idx="12">
                  <c:v>111</c:v>
                </c:pt>
              </c:numCache>
            </c:numRef>
          </c:val>
          <c:extLst xmlns:c16r2="http://schemas.microsoft.com/office/drawing/2015/06/chart">
            <c:ext xmlns:c16="http://schemas.microsoft.com/office/drawing/2014/chart" uri="{C3380CC4-5D6E-409C-BE32-E72D297353CC}">
              <c16:uniqueId val="{00000009-46C6-4217-B4DA-AF099D0ECC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63424</c:v>
                </c:pt>
                <c:pt idx="3">
                  <c:v>62533</c:v>
                </c:pt>
                <c:pt idx="6">
                  <c:v>62039</c:v>
                </c:pt>
                <c:pt idx="9">
                  <c:v>61803</c:v>
                </c:pt>
                <c:pt idx="12">
                  <c:v>57456</c:v>
                </c:pt>
              </c:numCache>
            </c:numRef>
          </c:val>
          <c:extLst xmlns:c16r2="http://schemas.microsoft.com/office/drawing/2015/06/chart">
            <c:ext xmlns:c16="http://schemas.microsoft.com/office/drawing/2014/chart" uri="{C3380CC4-5D6E-409C-BE32-E72D297353CC}">
              <c16:uniqueId val="{0000000A-46C6-4217-B4DA-AF099D0ECCFD}"/>
            </c:ext>
          </c:extLst>
        </c:ser>
        <c:dLbls>
          <c:showLegendKey val="0"/>
          <c:showVal val="0"/>
          <c:showCatName val="0"/>
          <c:showSerName val="0"/>
          <c:showPercent val="0"/>
          <c:showBubbleSize val="0"/>
        </c:dLbls>
        <c:gapWidth val="100"/>
        <c:overlap val="100"/>
        <c:axId val="197601152"/>
        <c:axId val="197623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26585</c:v>
                </c:pt>
                <c:pt idx="2">
                  <c:v>#N/A</c:v>
                </c:pt>
                <c:pt idx="3">
                  <c:v>#N/A</c:v>
                </c:pt>
                <c:pt idx="4">
                  <c:v>23718</c:v>
                </c:pt>
                <c:pt idx="5">
                  <c:v>#N/A</c:v>
                </c:pt>
                <c:pt idx="6">
                  <c:v>#N/A</c:v>
                </c:pt>
                <c:pt idx="7">
                  <c:v>24345</c:v>
                </c:pt>
                <c:pt idx="8">
                  <c:v>#N/A</c:v>
                </c:pt>
                <c:pt idx="9">
                  <c:v>#N/A</c:v>
                </c:pt>
                <c:pt idx="10">
                  <c:v>21476</c:v>
                </c:pt>
                <c:pt idx="11">
                  <c:v>#N/A</c:v>
                </c:pt>
                <c:pt idx="12">
                  <c:v>#N/A</c:v>
                </c:pt>
                <c:pt idx="13">
                  <c:v>18557</c:v>
                </c:pt>
                <c:pt idx="14">
                  <c:v>#N/A</c:v>
                </c:pt>
              </c:numCache>
            </c:numRef>
          </c:val>
          <c:smooth val="0"/>
          <c:extLst xmlns:c16r2="http://schemas.microsoft.com/office/drawing/2015/06/chart">
            <c:ext xmlns:c16="http://schemas.microsoft.com/office/drawing/2014/chart" uri="{C3380CC4-5D6E-409C-BE32-E72D297353CC}">
              <c16:uniqueId val="{0000000B-46C6-4217-B4DA-AF099D0ECCFD}"/>
            </c:ext>
          </c:extLst>
        </c:ser>
        <c:dLbls>
          <c:showLegendKey val="0"/>
          <c:showVal val="0"/>
          <c:showCatName val="0"/>
          <c:showSerName val="0"/>
          <c:showPercent val="0"/>
          <c:showBubbleSize val="0"/>
        </c:dLbls>
        <c:marker val="1"/>
        <c:smooth val="0"/>
        <c:axId val="197601152"/>
        <c:axId val="197623808"/>
      </c:lineChart>
      <c:catAx>
        <c:axId val="19760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623808"/>
        <c:crosses val="autoZero"/>
        <c:auto val="1"/>
        <c:lblAlgn val="ctr"/>
        <c:lblOffset val="100"/>
        <c:tickLblSkip val="1"/>
        <c:tickMarkSkip val="1"/>
        <c:noMultiLvlLbl val="0"/>
      </c:catAx>
      <c:valAx>
        <c:axId val="19762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60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10654</c:v>
                </c:pt>
                <c:pt idx="1">
                  <c:v>12184</c:v>
                </c:pt>
                <c:pt idx="2">
                  <c:v>5653</c:v>
                </c:pt>
              </c:numCache>
            </c:numRef>
          </c:val>
          <c:extLst xmlns:c16r2="http://schemas.microsoft.com/office/drawing/2015/06/chart">
            <c:ext xmlns:c16="http://schemas.microsoft.com/office/drawing/2014/chart" uri="{C3380CC4-5D6E-409C-BE32-E72D297353CC}">
              <c16:uniqueId val="{00000000-1C47-40B6-8F38-DECA955103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2382</c:v>
                </c:pt>
                <c:pt idx="1">
                  <c:v>2366</c:v>
                </c:pt>
                <c:pt idx="2">
                  <c:v>2106</c:v>
                </c:pt>
              </c:numCache>
            </c:numRef>
          </c:val>
          <c:extLst xmlns:c16r2="http://schemas.microsoft.com/office/drawing/2015/06/chart">
            <c:ext xmlns:c16="http://schemas.microsoft.com/office/drawing/2014/chart" uri="{C3380CC4-5D6E-409C-BE32-E72D297353CC}">
              <c16:uniqueId val="{00000001-1C47-40B6-8F38-DECA955103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6118</c:v>
                </c:pt>
                <c:pt idx="1">
                  <c:v>6091</c:v>
                </c:pt>
                <c:pt idx="2">
                  <c:v>13218</c:v>
                </c:pt>
              </c:numCache>
            </c:numRef>
          </c:val>
          <c:extLst xmlns:c16r2="http://schemas.microsoft.com/office/drawing/2015/06/chart">
            <c:ext xmlns:c16="http://schemas.microsoft.com/office/drawing/2014/chart" uri="{C3380CC4-5D6E-409C-BE32-E72D297353CC}">
              <c16:uniqueId val="{00000002-1C47-40B6-8F38-DECA95510372}"/>
            </c:ext>
          </c:extLst>
        </c:ser>
        <c:dLbls>
          <c:showLegendKey val="0"/>
          <c:showVal val="0"/>
          <c:showCatName val="0"/>
          <c:showSerName val="0"/>
          <c:showPercent val="0"/>
          <c:showBubbleSize val="0"/>
        </c:dLbls>
        <c:gapWidth val="120"/>
        <c:overlap val="100"/>
        <c:axId val="197776512"/>
        <c:axId val="197778048"/>
      </c:barChart>
      <c:catAx>
        <c:axId val="19777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7778048"/>
        <c:crosses val="autoZero"/>
        <c:auto val="1"/>
        <c:lblAlgn val="ctr"/>
        <c:lblOffset val="100"/>
        <c:tickLblSkip val="1"/>
        <c:tickMarkSkip val="1"/>
        <c:noMultiLvlLbl val="0"/>
      </c:catAx>
      <c:valAx>
        <c:axId val="197778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777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{DEDC9745-6966-4A49-B807-CF7AD759F706}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9EF-4B0E-9867-EA5F2656298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{5E9DE1B3-A9A0-45D5-9794-0B36693D5432}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EF-4B0E-9867-EA5F2656298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{6370ABE2-6DE8-4A4F-BFDF-E7784B17AD99}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EF-4B0E-9867-EA5F2656298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{385EB2B1-081F-4B59-96AC-7930A5892E70}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EF-4B0E-9867-EA5F2656298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{FF6DD07B-B40B-4B98-9304-178ADE7F0930}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EF-4B0E-9867-EA5F2656298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{D41845E1-6A4C-4937-825F-135FAA6F3CB6}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9EF-4B0E-9867-EA5F2656298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{514A28E1-C697-4980-9BDC-9BDAC5CC2BA9}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9EF-4B0E-9867-EA5F2656298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{8F21DE66-9640-4B97-B97F-023F32DDA0C1}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9EF-4B0E-9867-EA5F2656298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{C2CA1DE6-149F-4EB7-9858-DFAFBDC91376}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9EF-4B0E-9867-EA5F265629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c:v>
                </c:pt>
                <c:pt idx="24">
                  <c:v>60.6</c:v>
                </c:pt>
                <c:pt idx="32">
                  <c:v>62.1</c:v>
                </c:pt>
              </c:numCache>
            </c:numRef>
          </c:xVal>
          <c:yVal>
            <c:numRef>
              <c:f>公会計指標分析・財政指標組合せ分析表!$BP$51:$DC$51</c:f>
              <c:numCache>
                <c:formatCode>#,##0.0;"▲ "#,##0.0</c:formatCode>
                <c:ptCount val="40"/>
                <c:pt idx="16">
                  <c:v>112.5</c:v>
                </c:pt>
                <c:pt idx="24">
                  <c:v>102.6</c:v>
                </c:pt>
                <c:pt idx="32">
                  <c:v>89.4</c:v>
                </c:pt>
              </c:numCache>
            </c:numRef>
          </c:yVal>
          <c:smooth val="0"/>
          <c:extLst xmlns:c16r2="http://schemas.microsoft.com/office/drawing/2015/06/chart">
            <c:ext xmlns:c16="http://schemas.microsoft.com/office/drawing/2014/chart" uri="{C3380CC4-5D6E-409C-BE32-E72D297353CC}">
              <c16:uniqueId val="{00000009-F9EF-4B0E-9867-EA5F265629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{CBD7B976-5FD8-4DD4-8364-34945980E60E}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9EF-4B0E-9867-EA5F2656298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{AD233536-1863-4AFD-A255-A26C7ADD50C1}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EF-4B0E-9867-EA5F2656298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{C8F4256C-1969-4665-B9D0-8E257BF897D4}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EF-4B0E-9867-EA5F2656298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{E5D84461-987D-4CE0-8302-34B8EF8D75C5}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EF-4B0E-9867-EA5F2656298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{64AAFE36-D57E-4BF9-9EB8-71E432A93F38}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EF-4B0E-9867-EA5F2656298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{63AF4C0A-F9F7-4030-A582-B82F56CF183F}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9EF-4B0E-9867-EA5F26562984}"/>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{A9329906-521F-49B1-AA51-EAC084EB851D}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9EF-4B0E-9867-EA5F26562984}"/>
                </c:ext>
              </c:extLst>
            </c:dLbl>
            <c:dLbl>
              <c:idx val="24"/>
              <c:layout>
                <c:manualLayout>
                  <c:x val="-3.570630821055501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{EF1A62A3-80F2-46A4-845B-24CC895A8EAF}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9EF-4B0E-9867-EA5F26562984}"/>
                </c:ext>
              </c:extLst>
            </c:dLbl>
            <c:dLbl>
              <c:idx val="32"/>
              <c:layout>
                <c:manualLayout>
                  <c:x val="-2.8584092728589597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{19FE19AB-A731-42CD-9249-B7AF0FF173F2}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9EF-4B0E-9867-EA5F265629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60.4</c:v>
                </c:pt>
                <c:pt idx="32">
                  <c:v>60.8</c:v>
                </c:pt>
              </c:numCache>
            </c:numRef>
          </c:xVal>
          <c:yVal>
            <c:numRef>
              <c:f>公会計指標分析・財政指標組合せ分析表!$BP$55:$DC$55</c:f>
              <c:numCache>
                <c:formatCode>#,##0.0;"▲ "#,##0.0</c:formatCode>
                <c:ptCount val="40"/>
                <c:pt idx="16">
                  <c:v>37.299999999999997</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F9EF-4B0E-9867-EA5F26562984}"/>
            </c:ext>
          </c:extLst>
        </c:ser>
        <c:dLbls>
          <c:showLegendKey val="0"/>
          <c:showVal val="1"/>
          <c:showCatName val="0"/>
          <c:showSerName val="0"/>
          <c:showPercent val="0"/>
          <c:showBubbleSize val="0"/>
        </c:dLbls>
        <c:axId val="201146752"/>
        <c:axId val="201148672"/>
      </c:scatterChart>
      <c:valAx>
        <c:axId val="201146752"/>
        <c:scaling>
          <c:orientation val="minMax"/>
          <c:max val="64"/>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148672"/>
        <c:crosses val="autoZero"/>
        <c:crossBetween val="midCat"/>
      </c:valAx>
      <c:valAx>
        <c:axId val="201148672"/>
        <c:scaling>
          <c:orientation val="minMax"/>
          <c:max val="12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1467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{CD1C41FD-EC8C-4141-98D7-29DBB7C6A406}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3D9-4D60-893B-CFE9A2F02C5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{1B5C6A37-BC92-4DF9-AF3D-8589667D4FB6}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D9-4D60-893B-CFE9A2F02C5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{A8934559-74AB-428E-B6DB-80BEED869CB2}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D9-4D60-893B-CFE9A2F02C5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{90F5792C-F2D4-4476-9410-970E8F5D97AE}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D9-4D60-893B-CFE9A2F02C5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{065B8226-DC3C-4C11-BB5B-8BD7D47C689D}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D9-4D60-893B-CFE9A2F02C5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{C8B6BA73-BD20-43A6-BED2-01529DBEA625}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3D9-4D60-893B-CFE9A2F02C5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{02021A14-E40E-4FFB-856E-2A77FEB10EE1}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3D9-4D60-893B-CFE9A2F02C5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{88310A21-F67B-4592-9EF7-4BAF7CE63213}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3D9-4D60-893B-CFE9A2F02C5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{DB2B927E-B63C-4DFB-AD4B-408995B6F435}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3D9-4D60-893B-CFE9A2F02C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15.5</c:v>
                </c:pt>
                <c:pt idx="8">
                  <c:v>13.9</c:v>
                </c:pt>
                <c:pt idx="16">
                  <c:v>12.6</c:v>
                </c:pt>
                <c:pt idx="24">
                  <c:v>11.8</c:v>
                </c:pt>
                <c:pt idx="32">
                  <c:v>11.9</c:v>
                </c:pt>
              </c:numCache>
            </c:numRef>
          </c:xVal>
          <c:yVal>
            <c:numRef>
              <c:f>公会計指標分析・財政指標組合せ分析表!$BP$73:$DC$73</c:f>
              <c:numCache>
                <c:formatCode>#,##0.0;"▲ "#,##0.0</c:formatCode>
                <c:ptCount val="40"/>
                <c:pt idx="0">
                  <c:v>120.5</c:v>
                </c:pt>
                <c:pt idx="8">
                  <c:v>110.8</c:v>
                </c:pt>
                <c:pt idx="16">
                  <c:v>112.5</c:v>
                </c:pt>
                <c:pt idx="24">
                  <c:v>102.6</c:v>
                </c:pt>
                <c:pt idx="32">
                  <c:v>89.4</c:v>
                </c:pt>
              </c:numCache>
            </c:numRef>
          </c:yVal>
          <c:smooth val="0"/>
          <c:extLst xmlns:c16r2="http://schemas.microsoft.com/office/drawing/2015/06/chart">
            <c:ext xmlns:c16="http://schemas.microsoft.com/office/drawing/2014/chart" uri="{C3380CC4-5D6E-409C-BE32-E72D297353CC}">
              <c16:uniqueId val="{00000009-93D9-4D60-893B-CFE9A2F02C5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{18A2F677-F3EB-4496-BD72-FEF7AEC2BDCC}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3D9-4D60-893B-CFE9A2F02C5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{13D9E0BA-F0BA-485E-BFFC-57075CC68EE9}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D9-4D60-893B-CFE9A2F02C5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{1DBBCC5E-E0D4-48E2-99AE-F334303EF913}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D9-4D60-893B-CFE9A2F02C5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{BBC4AF41-ED09-42C8-B283-DBE1406E7AE5}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D9-4D60-893B-CFE9A2F02C5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{B470A2BA-A2B2-4DF0-9D73-ED299589519E}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D9-4D60-893B-CFE9A2F02C5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{EF296BD9-7CB6-4FB6-B897-EF7FAD0EDE23}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3D9-4D60-893B-CFE9A2F02C5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{4610AE68-A9CF-49B2-8B6A-E5B60EF29E88}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3D9-4D60-893B-CFE9A2F02C58}"/>
                </c:ext>
              </c:extLst>
            </c:dLbl>
            <c:dLbl>
              <c:idx val="24"/>
              <c:layout>
                <c:manualLayout>
                  <c:x val="-3.057844333250627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{553173BB-508F-4623-96CD-50E056EA96E1}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3D9-4D60-893B-CFE9A2F02C58}"/>
                </c:ext>
              </c:extLst>
            </c:dLbl>
            <c:dLbl>
              <c:idx val="32"/>
              <c:layout>
                <c:manualLayout>
                  <c:x val="-3.281753990571501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{330B1DAE-310C-4251-AC44-F1EF7BB0202D}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3D9-4D60-893B-CFE9A2F02C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6.9</c:v>
                </c:pt>
                <c:pt idx="32">
                  <c:v>6.6</c:v>
                </c:pt>
              </c:numCache>
            </c:numRef>
          </c:xVal>
          <c:yVal>
            <c:numRef>
              <c:f>公会計指標分析・財政指標組合せ分析表!$BP$77:$DC$77</c:f>
              <c:numCache>
                <c:formatCode>#,##0.0;"▲ "#,##0.0</c:formatCode>
                <c:ptCount val="40"/>
                <c:pt idx="0">
                  <c:v>50.3</c:v>
                </c:pt>
                <c:pt idx="8">
                  <c:v>45.9</c:v>
                </c:pt>
                <c:pt idx="16">
                  <c:v>37.299999999999997</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93D9-4D60-893B-CFE9A2F02C58}"/>
            </c:ext>
          </c:extLst>
        </c:ser>
        <c:dLbls>
          <c:showLegendKey val="0"/>
          <c:showVal val="1"/>
          <c:showCatName val="0"/>
          <c:showSerName val="0"/>
          <c:showPercent val="0"/>
          <c:showBubbleSize val="0"/>
        </c:dLbls>
        <c:axId val="201303936"/>
        <c:axId val="200888320"/>
      </c:scatterChart>
      <c:valAx>
        <c:axId val="201303936"/>
        <c:scaling>
          <c:orientation val="minMax"/>
          <c:max val="16.3"/>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888320"/>
        <c:crosses val="autoZero"/>
        <c:crossBetween val="midCat"/>
      </c:valAx>
      <c:valAx>
        <c:axId val="200888320"/>
        <c:scaling>
          <c:orientation val="minMax"/>
          <c:max val="136"/>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3039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年度の元利償還金等の構成比は、一般会計等の元利償還金が全体の</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62.1</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％を占めており、準元利償還金では、公営企業債の元利償還金に対する繰入金が</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27.6</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％、組合等が起こした地方債の元利償還金に対する負担金等が</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9.3</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総額では前年度から</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額となり、算入公債費等を差し引いた実質公債費比率の分子も、前年度から</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16.2</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実質公債費比率は、平成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19.4</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％をピークに、今後は減少傾向が続くものと見込んでいるが、</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11.9</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％で前年度と比較して</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ポイント増加している。</a:t>
          </a:r>
          <a:endPar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引</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き続き地方債の発行抑制</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に努め、公債費負担の軽減に努める。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年度の将来負担額の構成比は、一般会計等に係る地方債の現在高が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48.7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35.0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％、組合等（豊岡病院組合）負担等見込額が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％等となっている</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これらを合わせると全体の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94.4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％を占め、前年度より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ポイント減少したが、借入金残高が非常に多額という状況である。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借入金残高に関連するものを除くと、退職手当負担見込額が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という</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構成比となった。</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充当可能財源等を差し引いた将来負担比率の分子は、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の減少となっている。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89.4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と大きく</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減少で</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31.9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57.5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ポイント上回っており、依然高い水準となっている。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今後も引き続き、地方債発行額の抑制</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を図るなど</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、将来負担の軽減に努める。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兵庫県豊岡市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年度は、財政調整基金から公共施設整備基金へ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億円積み替えを行ったことなどにより、財政調整基金は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公共施設再編計画等に基づき公共施設の整備、除却等に要する資金に充てる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ため公共施設整備基金を創設した。平成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年度からの繰越金の積み立てや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年度決算時の調整による積み立てにより、総額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項の規定に基づく積み立てについて、それぞれの条例において財政調整基金、市債管理基金、公共施設整備基金に市長が定める額を積み立てると定めている。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決算時のそれぞれの基金の残高を勘案し、適切な積み立てを行うこととする。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財政調整基金は、「純財政調整基金」分として標準財政規模の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公共施設整備基金：公共施設再編計画等に基づき公共施設の整備、除却等に要する資金に充てるもの。平成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年度に創設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地域振興金：市民の利便性の向上及び連携の強化並びに均衡ある地域振興を図る。合併特例債を原資に創設。ふるさと納税豊岡コウノトリ寄付金を積み立てる。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植村直己顕彰基金：国民栄誉賞受賞者である植村直己氏の偉大な業績等を顕彰するもの。植村直己冒険館の整備等に活用する。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年度に基金創設したもの。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ふるさと納税コウノトリ豊岡寄付金として歳入する分とほぼ同額を地域振興基金から繰入れ、地域振興に資する事業の財源として活用しているため、大きな増減はない状況である。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植村直己顕彰基金：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植村直己冒険館の整備等に充てるため繰り入れを行っている。積み立てはないので、事業に充当しただけ減少する。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公共施設整備基金：当該基金は、地方財政法第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項の規定に基づく積み立てを行うこととしているので、財政調整基金の残高を勘案しながら可能な限り積み立てを行うこととする。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繰り入れについては、財源がない危険建物の除却等を中心に行うこととする。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地域振興基金：引き続き地域振興に資する事業の財源として活用していく。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植村直己顕彰基金：植村直己冒険館について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の手法を用いて整備を実施している。この財源として基金を活用する。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月のオープンを予定しているが、これを機に、寄付を募るなどのほうほうにより基金の再造成を検討する。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年度は、決算剰余金や最終予算調整のため約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億円基金に積み立てた他、運動公園整備に係る移転補償金を一旦財政調整基金の積み立てたことなどにより、平成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年度に「公共施設整備基金」を創設し、財政調整基金から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億円積み替えを行ったことなどにより、平成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一般的に財政調整基金の残高は、標準財政規模の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％以上が望ましいとされている。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本市の標準財政規模は、平成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億円であるので、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特定目的化分を除く純財政調整基金分として、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万円で、前年度と比較して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万円減少している。これは、過疎ソフトの償還財源として約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万円の繰り入れを行ったことによるものである。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万円で、前年度と比較して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万円減少している。これは、主に新庁舎建設事業に係る償還財源として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億円の繰り入れを行ったことによるものである。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必要に応じて、地方財政法第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項の規定に基づく積み立てを行う。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また、今後の償還予定を勘案し、財政の健全な運営の観点から地方債償還の平準化を図る。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83,174
82,475
697.55
54,575,662
53,481,599
870,336
28,330,129
57,011,542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有形固定資産原価償却率は上昇傾向にあり、兵庫県平均よりは低いものの、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全国平均を上回っている。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有形固定資産の老朽化は今後も進行するため、公共施設等総合管理計画等に基づき、老朽化対策に取り組むことが一層必要となっている。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60506</xdr:rowOff>
    </xdr:from>
    <xdr:to>
      <xdr:col>15</xdr:col>
      <xdr:colOff>187325</xdr:colOff>
      <xdr:row>30</xdr:row>
      <xdr:rowOff>162106</xdr:rowOff>
    </xdr:to>
    <xdr:sp macro="" textlink="">
      <xdr:nvSpPr>
        <xdr:cNvPr id="74" name="フローチャート: 判断 73"/>
        <xdr:cNvSpPr/>
      </xdr:nvSpPr>
      <xdr:spPr>
        <a:xfrm>
          <a:off x="3238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19141</xdr:rowOff>
    </xdr:from>
    <xdr:to>
      <xdr:col>23</xdr:col>
      <xdr:colOff>136525</xdr:colOff>
      <xdr:row>29</xdr:row>
      <xdr:rowOff>120741</xdr:rowOff>
    </xdr:to>
    <xdr:sp macro="" textlink="">
      <xdr:nvSpPr>
        <xdr:cNvPr id="80" name="楕円 79"/>
        <xdr:cNvSpPr/>
      </xdr:nvSpPr>
      <xdr:spPr>
        <a:xfrm>
          <a:off x="47117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42018</xdr:rowOff>
    </xdr:from>
    <xdr:ext cx="405111" cy="259045"/>
    <xdr:sp macro="" textlink="">
      <xdr:nvSpPr>
        <xdr:cNvPr id="81" name="有形固定資産減価償却率該当値テキスト"/>
        <xdr:cNvSpPr txBox="1"/>
      </xdr:nvSpPr>
      <xdr:spPr>
        <a:xfrm>
          <a:off x="4813300" y="561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2" name="楕円 81"/>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69941</xdr:rowOff>
    </xdr:from>
    <xdr:to>
      <xdr:col>23</xdr:col>
      <xdr:colOff>85725</xdr:colOff>
      <xdr:row>29</xdr:row>
      <xdr:rowOff>116205</xdr:rowOff>
    </xdr:to>
    <xdr:cxnSp macro="">
      <xdr:nvCxnSpPr>
        <xdr:cNvPr id="83" name="直線コネクタ 82"/>
        <xdr:cNvCxnSpPr/>
      </xdr:nvCxnSpPr>
      <xdr:spPr>
        <a:xfrm flipV="1">
          <a:off x="4051300" y="5813516"/>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111125</xdr:rowOff>
    </xdr:from>
    <xdr:to>
      <xdr:col>15</xdr:col>
      <xdr:colOff>187325</xdr:colOff>
      <xdr:row>32</xdr:row>
      <xdr:rowOff>41275</xdr:rowOff>
    </xdr:to>
    <xdr:sp macro="" textlink="">
      <xdr:nvSpPr>
        <xdr:cNvPr id="84" name="楕円 83"/>
        <xdr:cNvSpPr/>
      </xdr:nvSpPr>
      <xdr:spPr>
        <a:xfrm>
          <a:off x="323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31</xdr:row>
      <xdr:rowOff>161925</xdr:rowOff>
    </xdr:to>
    <xdr:cxnSp macro="">
      <xdr:nvCxnSpPr>
        <xdr:cNvPr id="85" name="直線コネクタ 84"/>
        <xdr:cNvCxnSpPr/>
      </xdr:nvCxnSpPr>
      <xdr:spPr>
        <a:xfrm flipV="1">
          <a:off x="3289300" y="5859780"/>
          <a:ext cx="762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86"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7183</xdr:rowOff>
    </xdr:from>
    <xdr:ext cx="405111" cy="259045"/>
    <xdr:sp macro="" textlink="">
      <xdr:nvSpPr>
        <xdr:cNvPr id="87" name="n_2aveValue有形固定資産減価償却率"/>
        <xdr:cNvSpPr txBox="1"/>
      </xdr:nvSpPr>
      <xdr:spPr>
        <a:xfrm>
          <a:off x="3086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88" name="n_1mainValue有形固定資産減価償却率"/>
        <xdr:cNvSpPr txBox="1"/>
      </xdr:nvSpPr>
      <xdr:spPr>
        <a:xfrm>
          <a:off x="3836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89" name="n_2mainValue有形固定資産減価償却率"/>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全国平均、兵庫県平均より長くなっているが、地方債の積極的な繰上償還、計画に基づく発行、交付税算入率の高い発行等により現在高は着実に減少しており、将来負担額は減少傾向に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0" name="直線コネクタ 119"/>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3"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4" name="直線コネクタ 123"/>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5"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56394</xdr:rowOff>
    </xdr:from>
    <xdr:to>
      <xdr:col>76</xdr:col>
      <xdr:colOff>73025</xdr:colOff>
      <xdr:row>30</xdr:row>
      <xdr:rowOff>157994</xdr:rowOff>
    </xdr:to>
    <xdr:sp macro="" textlink="">
      <xdr:nvSpPr>
        <xdr:cNvPr id="132" name="楕円 131"/>
        <xdr:cNvSpPr/>
      </xdr:nvSpPr>
      <xdr:spPr>
        <a:xfrm>
          <a:off x="14744700" y="59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79271</xdr:rowOff>
    </xdr:from>
    <xdr:ext cx="340478" cy="259045"/>
    <xdr:sp macro="" textlink="">
      <xdr:nvSpPr>
        <xdr:cNvPr id="133" name="債務償還可能年数該当値テキスト"/>
        <xdr:cNvSpPr txBox="1"/>
      </xdr:nvSpPr>
      <xdr:spPr>
        <a:xfrm>
          <a:off x="14846300" y="58228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83,174
82,475
697.55
54,575,662
53,481,599
870,336
28,330,129
57,011,542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20501</xdr:rowOff>
    </xdr:from>
    <xdr:to>
      <xdr:col>15</xdr:col>
      <xdr:colOff>101600</xdr:colOff>
      <xdr:row>37</xdr:row>
      <xdr:rowOff>122101</xdr:rowOff>
    </xdr:to>
    <xdr:sp macro="" textlink="">
      <xdr:nvSpPr>
        <xdr:cNvPr id="65" name="フローチャート: 判断 64"/>
        <xdr:cNvSpPr/>
      </xdr:nvSpPr>
      <xdr:spPr>
        <a:xfrm>
          <a:off x="28575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123372</xdr:rowOff>
    </xdr:from>
    <xdr:to>
      <xdr:col>24</xdr:col>
      <xdr:colOff>114300</xdr:colOff>
      <xdr:row>37</xdr:row>
      <xdr:rowOff>53522</xdr:rowOff>
    </xdr:to>
    <xdr:sp macro="" textlink="">
      <xdr:nvSpPr>
        <xdr:cNvPr id="71" name="楕円 70"/>
        <xdr:cNvSpPr/>
      </xdr:nvSpPr>
      <xdr:spPr>
        <a:xfrm>
          <a:off x="45847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101799</xdr:rowOff>
    </xdr:from>
    <xdr:ext cx="405111" cy="259045"/>
    <xdr:sp macro="" textlink="">
      <xdr:nvSpPr>
        <xdr:cNvPr id="72" name="【道路】&#10;有形固定資産減価償却率該当値テキスト"/>
        <xdr:cNvSpPr txBox="1"/>
      </xdr:nvSpPr>
      <xdr:spPr>
        <a:xfrm>
          <a:off x="4673600" y="627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3" name="楕円 72"/>
        <xdr:cNvSpPr/>
      </xdr:nvSpPr>
      <xdr:spPr>
        <a:xfrm>
          <a:off x="3746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2722</xdr:rowOff>
    </xdr:from>
    <xdr:to>
      <xdr:col>24</xdr:col>
      <xdr:colOff>63500</xdr:colOff>
      <xdr:row>37</xdr:row>
      <xdr:rowOff>30480</xdr:rowOff>
    </xdr:to>
    <xdr:cxnSp macro="">
      <xdr:nvCxnSpPr>
        <xdr:cNvPr id="74" name="直線コネクタ 73"/>
        <xdr:cNvCxnSpPr/>
      </xdr:nvCxnSpPr>
      <xdr:spPr>
        <a:xfrm flipV="1">
          <a:off x="3797300" y="634637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126637</xdr:rowOff>
    </xdr:from>
    <xdr:to>
      <xdr:col>15</xdr:col>
      <xdr:colOff>101600</xdr:colOff>
      <xdr:row>37</xdr:row>
      <xdr:rowOff>56787</xdr:rowOff>
    </xdr:to>
    <xdr:sp macro="" textlink="">
      <xdr:nvSpPr>
        <xdr:cNvPr id="75" name="楕円 74"/>
        <xdr:cNvSpPr/>
      </xdr:nvSpPr>
      <xdr:spPr>
        <a:xfrm>
          <a:off x="2857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5987</xdr:rowOff>
    </xdr:from>
    <xdr:to>
      <xdr:col>19</xdr:col>
      <xdr:colOff>177800</xdr:colOff>
      <xdr:row>37</xdr:row>
      <xdr:rowOff>30480</xdr:rowOff>
    </xdr:to>
    <xdr:cxnSp macro="">
      <xdr:nvCxnSpPr>
        <xdr:cNvPr id="76" name="直線コネクタ 75"/>
        <xdr:cNvCxnSpPr/>
      </xdr:nvCxnSpPr>
      <xdr:spPr>
        <a:xfrm>
          <a:off x="2908300" y="63496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7"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113228</xdr:rowOff>
    </xdr:from>
    <xdr:ext cx="405111" cy="259045"/>
    <xdr:sp macro="" textlink="">
      <xdr:nvSpPr>
        <xdr:cNvPr id="78" name="n_2aveValue【道路】&#10;有形固定資産減価償却率"/>
        <xdr:cNvSpPr txBox="1"/>
      </xdr:nvSpPr>
      <xdr:spPr>
        <a:xfrm>
          <a:off x="2705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72407</xdr:rowOff>
    </xdr:from>
    <xdr:ext cx="405111" cy="259045"/>
    <xdr:sp macro="" textlink="">
      <xdr:nvSpPr>
        <xdr:cNvPr id="79" name="n_1mainValue【道路】&#10;有形固定資産減価償却率"/>
        <xdr:cNvSpPr txBox="1"/>
      </xdr:nvSpPr>
      <xdr:spPr>
        <a:xfrm>
          <a:off x="35820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73314</xdr:rowOff>
    </xdr:from>
    <xdr:ext cx="405111" cy="259045"/>
    <xdr:sp macro="" textlink="">
      <xdr:nvSpPr>
        <xdr:cNvPr id="80" name="n_2mainValue【道路】&#10;有形固定資産減価償却率"/>
        <xdr:cNvSpPr txBox="1"/>
      </xdr:nvSpPr>
      <xdr:spPr>
        <a:xfrm>
          <a:off x="2705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11"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167115</xdr:rowOff>
    </xdr:from>
    <xdr:to>
      <xdr:col>46</xdr:col>
      <xdr:colOff>38100</xdr:colOff>
      <xdr:row>41</xdr:row>
      <xdr:rowOff>97265</xdr:rowOff>
    </xdr:to>
    <xdr:sp macro="" textlink="">
      <xdr:nvSpPr>
        <xdr:cNvPr id="114" name="フローチャート: 判断 113"/>
        <xdr:cNvSpPr/>
      </xdr:nvSpPr>
      <xdr:spPr>
        <a:xfrm>
          <a:off x="8699500" y="702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57437</xdr:rowOff>
    </xdr:from>
    <xdr:to>
      <xdr:col>55</xdr:col>
      <xdr:colOff>50800</xdr:colOff>
      <xdr:row>40</xdr:row>
      <xdr:rowOff>159037</xdr:rowOff>
    </xdr:to>
    <xdr:sp macro="" textlink="">
      <xdr:nvSpPr>
        <xdr:cNvPr id="120" name="楕円 119"/>
        <xdr:cNvSpPr/>
      </xdr:nvSpPr>
      <xdr:spPr>
        <a:xfrm>
          <a:off x="10426700" y="691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80314</xdr:rowOff>
    </xdr:from>
    <xdr:ext cx="534377" cy="259045"/>
    <xdr:sp macro="" textlink="">
      <xdr:nvSpPr>
        <xdr:cNvPr id="121" name="【道路】&#10;一人当たり延長該当値テキスト"/>
        <xdr:cNvSpPr txBox="1"/>
      </xdr:nvSpPr>
      <xdr:spPr>
        <a:xfrm>
          <a:off x="10515600" y="676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60131</xdr:rowOff>
    </xdr:from>
    <xdr:to>
      <xdr:col>50</xdr:col>
      <xdr:colOff>165100</xdr:colOff>
      <xdr:row>40</xdr:row>
      <xdr:rowOff>161731</xdr:rowOff>
    </xdr:to>
    <xdr:sp macro="" textlink="">
      <xdr:nvSpPr>
        <xdr:cNvPr id="122" name="楕円 121"/>
        <xdr:cNvSpPr/>
      </xdr:nvSpPr>
      <xdr:spPr>
        <a:xfrm>
          <a:off x="9588500" y="691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108237</xdr:rowOff>
    </xdr:from>
    <xdr:to>
      <xdr:col>55</xdr:col>
      <xdr:colOff>0</xdr:colOff>
      <xdr:row>40</xdr:row>
      <xdr:rowOff>110931</xdr:rowOff>
    </xdr:to>
    <xdr:cxnSp macro="">
      <xdr:nvCxnSpPr>
        <xdr:cNvPr id="123" name="直線コネクタ 122"/>
        <xdr:cNvCxnSpPr/>
      </xdr:nvCxnSpPr>
      <xdr:spPr>
        <a:xfrm flipV="1">
          <a:off x="9639300" y="6966237"/>
          <a:ext cx="8382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143488</xdr:rowOff>
    </xdr:from>
    <xdr:to>
      <xdr:col>46</xdr:col>
      <xdr:colOff>38100</xdr:colOff>
      <xdr:row>41</xdr:row>
      <xdr:rowOff>73638</xdr:rowOff>
    </xdr:to>
    <xdr:sp macro="" textlink="">
      <xdr:nvSpPr>
        <xdr:cNvPr id="124" name="楕円 123"/>
        <xdr:cNvSpPr/>
      </xdr:nvSpPr>
      <xdr:spPr>
        <a:xfrm>
          <a:off x="8699500" y="700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110931</xdr:rowOff>
    </xdr:from>
    <xdr:to>
      <xdr:col>50</xdr:col>
      <xdr:colOff>114300</xdr:colOff>
      <xdr:row>41</xdr:row>
      <xdr:rowOff>22838</xdr:rowOff>
    </xdr:to>
    <xdr:cxnSp macro="">
      <xdr:nvCxnSpPr>
        <xdr:cNvPr id="125" name="直線コネクタ 124"/>
        <xdr:cNvCxnSpPr/>
      </xdr:nvCxnSpPr>
      <xdr:spPr>
        <a:xfrm flipV="1">
          <a:off x="8750300" y="6968931"/>
          <a:ext cx="889000" cy="8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168778</xdr:rowOff>
    </xdr:from>
    <xdr:ext cx="469744" cy="259045"/>
    <xdr:sp macro="" textlink="">
      <xdr:nvSpPr>
        <xdr:cNvPr id="126" name="n_1aveValue【道路】&#10;一人当たり延長"/>
        <xdr:cNvSpPr txBox="1"/>
      </xdr:nvSpPr>
      <xdr:spPr>
        <a:xfrm>
          <a:off x="9391727" y="71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88392</xdr:rowOff>
    </xdr:from>
    <xdr:ext cx="534377" cy="259045"/>
    <xdr:sp macro="" textlink="">
      <xdr:nvSpPr>
        <xdr:cNvPr id="127" name="n_2aveValue【道路】&#10;一人当たり延長"/>
        <xdr:cNvSpPr txBox="1"/>
      </xdr:nvSpPr>
      <xdr:spPr>
        <a:xfrm>
          <a:off x="8483111" y="711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6808</xdr:rowOff>
    </xdr:from>
    <xdr:ext cx="534377" cy="259045"/>
    <xdr:sp macro="" textlink="">
      <xdr:nvSpPr>
        <xdr:cNvPr id="128" name="n_1mainValue【道路】&#10;一人当たり延長"/>
        <xdr:cNvSpPr txBox="1"/>
      </xdr:nvSpPr>
      <xdr:spPr>
        <a:xfrm>
          <a:off x="9359411" y="669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90165</xdr:rowOff>
    </xdr:from>
    <xdr:ext cx="534377" cy="259045"/>
    <xdr:sp macro="" textlink="">
      <xdr:nvSpPr>
        <xdr:cNvPr id="129" name="n_2mainValue【道路】&#10;一人当たり延長"/>
        <xdr:cNvSpPr txBox="1"/>
      </xdr:nvSpPr>
      <xdr:spPr>
        <a:xfrm>
          <a:off x="8483111" y="677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60"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50437</xdr:rowOff>
    </xdr:from>
    <xdr:to>
      <xdr:col>15</xdr:col>
      <xdr:colOff>101600</xdr:colOff>
      <xdr:row>59</xdr:row>
      <xdr:rowOff>152037</xdr:rowOff>
    </xdr:to>
    <xdr:sp macro="" textlink="">
      <xdr:nvSpPr>
        <xdr:cNvPr id="163" name="フローチャート: 判断 162"/>
        <xdr:cNvSpPr/>
      </xdr:nvSpPr>
      <xdr:spPr>
        <a:xfrm>
          <a:off x="2857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14515</xdr:rowOff>
    </xdr:from>
    <xdr:to>
      <xdr:col>24</xdr:col>
      <xdr:colOff>114300</xdr:colOff>
      <xdr:row>56</xdr:row>
      <xdr:rowOff>116115</xdr:rowOff>
    </xdr:to>
    <xdr:sp macro="" textlink="">
      <xdr:nvSpPr>
        <xdr:cNvPr id="169" name="楕円 168"/>
        <xdr:cNvSpPr/>
      </xdr:nvSpPr>
      <xdr:spPr>
        <a:xfrm>
          <a:off x="45847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138992</xdr:rowOff>
    </xdr:from>
    <xdr:ext cx="405111" cy="259045"/>
    <xdr:sp macro="" textlink="">
      <xdr:nvSpPr>
        <xdr:cNvPr id="170" name="【橋りょう・トンネル】&#10;有形固定資産減価償却率該当値テキスト"/>
        <xdr:cNvSpPr txBox="1"/>
      </xdr:nvSpPr>
      <xdr:spPr>
        <a:xfrm>
          <a:off x="4673600" y="9568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171269</xdr:rowOff>
    </xdr:from>
    <xdr:to>
      <xdr:col>20</xdr:col>
      <xdr:colOff>38100</xdr:colOff>
      <xdr:row>56</xdr:row>
      <xdr:rowOff>101419</xdr:rowOff>
    </xdr:to>
    <xdr:sp macro="" textlink="">
      <xdr:nvSpPr>
        <xdr:cNvPr id="171" name="楕円 170"/>
        <xdr:cNvSpPr/>
      </xdr:nvSpPr>
      <xdr:spPr>
        <a:xfrm>
          <a:off x="3746500" y="96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50619</xdr:rowOff>
    </xdr:from>
    <xdr:to>
      <xdr:col>24</xdr:col>
      <xdr:colOff>63500</xdr:colOff>
      <xdr:row>56</xdr:row>
      <xdr:rowOff>65315</xdr:rowOff>
    </xdr:to>
    <xdr:cxnSp macro="">
      <xdr:nvCxnSpPr>
        <xdr:cNvPr id="172" name="直線コネクタ 171"/>
        <xdr:cNvCxnSpPr/>
      </xdr:nvCxnSpPr>
      <xdr:spPr>
        <a:xfrm>
          <a:off x="3797300" y="9651819"/>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1451</xdr:rowOff>
    </xdr:from>
    <xdr:to>
      <xdr:col>15</xdr:col>
      <xdr:colOff>101600</xdr:colOff>
      <xdr:row>56</xdr:row>
      <xdr:rowOff>103051</xdr:rowOff>
    </xdr:to>
    <xdr:sp macro="" textlink="">
      <xdr:nvSpPr>
        <xdr:cNvPr id="173" name="楕円 172"/>
        <xdr:cNvSpPr/>
      </xdr:nvSpPr>
      <xdr:spPr>
        <a:xfrm>
          <a:off x="28575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50619</xdr:rowOff>
    </xdr:from>
    <xdr:to>
      <xdr:col>19</xdr:col>
      <xdr:colOff>177800</xdr:colOff>
      <xdr:row>56</xdr:row>
      <xdr:rowOff>52251</xdr:rowOff>
    </xdr:to>
    <xdr:cxnSp macro="">
      <xdr:nvCxnSpPr>
        <xdr:cNvPr id="174" name="直線コネクタ 173"/>
        <xdr:cNvCxnSpPr/>
      </xdr:nvCxnSpPr>
      <xdr:spPr>
        <a:xfrm flipV="1">
          <a:off x="2908300" y="96518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143164</xdr:rowOff>
    </xdr:from>
    <xdr:ext cx="405111" cy="259045"/>
    <xdr:sp macro="" textlink="">
      <xdr:nvSpPr>
        <xdr:cNvPr id="176" name="n_2aveValue【橋りょう・トンネル】&#10;有形固定資産減価償却率"/>
        <xdr:cNvSpPr txBox="1"/>
      </xdr:nvSpPr>
      <xdr:spPr>
        <a:xfrm>
          <a:off x="2705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117946</xdr:rowOff>
    </xdr:from>
    <xdr:ext cx="405111" cy="259045"/>
    <xdr:sp macro="" textlink="">
      <xdr:nvSpPr>
        <xdr:cNvPr id="177" name="n_1mainValue【橋りょう・トンネル】&#10;有形固定資産減価償却率"/>
        <xdr:cNvSpPr txBox="1"/>
      </xdr:nvSpPr>
      <xdr:spPr>
        <a:xfrm>
          <a:off x="3582044" y="937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119578</xdr:rowOff>
    </xdr:from>
    <xdr:ext cx="405111" cy="259045"/>
    <xdr:sp macro="" textlink="">
      <xdr:nvSpPr>
        <xdr:cNvPr id="178" name="n_2mainValue【橋りょう・トンネル】&#10;有形固定資産減価償却率"/>
        <xdr:cNvSpPr txBox="1"/>
      </xdr:nvSpPr>
      <xdr:spPr>
        <a:xfrm>
          <a:off x="2705744" y="937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207"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135010</xdr:rowOff>
    </xdr:from>
    <xdr:to>
      <xdr:col>46</xdr:col>
      <xdr:colOff>38100</xdr:colOff>
      <xdr:row>63</xdr:row>
      <xdr:rowOff>65160</xdr:rowOff>
    </xdr:to>
    <xdr:sp macro="" textlink="">
      <xdr:nvSpPr>
        <xdr:cNvPr id="210" name="フローチャート: 判断 209"/>
        <xdr:cNvSpPr/>
      </xdr:nvSpPr>
      <xdr:spPr>
        <a:xfrm>
          <a:off x="8699500" y="107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95551</xdr:rowOff>
    </xdr:from>
    <xdr:to>
      <xdr:col>55</xdr:col>
      <xdr:colOff>50800</xdr:colOff>
      <xdr:row>64</xdr:row>
      <xdr:rowOff>25701</xdr:rowOff>
    </xdr:to>
    <xdr:sp macro="" textlink="">
      <xdr:nvSpPr>
        <xdr:cNvPr id="216" name="楕円 215"/>
        <xdr:cNvSpPr/>
      </xdr:nvSpPr>
      <xdr:spPr>
        <a:xfrm>
          <a:off x="10426700" y="108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36042</xdr:rowOff>
    </xdr:from>
    <xdr:ext cx="534377" cy="259045"/>
    <xdr:sp macro="" textlink="">
      <xdr:nvSpPr>
        <xdr:cNvPr id="217" name="【橋りょう・トンネル】&#10;一人当たり有形固定資産（償却資産）額該当値テキスト"/>
        <xdr:cNvSpPr txBox="1"/>
      </xdr:nvSpPr>
      <xdr:spPr>
        <a:xfrm>
          <a:off x="10515600" y="1083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98297</xdr:rowOff>
    </xdr:from>
    <xdr:to>
      <xdr:col>50</xdr:col>
      <xdr:colOff>165100</xdr:colOff>
      <xdr:row>64</xdr:row>
      <xdr:rowOff>28447</xdr:rowOff>
    </xdr:to>
    <xdr:sp macro="" textlink="">
      <xdr:nvSpPr>
        <xdr:cNvPr id="218" name="楕円 217"/>
        <xdr:cNvSpPr/>
      </xdr:nvSpPr>
      <xdr:spPr>
        <a:xfrm>
          <a:off x="9588500" y="1089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146351</xdr:rowOff>
    </xdr:from>
    <xdr:to>
      <xdr:col>55</xdr:col>
      <xdr:colOff>0</xdr:colOff>
      <xdr:row>63</xdr:row>
      <xdr:rowOff>149097</xdr:rowOff>
    </xdr:to>
    <xdr:cxnSp macro="">
      <xdr:nvCxnSpPr>
        <xdr:cNvPr id="219" name="直線コネクタ 218"/>
        <xdr:cNvCxnSpPr/>
      </xdr:nvCxnSpPr>
      <xdr:spPr>
        <a:xfrm flipV="1">
          <a:off x="9639300" y="10947701"/>
          <a:ext cx="8382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101083</xdr:rowOff>
    </xdr:from>
    <xdr:to>
      <xdr:col>46</xdr:col>
      <xdr:colOff>38100</xdr:colOff>
      <xdr:row>64</xdr:row>
      <xdr:rowOff>31233</xdr:rowOff>
    </xdr:to>
    <xdr:sp macro="" textlink="">
      <xdr:nvSpPr>
        <xdr:cNvPr id="220" name="楕円 219"/>
        <xdr:cNvSpPr/>
      </xdr:nvSpPr>
      <xdr:spPr>
        <a:xfrm>
          <a:off x="8699500" y="1090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149097</xdr:rowOff>
    </xdr:from>
    <xdr:to>
      <xdr:col>50</xdr:col>
      <xdr:colOff>114300</xdr:colOff>
      <xdr:row>63</xdr:row>
      <xdr:rowOff>151883</xdr:rowOff>
    </xdr:to>
    <xdr:cxnSp macro="">
      <xdr:nvCxnSpPr>
        <xdr:cNvPr id="221" name="直線コネクタ 220"/>
        <xdr:cNvCxnSpPr/>
      </xdr:nvCxnSpPr>
      <xdr:spPr>
        <a:xfrm flipV="1">
          <a:off x="8750300" y="10950447"/>
          <a:ext cx="8890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22"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81687</xdr:rowOff>
    </xdr:from>
    <xdr:ext cx="599010" cy="259045"/>
    <xdr:sp macro="" textlink="">
      <xdr:nvSpPr>
        <xdr:cNvPr id="223" name="n_2aveValue【橋りょう・トンネル】&#10;一人当たり有形固定資産（償却資産）額"/>
        <xdr:cNvSpPr txBox="1"/>
      </xdr:nvSpPr>
      <xdr:spPr>
        <a:xfrm>
          <a:off x="8450795" y="105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19574</xdr:rowOff>
    </xdr:from>
    <xdr:ext cx="534377" cy="259045"/>
    <xdr:sp macro="" textlink="">
      <xdr:nvSpPr>
        <xdr:cNvPr id="224" name="n_1mainValue【橋りょう・トンネル】&#10;一人当たり有形固定資産（償却資産）額"/>
        <xdr:cNvSpPr txBox="1"/>
      </xdr:nvSpPr>
      <xdr:spPr>
        <a:xfrm>
          <a:off x="9359411" y="1099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22360</xdr:rowOff>
    </xdr:from>
    <xdr:ext cx="534377" cy="259045"/>
    <xdr:sp macro="" textlink="">
      <xdr:nvSpPr>
        <xdr:cNvPr id="225" name="n_2mainValue【橋りょう・トンネル】&#10;一人当たり有形固定資産（償却資産）額"/>
        <xdr:cNvSpPr txBox="1"/>
      </xdr:nvSpPr>
      <xdr:spPr>
        <a:xfrm>
          <a:off x="8483111" y="1099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55"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156845</xdr:rowOff>
    </xdr:from>
    <xdr:to>
      <xdr:col>15</xdr:col>
      <xdr:colOff>101600</xdr:colOff>
      <xdr:row>82</xdr:row>
      <xdr:rowOff>86995</xdr:rowOff>
    </xdr:to>
    <xdr:sp macro="" textlink="">
      <xdr:nvSpPr>
        <xdr:cNvPr id="258" name="フローチャート: 判断 257"/>
        <xdr:cNvSpPr/>
      </xdr:nvSpPr>
      <xdr:spPr>
        <a:xfrm>
          <a:off x="2857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86361</xdr:rowOff>
    </xdr:from>
    <xdr:to>
      <xdr:col>24</xdr:col>
      <xdr:colOff>114300</xdr:colOff>
      <xdr:row>81</xdr:row>
      <xdr:rowOff>16511</xdr:rowOff>
    </xdr:to>
    <xdr:sp macro="" textlink="">
      <xdr:nvSpPr>
        <xdr:cNvPr id="264" name="楕円 263"/>
        <xdr:cNvSpPr/>
      </xdr:nvSpPr>
      <xdr:spPr>
        <a:xfrm>
          <a:off x="45847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109238</xdr:rowOff>
    </xdr:from>
    <xdr:ext cx="405111" cy="259045"/>
    <xdr:sp macro="" textlink="">
      <xdr:nvSpPr>
        <xdr:cNvPr id="265" name="【公営住宅】&#10;有形固定資産減価償却率該当値テキスト"/>
        <xdr:cNvSpPr txBox="1"/>
      </xdr:nvSpPr>
      <xdr:spPr>
        <a:xfrm>
          <a:off x="4673600"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124461</xdr:rowOff>
    </xdr:from>
    <xdr:to>
      <xdr:col>20</xdr:col>
      <xdr:colOff>38100</xdr:colOff>
      <xdr:row>81</xdr:row>
      <xdr:rowOff>54611</xdr:rowOff>
    </xdr:to>
    <xdr:sp macro="" textlink="">
      <xdr:nvSpPr>
        <xdr:cNvPr id="266" name="楕円 265"/>
        <xdr:cNvSpPr/>
      </xdr:nvSpPr>
      <xdr:spPr>
        <a:xfrm>
          <a:off x="3746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137161</xdr:rowOff>
    </xdr:from>
    <xdr:to>
      <xdr:col>24</xdr:col>
      <xdr:colOff>63500</xdr:colOff>
      <xdr:row>81</xdr:row>
      <xdr:rowOff>3811</xdr:rowOff>
    </xdr:to>
    <xdr:cxnSp macro="">
      <xdr:nvCxnSpPr>
        <xdr:cNvPr id="267" name="直線コネクタ 266"/>
        <xdr:cNvCxnSpPr/>
      </xdr:nvCxnSpPr>
      <xdr:spPr>
        <a:xfrm flipV="1">
          <a:off x="3797300" y="138531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145414</xdr:rowOff>
    </xdr:from>
    <xdr:to>
      <xdr:col>15</xdr:col>
      <xdr:colOff>101600</xdr:colOff>
      <xdr:row>82</xdr:row>
      <xdr:rowOff>75564</xdr:rowOff>
    </xdr:to>
    <xdr:sp macro="" textlink="">
      <xdr:nvSpPr>
        <xdr:cNvPr id="268" name="楕円 267"/>
        <xdr:cNvSpPr/>
      </xdr:nvSpPr>
      <xdr:spPr>
        <a:xfrm>
          <a:off x="2857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3811</xdr:rowOff>
    </xdr:from>
    <xdr:to>
      <xdr:col>19</xdr:col>
      <xdr:colOff>177800</xdr:colOff>
      <xdr:row>82</xdr:row>
      <xdr:rowOff>24764</xdr:rowOff>
    </xdr:to>
    <xdr:cxnSp macro="">
      <xdr:nvCxnSpPr>
        <xdr:cNvPr id="269" name="直線コネクタ 268"/>
        <xdr:cNvCxnSpPr/>
      </xdr:nvCxnSpPr>
      <xdr:spPr>
        <a:xfrm flipV="1">
          <a:off x="2908300" y="13891261"/>
          <a:ext cx="889000" cy="19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70"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78122</xdr:rowOff>
    </xdr:from>
    <xdr:ext cx="405111" cy="259045"/>
    <xdr:sp macro="" textlink="">
      <xdr:nvSpPr>
        <xdr:cNvPr id="271" name="n_2aveValue【公営住宅】&#10;有形固定資産減価償却率"/>
        <xdr:cNvSpPr txBox="1"/>
      </xdr:nvSpPr>
      <xdr:spPr>
        <a:xfrm>
          <a:off x="2705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71138</xdr:rowOff>
    </xdr:from>
    <xdr:ext cx="405111" cy="259045"/>
    <xdr:sp macro="" textlink="">
      <xdr:nvSpPr>
        <xdr:cNvPr id="272" name="n_1mainValue【公営住宅】&#10;有形固定資産減価償却率"/>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92091</xdr:rowOff>
    </xdr:from>
    <xdr:ext cx="405111" cy="259045"/>
    <xdr:sp macro="" textlink="">
      <xdr:nvSpPr>
        <xdr:cNvPr id="273" name="n_2mainValue【公営住宅】&#10;有形固定資産減価償却率"/>
        <xdr:cNvSpPr txBox="1"/>
      </xdr:nvSpPr>
      <xdr:spPr>
        <a:xfrm>
          <a:off x="2705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300"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90170</xdr:rowOff>
    </xdr:from>
    <xdr:to>
      <xdr:col>46</xdr:col>
      <xdr:colOff>38100</xdr:colOff>
      <xdr:row>85</xdr:row>
      <xdr:rowOff>20320</xdr:rowOff>
    </xdr:to>
    <xdr:sp macro="" textlink="">
      <xdr:nvSpPr>
        <xdr:cNvPr id="303" name="フローチャート: 判断 302"/>
        <xdr:cNvSpPr/>
      </xdr:nvSpPr>
      <xdr:spPr>
        <a:xfrm>
          <a:off x="8699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102972</xdr:rowOff>
    </xdr:from>
    <xdr:to>
      <xdr:col>55</xdr:col>
      <xdr:colOff>50800</xdr:colOff>
      <xdr:row>84</xdr:row>
      <xdr:rowOff>33122</xdr:rowOff>
    </xdr:to>
    <xdr:sp macro="" textlink="">
      <xdr:nvSpPr>
        <xdr:cNvPr id="309" name="楕円 308"/>
        <xdr:cNvSpPr/>
      </xdr:nvSpPr>
      <xdr:spPr>
        <a:xfrm>
          <a:off x="10426700" y="143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125849</xdr:rowOff>
    </xdr:from>
    <xdr:ext cx="469744" cy="259045"/>
    <xdr:sp macro="" textlink="">
      <xdr:nvSpPr>
        <xdr:cNvPr id="310" name="【公営住宅】&#10;一人当たり面積該当値テキスト"/>
        <xdr:cNvSpPr txBox="1"/>
      </xdr:nvSpPr>
      <xdr:spPr>
        <a:xfrm>
          <a:off x="10515600" y="1418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106629</xdr:rowOff>
    </xdr:from>
    <xdr:to>
      <xdr:col>50</xdr:col>
      <xdr:colOff>165100</xdr:colOff>
      <xdr:row>84</xdr:row>
      <xdr:rowOff>36779</xdr:rowOff>
    </xdr:to>
    <xdr:sp macro="" textlink="">
      <xdr:nvSpPr>
        <xdr:cNvPr id="311" name="楕円 310"/>
        <xdr:cNvSpPr/>
      </xdr:nvSpPr>
      <xdr:spPr>
        <a:xfrm>
          <a:off x="9588500" y="1433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153772</xdr:rowOff>
    </xdr:from>
    <xdr:to>
      <xdr:col>55</xdr:col>
      <xdr:colOff>0</xdr:colOff>
      <xdr:row>83</xdr:row>
      <xdr:rowOff>157429</xdr:rowOff>
    </xdr:to>
    <xdr:cxnSp macro="">
      <xdr:nvCxnSpPr>
        <xdr:cNvPr id="312" name="直線コネクタ 311"/>
        <xdr:cNvCxnSpPr/>
      </xdr:nvCxnSpPr>
      <xdr:spPr>
        <a:xfrm flipV="1">
          <a:off x="9639300" y="14384122"/>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110286</xdr:rowOff>
    </xdr:from>
    <xdr:to>
      <xdr:col>46</xdr:col>
      <xdr:colOff>38100</xdr:colOff>
      <xdr:row>84</xdr:row>
      <xdr:rowOff>40436</xdr:rowOff>
    </xdr:to>
    <xdr:sp macro="" textlink="">
      <xdr:nvSpPr>
        <xdr:cNvPr id="313" name="楕円 312"/>
        <xdr:cNvSpPr/>
      </xdr:nvSpPr>
      <xdr:spPr>
        <a:xfrm>
          <a:off x="8699500" y="1434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157429</xdr:rowOff>
    </xdr:from>
    <xdr:to>
      <xdr:col>50</xdr:col>
      <xdr:colOff>114300</xdr:colOff>
      <xdr:row>83</xdr:row>
      <xdr:rowOff>161086</xdr:rowOff>
    </xdr:to>
    <xdr:cxnSp macro="">
      <xdr:nvCxnSpPr>
        <xdr:cNvPr id="314" name="直線コネクタ 313"/>
        <xdr:cNvCxnSpPr/>
      </xdr:nvCxnSpPr>
      <xdr:spPr>
        <a:xfrm flipV="1">
          <a:off x="8750300" y="1438777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21048</xdr:rowOff>
    </xdr:from>
    <xdr:ext cx="469744" cy="259045"/>
    <xdr:sp macro="" textlink="">
      <xdr:nvSpPr>
        <xdr:cNvPr id="315" name="n_1aveValue【公営住宅】&#10;一人当たり面積"/>
        <xdr:cNvSpPr txBox="1"/>
      </xdr:nvSpPr>
      <xdr:spPr>
        <a:xfrm>
          <a:off x="9391727" y="145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11447</xdr:rowOff>
    </xdr:from>
    <xdr:ext cx="469744" cy="259045"/>
    <xdr:sp macro="" textlink="">
      <xdr:nvSpPr>
        <xdr:cNvPr id="316" name="n_2aveValue【公営住宅】&#10;一人当たり面積"/>
        <xdr:cNvSpPr txBox="1"/>
      </xdr:nvSpPr>
      <xdr:spPr>
        <a:xfrm>
          <a:off x="8515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53306</xdr:rowOff>
    </xdr:from>
    <xdr:ext cx="469744" cy="259045"/>
    <xdr:sp macro="" textlink="">
      <xdr:nvSpPr>
        <xdr:cNvPr id="317" name="n_1mainValue【公営住宅】&#10;一人当たり面積"/>
        <xdr:cNvSpPr txBox="1"/>
      </xdr:nvSpPr>
      <xdr:spPr>
        <a:xfrm>
          <a:off x="9391727" y="1411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56963</xdr:rowOff>
    </xdr:from>
    <xdr:ext cx="469744" cy="259045"/>
    <xdr:sp macro="" textlink="">
      <xdr:nvSpPr>
        <xdr:cNvPr id="318" name="n_2mainValue【公営住宅】&#10;一人当たり面積"/>
        <xdr:cNvSpPr txBox="1"/>
      </xdr:nvSpPr>
      <xdr:spPr>
        <a:xfrm>
          <a:off x="8515427" y="1411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9" name="テキスト ボックス 32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9" name="テキスト ボックス 33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1" name="テキスト ボックス 34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129539</xdr:rowOff>
    </xdr:to>
    <xdr:cxnSp macro="">
      <xdr:nvCxnSpPr>
        <xdr:cNvPr id="343" name="直線コネクタ 342"/>
        <xdr:cNvCxnSpPr/>
      </xdr:nvCxnSpPr>
      <xdr:spPr>
        <a:xfrm flipV="1">
          <a:off x="4634865" y="172364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44" name="【港湾・漁港】&#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45" name="直線コネクタ 344"/>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46" name="【港湾・漁港】&#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7" name="直線コネクタ 346"/>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2557</xdr:rowOff>
    </xdr:from>
    <xdr:ext cx="405111" cy="259045"/>
    <xdr:sp macro="" textlink="">
      <xdr:nvSpPr>
        <xdr:cNvPr id="348" name="【港湾・漁港】&#10;有形固定資産減価償却率平均値テキスト"/>
        <xdr:cNvSpPr txBox="1"/>
      </xdr:nvSpPr>
      <xdr:spPr>
        <a:xfrm>
          <a:off x="4673600" y="18004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349" name="フローチャート: 判断 348"/>
        <xdr:cNvSpPr/>
      </xdr:nvSpPr>
      <xdr:spPr>
        <a:xfrm>
          <a:off x="45847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17780</xdr:rowOff>
    </xdr:from>
    <xdr:to>
      <xdr:col>20</xdr:col>
      <xdr:colOff>38100</xdr:colOff>
      <xdr:row>105</xdr:row>
      <xdr:rowOff>119380</xdr:rowOff>
    </xdr:to>
    <xdr:sp macro="" textlink="">
      <xdr:nvSpPr>
        <xdr:cNvPr id="350" name="フローチャート: 判断 349"/>
        <xdr:cNvSpPr/>
      </xdr:nvSpPr>
      <xdr:spPr>
        <a:xfrm>
          <a:off x="3746500" y="180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101600</xdr:rowOff>
    </xdr:from>
    <xdr:to>
      <xdr:col>15</xdr:col>
      <xdr:colOff>101600</xdr:colOff>
      <xdr:row>105</xdr:row>
      <xdr:rowOff>31750</xdr:rowOff>
    </xdr:to>
    <xdr:sp macro="" textlink="">
      <xdr:nvSpPr>
        <xdr:cNvPr id="351" name="フローチャート: 判断 350"/>
        <xdr:cNvSpPr/>
      </xdr:nvSpPr>
      <xdr:spPr>
        <a:xfrm>
          <a:off x="2857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78739</xdr:rowOff>
    </xdr:from>
    <xdr:to>
      <xdr:col>24</xdr:col>
      <xdr:colOff>114300</xdr:colOff>
      <xdr:row>109</xdr:row>
      <xdr:rowOff>8889</xdr:rowOff>
    </xdr:to>
    <xdr:sp macro="" textlink="">
      <xdr:nvSpPr>
        <xdr:cNvPr id="357" name="楕円 356"/>
        <xdr:cNvSpPr/>
      </xdr:nvSpPr>
      <xdr:spPr>
        <a:xfrm>
          <a:off x="45847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165116</xdr:rowOff>
    </xdr:from>
    <xdr:ext cx="405111" cy="259045"/>
    <xdr:sp macro="" textlink="">
      <xdr:nvSpPr>
        <xdr:cNvPr id="358" name="【港湾・漁港】&#10;有形固定資産減価償却率該当値テキスト"/>
        <xdr:cNvSpPr txBox="1"/>
      </xdr:nvSpPr>
      <xdr:spPr>
        <a:xfrm>
          <a:off x="4673600" y="1851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139700</xdr:rowOff>
    </xdr:from>
    <xdr:to>
      <xdr:col>20</xdr:col>
      <xdr:colOff>38100</xdr:colOff>
      <xdr:row>107</xdr:row>
      <xdr:rowOff>69850</xdr:rowOff>
    </xdr:to>
    <xdr:sp macro="" textlink="">
      <xdr:nvSpPr>
        <xdr:cNvPr id="359" name="楕円 358"/>
        <xdr:cNvSpPr/>
      </xdr:nvSpPr>
      <xdr:spPr>
        <a:xfrm>
          <a:off x="3746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19050</xdr:rowOff>
    </xdr:from>
    <xdr:to>
      <xdr:col>24</xdr:col>
      <xdr:colOff>63500</xdr:colOff>
      <xdr:row>108</xdr:row>
      <xdr:rowOff>129539</xdr:rowOff>
    </xdr:to>
    <xdr:cxnSp macro="">
      <xdr:nvCxnSpPr>
        <xdr:cNvPr id="360" name="直線コネクタ 359"/>
        <xdr:cNvCxnSpPr/>
      </xdr:nvCxnSpPr>
      <xdr:spPr>
        <a:xfrm>
          <a:off x="3797300" y="18364200"/>
          <a:ext cx="8382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135907</xdr:rowOff>
    </xdr:from>
    <xdr:ext cx="405111" cy="259045"/>
    <xdr:sp macro="" textlink="">
      <xdr:nvSpPr>
        <xdr:cNvPr id="361" name="n_1aveValue【港湾・漁港】&#10;有形固定資産減価償却率"/>
        <xdr:cNvSpPr txBox="1"/>
      </xdr:nvSpPr>
      <xdr:spPr>
        <a:xfrm>
          <a:off x="3582044" y="177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48277</xdr:rowOff>
    </xdr:from>
    <xdr:ext cx="405111" cy="259045"/>
    <xdr:sp macro="" textlink="">
      <xdr:nvSpPr>
        <xdr:cNvPr id="362" name="n_2aveValue【港湾・漁港】&#10;有形固定資産減価償却率"/>
        <xdr:cNvSpPr txBox="1"/>
      </xdr:nvSpPr>
      <xdr:spPr>
        <a:xfrm>
          <a:off x="2705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60977</xdr:rowOff>
    </xdr:from>
    <xdr:ext cx="405111" cy="259045"/>
    <xdr:sp macro="" textlink="">
      <xdr:nvSpPr>
        <xdr:cNvPr id="363" name="n_1mainValue【港湾・漁港】&#10;有形固定資産減価償却率"/>
        <xdr:cNvSpPr txBox="1"/>
      </xdr:nvSpPr>
      <xdr:spPr>
        <a:xfrm>
          <a:off x="3582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4" name="直線コネクタ 37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5" name="テキスト ボックス 374"/>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6" name="直線コネクタ 37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7" name="テキスト ボックス 376"/>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8" name="直線コネクタ 37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9" name="テキスト ボックス 378"/>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0" name="直線コネクタ 37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1" name="テキスト ボックス 380"/>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3" name="テキスト ボックス 38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117714</xdr:rowOff>
    </xdr:from>
    <xdr:to>
      <xdr:col>54</xdr:col>
      <xdr:colOff>189865</xdr:colOff>
      <xdr:row>108</xdr:row>
      <xdr:rowOff>47210</xdr:rowOff>
    </xdr:to>
    <xdr:cxnSp macro="">
      <xdr:nvCxnSpPr>
        <xdr:cNvPr id="385" name="直線コネクタ 384"/>
        <xdr:cNvCxnSpPr/>
      </xdr:nvCxnSpPr>
      <xdr:spPr>
        <a:xfrm flipV="1">
          <a:off x="10476865" y="17434164"/>
          <a:ext cx="0" cy="1129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51037</xdr:rowOff>
    </xdr:from>
    <xdr:ext cx="469744" cy="259045"/>
    <xdr:sp macro="" textlink="">
      <xdr:nvSpPr>
        <xdr:cNvPr id="386" name="【港湾・漁港】&#10;一人当たり有形固定資産（償却資産）額最小値テキスト"/>
        <xdr:cNvSpPr txBox="1"/>
      </xdr:nvSpPr>
      <xdr:spPr>
        <a:xfrm>
          <a:off x="10515600" y="185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47210</xdr:rowOff>
    </xdr:from>
    <xdr:to>
      <xdr:col>55</xdr:col>
      <xdr:colOff>88900</xdr:colOff>
      <xdr:row>108</xdr:row>
      <xdr:rowOff>47210</xdr:rowOff>
    </xdr:to>
    <xdr:cxnSp macro="">
      <xdr:nvCxnSpPr>
        <xdr:cNvPr id="387" name="直線コネクタ 386"/>
        <xdr:cNvCxnSpPr/>
      </xdr:nvCxnSpPr>
      <xdr:spPr>
        <a:xfrm>
          <a:off x="10388600" y="1856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64391</xdr:rowOff>
    </xdr:from>
    <xdr:ext cx="599010" cy="259045"/>
    <xdr:sp macro="" textlink="">
      <xdr:nvSpPr>
        <xdr:cNvPr id="388" name="【港湾・漁港】&#10;一人当たり有形固定資産（償却資産）額最大値テキスト"/>
        <xdr:cNvSpPr txBox="1"/>
      </xdr:nvSpPr>
      <xdr:spPr>
        <a:xfrm>
          <a:off x="10515600" y="1720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117714</xdr:rowOff>
    </xdr:from>
    <xdr:to>
      <xdr:col>55</xdr:col>
      <xdr:colOff>88900</xdr:colOff>
      <xdr:row>101</xdr:row>
      <xdr:rowOff>117714</xdr:rowOff>
    </xdr:to>
    <xdr:cxnSp macro="">
      <xdr:nvCxnSpPr>
        <xdr:cNvPr id="389" name="直線コネクタ 388"/>
        <xdr:cNvCxnSpPr/>
      </xdr:nvCxnSpPr>
      <xdr:spPr>
        <a:xfrm>
          <a:off x="10388600" y="1743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138053</xdr:rowOff>
    </xdr:from>
    <xdr:ext cx="534377" cy="259045"/>
    <xdr:sp macro="" textlink="">
      <xdr:nvSpPr>
        <xdr:cNvPr id="390" name="【港湾・漁港】&#10;一人当たり有形固定資産（償却資産）額平均値テキスト"/>
        <xdr:cNvSpPr txBox="1"/>
      </xdr:nvSpPr>
      <xdr:spPr>
        <a:xfrm>
          <a:off x="10515600" y="17968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115176</xdr:rowOff>
    </xdr:from>
    <xdr:to>
      <xdr:col>55</xdr:col>
      <xdr:colOff>50800</xdr:colOff>
      <xdr:row>106</xdr:row>
      <xdr:rowOff>45326</xdr:rowOff>
    </xdr:to>
    <xdr:sp macro="" textlink="">
      <xdr:nvSpPr>
        <xdr:cNvPr id="391" name="フローチャート: 判断 390"/>
        <xdr:cNvSpPr/>
      </xdr:nvSpPr>
      <xdr:spPr>
        <a:xfrm>
          <a:off x="10426700" y="1811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109434</xdr:rowOff>
    </xdr:from>
    <xdr:to>
      <xdr:col>50</xdr:col>
      <xdr:colOff>165100</xdr:colOff>
      <xdr:row>106</xdr:row>
      <xdr:rowOff>39584</xdr:rowOff>
    </xdr:to>
    <xdr:sp macro="" textlink="">
      <xdr:nvSpPr>
        <xdr:cNvPr id="392" name="フローチャート: 判断 391"/>
        <xdr:cNvSpPr/>
      </xdr:nvSpPr>
      <xdr:spPr>
        <a:xfrm>
          <a:off x="9588500" y="1811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1566</xdr:rowOff>
    </xdr:from>
    <xdr:to>
      <xdr:col>46</xdr:col>
      <xdr:colOff>38100</xdr:colOff>
      <xdr:row>106</xdr:row>
      <xdr:rowOff>103166</xdr:rowOff>
    </xdr:to>
    <xdr:sp macro="" textlink="">
      <xdr:nvSpPr>
        <xdr:cNvPr id="393" name="フローチャート: 判断 392"/>
        <xdr:cNvSpPr/>
      </xdr:nvSpPr>
      <xdr:spPr>
        <a:xfrm>
          <a:off x="8699500" y="1817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150997</xdr:rowOff>
    </xdr:from>
    <xdr:to>
      <xdr:col>55</xdr:col>
      <xdr:colOff>50800</xdr:colOff>
      <xdr:row>108</xdr:row>
      <xdr:rowOff>81147</xdr:rowOff>
    </xdr:to>
    <xdr:sp macro="" textlink="">
      <xdr:nvSpPr>
        <xdr:cNvPr id="399" name="楕円 398"/>
        <xdr:cNvSpPr/>
      </xdr:nvSpPr>
      <xdr:spPr>
        <a:xfrm>
          <a:off x="10426700" y="1849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65924</xdr:rowOff>
    </xdr:from>
    <xdr:ext cx="534377" cy="259045"/>
    <xdr:sp macro="" textlink="">
      <xdr:nvSpPr>
        <xdr:cNvPr id="400" name="【港湾・漁港】&#10;一人当たり有形固定資産（償却資産）額該当値テキスト"/>
        <xdr:cNvSpPr txBox="1"/>
      </xdr:nvSpPr>
      <xdr:spPr>
        <a:xfrm>
          <a:off x="10515600" y="184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160077</xdr:rowOff>
    </xdr:from>
    <xdr:to>
      <xdr:col>50</xdr:col>
      <xdr:colOff>165100</xdr:colOff>
      <xdr:row>108</xdr:row>
      <xdr:rowOff>90227</xdr:rowOff>
    </xdr:to>
    <xdr:sp macro="" textlink="">
      <xdr:nvSpPr>
        <xdr:cNvPr id="401" name="楕円 400"/>
        <xdr:cNvSpPr/>
      </xdr:nvSpPr>
      <xdr:spPr>
        <a:xfrm>
          <a:off x="9588500" y="1850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30347</xdr:rowOff>
    </xdr:from>
    <xdr:to>
      <xdr:col>55</xdr:col>
      <xdr:colOff>0</xdr:colOff>
      <xdr:row>108</xdr:row>
      <xdr:rowOff>39427</xdr:rowOff>
    </xdr:to>
    <xdr:cxnSp macro="">
      <xdr:nvCxnSpPr>
        <xdr:cNvPr id="402" name="直線コネクタ 401"/>
        <xdr:cNvCxnSpPr/>
      </xdr:nvCxnSpPr>
      <xdr:spPr>
        <a:xfrm flipV="1">
          <a:off x="9639300" y="18546947"/>
          <a:ext cx="8382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56111</xdr:rowOff>
    </xdr:from>
    <xdr:ext cx="534377" cy="259045"/>
    <xdr:sp macro="" textlink="">
      <xdr:nvSpPr>
        <xdr:cNvPr id="403" name="n_1aveValue【港湾・漁港】&#10;一人当たり有形固定資産（償却資産）額"/>
        <xdr:cNvSpPr txBox="1"/>
      </xdr:nvSpPr>
      <xdr:spPr>
        <a:xfrm>
          <a:off x="9359411" y="178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119693</xdr:rowOff>
    </xdr:from>
    <xdr:ext cx="534377" cy="259045"/>
    <xdr:sp macro="" textlink="">
      <xdr:nvSpPr>
        <xdr:cNvPr id="404" name="n_2aveValue【港湾・漁港】&#10;一人当たり有形固定資産（償却資産）額"/>
        <xdr:cNvSpPr txBox="1"/>
      </xdr:nvSpPr>
      <xdr:spPr>
        <a:xfrm>
          <a:off x="8483111" y="179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81354</xdr:rowOff>
    </xdr:from>
    <xdr:ext cx="469744" cy="259045"/>
    <xdr:sp macro="" textlink="">
      <xdr:nvSpPr>
        <xdr:cNvPr id="405" name="n_1mainValue【港湾・漁港】&#10;一人当たり有形固定資産（償却資産）額"/>
        <xdr:cNvSpPr txBox="1"/>
      </xdr:nvSpPr>
      <xdr:spPr>
        <a:xfrm>
          <a:off x="9391728" y="1859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6" name="テキスト ボックス 41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7" name="直線コネクタ 41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8" name="テキスト ボックス 41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9" name="直線コネクタ 41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0" name="テキスト ボックス 41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1" name="直線コネクタ 4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2" name="テキスト ボックス 4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3" name="直線コネクタ 42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4" name="テキスト ボックス 42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5" name="直線コネクタ 42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6" name="テキスト ボックス 42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7" name="直線コネクタ 4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8" name="テキスト ボックス 42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430" name="直線コネクタ 429"/>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31"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32" name="直線コネクタ 431"/>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433"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434" name="直線コネクタ 433"/>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435"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436" name="フローチャート: 判断 435"/>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437" name="フローチャート: 判断 436"/>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38" name="フローチャート: 判断 437"/>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9" name="テキスト ボックス 43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0" name="テキスト ボックス 43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1" name="テキスト ボックス 44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2" name="テキスト ボックス 44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3" name="テキスト ボックス 44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44" name="楕円 443"/>
        <xdr:cNvSpPr/>
      </xdr:nvSpPr>
      <xdr:spPr>
        <a:xfrm>
          <a:off x="16268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160672</xdr:rowOff>
    </xdr:from>
    <xdr:ext cx="405111" cy="259045"/>
    <xdr:sp macro="" textlink="">
      <xdr:nvSpPr>
        <xdr:cNvPr id="445" name="【認定こども園・幼稚園・保育所】&#10;有形固定資産減価償却率該当値テキスト"/>
        <xdr:cNvSpPr txBox="1"/>
      </xdr:nvSpPr>
      <xdr:spPr>
        <a:xfrm>
          <a:off x="16357600"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21590</xdr:rowOff>
    </xdr:from>
    <xdr:to>
      <xdr:col>81</xdr:col>
      <xdr:colOff>101600</xdr:colOff>
      <xdr:row>38</xdr:row>
      <xdr:rowOff>123190</xdr:rowOff>
    </xdr:to>
    <xdr:sp macro="" textlink="">
      <xdr:nvSpPr>
        <xdr:cNvPr id="446" name="楕円 445"/>
        <xdr:cNvSpPr/>
      </xdr:nvSpPr>
      <xdr:spPr>
        <a:xfrm>
          <a:off x="15430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17145</xdr:rowOff>
    </xdr:from>
    <xdr:to>
      <xdr:col>85</xdr:col>
      <xdr:colOff>127000</xdr:colOff>
      <xdr:row>38</xdr:row>
      <xdr:rowOff>72390</xdr:rowOff>
    </xdr:to>
    <xdr:cxnSp macro="">
      <xdr:nvCxnSpPr>
        <xdr:cNvPr id="447" name="直線コネクタ 446"/>
        <xdr:cNvCxnSpPr/>
      </xdr:nvCxnSpPr>
      <xdr:spPr>
        <a:xfrm flipV="1">
          <a:off x="15481300" y="653224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61595</xdr:rowOff>
    </xdr:from>
    <xdr:to>
      <xdr:col>76</xdr:col>
      <xdr:colOff>165100</xdr:colOff>
      <xdr:row>39</xdr:row>
      <xdr:rowOff>163195</xdr:rowOff>
    </xdr:to>
    <xdr:sp macro="" textlink="">
      <xdr:nvSpPr>
        <xdr:cNvPr id="448" name="楕円 447"/>
        <xdr:cNvSpPr/>
      </xdr:nvSpPr>
      <xdr:spPr>
        <a:xfrm>
          <a:off x="14541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72390</xdr:rowOff>
    </xdr:from>
    <xdr:to>
      <xdr:col>81</xdr:col>
      <xdr:colOff>50800</xdr:colOff>
      <xdr:row>39</xdr:row>
      <xdr:rowOff>112395</xdr:rowOff>
    </xdr:to>
    <xdr:cxnSp macro="">
      <xdr:nvCxnSpPr>
        <xdr:cNvPr id="449" name="直線コネクタ 448"/>
        <xdr:cNvCxnSpPr/>
      </xdr:nvCxnSpPr>
      <xdr:spPr>
        <a:xfrm flipV="1">
          <a:off x="14592300" y="658749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450"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51" name="n_2aveValue【認定こども園・幼稚園・保育所】&#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114317</xdr:rowOff>
    </xdr:from>
    <xdr:ext cx="405111" cy="259045"/>
    <xdr:sp macro="" textlink="">
      <xdr:nvSpPr>
        <xdr:cNvPr id="452" name="n_1mainValue【認定こども園・幼稚園・保育所】&#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154322</xdr:rowOff>
    </xdr:from>
    <xdr:ext cx="405111" cy="259045"/>
    <xdr:sp macro="" textlink="">
      <xdr:nvSpPr>
        <xdr:cNvPr id="453" name="n_2mainValue【認定こども園・幼稚園・保育所】&#10;有形固定資産減価償却率"/>
        <xdr:cNvSpPr txBox="1"/>
      </xdr:nvSpPr>
      <xdr:spPr>
        <a:xfrm>
          <a:off x="14389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75" name="直線コネクタ 474"/>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7" name="直線コネクタ 47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78"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79" name="直線コネクタ 478"/>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480"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81" name="フローチャート: 判断 480"/>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2" name="フローチャート: 判断 481"/>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109982</xdr:rowOff>
    </xdr:from>
    <xdr:to>
      <xdr:col>107</xdr:col>
      <xdr:colOff>101600</xdr:colOff>
      <xdr:row>38</xdr:row>
      <xdr:rowOff>40132</xdr:rowOff>
    </xdr:to>
    <xdr:sp macro="" textlink="">
      <xdr:nvSpPr>
        <xdr:cNvPr id="483" name="フローチャート: 判断 482"/>
        <xdr:cNvSpPr/>
      </xdr:nvSpPr>
      <xdr:spPr>
        <a:xfrm>
          <a:off x="20383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116840</xdr:rowOff>
    </xdr:from>
    <xdr:to>
      <xdr:col>116</xdr:col>
      <xdr:colOff>114300</xdr:colOff>
      <xdr:row>37</xdr:row>
      <xdr:rowOff>46990</xdr:rowOff>
    </xdr:to>
    <xdr:sp macro="" textlink="">
      <xdr:nvSpPr>
        <xdr:cNvPr id="489" name="楕円 488"/>
        <xdr:cNvSpPr/>
      </xdr:nvSpPr>
      <xdr:spPr>
        <a:xfrm>
          <a:off x="22110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139717</xdr:rowOff>
    </xdr:from>
    <xdr:ext cx="469744" cy="259045"/>
    <xdr:sp macro="" textlink="">
      <xdr:nvSpPr>
        <xdr:cNvPr id="490" name="【認定こども園・幼稚園・保育所】&#10;一人当たり面積該当値テキスト"/>
        <xdr:cNvSpPr txBox="1"/>
      </xdr:nvSpPr>
      <xdr:spPr>
        <a:xfrm>
          <a:off x="221996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121412</xdr:rowOff>
    </xdr:from>
    <xdr:to>
      <xdr:col>112</xdr:col>
      <xdr:colOff>38100</xdr:colOff>
      <xdr:row>37</xdr:row>
      <xdr:rowOff>51562</xdr:rowOff>
    </xdr:to>
    <xdr:sp macro="" textlink="">
      <xdr:nvSpPr>
        <xdr:cNvPr id="491" name="楕円 490"/>
        <xdr:cNvSpPr/>
      </xdr:nvSpPr>
      <xdr:spPr>
        <a:xfrm>
          <a:off x="21272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167640</xdr:rowOff>
    </xdr:from>
    <xdr:to>
      <xdr:col>116</xdr:col>
      <xdr:colOff>63500</xdr:colOff>
      <xdr:row>37</xdr:row>
      <xdr:rowOff>762</xdr:rowOff>
    </xdr:to>
    <xdr:cxnSp macro="">
      <xdr:nvCxnSpPr>
        <xdr:cNvPr id="492" name="直線コネクタ 491"/>
        <xdr:cNvCxnSpPr/>
      </xdr:nvCxnSpPr>
      <xdr:spPr>
        <a:xfrm flipV="1">
          <a:off x="21323300" y="63398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13970</xdr:rowOff>
    </xdr:from>
    <xdr:to>
      <xdr:col>107</xdr:col>
      <xdr:colOff>101600</xdr:colOff>
      <xdr:row>37</xdr:row>
      <xdr:rowOff>115570</xdr:rowOff>
    </xdr:to>
    <xdr:sp macro="" textlink="">
      <xdr:nvSpPr>
        <xdr:cNvPr id="493" name="楕円 492"/>
        <xdr:cNvSpPr/>
      </xdr:nvSpPr>
      <xdr:spPr>
        <a:xfrm>
          <a:off x="20383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762</xdr:rowOff>
    </xdr:from>
    <xdr:to>
      <xdr:col>111</xdr:col>
      <xdr:colOff>177800</xdr:colOff>
      <xdr:row>37</xdr:row>
      <xdr:rowOff>64770</xdr:rowOff>
    </xdr:to>
    <xdr:cxnSp macro="">
      <xdr:nvCxnSpPr>
        <xdr:cNvPr id="494" name="直線コネクタ 493"/>
        <xdr:cNvCxnSpPr/>
      </xdr:nvCxnSpPr>
      <xdr:spPr>
        <a:xfrm flipV="1">
          <a:off x="20434300" y="63444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95"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31259</xdr:rowOff>
    </xdr:from>
    <xdr:ext cx="469744" cy="259045"/>
    <xdr:sp macro="" textlink="">
      <xdr:nvSpPr>
        <xdr:cNvPr id="496" name="n_2aveValue【認定こども園・幼稚園・保育所】&#10;一人当たり面積"/>
        <xdr:cNvSpPr txBox="1"/>
      </xdr:nvSpPr>
      <xdr:spPr>
        <a:xfrm>
          <a:off x="20199427" y="65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68089</xdr:rowOff>
    </xdr:from>
    <xdr:ext cx="469744" cy="259045"/>
    <xdr:sp macro="" textlink="">
      <xdr:nvSpPr>
        <xdr:cNvPr id="497" name="n_1mainValue【認定こども園・幼稚園・保育所】&#10;一人当たり面積"/>
        <xdr:cNvSpPr txBox="1"/>
      </xdr:nvSpPr>
      <xdr:spPr>
        <a:xfrm>
          <a:off x="21075727" y="60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132097</xdr:rowOff>
    </xdr:from>
    <xdr:ext cx="469744" cy="259045"/>
    <xdr:sp macro="" textlink="">
      <xdr:nvSpPr>
        <xdr:cNvPr id="498" name="n_2mainValue【認定こども園・幼稚園・保育所】&#10;一人当たり面積"/>
        <xdr:cNvSpPr txBox="1"/>
      </xdr:nvSpPr>
      <xdr:spPr>
        <a:xfrm>
          <a:off x="20199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9" name="テキスト ボックス 50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0" name="直線コネクタ 5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1" name="テキスト ボックス 51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2" name="直線コネクタ 5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3" name="テキスト ボックス 5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4" name="直線コネクタ 5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5" name="テキスト ボックス 5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6" name="直線コネクタ 5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7" name="テキスト ボックス 5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8" name="直線コネクタ 5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19" name="テキスト ボックス 51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1" name="テキスト ボックス 52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523" name="直線コネクタ 522"/>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24"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25" name="直線コネクタ 524"/>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526"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527" name="直線コネクタ 526"/>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528"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529" name="フローチャート: 判断 528"/>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0" name="フローチャート: 判断 529"/>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31" name="フローチャート: 判断 530"/>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109220</xdr:rowOff>
    </xdr:from>
    <xdr:to>
      <xdr:col>85</xdr:col>
      <xdr:colOff>177800</xdr:colOff>
      <xdr:row>58</xdr:row>
      <xdr:rowOff>39370</xdr:rowOff>
    </xdr:to>
    <xdr:sp macro="" textlink="">
      <xdr:nvSpPr>
        <xdr:cNvPr id="537" name="楕円 536"/>
        <xdr:cNvSpPr/>
      </xdr:nvSpPr>
      <xdr:spPr>
        <a:xfrm>
          <a:off x="16268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132097</xdr:rowOff>
    </xdr:from>
    <xdr:ext cx="405111" cy="259045"/>
    <xdr:sp macro="" textlink="">
      <xdr:nvSpPr>
        <xdr:cNvPr id="538" name="【学校施設】&#10;有形固定資産減価償却率該当値テキスト"/>
        <xdr:cNvSpPr txBox="1"/>
      </xdr:nvSpPr>
      <xdr:spPr>
        <a:xfrm>
          <a:off x="16357600"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109220</xdr:rowOff>
    </xdr:from>
    <xdr:to>
      <xdr:col>81</xdr:col>
      <xdr:colOff>101600</xdr:colOff>
      <xdr:row>58</xdr:row>
      <xdr:rowOff>39370</xdr:rowOff>
    </xdr:to>
    <xdr:sp macro="" textlink="">
      <xdr:nvSpPr>
        <xdr:cNvPr id="539" name="楕円 538"/>
        <xdr:cNvSpPr/>
      </xdr:nvSpPr>
      <xdr:spPr>
        <a:xfrm>
          <a:off x="15430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160020</xdr:rowOff>
    </xdr:from>
    <xdr:to>
      <xdr:col>85</xdr:col>
      <xdr:colOff>127000</xdr:colOff>
      <xdr:row>57</xdr:row>
      <xdr:rowOff>160020</xdr:rowOff>
    </xdr:to>
    <xdr:cxnSp macro="">
      <xdr:nvCxnSpPr>
        <xdr:cNvPr id="540" name="直線コネクタ 539"/>
        <xdr:cNvCxnSpPr/>
      </xdr:nvCxnSpPr>
      <xdr:spPr>
        <a:xfrm>
          <a:off x="15481300" y="9932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128270</xdr:rowOff>
    </xdr:from>
    <xdr:to>
      <xdr:col>76</xdr:col>
      <xdr:colOff>165100</xdr:colOff>
      <xdr:row>58</xdr:row>
      <xdr:rowOff>58420</xdr:rowOff>
    </xdr:to>
    <xdr:sp macro="" textlink="">
      <xdr:nvSpPr>
        <xdr:cNvPr id="541" name="楕円 540"/>
        <xdr:cNvSpPr/>
      </xdr:nvSpPr>
      <xdr:spPr>
        <a:xfrm>
          <a:off x="14541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160020</xdr:rowOff>
    </xdr:from>
    <xdr:to>
      <xdr:col>81</xdr:col>
      <xdr:colOff>50800</xdr:colOff>
      <xdr:row>58</xdr:row>
      <xdr:rowOff>7620</xdr:rowOff>
    </xdr:to>
    <xdr:cxnSp macro="">
      <xdr:nvCxnSpPr>
        <xdr:cNvPr id="542" name="直線コネクタ 541"/>
        <xdr:cNvCxnSpPr/>
      </xdr:nvCxnSpPr>
      <xdr:spPr>
        <a:xfrm flipV="1">
          <a:off x="14592300" y="99326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43"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544" name="n_2aveValue【学校施設】&#10;有形固定資産減価償却率"/>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55897</xdr:rowOff>
    </xdr:from>
    <xdr:ext cx="405111" cy="259045"/>
    <xdr:sp macro="" textlink="">
      <xdr:nvSpPr>
        <xdr:cNvPr id="545" name="n_1mainValue【学校施設】&#10;有形固定資産減価償却率"/>
        <xdr:cNvSpPr txBox="1"/>
      </xdr:nvSpPr>
      <xdr:spPr>
        <a:xfrm>
          <a:off x="15266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74947</xdr:rowOff>
    </xdr:from>
    <xdr:ext cx="405111" cy="259045"/>
    <xdr:sp macro="" textlink="">
      <xdr:nvSpPr>
        <xdr:cNvPr id="546" name="n_2mainValue【学校施設】&#10;有形固定資産減価償却率"/>
        <xdr:cNvSpPr txBox="1"/>
      </xdr:nvSpPr>
      <xdr:spPr>
        <a:xfrm>
          <a:off x="143897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7" name="テキスト ボックス 55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8" name="直線コネクタ 5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9" name="テキスト ボックス 5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0" name="直線コネクタ 5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1" name="テキスト ボックス 5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2" name="直線コネクタ 5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3" name="テキスト ボックス 5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4" name="直線コネクタ 5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5" name="テキスト ボックス 5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569" name="直線コネクタ 568"/>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70"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71" name="直線コネクタ 570"/>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72"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73" name="直線コネクタ 572"/>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574"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75" name="フローチャート: 判断 574"/>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76" name="フローチャート: 判断 575"/>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xdr:rowOff>
    </xdr:from>
    <xdr:to>
      <xdr:col>107</xdr:col>
      <xdr:colOff>101600</xdr:colOff>
      <xdr:row>62</xdr:row>
      <xdr:rowOff>105664</xdr:rowOff>
    </xdr:to>
    <xdr:sp macro="" textlink="">
      <xdr:nvSpPr>
        <xdr:cNvPr id="577" name="フローチャート: 判断 576"/>
        <xdr:cNvSpPr/>
      </xdr:nvSpPr>
      <xdr:spPr>
        <a:xfrm>
          <a:off x="20383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68986</xdr:rowOff>
    </xdr:from>
    <xdr:to>
      <xdr:col>116</xdr:col>
      <xdr:colOff>114300</xdr:colOff>
      <xdr:row>60</xdr:row>
      <xdr:rowOff>170586</xdr:rowOff>
    </xdr:to>
    <xdr:sp macro="" textlink="">
      <xdr:nvSpPr>
        <xdr:cNvPr id="583" name="楕円 582"/>
        <xdr:cNvSpPr/>
      </xdr:nvSpPr>
      <xdr:spPr>
        <a:xfrm>
          <a:off x="22110700" y="103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91863</xdr:rowOff>
    </xdr:from>
    <xdr:ext cx="469744" cy="259045"/>
    <xdr:sp macro="" textlink="">
      <xdr:nvSpPr>
        <xdr:cNvPr id="584" name="【学校施設】&#10;一人当たり面積該当値テキスト"/>
        <xdr:cNvSpPr txBox="1"/>
      </xdr:nvSpPr>
      <xdr:spPr>
        <a:xfrm>
          <a:off x="22199600" y="102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78130</xdr:rowOff>
    </xdr:from>
    <xdr:to>
      <xdr:col>112</xdr:col>
      <xdr:colOff>38100</xdr:colOff>
      <xdr:row>61</xdr:row>
      <xdr:rowOff>8280</xdr:rowOff>
    </xdr:to>
    <xdr:sp macro="" textlink="">
      <xdr:nvSpPr>
        <xdr:cNvPr id="585" name="楕円 584"/>
        <xdr:cNvSpPr/>
      </xdr:nvSpPr>
      <xdr:spPr>
        <a:xfrm>
          <a:off x="21272500" y="103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119786</xdr:rowOff>
    </xdr:from>
    <xdr:to>
      <xdr:col>116</xdr:col>
      <xdr:colOff>63500</xdr:colOff>
      <xdr:row>60</xdr:row>
      <xdr:rowOff>128930</xdr:rowOff>
    </xdr:to>
    <xdr:cxnSp macro="">
      <xdr:nvCxnSpPr>
        <xdr:cNvPr id="586" name="直線コネクタ 585"/>
        <xdr:cNvCxnSpPr/>
      </xdr:nvCxnSpPr>
      <xdr:spPr>
        <a:xfrm flipV="1">
          <a:off x="21323300" y="1040678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74473</xdr:rowOff>
    </xdr:from>
    <xdr:to>
      <xdr:col>107</xdr:col>
      <xdr:colOff>101600</xdr:colOff>
      <xdr:row>61</xdr:row>
      <xdr:rowOff>4623</xdr:rowOff>
    </xdr:to>
    <xdr:sp macro="" textlink="">
      <xdr:nvSpPr>
        <xdr:cNvPr id="587" name="楕円 586"/>
        <xdr:cNvSpPr/>
      </xdr:nvSpPr>
      <xdr:spPr>
        <a:xfrm>
          <a:off x="20383500" y="103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125273</xdr:rowOff>
    </xdr:from>
    <xdr:to>
      <xdr:col>111</xdr:col>
      <xdr:colOff>177800</xdr:colOff>
      <xdr:row>60</xdr:row>
      <xdr:rowOff>128930</xdr:rowOff>
    </xdr:to>
    <xdr:cxnSp macro="">
      <xdr:nvCxnSpPr>
        <xdr:cNvPr id="588" name="直線コネクタ 587"/>
        <xdr:cNvCxnSpPr/>
      </xdr:nvCxnSpPr>
      <xdr:spPr>
        <a:xfrm>
          <a:off x="20434300" y="1041227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5808</xdr:rowOff>
    </xdr:from>
    <xdr:ext cx="469744" cy="259045"/>
    <xdr:sp macro="" textlink="">
      <xdr:nvSpPr>
        <xdr:cNvPr id="589" name="n_1aveValue【学校施設】&#10;一人当たり面積"/>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96791</xdr:rowOff>
    </xdr:from>
    <xdr:ext cx="469744" cy="259045"/>
    <xdr:sp macro="" textlink="">
      <xdr:nvSpPr>
        <xdr:cNvPr id="590" name="n_2aveValue【学校施設】&#10;一人当たり面積"/>
        <xdr:cNvSpPr txBox="1"/>
      </xdr:nvSpPr>
      <xdr:spPr>
        <a:xfrm>
          <a:off x="20199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24807</xdr:rowOff>
    </xdr:from>
    <xdr:ext cx="469744" cy="259045"/>
    <xdr:sp macro="" textlink="">
      <xdr:nvSpPr>
        <xdr:cNvPr id="591" name="n_1mainValue【学校施設】&#10;一人当たり面積"/>
        <xdr:cNvSpPr txBox="1"/>
      </xdr:nvSpPr>
      <xdr:spPr>
        <a:xfrm>
          <a:off x="21075727" y="101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21150</xdr:rowOff>
    </xdr:from>
    <xdr:ext cx="469744" cy="259045"/>
    <xdr:sp macro="" textlink="">
      <xdr:nvSpPr>
        <xdr:cNvPr id="592" name="n_2mainValue【学校施設】&#10;一人当たり面積"/>
        <xdr:cNvSpPr txBox="1"/>
      </xdr:nvSpPr>
      <xdr:spPr>
        <a:xfrm>
          <a:off x="20199427" y="1013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9" name="テキスト ボックス 61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1" name="テキスト ボックス 62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9" name="テキスト ボックス 62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33" name="直線コネクタ 632"/>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34"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35" name="直線コネクタ 634"/>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3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7" name="直線コネクタ 63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38"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39" name="フローチャート: 判断 638"/>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40" name="フローチャート: 判断 639"/>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41" name="フローチャート: 判断 640"/>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6350</xdr:rowOff>
    </xdr:from>
    <xdr:to>
      <xdr:col>81</xdr:col>
      <xdr:colOff>101600</xdr:colOff>
      <xdr:row>105</xdr:row>
      <xdr:rowOff>107950</xdr:rowOff>
    </xdr:to>
    <xdr:sp macro="" textlink="">
      <xdr:nvSpPr>
        <xdr:cNvPr id="647" name="楕円 646"/>
        <xdr:cNvSpPr/>
      </xdr:nvSpPr>
      <xdr:spPr>
        <a:xfrm>
          <a:off x="15430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145414</xdr:rowOff>
    </xdr:from>
    <xdr:to>
      <xdr:col>76</xdr:col>
      <xdr:colOff>165100</xdr:colOff>
      <xdr:row>105</xdr:row>
      <xdr:rowOff>75564</xdr:rowOff>
    </xdr:to>
    <xdr:sp macro="" textlink="">
      <xdr:nvSpPr>
        <xdr:cNvPr id="648" name="楕円 647"/>
        <xdr:cNvSpPr/>
      </xdr:nvSpPr>
      <xdr:spPr>
        <a:xfrm>
          <a:off x="14541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24764</xdr:rowOff>
    </xdr:from>
    <xdr:to>
      <xdr:col>81</xdr:col>
      <xdr:colOff>50800</xdr:colOff>
      <xdr:row>105</xdr:row>
      <xdr:rowOff>57150</xdr:rowOff>
    </xdr:to>
    <xdr:cxnSp macro="">
      <xdr:nvCxnSpPr>
        <xdr:cNvPr id="649" name="直線コネクタ 648"/>
        <xdr:cNvCxnSpPr/>
      </xdr:nvCxnSpPr>
      <xdr:spPr>
        <a:xfrm>
          <a:off x="14592300" y="180270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156863</xdr:rowOff>
    </xdr:from>
    <xdr:ext cx="405111" cy="259045"/>
    <xdr:sp macro="" textlink="">
      <xdr:nvSpPr>
        <xdr:cNvPr id="650" name="n_1aveValue【公民館】&#10;有形固定資産減価償却率"/>
        <xdr:cNvSpPr txBox="1"/>
      </xdr:nvSpPr>
      <xdr:spPr>
        <a:xfrm>
          <a:off x="15266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51"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99077</xdr:rowOff>
    </xdr:from>
    <xdr:ext cx="405111" cy="259045"/>
    <xdr:sp macro="" textlink="">
      <xdr:nvSpPr>
        <xdr:cNvPr id="652" name="n_1mainValue【公民館】&#10;有形固定資産減価償却率"/>
        <xdr:cNvSpPr txBox="1"/>
      </xdr:nvSpPr>
      <xdr:spPr>
        <a:xfrm>
          <a:off x="152660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92091</xdr:rowOff>
    </xdr:from>
    <xdr:ext cx="405111" cy="259045"/>
    <xdr:sp macro="" textlink="">
      <xdr:nvSpPr>
        <xdr:cNvPr id="653" name="n_2mainValue【公民館】&#10;有形固定資産減価償却率"/>
        <xdr:cNvSpPr txBox="1"/>
      </xdr:nvSpPr>
      <xdr:spPr>
        <a:xfrm>
          <a:off x="14389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4" name="直線コネクタ 66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5" name="テキスト ボックス 66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6" name="直線コネクタ 66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7" name="テキスト ボックス 66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8" name="直線コネクタ 66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9" name="テキスト ボックス 66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0" name="直線コネクタ 66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1" name="テキスト ボックス 67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2" name="直線コネクタ 67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3" name="テキスト ボックス 67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4" name="直線コネクタ 67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5" name="テキスト ボックス 67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79" name="直線コネクタ 678"/>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80"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81" name="直線コネクタ 680"/>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82"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83" name="直線コネクタ 682"/>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684"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85" name="フローチャート: 判断 684"/>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86" name="フローチャート: 判断 685"/>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38463</xdr:rowOff>
    </xdr:from>
    <xdr:to>
      <xdr:col>107</xdr:col>
      <xdr:colOff>101600</xdr:colOff>
      <xdr:row>106</xdr:row>
      <xdr:rowOff>140063</xdr:rowOff>
    </xdr:to>
    <xdr:sp macro="" textlink="">
      <xdr:nvSpPr>
        <xdr:cNvPr id="687" name="フローチャート: 判断 686"/>
        <xdr:cNvSpPr/>
      </xdr:nvSpPr>
      <xdr:spPr>
        <a:xfrm>
          <a:off x="20383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71120</xdr:rowOff>
    </xdr:from>
    <xdr:to>
      <xdr:col>112</xdr:col>
      <xdr:colOff>38100</xdr:colOff>
      <xdr:row>105</xdr:row>
      <xdr:rowOff>1270</xdr:rowOff>
    </xdr:to>
    <xdr:sp macro="" textlink="">
      <xdr:nvSpPr>
        <xdr:cNvPr id="693" name="楕円 692"/>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694" name="楕円 693"/>
        <xdr:cNvSpPr/>
      </xdr:nvSpPr>
      <xdr:spPr>
        <a:xfrm>
          <a:off x="2038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121920</xdr:rowOff>
    </xdr:from>
    <xdr:to>
      <xdr:col>111</xdr:col>
      <xdr:colOff>177800</xdr:colOff>
      <xdr:row>105</xdr:row>
      <xdr:rowOff>166007</xdr:rowOff>
    </xdr:to>
    <xdr:cxnSp macro="">
      <xdr:nvCxnSpPr>
        <xdr:cNvPr id="695" name="直線コネクタ 694"/>
        <xdr:cNvCxnSpPr/>
      </xdr:nvCxnSpPr>
      <xdr:spPr>
        <a:xfrm flipV="1">
          <a:off x="20434300" y="17952720"/>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142620</xdr:rowOff>
    </xdr:from>
    <xdr:ext cx="469744" cy="259045"/>
    <xdr:sp macro="" textlink="">
      <xdr:nvSpPr>
        <xdr:cNvPr id="696" name="n_1aveValue【公民館】&#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131190</xdr:rowOff>
    </xdr:from>
    <xdr:ext cx="469744" cy="259045"/>
    <xdr:sp macro="" textlink="">
      <xdr:nvSpPr>
        <xdr:cNvPr id="697" name="n_2aveValue【公民館】&#10;一人当たり面積"/>
        <xdr:cNvSpPr txBox="1"/>
      </xdr:nvSpPr>
      <xdr:spPr>
        <a:xfrm>
          <a:off x="201994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17797</xdr:rowOff>
    </xdr:from>
    <xdr:ext cx="469744" cy="259045"/>
    <xdr:sp macro="" textlink="">
      <xdr:nvSpPr>
        <xdr:cNvPr id="698" name="n_1mainValue【公民館】&#10;一人当たり面積"/>
        <xdr:cNvSpPr txBox="1"/>
      </xdr:nvSpPr>
      <xdr:spPr>
        <a:xfrm>
          <a:off x="21075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61884</xdr:rowOff>
    </xdr:from>
    <xdr:ext cx="469744" cy="259045"/>
    <xdr:sp macro="" textlink="">
      <xdr:nvSpPr>
        <xdr:cNvPr id="699" name="n_2mainValue【公民館】&#10;一人当たり面積"/>
        <xdr:cNvSpPr txBox="1"/>
      </xdr:nvSpPr>
      <xdr:spPr>
        <a:xfrm>
          <a:off x="20199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原価償却率及び一人当たり有形固定資産（償却資産）額は類似団体平均を上回っている。合併前に旧市町毎に整備した公共施設があるため、保有する施設数が非合併団体よりも多く、老朽化が進んでいることが原因と考えら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今後施設の老朽</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化が進む</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一方であるため、</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計画的な</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修繕を行う必要がある。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83,174
82,475
697.55
54,575,662
53,481,599
870,336
28,330,129
57,011,542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56424</xdr:rowOff>
    </xdr:from>
    <xdr:to>
      <xdr:col>24</xdr:col>
      <xdr:colOff>114300</xdr:colOff>
      <xdr:row>37</xdr:row>
      <xdr:rowOff>158024</xdr:rowOff>
    </xdr:to>
    <xdr:sp macro="" textlink="">
      <xdr:nvSpPr>
        <xdr:cNvPr id="71" name="楕円 70"/>
        <xdr:cNvSpPr/>
      </xdr:nvSpPr>
      <xdr:spPr>
        <a:xfrm>
          <a:off x="45847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79301</xdr:rowOff>
    </xdr:from>
    <xdr:ext cx="405111" cy="259045"/>
    <xdr:sp macro="" textlink="">
      <xdr:nvSpPr>
        <xdr:cNvPr id="72" name="【図書館】&#10;有形固定資産減価償却率該当値テキスト"/>
        <xdr:cNvSpPr txBox="1"/>
      </xdr:nvSpPr>
      <xdr:spPr>
        <a:xfrm>
          <a:off x="4673600" y="625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66222</xdr:rowOff>
    </xdr:from>
    <xdr:to>
      <xdr:col>20</xdr:col>
      <xdr:colOff>38100</xdr:colOff>
      <xdr:row>37</xdr:row>
      <xdr:rowOff>167822</xdr:rowOff>
    </xdr:to>
    <xdr:sp macro="" textlink="">
      <xdr:nvSpPr>
        <xdr:cNvPr id="73" name="楕円 72"/>
        <xdr:cNvSpPr/>
      </xdr:nvSpPr>
      <xdr:spPr>
        <a:xfrm>
          <a:off x="3746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107224</xdr:rowOff>
    </xdr:from>
    <xdr:to>
      <xdr:col>24</xdr:col>
      <xdr:colOff>63500</xdr:colOff>
      <xdr:row>37</xdr:row>
      <xdr:rowOff>117022</xdr:rowOff>
    </xdr:to>
    <xdr:cxnSp macro="">
      <xdr:nvCxnSpPr>
        <xdr:cNvPr id="74" name="直線コネクタ 73"/>
        <xdr:cNvCxnSpPr/>
      </xdr:nvCxnSpPr>
      <xdr:spPr>
        <a:xfrm flipV="1">
          <a:off x="3797300" y="645087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149497</xdr:rowOff>
    </xdr:from>
    <xdr:to>
      <xdr:col>15</xdr:col>
      <xdr:colOff>101600</xdr:colOff>
      <xdr:row>38</xdr:row>
      <xdr:rowOff>79647</xdr:rowOff>
    </xdr:to>
    <xdr:sp macro="" textlink="">
      <xdr:nvSpPr>
        <xdr:cNvPr id="75" name="楕円 74"/>
        <xdr:cNvSpPr/>
      </xdr:nvSpPr>
      <xdr:spPr>
        <a:xfrm>
          <a:off x="2857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117022</xdr:rowOff>
    </xdr:from>
    <xdr:to>
      <xdr:col>19</xdr:col>
      <xdr:colOff>177800</xdr:colOff>
      <xdr:row>38</xdr:row>
      <xdr:rowOff>28847</xdr:rowOff>
    </xdr:to>
    <xdr:cxnSp macro="">
      <xdr:nvCxnSpPr>
        <xdr:cNvPr id="76" name="直線コネクタ 75"/>
        <xdr:cNvCxnSpPr/>
      </xdr:nvCxnSpPr>
      <xdr:spPr>
        <a:xfrm flipV="1">
          <a:off x="2908300" y="6460672"/>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7"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12899</xdr:rowOff>
    </xdr:from>
    <xdr:ext cx="405111" cy="259045"/>
    <xdr:sp macro="" textlink="">
      <xdr:nvSpPr>
        <xdr:cNvPr id="79" name="n_1mainValue【図書館】&#10;有形固定資産減価償却率"/>
        <xdr:cNvSpPr txBox="1"/>
      </xdr:nvSpPr>
      <xdr:spPr>
        <a:xfrm>
          <a:off x="3582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96174</xdr:rowOff>
    </xdr:from>
    <xdr:ext cx="405111" cy="259045"/>
    <xdr:sp macro="" textlink="">
      <xdr:nvSpPr>
        <xdr:cNvPr id="80" name="n_2mainValue【図書館】&#10;有形固定資産減価償却率"/>
        <xdr:cNvSpPr txBox="1"/>
      </xdr:nvSpPr>
      <xdr:spPr>
        <a:xfrm>
          <a:off x="2705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0</xdr:rowOff>
    </xdr:from>
    <xdr:to>
      <xdr:col>55</xdr:col>
      <xdr:colOff>50800</xdr:colOff>
      <xdr:row>38</xdr:row>
      <xdr:rowOff>101600</xdr:rowOff>
    </xdr:to>
    <xdr:sp macro="" textlink="">
      <xdr:nvSpPr>
        <xdr:cNvPr id="118" name="楕円 117"/>
        <xdr:cNvSpPr/>
      </xdr:nvSpPr>
      <xdr:spPr>
        <a:xfrm>
          <a:off x="104267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22877</xdr:rowOff>
    </xdr:from>
    <xdr:ext cx="469744" cy="259045"/>
    <xdr:sp macro="" textlink="">
      <xdr:nvSpPr>
        <xdr:cNvPr id="119" name="【図書館】&#10;一人当たり面積該当値テキスト"/>
        <xdr:cNvSpPr txBox="1"/>
      </xdr:nvSpPr>
      <xdr:spPr>
        <a:xfrm>
          <a:off x="10515600"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0</xdr:rowOff>
    </xdr:from>
    <xdr:to>
      <xdr:col>50</xdr:col>
      <xdr:colOff>165100</xdr:colOff>
      <xdr:row>38</xdr:row>
      <xdr:rowOff>101600</xdr:rowOff>
    </xdr:to>
    <xdr:sp macro="" textlink="">
      <xdr:nvSpPr>
        <xdr:cNvPr id="120" name="楕円 119"/>
        <xdr:cNvSpPr/>
      </xdr:nvSpPr>
      <xdr:spPr>
        <a:xfrm>
          <a:off x="9588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50800</xdr:rowOff>
    </xdr:from>
    <xdr:to>
      <xdr:col>55</xdr:col>
      <xdr:colOff>0</xdr:colOff>
      <xdr:row>38</xdr:row>
      <xdr:rowOff>50800</xdr:rowOff>
    </xdr:to>
    <xdr:cxnSp macro="">
      <xdr:nvCxnSpPr>
        <xdr:cNvPr id="121" name="直線コネクタ 120"/>
        <xdr:cNvCxnSpPr/>
      </xdr:nvCxnSpPr>
      <xdr:spPr>
        <a:xfrm>
          <a:off x="9639300" y="656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2" name="楕円 121"/>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50800</xdr:rowOff>
    </xdr:from>
    <xdr:to>
      <xdr:col>50</xdr:col>
      <xdr:colOff>114300</xdr:colOff>
      <xdr:row>39</xdr:row>
      <xdr:rowOff>133350</xdr:rowOff>
    </xdr:to>
    <xdr:cxnSp macro="">
      <xdr:nvCxnSpPr>
        <xdr:cNvPr id="123" name="直線コネクタ 122"/>
        <xdr:cNvCxnSpPr/>
      </xdr:nvCxnSpPr>
      <xdr:spPr>
        <a:xfrm flipV="1">
          <a:off x="8750300" y="65659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24"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118127</xdr:rowOff>
    </xdr:from>
    <xdr:ext cx="469744" cy="259045"/>
    <xdr:sp macro="" textlink="">
      <xdr:nvSpPr>
        <xdr:cNvPr id="126" name="n_1main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27" name="n_2mainValue【図書館】&#10;一人当たり面積"/>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8"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150041</xdr:rowOff>
    </xdr:from>
    <xdr:to>
      <xdr:col>15</xdr:col>
      <xdr:colOff>101600</xdr:colOff>
      <xdr:row>59</xdr:row>
      <xdr:rowOff>80191</xdr:rowOff>
    </xdr:to>
    <xdr:sp macro="" textlink="">
      <xdr:nvSpPr>
        <xdr:cNvPr id="161" name="フローチャート: 判断 160"/>
        <xdr:cNvSpPr/>
      </xdr:nvSpPr>
      <xdr:spPr>
        <a:xfrm>
          <a:off x="2857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39007</xdr:rowOff>
    </xdr:from>
    <xdr:to>
      <xdr:col>24</xdr:col>
      <xdr:colOff>114300</xdr:colOff>
      <xdr:row>57</xdr:row>
      <xdr:rowOff>140607</xdr:rowOff>
    </xdr:to>
    <xdr:sp macro="" textlink="">
      <xdr:nvSpPr>
        <xdr:cNvPr id="167" name="楕円 166"/>
        <xdr:cNvSpPr/>
      </xdr:nvSpPr>
      <xdr:spPr>
        <a:xfrm>
          <a:off x="45847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61884</xdr:rowOff>
    </xdr:from>
    <xdr:ext cx="405111" cy="259045"/>
    <xdr:sp macro="" textlink="">
      <xdr:nvSpPr>
        <xdr:cNvPr id="168" name="【体育館・プール】&#10;有形固定資産減価償却率該当値テキスト"/>
        <xdr:cNvSpPr txBox="1"/>
      </xdr:nvSpPr>
      <xdr:spPr>
        <a:xfrm>
          <a:off x="4673600" y="966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25944</xdr:rowOff>
    </xdr:from>
    <xdr:to>
      <xdr:col>20</xdr:col>
      <xdr:colOff>38100</xdr:colOff>
      <xdr:row>57</xdr:row>
      <xdr:rowOff>127544</xdr:rowOff>
    </xdr:to>
    <xdr:sp macro="" textlink="">
      <xdr:nvSpPr>
        <xdr:cNvPr id="169" name="楕円 168"/>
        <xdr:cNvSpPr/>
      </xdr:nvSpPr>
      <xdr:spPr>
        <a:xfrm>
          <a:off x="3746500" y="97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76744</xdr:rowOff>
    </xdr:from>
    <xdr:to>
      <xdr:col>24</xdr:col>
      <xdr:colOff>63500</xdr:colOff>
      <xdr:row>57</xdr:row>
      <xdr:rowOff>89807</xdr:rowOff>
    </xdr:to>
    <xdr:cxnSp macro="">
      <xdr:nvCxnSpPr>
        <xdr:cNvPr id="170" name="直線コネクタ 169"/>
        <xdr:cNvCxnSpPr/>
      </xdr:nvCxnSpPr>
      <xdr:spPr>
        <a:xfrm>
          <a:off x="3797300" y="984939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76563</xdr:rowOff>
    </xdr:from>
    <xdr:to>
      <xdr:col>15</xdr:col>
      <xdr:colOff>101600</xdr:colOff>
      <xdr:row>58</xdr:row>
      <xdr:rowOff>6713</xdr:rowOff>
    </xdr:to>
    <xdr:sp macro="" textlink="">
      <xdr:nvSpPr>
        <xdr:cNvPr id="171" name="楕円 170"/>
        <xdr:cNvSpPr/>
      </xdr:nvSpPr>
      <xdr:spPr>
        <a:xfrm>
          <a:off x="28575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76744</xdr:rowOff>
    </xdr:from>
    <xdr:to>
      <xdr:col>19</xdr:col>
      <xdr:colOff>177800</xdr:colOff>
      <xdr:row>57</xdr:row>
      <xdr:rowOff>127363</xdr:rowOff>
    </xdr:to>
    <xdr:cxnSp macro="">
      <xdr:nvCxnSpPr>
        <xdr:cNvPr id="172" name="直線コネクタ 171"/>
        <xdr:cNvCxnSpPr/>
      </xdr:nvCxnSpPr>
      <xdr:spPr>
        <a:xfrm flipV="1">
          <a:off x="2908300" y="984939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3"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71318</xdr:rowOff>
    </xdr:from>
    <xdr:ext cx="405111" cy="259045"/>
    <xdr:sp macro="" textlink="">
      <xdr:nvSpPr>
        <xdr:cNvPr id="174" name="n_2aveValue【体育館・プール】&#10;有形固定資産減価償却率"/>
        <xdr:cNvSpPr txBox="1"/>
      </xdr:nvSpPr>
      <xdr:spPr>
        <a:xfrm>
          <a:off x="2705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144071</xdr:rowOff>
    </xdr:from>
    <xdr:ext cx="405111" cy="259045"/>
    <xdr:sp macro="" textlink="">
      <xdr:nvSpPr>
        <xdr:cNvPr id="175" name="n_1mainValue【体育館・プール】&#10;有形固定資産減価償却率"/>
        <xdr:cNvSpPr txBox="1"/>
      </xdr:nvSpPr>
      <xdr:spPr>
        <a:xfrm>
          <a:off x="35820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23240</xdr:rowOff>
    </xdr:from>
    <xdr:ext cx="405111" cy="259045"/>
    <xdr:sp macro="" textlink="">
      <xdr:nvSpPr>
        <xdr:cNvPr id="176" name="n_2mainValue【体育館・プール】&#10;有形固定資産減価償却率"/>
        <xdr:cNvSpPr txBox="1"/>
      </xdr:nvSpPr>
      <xdr:spPr>
        <a:xfrm>
          <a:off x="2705744" y="962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05"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13970</xdr:rowOff>
    </xdr:from>
    <xdr:to>
      <xdr:col>46</xdr:col>
      <xdr:colOff>38100</xdr:colOff>
      <xdr:row>60</xdr:row>
      <xdr:rowOff>115570</xdr:rowOff>
    </xdr:to>
    <xdr:sp macro="" textlink="">
      <xdr:nvSpPr>
        <xdr:cNvPr id="208" name="フローチャート: 判断 207"/>
        <xdr:cNvSpPr/>
      </xdr:nvSpPr>
      <xdr:spPr>
        <a:xfrm>
          <a:off x="8699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109220</xdr:rowOff>
    </xdr:from>
    <xdr:to>
      <xdr:col>55</xdr:col>
      <xdr:colOff>50800</xdr:colOff>
      <xdr:row>60</xdr:row>
      <xdr:rowOff>39370</xdr:rowOff>
    </xdr:to>
    <xdr:sp macro="" textlink="">
      <xdr:nvSpPr>
        <xdr:cNvPr id="214" name="楕円 213"/>
        <xdr:cNvSpPr/>
      </xdr:nvSpPr>
      <xdr:spPr>
        <a:xfrm>
          <a:off x="10426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132097</xdr:rowOff>
    </xdr:from>
    <xdr:ext cx="469744" cy="259045"/>
    <xdr:sp macro="" textlink="">
      <xdr:nvSpPr>
        <xdr:cNvPr id="215" name="【体育館・プール】&#10;一人当たり面積該当値テキスト"/>
        <xdr:cNvSpPr txBox="1"/>
      </xdr:nvSpPr>
      <xdr:spPr>
        <a:xfrm>
          <a:off x="10515600"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116840</xdr:rowOff>
    </xdr:from>
    <xdr:to>
      <xdr:col>50</xdr:col>
      <xdr:colOff>165100</xdr:colOff>
      <xdr:row>60</xdr:row>
      <xdr:rowOff>46990</xdr:rowOff>
    </xdr:to>
    <xdr:sp macro="" textlink="">
      <xdr:nvSpPr>
        <xdr:cNvPr id="216" name="楕円 215"/>
        <xdr:cNvSpPr/>
      </xdr:nvSpPr>
      <xdr:spPr>
        <a:xfrm>
          <a:off x="9588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160020</xdr:rowOff>
    </xdr:from>
    <xdr:to>
      <xdr:col>55</xdr:col>
      <xdr:colOff>0</xdr:colOff>
      <xdr:row>59</xdr:row>
      <xdr:rowOff>167640</xdr:rowOff>
    </xdr:to>
    <xdr:cxnSp macro="">
      <xdr:nvCxnSpPr>
        <xdr:cNvPr id="217" name="直線コネクタ 216"/>
        <xdr:cNvCxnSpPr/>
      </xdr:nvCxnSpPr>
      <xdr:spPr>
        <a:xfrm flipV="1">
          <a:off x="9639300" y="102755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44450</xdr:rowOff>
    </xdr:from>
    <xdr:to>
      <xdr:col>46</xdr:col>
      <xdr:colOff>38100</xdr:colOff>
      <xdr:row>60</xdr:row>
      <xdr:rowOff>146050</xdr:rowOff>
    </xdr:to>
    <xdr:sp macro="" textlink="">
      <xdr:nvSpPr>
        <xdr:cNvPr id="218" name="楕円 217"/>
        <xdr:cNvSpPr/>
      </xdr:nvSpPr>
      <xdr:spPr>
        <a:xfrm>
          <a:off x="8699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167640</xdr:rowOff>
    </xdr:from>
    <xdr:to>
      <xdr:col>50</xdr:col>
      <xdr:colOff>114300</xdr:colOff>
      <xdr:row>60</xdr:row>
      <xdr:rowOff>95250</xdr:rowOff>
    </xdr:to>
    <xdr:cxnSp macro="">
      <xdr:nvCxnSpPr>
        <xdr:cNvPr id="219" name="直線コネクタ 218"/>
        <xdr:cNvCxnSpPr/>
      </xdr:nvCxnSpPr>
      <xdr:spPr>
        <a:xfrm flipV="1">
          <a:off x="8750300" y="102831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125747</xdr:rowOff>
    </xdr:from>
    <xdr:ext cx="469744" cy="259045"/>
    <xdr:sp macro="" textlink="">
      <xdr:nvSpPr>
        <xdr:cNvPr id="220" name="n_1aveValue【体育館・プール】&#10;一人当たり面積"/>
        <xdr:cNvSpPr txBox="1"/>
      </xdr:nvSpPr>
      <xdr:spPr>
        <a:xfrm>
          <a:off x="93917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132097</xdr:rowOff>
    </xdr:from>
    <xdr:ext cx="469744" cy="259045"/>
    <xdr:sp macro="" textlink="">
      <xdr:nvSpPr>
        <xdr:cNvPr id="221" name="n_2aveValue【体育館・プール】&#10;一人当たり面積"/>
        <xdr:cNvSpPr txBox="1"/>
      </xdr:nvSpPr>
      <xdr:spPr>
        <a:xfrm>
          <a:off x="85154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63517</xdr:rowOff>
    </xdr:from>
    <xdr:ext cx="469744" cy="259045"/>
    <xdr:sp macro="" textlink="">
      <xdr:nvSpPr>
        <xdr:cNvPr id="222" name="n_1mainValue【体育館・プール】&#10;一人当たり面積"/>
        <xdr:cNvSpPr txBox="1"/>
      </xdr:nvSpPr>
      <xdr:spPr>
        <a:xfrm>
          <a:off x="9391727"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137177</xdr:rowOff>
    </xdr:from>
    <xdr:ext cx="469744" cy="259045"/>
    <xdr:sp macro="" textlink="">
      <xdr:nvSpPr>
        <xdr:cNvPr id="223" name="n_2mainValue【体育館・プール】&#10;一人当たり面積"/>
        <xdr:cNvSpPr txBox="1"/>
      </xdr:nvSpPr>
      <xdr:spPr>
        <a:xfrm>
          <a:off x="8515427"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53"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6" name="フローチャート: 判断 255"/>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86361</xdr:rowOff>
    </xdr:from>
    <xdr:to>
      <xdr:col>24</xdr:col>
      <xdr:colOff>114300</xdr:colOff>
      <xdr:row>81</xdr:row>
      <xdr:rowOff>16511</xdr:rowOff>
    </xdr:to>
    <xdr:sp macro="" textlink="">
      <xdr:nvSpPr>
        <xdr:cNvPr id="262" name="楕円 261"/>
        <xdr:cNvSpPr/>
      </xdr:nvSpPr>
      <xdr:spPr>
        <a:xfrm>
          <a:off x="45847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109238</xdr:rowOff>
    </xdr:from>
    <xdr:ext cx="405111" cy="259045"/>
    <xdr:sp macro="" textlink="">
      <xdr:nvSpPr>
        <xdr:cNvPr id="263" name="【福祉施設】&#10;有形固定資産減価償却率該当値テキスト"/>
        <xdr:cNvSpPr txBox="1"/>
      </xdr:nvSpPr>
      <xdr:spPr>
        <a:xfrm>
          <a:off x="4673600"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126364</xdr:rowOff>
    </xdr:from>
    <xdr:to>
      <xdr:col>20</xdr:col>
      <xdr:colOff>38100</xdr:colOff>
      <xdr:row>81</xdr:row>
      <xdr:rowOff>56514</xdr:rowOff>
    </xdr:to>
    <xdr:sp macro="" textlink="">
      <xdr:nvSpPr>
        <xdr:cNvPr id="264" name="楕円 263"/>
        <xdr:cNvSpPr/>
      </xdr:nvSpPr>
      <xdr:spPr>
        <a:xfrm>
          <a:off x="3746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137161</xdr:rowOff>
    </xdr:from>
    <xdr:to>
      <xdr:col>24</xdr:col>
      <xdr:colOff>63500</xdr:colOff>
      <xdr:row>81</xdr:row>
      <xdr:rowOff>5714</xdr:rowOff>
    </xdr:to>
    <xdr:cxnSp macro="">
      <xdr:nvCxnSpPr>
        <xdr:cNvPr id="265" name="直線コネクタ 264"/>
        <xdr:cNvCxnSpPr/>
      </xdr:nvCxnSpPr>
      <xdr:spPr>
        <a:xfrm flipV="1">
          <a:off x="3797300" y="138531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66"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67"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73041</xdr:rowOff>
    </xdr:from>
    <xdr:ext cx="405111" cy="259045"/>
    <xdr:sp macro="" textlink="">
      <xdr:nvSpPr>
        <xdr:cNvPr id="268" name="n_1mainValue【福祉施設】&#10;有形固定資産減価償却率"/>
        <xdr:cNvSpPr txBox="1"/>
      </xdr:nvSpPr>
      <xdr:spPr>
        <a:xfrm>
          <a:off x="35820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0" name="直線コネクタ 289"/>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1"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2" name="直線コネクタ 291"/>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3"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4" name="直線コネクタ 293"/>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95" name="【福祉施設】&#10;一人当たり面積平均値テキスト"/>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6" name="フローチャート: 判断 295"/>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97" name="フローチャート: 判断 296"/>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147320</xdr:rowOff>
    </xdr:from>
    <xdr:to>
      <xdr:col>46</xdr:col>
      <xdr:colOff>38100</xdr:colOff>
      <xdr:row>85</xdr:row>
      <xdr:rowOff>77470</xdr:rowOff>
    </xdr:to>
    <xdr:sp macro="" textlink="">
      <xdr:nvSpPr>
        <xdr:cNvPr id="298" name="フローチャート: 判断 297"/>
        <xdr:cNvSpPr/>
      </xdr:nvSpPr>
      <xdr:spPr>
        <a:xfrm>
          <a:off x="8699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304" name="楕円 303"/>
        <xdr:cNvSpPr/>
      </xdr:nvSpPr>
      <xdr:spPr>
        <a:xfrm>
          <a:off x="104267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150892</xdr:rowOff>
    </xdr:from>
    <xdr:ext cx="469744" cy="259045"/>
    <xdr:sp macro="" textlink="">
      <xdr:nvSpPr>
        <xdr:cNvPr id="305" name="【福祉施設】&#10;一人当たり面積該当値テキスト"/>
        <xdr:cNvSpPr txBox="1"/>
      </xdr:nvSpPr>
      <xdr:spPr>
        <a:xfrm>
          <a:off x="10515600"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xdr:rowOff>
    </xdr:from>
    <xdr:to>
      <xdr:col>50</xdr:col>
      <xdr:colOff>165100</xdr:colOff>
      <xdr:row>85</xdr:row>
      <xdr:rowOff>104902</xdr:rowOff>
    </xdr:to>
    <xdr:sp macro="" textlink="">
      <xdr:nvSpPr>
        <xdr:cNvPr id="306" name="楕円 305"/>
        <xdr:cNvSpPr/>
      </xdr:nvSpPr>
      <xdr:spPr>
        <a:xfrm>
          <a:off x="9588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51815</xdr:rowOff>
    </xdr:from>
    <xdr:to>
      <xdr:col>55</xdr:col>
      <xdr:colOff>0</xdr:colOff>
      <xdr:row>85</xdr:row>
      <xdr:rowOff>54102</xdr:rowOff>
    </xdr:to>
    <xdr:cxnSp macro="">
      <xdr:nvCxnSpPr>
        <xdr:cNvPr id="307" name="直線コネクタ 306"/>
        <xdr:cNvCxnSpPr/>
      </xdr:nvCxnSpPr>
      <xdr:spPr>
        <a:xfrm flipV="1">
          <a:off x="9639300" y="1462506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105173</xdr:rowOff>
    </xdr:from>
    <xdr:ext cx="469744" cy="259045"/>
    <xdr:sp macro="" textlink="">
      <xdr:nvSpPr>
        <xdr:cNvPr id="308" name="n_1aveValue【福祉施設】&#10;一人当たり面積"/>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93997</xdr:rowOff>
    </xdr:from>
    <xdr:ext cx="469744" cy="259045"/>
    <xdr:sp macro="" textlink="">
      <xdr:nvSpPr>
        <xdr:cNvPr id="309" name="n_2aveValue【福祉施設】&#10;一人当たり面積"/>
        <xdr:cNvSpPr txBox="1"/>
      </xdr:nvSpPr>
      <xdr:spPr>
        <a:xfrm>
          <a:off x="8515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121429</xdr:rowOff>
    </xdr:from>
    <xdr:ext cx="469744" cy="259045"/>
    <xdr:sp macro="" textlink="">
      <xdr:nvSpPr>
        <xdr:cNvPr id="310" name="n_1mainValue【福祉施設】&#10;一人当たり面積"/>
        <xdr:cNvSpPr txBox="1"/>
      </xdr:nvSpPr>
      <xdr:spPr>
        <a:xfrm>
          <a:off x="9391727" y="1435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1" name="直線コネクタ 32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2" name="テキスト ボックス 32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3" name="直線コネクタ 32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4" name="テキスト ボックス 32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5" name="直線コネクタ 32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6" name="テキスト ボックス 32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7" name="直線コネクタ 32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8" name="テキスト ボックス 32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9" name="直線コネクタ 32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0" name="テキスト ボックス 32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1" name="直線コネクタ 33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2" name="テキスト ボックス 33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36" name="直線コネクタ 335"/>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37"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38" name="直線コネクタ 337"/>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39"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0" name="直線コネクタ 339"/>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41"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42" name="フローチャート: 判断 341"/>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43" name="フローチャート: 判断 342"/>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4" name="フローチャート: 判断 343"/>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31931</xdr:rowOff>
    </xdr:from>
    <xdr:to>
      <xdr:col>24</xdr:col>
      <xdr:colOff>114300</xdr:colOff>
      <xdr:row>101</xdr:row>
      <xdr:rowOff>133531</xdr:rowOff>
    </xdr:to>
    <xdr:sp macro="" textlink="">
      <xdr:nvSpPr>
        <xdr:cNvPr id="350" name="楕円 349"/>
        <xdr:cNvSpPr/>
      </xdr:nvSpPr>
      <xdr:spPr>
        <a:xfrm>
          <a:off x="45847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54808</xdr:rowOff>
    </xdr:from>
    <xdr:ext cx="405111" cy="259045"/>
    <xdr:sp macro="" textlink="">
      <xdr:nvSpPr>
        <xdr:cNvPr id="351" name="【市民会館】&#10;有形固定資産減価償却率該当値テキスト"/>
        <xdr:cNvSpPr txBox="1"/>
      </xdr:nvSpPr>
      <xdr:spPr>
        <a:xfrm>
          <a:off x="4673600" y="1719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61323</xdr:rowOff>
    </xdr:from>
    <xdr:to>
      <xdr:col>20</xdr:col>
      <xdr:colOff>38100</xdr:colOff>
      <xdr:row>101</xdr:row>
      <xdr:rowOff>162923</xdr:rowOff>
    </xdr:to>
    <xdr:sp macro="" textlink="">
      <xdr:nvSpPr>
        <xdr:cNvPr id="352" name="楕円 351"/>
        <xdr:cNvSpPr/>
      </xdr:nvSpPr>
      <xdr:spPr>
        <a:xfrm>
          <a:off x="37465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82731</xdr:rowOff>
    </xdr:from>
    <xdr:to>
      <xdr:col>24</xdr:col>
      <xdr:colOff>63500</xdr:colOff>
      <xdr:row>101</xdr:row>
      <xdr:rowOff>112123</xdr:rowOff>
    </xdr:to>
    <xdr:cxnSp macro="">
      <xdr:nvCxnSpPr>
        <xdr:cNvPr id="353" name="直線コネクタ 352"/>
        <xdr:cNvCxnSpPr/>
      </xdr:nvCxnSpPr>
      <xdr:spPr>
        <a:xfrm flipV="1">
          <a:off x="3797300" y="1739918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66221</xdr:rowOff>
    </xdr:from>
    <xdr:to>
      <xdr:col>15</xdr:col>
      <xdr:colOff>101600</xdr:colOff>
      <xdr:row>99</xdr:row>
      <xdr:rowOff>167821</xdr:rowOff>
    </xdr:to>
    <xdr:sp macro="" textlink="">
      <xdr:nvSpPr>
        <xdr:cNvPr id="354" name="楕円 353"/>
        <xdr:cNvSpPr/>
      </xdr:nvSpPr>
      <xdr:spPr>
        <a:xfrm>
          <a:off x="2857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101</xdr:row>
      <xdr:rowOff>112123</xdr:rowOff>
    </xdr:to>
    <xdr:cxnSp macro="">
      <xdr:nvCxnSpPr>
        <xdr:cNvPr id="355" name="直線コネクタ 354"/>
        <xdr:cNvCxnSpPr/>
      </xdr:nvCxnSpPr>
      <xdr:spPr>
        <a:xfrm>
          <a:off x="2908300" y="17090571"/>
          <a:ext cx="889000" cy="3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56"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57"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8000</xdr:rowOff>
    </xdr:from>
    <xdr:ext cx="405111" cy="259045"/>
    <xdr:sp macro="" textlink="">
      <xdr:nvSpPr>
        <xdr:cNvPr id="358" name="n_1mainValue【市民会館】&#10;有形固定資産減価償却率"/>
        <xdr:cNvSpPr txBox="1"/>
      </xdr:nvSpPr>
      <xdr:spPr>
        <a:xfrm>
          <a:off x="3582044" y="1715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12898</xdr:rowOff>
    </xdr:from>
    <xdr:ext cx="469744" cy="259045"/>
    <xdr:sp macro="" textlink="">
      <xdr:nvSpPr>
        <xdr:cNvPr id="359" name="n_2mainValue【市民会館】&#10;有形固定資産減価償却率"/>
        <xdr:cNvSpPr txBox="1"/>
      </xdr:nvSpPr>
      <xdr:spPr>
        <a:xfrm>
          <a:off x="2673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1" name="テキスト ボックス 37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3" name="テキスト ボックス 37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5" name="テキスト ボックス 37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7" name="テキスト ボックス 37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9" name="テキスト ボックス 37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83" name="直線コネクタ 382"/>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84"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85" name="直線コネクタ 384"/>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86"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87" name="直線コネクタ 386"/>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88"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89" name="フローチャート: 判断 388"/>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0" name="フローチャート: 判断 389"/>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101600</xdr:rowOff>
    </xdr:from>
    <xdr:to>
      <xdr:col>46</xdr:col>
      <xdr:colOff>38100</xdr:colOff>
      <xdr:row>106</xdr:row>
      <xdr:rowOff>31750</xdr:rowOff>
    </xdr:to>
    <xdr:sp macro="" textlink="">
      <xdr:nvSpPr>
        <xdr:cNvPr id="391" name="フローチャート: 判断 390"/>
        <xdr:cNvSpPr/>
      </xdr:nvSpPr>
      <xdr:spPr>
        <a:xfrm>
          <a:off x="8699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40639</xdr:rowOff>
    </xdr:from>
    <xdr:to>
      <xdr:col>55</xdr:col>
      <xdr:colOff>50800</xdr:colOff>
      <xdr:row>106</xdr:row>
      <xdr:rowOff>142239</xdr:rowOff>
    </xdr:to>
    <xdr:sp macro="" textlink="">
      <xdr:nvSpPr>
        <xdr:cNvPr id="397" name="楕円 396"/>
        <xdr:cNvSpPr/>
      </xdr:nvSpPr>
      <xdr:spPr>
        <a:xfrm>
          <a:off x="10426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19066</xdr:rowOff>
    </xdr:from>
    <xdr:ext cx="469744" cy="259045"/>
    <xdr:sp macro="" textlink="">
      <xdr:nvSpPr>
        <xdr:cNvPr id="398" name="【市民会館】&#10;一人当たり面積該当値テキスト"/>
        <xdr:cNvSpPr txBox="1"/>
      </xdr:nvSpPr>
      <xdr:spPr>
        <a:xfrm>
          <a:off x="10515600"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44450</xdr:rowOff>
    </xdr:from>
    <xdr:to>
      <xdr:col>50</xdr:col>
      <xdr:colOff>165100</xdr:colOff>
      <xdr:row>106</xdr:row>
      <xdr:rowOff>146050</xdr:rowOff>
    </xdr:to>
    <xdr:sp macro="" textlink="">
      <xdr:nvSpPr>
        <xdr:cNvPr id="399" name="楕円 398"/>
        <xdr:cNvSpPr/>
      </xdr:nvSpPr>
      <xdr:spPr>
        <a:xfrm>
          <a:off x="9588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91439</xdr:rowOff>
    </xdr:from>
    <xdr:to>
      <xdr:col>55</xdr:col>
      <xdr:colOff>0</xdr:colOff>
      <xdr:row>106</xdr:row>
      <xdr:rowOff>95250</xdr:rowOff>
    </xdr:to>
    <xdr:cxnSp macro="">
      <xdr:nvCxnSpPr>
        <xdr:cNvPr id="400" name="直線コネクタ 399"/>
        <xdr:cNvCxnSpPr/>
      </xdr:nvCxnSpPr>
      <xdr:spPr>
        <a:xfrm flipV="1">
          <a:off x="9639300" y="182651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401" name="楕円 400"/>
        <xdr:cNvSpPr/>
      </xdr:nvSpPr>
      <xdr:spPr>
        <a:xfrm>
          <a:off x="8699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95250</xdr:rowOff>
    </xdr:from>
    <xdr:to>
      <xdr:col>50</xdr:col>
      <xdr:colOff>114300</xdr:colOff>
      <xdr:row>107</xdr:row>
      <xdr:rowOff>57150</xdr:rowOff>
    </xdr:to>
    <xdr:cxnSp macro="">
      <xdr:nvCxnSpPr>
        <xdr:cNvPr id="402" name="直線コネクタ 401"/>
        <xdr:cNvCxnSpPr/>
      </xdr:nvCxnSpPr>
      <xdr:spPr>
        <a:xfrm flipV="1">
          <a:off x="8750300" y="18268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403"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48277</xdr:rowOff>
    </xdr:from>
    <xdr:ext cx="469744" cy="259045"/>
    <xdr:sp macro="" textlink="">
      <xdr:nvSpPr>
        <xdr:cNvPr id="404" name="n_2aveValue【市民会館】&#10;一人当たり面積"/>
        <xdr:cNvSpPr txBox="1"/>
      </xdr:nvSpPr>
      <xdr:spPr>
        <a:xfrm>
          <a:off x="8515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137177</xdr:rowOff>
    </xdr:from>
    <xdr:ext cx="469744" cy="259045"/>
    <xdr:sp macro="" textlink="">
      <xdr:nvSpPr>
        <xdr:cNvPr id="405" name="n_1mainValue【市民会館】&#10;一人当たり面積"/>
        <xdr:cNvSpPr txBox="1"/>
      </xdr:nvSpPr>
      <xdr:spPr>
        <a:xfrm>
          <a:off x="93917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99077</xdr:rowOff>
    </xdr:from>
    <xdr:ext cx="469744" cy="259045"/>
    <xdr:sp macro="" textlink="">
      <xdr:nvSpPr>
        <xdr:cNvPr id="406" name="n_2mainValue【市民会館】&#10;一人当たり面積"/>
        <xdr:cNvSpPr txBox="1"/>
      </xdr:nvSpPr>
      <xdr:spPr>
        <a:xfrm>
          <a:off x="8515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7" name="直線コネクタ 41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8" name="テキスト ボックス 41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9" name="直線コネクタ 41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0" name="テキスト ボックス 41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1" name="直線コネクタ 42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2" name="テキスト ボックス 42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3" name="直線コネクタ 42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4" name="テキスト ボックス 42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5" name="直線コネクタ 42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6" name="テキスト ボックス 42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7" name="直線コネクタ 42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8" name="テキスト ボックス 42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9" name="直線コネクタ 4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0" name="テキスト ボックス 4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32" name="直線コネクタ 431"/>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33"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34" name="直線コネクタ 433"/>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35"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36" name="直線コネクタ 435"/>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437" name="【一般廃棄物処理施設】&#10;有形固定資産減価償却率平均値テキスト"/>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38" name="フローチャート: 判断 437"/>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39" name="フローチャート: 判断 438"/>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0" name="フローチャート: 判断 439"/>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1" name="テキスト ボックス 4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2" name="テキスト ボックス 4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3" name="テキスト ボックス 4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4" name="テキスト ボックス 4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5" name="テキスト ボックス 4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154396</xdr:rowOff>
    </xdr:from>
    <xdr:to>
      <xdr:col>85</xdr:col>
      <xdr:colOff>177800</xdr:colOff>
      <xdr:row>39</xdr:row>
      <xdr:rowOff>84546</xdr:rowOff>
    </xdr:to>
    <xdr:sp macro="" textlink="">
      <xdr:nvSpPr>
        <xdr:cNvPr id="446" name="楕円 445"/>
        <xdr:cNvSpPr/>
      </xdr:nvSpPr>
      <xdr:spPr>
        <a:xfrm>
          <a:off x="162687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132823</xdr:rowOff>
    </xdr:from>
    <xdr:ext cx="405111" cy="259045"/>
    <xdr:sp macro="" textlink="">
      <xdr:nvSpPr>
        <xdr:cNvPr id="447" name="【一般廃棄物処理施設】&#10;有形固定資産減価償却率該当値テキスト"/>
        <xdr:cNvSpPr txBox="1"/>
      </xdr:nvSpPr>
      <xdr:spPr>
        <a:xfrm>
          <a:off x="16357600"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30299</xdr:rowOff>
    </xdr:from>
    <xdr:to>
      <xdr:col>81</xdr:col>
      <xdr:colOff>101600</xdr:colOff>
      <xdr:row>39</xdr:row>
      <xdr:rowOff>131899</xdr:rowOff>
    </xdr:to>
    <xdr:sp macro="" textlink="">
      <xdr:nvSpPr>
        <xdr:cNvPr id="448" name="楕円 447"/>
        <xdr:cNvSpPr/>
      </xdr:nvSpPr>
      <xdr:spPr>
        <a:xfrm>
          <a:off x="15430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33746</xdr:rowOff>
    </xdr:from>
    <xdr:to>
      <xdr:col>85</xdr:col>
      <xdr:colOff>127000</xdr:colOff>
      <xdr:row>39</xdr:row>
      <xdr:rowOff>81099</xdr:rowOff>
    </xdr:to>
    <xdr:cxnSp macro="">
      <xdr:nvCxnSpPr>
        <xdr:cNvPr id="449" name="直線コネクタ 448"/>
        <xdr:cNvCxnSpPr/>
      </xdr:nvCxnSpPr>
      <xdr:spPr>
        <a:xfrm flipV="1">
          <a:off x="15481300" y="672029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450" name="楕円 449"/>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39</xdr:row>
      <xdr:rowOff>81099</xdr:rowOff>
    </xdr:to>
    <xdr:cxnSp macro="">
      <xdr:nvCxnSpPr>
        <xdr:cNvPr id="451" name="直線コネクタ 450"/>
        <xdr:cNvCxnSpPr/>
      </xdr:nvCxnSpPr>
      <xdr:spPr>
        <a:xfrm>
          <a:off x="14592300" y="5660572"/>
          <a:ext cx="889000" cy="110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39024</xdr:rowOff>
    </xdr:from>
    <xdr:ext cx="405111" cy="259045"/>
    <xdr:sp macro="" textlink="">
      <xdr:nvSpPr>
        <xdr:cNvPr id="452"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23421</xdr:rowOff>
    </xdr:from>
    <xdr:ext cx="405111" cy="259045"/>
    <xdr:sp macro="" textlink="">
      <xdr:nvSpPr>
        <xdr:cNvPr id="453" name="n_2aveValue【一般廃棄物処理施設】&#10;有形固定資産減価償却率"/>
        <xdr:cNvSpPr txBox="1"/>
      </xdr:nvSpPr>
      <xdr:spPr>
        <a:xfrm>
          <a:off x="14389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123026</xdr:rowOff>
    </xdr:from>
    <xdr:ext cx="405111" cy="259045"/>
    <xdr:sp macro="" textlink="">
      <xdr:nvSpPr>
        <xdr:cNvPr id="454" name="n_1mainValue【一般廃棄物処理施設】&#10;有形固定資産減価償却率"/>
        <xdr:cNvSpPr txBox="1"/>
      </xdr:nvSpPr>
      <xdr:spPr>
        <a:xfrm>
          <a:off x="152660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455" name="n_2mainValue【一般廃棄物処理施設】&#10;有形固定資産減価償却率"/>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7" name="テキスト ボックス 46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9" name="テキスト ボックス 46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1" name="テキスト ボックス 47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3" name="テキスト ボックス 47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5" name="テキスト ボックス 47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79" name="直線コネクタ 478"/>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80"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81" name="直線コネクタ 480"/>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82"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83" name="直線コネクタ 482"/>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84"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85" name="フローチャート: 判断 484"/>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86" name="フローチャート: 判断 485"/>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70351</xdr:rowOff>
    </xdr:from>
    <xdr:to>
      <xdr:col>107</xdr:col>
      <xdr:colOff>101600</xdr:colOff>
      <xdr:row>39</xdr:row>
      <xdr:rowOff>501</xdr:rowOff>
    </xdr:to>
    <xdr:sp macro="" textlink="">
      <xdr:nvSpPr>
        <xdr:cNvPr id="487" name="フローチャート: 判断 486"/>
        <xdr:cNvSpPr/>
      </xdr:nvSpPr>
      <xdr:spPr>
        <a:xfrm>
          <a:off x="20383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113785</xdr:rowOff>
    </xdr:from>
    <xdr:to>
      <xdr:col>116</xdr:col>
      <xdr:colOff>114300</xdr:colOff>
      <xdr:row>36</xdr:row>
      <xdr:rowOff>43935</xdr:rowOff>
    </xdr:to>
    <xdr:sp macro="" textlink="">
      <xdr:nvSpPr>
        <xdr:cNvPr id="493" name="楕円 492"/>
        <xdr:cNvSpPr/>
      </xdr:nvSpPr>
      <xdr:spPr>
        <a:xfrm>
          <a:off x="22110700" y="61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136662</xdr:rowOff>
    </xdr:from>
    <xdr:ext cx="599010" cy="259045"/>
    <xdr:sp macro="" textlink="">
      <xdr:nvSpPr>
        <xdr:cNvPr id="494" name="【一般廃棄物処理施設】&#10;一人当たり有形固定資産（償却資産）額該当値テキスト"/>
        <xdr:cNvSpPr txBox="1"/>
      </xdr:nvSpPr>
      <xdr:spPr>
        <a:xfrm>
          <a:off x="22199600" y="596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1938</xdr:rowOff>
    </xdr:from>
    <xdr:to>
      <xdr:col>112</xdr:col>
      <xdr:colOff>38100</xdr:colOff>
      <xdr:row>36</xdr:row>
      <xdr:rowOff>103538</xdr:rowOff>
    </xdr:to>
    <xdr:sp macro="" textlink="">
      <xdr:nvSpPr>
        <xdr:cNvPr id="495" name="楕円 494"/>
        <xdr:cNvSpPr/>
      </xdr:nvSpPr>
      <xdr:spPr>
        <a:xfrm>
          <a:off x="21272500" y="61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164585</xdr:rowOff>
    </xdr:from>
    <xdr:to>
      <xdr:col>116</xdr:col>
      <xdr:colOff>63500</xdr:colOff>
      <xdr:row>36</xdr:row>
      <xdr:rowOff>52738</xdr:rowOff>
    </xdr:to>
    <xdr:cxnSp macro="">
      <xdr:nvCxnSpPr>
        <xdr:cNvPr id="496" name="直線コネクタ 495"/>
        <xdr:cNvCxnSpPr/>
      </xdr:nvCxnSpPr>
      <xdr:spPr>
        <a:xfrm flipV="1">
          <a:off x="21323300" y="6165335"/>
          <a:ext cx="838200" cy="5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133505</xdr:rowOff>
    </xdr:from>
    <xdr:to>
      <xdr:col>107</xdr:col>
      <xdr:colOff>101600</xdr:colOff>
      <xdr:row>42</xdr:row>
      <xdr:rowOff>63655</xdr:rowOff>
    </xdr:to>
    <xdr:sp macro="" textlink="">
      <xdr:nvSpPr>
        <xdr:cNvPr id="497" name="楕円 496"/>
        <xdr:cNvSpPr/>
      </xdr:nvSpPr>
      <xdr:spPr>
        <a:xfrm>
          <a:off x="20383500" y="71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52738</xdr:rowOff>
    </xdr:from>
    <xdr:to>
      <xdr:col>111</xdr:col>
      <xdr:colOff>177800</xdr:colOff>
      <xdr:row>42</xdr:row>
      <xdr:rowOff>12855</xdr:rowOff>
    </xdr:to>
    <xdr:cxnSp macro="">
      <xdr:nvCxnSpPr>
        <xdr:cNvPr id="498" name="直線コネクタ 497"/>
        <xdr:cNvCxnSpPr/>
      </xdr:nvCxnSpPr>
      <xdr:spPr>
        <a:xfrm flipV="1">
          <a:off x="20434300" y="6224938"/>
          <a:ext cx="889000" cy="98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92562</xdr:rowOff>
    </xdr:from>
    <xdr:ext cx="534377" cy="259045"/>
    <xdr:sp macro="" textlink="">
      <xdr:nvSpPr>
        <xdr:cNvPr id="499" name="n_1aveValue【一般廃棄物処理施設】&#10;一人当たり有形固定資産（償却資産）額"/>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17027</xdr:rowOff>
    </xdr:from>
    <xdr:ext cx="534377" cy="259045"/>
    <xdr:sp macro="" textlink="">
      <xdr:nvSpPr>
        <xdr:cNvPr id="500" name="n_2aveValue【一般廃棄物処理施設】&#10;一人当たり有形固定資産（償却資産）額"/>
        <xdr:cNvSpPr txBox="1"/>
      </xdr:nvSpPr>
      <xdr:spPr>
        <a:xfrm>
          <a:off x="20167111" y="6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120065</xdr:rowOff>
    </xdr:from>
    <xdr:ext cx="599010" cy="259045"/>
    <xdr:sp macro="" textlink="">
      <xdr:nvSpPr>
        <xdr:cNvPr id="501" name="n_1mainValue【一般廃棄物処理施設】&#10;一人当たり有形固定資産（償却資産）額"/>
        <xdr:cNvSpPr txBox="1"/>
      </xdr:nvSpPr>
      <xdr:spPr>
        <a:xfrm>
          <a:off x="21011095" y="594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54782</xdr:rowOff>
    </xdr:from>
    <xdr:ext cx="469744" cy="259045"/>
    <xdr:sp macro="" textlink="">
      <xdr:nvSpPr>
        <xdr:cNvPr id="502" name="n_2mainValue【一般廃棄物処理施設】&#10;一人当たり有形固定資産（償却資産）額"/>
        <xdr:cNvSpPr txBox="1"/>
      </xdr:nvSpPr>
      <xdr:spPr>
        <a:xfrm>
          <a:off x="20199428" y="72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4" name="テキスト ボックス 51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4" name="テキスト ボックス 52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6" name="テキスト ボックス 5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28" name="直線コネクタ 527"/>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29"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30" name="直線コネクタ 529"/>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2" name="直線コネクタ 53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33"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34" name="フローチャート: 判断 533"/>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35" name="フローチャート: 判断 534"/>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36" name="フローチャート: 判断 535"/>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109220</xdr:rowOff>
    </xdr:from>
    <xdr:to>
      <xdr:col>85</xdr:col>
      <xdr:colOff>177800</xdr:colOff>
      <xdr:row>56</xdr:row>
      <xdr:rowOff>39370</xdr:rowOff>
    </xdr:to>
    <xdr:sp macro="" textlink="">
      <xdr:nvSpPr>
        <xdr:cNvPr id="542" name="楕円 541"/>
        <xdr:cNvSpPr/>
      </xdr:nvSpPr>
      <xdr:spPr>
        <a:xfrm>
          <a:off x="162687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24147</xdr:rowOff>
    </xdr:from>
    <xdr:ext cx="405111" cy="259045"/>
    <xdr:sp macro="" textlink="">
      <xdr:nvSpPr>
        <xdr:cNvPr id="543" name="【保健センター・保健所】&#10;有形固定資産減価償却率該当値テキスト"/>
        <xdr:cNvSpPr txBox="1"/>
      </xdr:nvSpPr>
      <xdr:spPr>
        <a:xfrm>
          <a:off x="16357600" y="945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153307</xdr:rowOff>
    </xdr:from>
    <xdr:to>
      <xdr:col>81</xdr:col>
      <xdr:colOff>101600</xdr:colOff>
      <xdr:row>56</xdr:row>
      <xdr:rowOff>83457</xdr:rowOff>
    </xdr:to>
    <xdr:sp macro="" textlink="">
      <xdr:nvSpPr>
        <xdr:cNvPr id="544" name="楕円 543"/>
        <xdr:cNvSpPr/>
      </xdr:nvSpPr>
      <xdr:spPr>
        <a:xfrm>
          <a:off x="154305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160020</xdr:rowOff>
    </xdr:from>
    <xdr:to>
      <xdr:col>85</xdr:col>
      <xdr:colOff>127000</xdr:colOff>
      <xdr:row>56</xdr:row>
      <xdr:rowOff>32657</xdr:rowOff>
    </xdr:to>
    <xdr:cxnSp macro="">
      <xdr:nvCxnSpPr>
        <xdr:cNvPr id="545" name="直線コネクタ 544"/>
        <xdr:cNvCxnSpPr/>
      </xdr:nvCxnSpPr>
      <xdr:spPr>
        <a:xfrm flipV="1">
          <a:off x="15481300" y="958977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40640</xdr:rowOff>
    </xdr:from>
    <xdr:to>
      <xdr:col>76</xdr:col>
      <xdr:colOff>165100</xdr:colOff>
      <xdr:row>56</xdr:row>
      <xdr:rowOff>142240</xdr:rowOff>
    </xdr:to>
    <xdr:sp macro="" textlink="">
      <xdr:nvSpPr>
        <xdr:cNvPr id="546" name="楕円 545"/>
        <xdr:cNvSpPr/>
      </xdr:nvSpPr>
      <xdr:spPr>
        <a:xfrm>
          <a:off x="14541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32657</xdr:rowOff>
    </xdr:from>
    <xdr:to>
      <xdr:col>81</xdr:col>
      <xdr:colOff>50800</xdr:colOff>
      <xdr:row>56</xdr:row>
      <xdr:rowOff>91440</xdr:rowOff>
    </xdr:to>
    <xdr:cxnSp macro="">
      <xdr:nvCxnSpPr>
        <xdr:cNvPr id="547" name="直線コネクタ 546"/>
        <xdr:cNvCxnSpPr/>
      </xdr:nvCxnSpPr>
      <xdr:spPr>
        <a:xfrm flipV="1">
          <a:off x="14592300" y="963385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548"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549"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99984</xdr:rowOff>
    </xdr:from>
    <xdr:ext cx="405111" cy="259045"/>
    <xdr:sp macro="" textlink="">
      <xdr:nvSpPr>
        <xdr:cNvPr id="550" name="n_1mainValue【保健センター・保健所】&#10;有形固定資産減価償却率"/>
        <xdr:cNvSpPr txBox="1"/>
      </xdr:nvSpPr>
      <xdr:spPr>
        <a:xfrm>
          <a:off x="15266044" y="935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158767</xdr:rowOff>
    </xdr:from>
    <xdr:ext cx="405111" cy="259045"/>
    <xdr:sp macro="" textlink="">
      <xdr:nvSpPr>
        <xdr:cNvPr id="551" name="n_2mainValue【保健センター・保健所】&#10;有形固定資産減価償却率"/>
        <xdr:cNvSpPr txBox="1"/>
      </xdr:nvSpPr>
      <xdr:spPr>
        <a:xfrm>
          <a:off x="14389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77" name="直線コネクタ 576"/>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78"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79" name="直線コネクタ 578"/>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80"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81" name="直線コネクタ 580"/>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582"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83" name="フローチャート: 判断 582"/>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84" name="フローチャート: 判断 583"/>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147865</xdr:rowOff>
    </xdr:from>
    <xdr:to>
      <xdr:col>107</xdr:col>
      <xdr:colOff>101600</xdr:colOff>
      <xdr:row>62</xdr:row>
      <xdr:rowOff>78015</xdr:rowOff>
    </xdr:to>
    <xdr:sp macro="" textlink="">
      <xdr:nvSpPr>
        <xdr:cNvPr id="585" name="フローチャート: 判断 584"/>
        <xdr:cNvSpPr/>
      </xdr:nvSpPr>
      <xdr:spPr>
        <a:xfrm>
          <a:off x="20383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126093</xdr:rowOff>
    </xdr:from>
    <xdr:to>
      <xdr:col>116</xdr:col>
      <xdr:colOff>114300</xdr:colOff>
      <xdr:row>62</xdr:row>
      <xdr:rowOff>56243</xdr:rowOff>
    </xdr:to>
    <xdr:sp macro="" textlink="">
      <xdr:nvSpPr>
        <xdr:cNvPr id="591" name="楕円 590"/>
        <xdr:cNvSpPr/>
      </xdr:nvSpPr>
      <xdr:spPr>
        <a:xfrm>
          <a:off x="22110700" y="105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148970</xdr:rowOff>
    </xdr:from>
    <xdr:ext cx="469744" cy="259045"/>
    <xdr:sp macro="" textlink="">
      <xdr:nvSpPr>
        <xdr:cNvPr id="592" name="【保健センター・保健所】&#10;一人当たり面積該当値テキスト"/>
        <xdr:cNvSpPr txBox="1"/>
      </xdr:nvSpPr>
      <xdr:spPr>
        <a:xfrm>
          <a:off x="22199600"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126093</xdr:rowOff>
    </xdr:from>
    <xdr:to>
      <xdr:col>112</xdr:col>
      <xdr:colOff>38100</xdr:colOff>
      <xdr:row>62</xdr:row>
      <xdr:rowOff>56243</xdr:rowOff>
    </xdr:to>
    <xdr:sp macro="" textlink="">
      <xdr:nvSpPr>
        <xdr:cNvPr id="593" name="楕円 592"/>
        <xdr:cNvSpPr/>
      </xdr:nvSpPr>
      <xdr:spPr>
        <a:xfrm>
          <a:off x="21272500" y="105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5443</xdr:rowOff>
    </xdr:from>
    <xdr:to>
      <xdr:col>116</xdr:col>
      <xdr:colOff>63500</xdr:colOff>
      <xdr:row>62</xdr:row>
      <xdr:rowOff>5443</xdr:rowOff>
    </xdr:to>
    <xdr:cxnSp macro="">
      <xdr:nvCxnSpPr>
        <xdr:cNvPr id="594" name="直線コネクタ 593"/>
        <xdr:cNvCxnSpPr/>
      </xdr:nvCxnSpPr>
      <xdr:spPr>
        <a:xfrm>
          <a:off x="21323300" y="10635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136978</xdr:rowOff>
    </xdr:from>
    <xdr:to>
      <xdr:col>107</xdr:col>
      <xdr:colOff>101600</xdr:colOff>
      <xdr:row>62</xdr:row>
      <xdr:rowOff>67128</xdr:rowOff>
    </xdr:to>
    <xdr:sp macro="" textlink="">
      <xdr:nvSpPr>
        <xdr:cNvPr id="595" name="楕円 594"/>
        <xdr:cNvSpPr/>
      </xdr:nvSpPr>
      <xdr:spPr>
        <a:xfrm>
          <a:off x="20383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5443</xdr:rowOff>
    </xdr:from>
    <xdr:to>
      <xdr:col>111</xdr:col>
      <xdr:colOff>177800</xdr:colOff>
      <xdr:row>62</xdr:row>
      <xdr:rowOff>16328</xdr:rowOff>
    </xdr:to>
    <xdr:cxnSp macro="">
      <xdr:nvCxnSpPr>
        <xdr:cNvPr id="596" name="直線コネクタ 595"/>
        <xdr:cNvCxnSpPr/>
      </xdr:nvCxnSpPr>
      <xdr:spPr>
        <a:xfrm flipV="1">
          <a:off x="20434300" y="106353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123570</xdr:rowOff>
    </xdr:from>
    <xdr:ext cx="469744" cy="259045"/>
    <xdr:sp macro="" textlink="">
      <xdr:nvSpPr>
        <xdr:cNvPr id="597" name="n_1aveValue【保健センター・保健所】&#10;一人当たり面積"/>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69142</xdr:rowOff>
    </xdr:from>
    <xdr:ext cx="469744" cy="259045"/>
    <xdr:sp macro="" textlink="">
      <xdr:nvSpPr>
        <xdr:cNvPr id="598" name="n_2aveValue【保健センター・保健所】&#10;一人当たり面積"/>
        <xdr:cNvSpPr txBox="1"/>
      </xdr:nvSpPr>
      <xdr:spPr>
        <a:xfrm>
          <a:off x="20199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72770</xdr:rowOff>
    </xdr:from>
    <xdr:ext cx="469744" cy="259045"/>
    <xdr:sp macro="" textlink="">
      <xdr:nvSpPr>
        <xdr:cNvPr id="599" name="n_1mainValue【保健センター・保健所】&#10;一人当たり面積"/>
        <xdr:cNvSpPr txBox="1"/>
      </xdr:nvSpPr>
      <xdr:spPr>
        <a:xfrm>
          <a:off x="21075727" y="103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600" name="n_2main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2" name="テキスト ボックス 61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2" name="テキスト ボックス 62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4" name="テキスト ボックス 6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626" name="直線コネクタ 625"/>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627"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628" name="直線コネクタ 627"/>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629"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30" name="直線コネクタ 629"/>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631"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32" name="フローチャート: 判断 631"/>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33" name="フローチャート: 判断 632"/>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34" name="フローチャート: 判断 633"/>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640" name="楕円 639"/>
        <xdr:cNvSpPr/>
      </xdr:nvSpPr>
      <xdr:spPr>
        <a:xfrm>
          <a:off x="162687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112684</xdr:rowOff>
    </xdr:from>
    <xdr:ext cx="405111" cy="259045"/>
    <xdr:sp macro="" textlink="">
      <xdr:nvSpPr>
        <xdr:cNvPr id="641" name="【消防施設】&#10;有形固定資産減価償却率該当値テキスト"/>
        <xdr:cNvSpPr txBox="1"/>
      </xdr:nvSpPr>
      <xdr:spPr>
        <a:xfrm>
          <a:off x="16357600" y="1382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1995</xdr:rowOff>
    </xdr:from>
    <xdr:to>
      <xdr:col>81</xdr:col>
      <xdr:colOff>101600</xdr:colOff>
      <xdr:row>81</xdr:row>
      <xdr:rowOff>103595</xdr:rowOff>
    </xdr:to>
    <xdr:sp macro="" textlink="">
      <xdr:nvSpPr>
        <xdr:cNvPr id="642" name="楕円 641"/>
        <xdr:cNvSpPr/>
      </xdr:nvSpPr>
      <xdr:spPr>
        <a:xfrm>
          <a:off x="15430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13607</xdr:rowOff>
    </xdr:from>
    <xdr:to>
      <xdr:col>85</xdr:col>
      <xdr:colOff>127000</xdr:colOff>
      <xdr:row>81</xdr:row>
      <xdr:rowOff>52795</xdr:rowOff>
    </xdr:to>
    <xdr:cxnSp macro="">
      <xdr:nvCxnSpPr>
        <xdr:cNvPr id="643" name="直線コネクタ 642"/>
        <xdr:cNvCxnSpPr/>
      </xdr:nvCxnSpPr>
      <xdr:spPr>
        <a:xfrm flipV="1">
          <a:off x="15481300" y="1390105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18324</xdr:rowOff>
    </xdr:from>
    <xdr:to>
      <xdr:col>76</xdr:col>
      <xdr:colOff>165100</xdr:colOff>
      <xdr:row>82</xdr:row>
      <xdr:rowOff>119924</xdr:rowOff>
    </xdr:to>
    <xdr:sp macro="" textlink="">
      <xdr:nvSpPr>
        <xdr:cNvPr id="644" name="楕円 643"/>
        <xdr:cNvSpPr/>
      </xdr:nvSpPr>
      <xdr:spPr>
        <a:xfrm>
          <a:off x="14541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52795</xdr:rowOff>
    </xdr:from>
    <xdr:to>
      <xdr:col>81</xdr:col>
      <xdr:colOff>50800</xdr:colOff>
      <xdr:row>82</xdr:row>
      <xdr:rowOff>69124</xdr:rowOff>
    </xdr:to>
    <xdr:cxnSp macro="">
      <xdr:nvCxnSpPr>
        <xdr:cNvPr id="645" name="直線コネクタ 644"/>
        <xdr:cNvCxnSpPr/>
      </xdr:nvCxnSpPr>
      <xdr:spPr>
        <a:xfrm flipV="1">
          <a:off x="14592300" y="13940245"/>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646"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47"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94722</xdr:rowOff>
    </xdr:from>
    <xdr:ext cx="405111" cy="259045"/>
    <xdr:sp macro="" textlink="">
      <xdr:nvSpPr>
        <xdr:cNvPr id="648" name="n_1mainValue【消防施設】&#10;有形固定資産減価償却率"/>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111051</xdr:rowOff>
    </xdr:from>
    <xdr:ext cx="405111" cy="259045"/>
    <xdr:sp macro="" textlink="">
      <xdr:nvSpPr>
        <xdr:cNvPr id="649" name="n_2mainValue【消防施設】&#10;有形固定資産減価償却率"/>
        <xdr:cNvSpPr txBox="1"/>
      </xdr:nvSpPr>
      <xdr:spPr>
        <a:xfrm>
          <a:off x="14389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0" name="直線コネクタ 65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1" name="テキスト ボックス 66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2" name="直線コネクタ 66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3" name="テキスト ボックス 66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4" name="直線コネクタ 66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5" name="テキスト ボックス 66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6" name="直線コネクタ 66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7" name="テキスト ボックス 66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71" name="直線コネクタ 670"/>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72"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73" name="直線コネクタ 672"/>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74"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75" name="直線コネクタ 674"/>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76"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77" name="フローチャート: 判断 676"/>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78" name="フローチャート: 判断 677"/>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79" name="フローチャート: 判断 678"/>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39878</xdr:rowOff>
    </xdr:from>
    <xdr:to>
      <xdr:col>116</xdr:col>
      <xdr:colOff>114300</xdr:colOff>
      <xdr:row>83</xdr:row>
      <xdr:rowOff>141478</xdr:rowOff>
    </xdr:to>
    <xdr:sp macro="" textlink="">
      <xdr:nvSpPr>
        <xdr:cNvPr id="685" name="楕円 684"/>
        <xdr:cNvSpPr/>
      </xdr:nvSpPr>
      <xdr:spPr>
        <a:xfrm>
          <a:off x="221107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62755</xdr:rowOff>
    </xdr:from>
    <xdr:ext cx="469744" cy="259045"/>
    <xdr:sp macro="" textlink="">
      <xdr:nvSpPr>
        <xdr:cNvPr id="686" name="【消防施設】&#10;一人当たり面積該当値テキスト"/>
        <xdr:cNvSpPr txBox="1"/>
      </xdr:nvSpPr>
      <xdr:spPr>
        <a:xfrm>
          <a:off x="22199600" y="1412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687" name="楕円 686"/>
        <xdr:cNvSpPr/>
      </xdr:nvSpPr>
      <xdr:spPr>
        <a:xfrm>
          <a:off x="2127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83</xdr:row>
      <xdr:rowOff>90678</xdr:rowOff>
    </xdr:to>
    <xdr:cxnSp macro="">
      <xdr:nvCxnSpPr>
        <xdr:cNvPr id="688" name="直線コネクタ 687"/>
        <xdr:cNvCxnSpPr/>
      </xdr:nvCxnSpPr>
      <xdr:spPr>
        <a:xfrm>
          <a:off x="21323300" y="143027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85598</xdr:rowOff>
    </xdr:from>
    <xdr:to>
      <xdr:col>107</xdr:col>
      <xdr:colOff>101600</xdr:colOff>
      <xdr:row>84</xdr:row>
      <xdr:rowOff>15748</xdr:rowOff>
    </xdr:to>
    <xdr:sp macro="" textlink="">
      <xdr:nvSpPr>
        <xdr:cNvPr id="689" name="楕円 688"/>
        <xdr:cNvSpPr/>
      </xdr:nvSpPr>
      <xdr:spPr>
        <a:xfrm>
          <a:off x="20383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83</xdr:row>
      <xdr:rowOff>136398</xdr:rowOff>
    </xdr:to>
    <xdr:cxnSp macro="">
      <xdr:nvCxnSpPr>
        <xdr:cNvPr id="690" name="直線コネクタ 689"/>
        <xdr:cNvCxnSpPr/>
      </xdr:nvCxnSpPr>
      <xdr:spPr>
        <a:xfrm flipV="1">
          <a:off x="20434300" y="143027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691"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692"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139716</xdr:rowOff>
    </xdr:from>
    <xdr:ext cx="469744" cy="259045"/>
    <xdr:sp macro="" textlink="">
      <xdr:nvSpPr>
        <xdr:cNvPr id="693" name="n_1main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32275</xdr:rowOff>
    </xdr:from>
    <xdr:ext cx="469744" cy="259045"/>
    <xdr:sp macro="" textlink="">
      <xdr:nvSpPr>
        <xdr:cNvPr id="694" name="n_2mainValue【消防施設】&#10;一人当たり面積"/>
        <xdr:cNvSpPr txBox="1"/>
      </xdr:nvSpPr>
      <xdr:spPr>
        <a:xfrm>
          <a:off x="20199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6" name="テキスト ボックス 7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6" name="テキスト ボックス 7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8" name="テキスト ボックス 7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720" name="直線コネクタ 719"/>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721"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722" name="直線コネクタ 721"/>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723"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24" name="直線コネクタ 723"/>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152779</xdr:rowOff>
    </xdr:from>
    <xdr:ext cx="405111" cy="259045"/>
    <xdr:sp macro="" textlink="">
      <xdr:nvSpPr>
        <xdr:cNvPr id="725" name="【庁舎】&#10;有形固定資産減価償却率平均値テキスト"/>
        <xdr:cNvSpPr txBox="1"/>
      </xdr:nvSpPr>
      <xdr:spPr>
        <a:xfrm>
          <a:off x="16357600" y="17640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726" name="フローチャート: 判断 725"/>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27" name="フローチャート: 判断 726"/>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28" name="フローチャート: 判断 727"/>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113574</xdr:rowOff>
    </xdr:from>
    <xdr:to>
      <xdr:col>85</xdr:col>
      <xdr:colOff>177800</xdr:colOff>
      <xdr:row>106</xdr:row>
      <xdr:rowOff>43724</xdr:rowOff>
    </xdr:to>
    <xdr:sp macro="" textlink="">
      <xdr:nvSpPr>
        <xdr:cNvPr id="734" name="楕円 733"/>
        <xdr:cNvSpPr/>
      </xdr:nvSpPr>
      <xdr:spPr>
        <a:xfrm>
          <a:off x="162687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92001</xdr:rowOff>
    </xdr:from>
    <xdr:ext cx="405111" cy="259045"/>
    <xdr:sp macro="" textlink="">
      <xdr:nvSpPr>
        <xdr:cNvPr id="735" name="【庁舎】&#10;有形固定資産減価償却率該当値テキスト"/>
        <xdr:cNvSpPr txBox="1"/>
      </xdr:nvSpPr>
      <xdr:spPr>
        <a:xfrm>
          <a:off x="16357600"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151130</xdr:rowOff>
    </xdr:from>
    <xdr:to>
      <xdr:col>81</xdr:col>
      <xdr:colOff>101600</xdr:colOff>
      <xdr:row>106</xdr:row>
      <xdr:rowOff>81280</xdr:rowOff>
    </xdr:to>
    <xdr:sp macro="" textlink="">
      <xdr:nvSpPr>
        <xdr:cNvPr id="736" name="楕円 735"/>
        <xdr:cNvSpPr/>
      </xdr:nvSpPr>
      <xdr:spPr>
        <a:xfrm>
          <a:off x="1543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164374</xdr:rowOff>
    </xdr:from>
    <xdr:to>
      <xdr:col>85</xdr:col>
      <xdr:colOff>127000</xdr:colOff>
      <xdr:row>106</xdr:row>
      <xdr:rowOff>30480</xdr:rowOff>
    </xdr:to>
    <xdr:cxnSp macro="">
      <xdr:nvCxnSpPr>
        <xdr:cNvPr id="737" name="直線コネクタ 736"/>
        <xdr:cNvCxnSpPr/>
      </xdr:nvCxnSpPr>
      <xdr:spPr>
        <a:xfrm flipV="1">
          <a:off x="15481300" y="1816662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100512</xdr:rowOff>
    </xdr:from>
    <xdr:to>
      <xdr:col>76</xdr:col>
      <xdr:colOff>165100</xdr:colOff>
      <xdr:row>107</xdr:row>
      <xdr:rowOff>30662</xdr:rowOff>
    </xdr:to>
    <xdr:sp macro="" textlink="">
      <xdr:nvSpPr>
        <xdr:cNvPr id="738" name="楕円 737"/>
        <xdr:cNvSpPr/>
      </xdr:nvSpPr>
      <xdr:spPr>
        <a:xfrm>
          <a:off x="14541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30480</xdr:rowOff>
    </xdr:from>
    <xdr:to>
      <xdr:col>81</xdr:col>
      <xdr:colOff>50800</xdr:colOff>
      <xdr:row>106</xdr:row>
      <xdr:rowOff>151312</xdr:rowOff>
    </xdr:to>
    <xdr:cxnSp macro="">
      <xdr:nvCxnSpPr>
        <xdr:cNvPr id="739" name="直線コネクタ 738"/>
        <xdr:cNvCxnSpPr/>
      </xdr:nvCxnSpPr>
      <xdr:spPr>
        <a:xfrm flipV="1">
          <a:off x="14592300" y="18204180"/>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740"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741"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72407</xdr:rowOff>
    </xdr:from>
    <xdr:ext cx="405111" cy="259045"/>
    <xdr:sp macro="" textlink="">
      <xdr:nvSpPr>
        <xdr:cNvPr id="742" name="n_1mainValue【庁舎】&#10;有形固定資産減価償却率"/>
        <xdr:cNvSpPr txBox="1"/>
      </xdr:nvSpPr>
      <xdr:spPr>
        <a:xfrm>
          <a:off x="15266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21789</xdr:rowOff>
    </xdr:from>
    <xdr:ext cx="405111" cy="259045"/>
    <xdr:sp macro="" textlink="">
      <xdr:nvSpPr>
        <xdr:cNvPr id="743" name="n_2mainValue【庁舎】&#10;有形固定資産減価償却率"/>
        <xdr:cNvSpPr txBox="1"/>
      </xdr:nvSpPr>
      <xdr:spPr>
        <a:xfrm>
          <a:off x="14389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4" name="直線コネクタ 75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5" name="テキスト ボックス 75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6" name="直線コネクタ 75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7" name="テキスト ボックス 75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8" name="直線コネクタ 75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9" name="テキスト ボックス 75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0" name="直線コネクタ 75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1" name="テキスト ボックス 76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2" name="直線コネクタ 76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3" name="テキスト ボックス 76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4" name="直線コネクタ 7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5" name="テキスト ボックス 7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105</xdr:row>
      <xdr:rowOff>72389</xdr:rowOff>
    </xdr:from>
    <xdr:to>
      <xdr:col>116</xdr:col>
      <xdr:colOff>62864</xdr:colOff>
      <xdr:row>108</xdr:row>
      <xdr:rowOff>31750</xdr:rowOff>
    </xdr:to>
    <xdr:cxnSp macro="">
      <xdr:nvCxnSpPr>
        <xdr:cNvPr id="767" name="直線コネクタ 766"/>
        <xdr:cNvCxnSpPr/>
      </xdr:nvCxnSpPr>
      <xdr:spPr>
        <a:xfrm flipV="1">
          <a:off x="22160864" y="18074639"/>
          <a:ext cx="0" cy="47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35577</xdr:rowOff>
    </xdr:from>
    <xdr:ext cx="469744" cy="259045"/>
    <xdr:sp macro="" textlink="">
      <xdr:nvSpPr>
        <xdr:cNvPr id="768" name="【庁舎】&#10;一人当たり面積最小値テキスト"/>
        <xdr:cNvSpPr txBox="1"/>
      </xdr:nvSpPr>
      <xdr:spPr>
        <a:xfrm>
          <a:off x="22199600" y="1855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31750</xdr:rowOff>
    </xdr:from>
    <xdr:to>
      <xdr:col>116</xdr:col>
      <xdr:colOff>152400</xdr:colOff>
      <xdr:row>108</xdr:row>
      <xdr:rowOff>31750</xdr:rowOff>
    </xdr:to>
    <xdr:cxnSp macro="">
      <xdr:nvCxnSpPr>
        <xdr:cNvPr id="769" name="直線コネクタ 768"/>
        <xdr:cNvCxnSpPr/>
      </xdr:nvCxnSpPr>
      <xdr:spPr>
        <a:xfrm>
          <a:off x="22072600" y="185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19066</xdr:rowOff>
    </xdr:from>
    <xdr:ext cx="469744" cy="259045"/>
    <xdr:sp macro="" textlink="">
      <xdr:nvSpPr>
        <xdr:cNvPr id="770" name="【庁舎】&#10;一人当たり面積最大値テキスト"/>
        <xdr:cNvSpPr txBox="1"/>
      </xdr:nvSpPr>
      <xdr:spPr>
        <a:xfrm>
          <a:off x="22199600" y="1784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105</xdr:row>
      <xdr:rowOff>72389</xdr:rowOff>
    </xdr:from>
    <xdr:to>
      <xdr:col>116</xdr:col>
      <xdr:colOff>152400</xdr:colOff>
      <xdr:row>105</xdr:row>
      <xdr:rowOff>72389</xdr:rowOff>
    </xdr:to>
    <xdr:cxnSp macro="">
      <xdr:nvCxnSpPr>
        <xdr:cNvPr id="771" name="直線コネクタ 770"/>
        <xdr:cNvCxnSpPr/>
      </xdr:nvCxnSpPr>
      <xdr:spPr>
        <a:xfrm>
          <a:off x="22072600" y="1807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26688</xdr:rowOff>
    </xdr:from>
    <xdr:ext cx="469744" cy="259045"/>
    <xdr:sp macro="" textlink="">
      <xdr:nvSpPr>
        <xdr:cNvPr id="772" name="【庁舎】&#10;一人当たり面積平均値テキスト"/>
        <xdr:cNvSpPr txBox="1"/>
      </xdr:nvSpPr>
      <xdr:spPr>
        <a:xfrm>
          <a:off x="22199600" y="18371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48261</xdr:rowOff>
    </xdr:from>
    <xdr:to>
      <xdr:col>116</xdr:col>
      <xdr:colOff>114300</xdr:colOff>
      <xdr:row>107</xdr:row>
      <xdr:rowOff>149861</xdr:rowOff>
    </xdr:to>
    <xdr:sp macro="" textlink="">
      <xdr:nvSpPr>
        <xdr:cNvPr id="773" name="フローチャート: 判断 772"/>
        <xdr:cNvSpPr/>
      </xdr:nvSpPr>
      <xdr:spPr>
        <a:xfrm>
          <a:off x="221107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58420</xdr:rowOff>
    </xdr:from>
    <xdr:to>
      <xdr:col>112</xdr:col>
      <xdr:colOff>38100</xdr:colOff>
      <xdr:row>107</xdr:row>
      <xdr:rowOff>160020</xdr:rowOff>
    </xdr:to>
    <xdr:sp macro="" textlink="">
      <xdr:nvSpPr>
        <xdr:cNvPr id="774" name="フローチャート: 判断 773"/>
        <xdr:cNvSpPr/>
      </xdr:nvSpPr>
      <xdr:spPr>
        <a:xfrm>
          <a:off x="21272500" y="1840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170180</xdr:rowOff>
    </xdr:from>
    <xdr:to>
      <xdr:col>107</xdr:col>
      <xdr:colOff>101600</xdr:colOff>
      <xdr:row>107</xdr:row>
      <xdr:rowOff>100330</xdr:rowOff>
    </xdr:to>
    <xdr:sp macro="" textlink="">
      <xdr:nvSpPr>
        <xdr:cNvPr id="775" name="フローチャート: 判断 774"/>
        <xdr:cNvSpPr/>
      </xdr:nvSpPr>
      <xdr:spPr>
        <a:xfrm>
          <a:off x="20383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6" name="テキスト ボックス 7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7" name="テキスト ボックス 7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8" name="テキスト ボックス 7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9" name="テキスト ボックス 7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0" name="テキスト ボックス 7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1270</xdr:rowOff>
    </xdr:from>
    <xdr:to>
      <xdr:col>116</xdr:col>
      <xdr:colOff>114300</xdr:colOff>
      <xdr:row>106</xdr:row>
      <xdr:rowOff>102870</xdr:rowOff>
    </xdr:to>
    <xdr:sp macro="" textlink="">
      <xdr:nvSpPr>
        <xdr:cNvPr id="781" name="楕円 780"/>
        <xdr:cNvSpPr/>
      </xdr:nvSpPr>
      <xdr:spPr>
        <a:xfrm>
          <a:off x="22110700" y="181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24147</xdr:rowOff>
    </xdr:from>
    <xdr:ext cx="469744" cy="259045"/>
    <xdr:sp macro="" textlink="">
      <xdr:nvSpPr>
        <xdr:cNvPr id="782" name="【庁舎】&#10;一人当たり面積該当値テキスト"/>
        <xdr:cNvSpPr txBox="1"/>
      </xdr:nvSpPr>
      <xdr:spPr>
        <a:xfrm>
          <a:off x="22199600" y="1802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5080</xdr:rowOff>
    </xdr:from>
    <xdr:to>
      <xdr:col>112</xdr:col>
      <xdr:colOff>38100</xdr:colOff>
      <xdr:row>106</xdr:row>
      <xdr:rowOff>106680</xdr:rowOff>
    </xdr:to>
    <xdr:sp macro="" textlink="">
      <xdr:nvSpPr>
        <xdr:cNvPr id="783" name="楕円 782"/>
        <xdr:cNvSpPr/>
      </xdr:nvSpPr>
      <xdr:spPr>
        <a:xfrm>
          <a:off x="21272500" y="1817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52070</xdr:rowOff>
    </xdr:from>
    <xdr:to>
      <xdr:col>116</xdr:col>
      <xdr:colOff>63500</xdr:colOff>
      <xdr:row>106</xdr:row>
      <xdr:rowOff>55880</xdr:rowOff>
    </xdr:to>
    <xdr:cxnSp macro="">
      <xdr:nvCxnSpPr>
        <xdr:cNvPr id="784" name="直線コネクタ 783"/>
        <xdr:cNvCxnSpPr/>
      </xdr:nvCxnSpPr>
      <xdr:spPr>
        <a:xfrm flipV="1">
          <a:off x="21323300" y="18225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16511</xdr:rowOff>
    </xdr:from>
    <xdr:to>
      <xdr:col>107</xdr:col>
      <xdr:colOff>101600</xdr:colOff>
      <xdr:row>100</xdr:row>
      <xdr:rowOff>118111</xdr:rowOff>
    </xdr:to>
    <xdr:sp macro="" textlink="">
      <xdr:nvSpPr>
        <xdr:cNvPr id="785" name="楕円 784"/>
        <xdr:cNvSpPr/>
      </xdr:nvSpPr>
      <xdr:spPr>
        <a:xfrm>
          <a:off x="20383500" y="1716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67311</xdr:rowOff>
    </xdr:from>
    <xdr:to>
      <xdr:col>111</xdr:col>
      <xdr:colOff>177800</xdr:colOff>
      <xdr:row>106</xdr:row>
      <xdr:rowOff>55880</xdr:rowOff>
    </xdr:to>
    <xdr:cxnSp macro="">
      <xdr:nvCxnSpPr>
        <xdr:cNvPr id="786" name="直線コネクタ 785"/>
        <xdr:cNvCxnSpPr/>
      </xdr:nvCxnSpPr>
      <xdr:spPr>
        <a:xfrm>
          <a:off x="20434300" y="17212311"/>
          <a:ext cx="889000" cy="10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151147</xdr:rowOff>
    </xdr:from>
    <xdr:ext cx="469744" cy="259045"/>
    <xdr:sp macro="" textlink="">
      <xdr:nvSpPr>
        <xdr:cNvPr id="787" name="n_1aveValue【庁舎】&#10;一人当たり面積"/>
        <xdr:cNvSpPr txBox="1"/>
      </xdr:nvSpPr>
      <xdr:spPr>
        <a:xfrm>
          <a:off x="21075727" y="184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91457</xdr:rowOff>
    </xdr:from>
    <xdr:ext cx="469744" cy="259045"/>
    <xdr:sp macro="" textlink="">
      <xdr:nvSpPr>
        <xdr:cNvPr id="788" name="n_2aveValue【庁舎】&#10;一人当たり面積"/>
        <xdr:cNvSpPr txBox="1"/>
      </xdr:nvSpPr>
      <xdr:spPr>
        <a:xfrm>
          <a:off x="20199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123207</xdr:rowOff>
    </xdr:from>
    <xdr:ext cx="469744" cy="259045"/>
    <xdr:sp macro="" textlink="">
      <xdr:nvSpPr>
        <xdr:cNvPr id="789" name="n_1mainValue【庁舎】&#10;一人当たり面積"/>
        <xdr:cNvSpPr txBox="1"/>
      </xdr:nvSpPr>
      <xdr:spPr>
        <a:xfrm>
          <a:off x="21075727" y="1795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134638</xdr:rowOff>
    </xdr:from>
    <xdr:ext cx="469744" cy="259045"/>
    <xdr:sp macro="" textlink="">
      <xdr:nvSpPr>
        <xdr:cNvPr id="790" name="n_2mainValue【庁舎】&#10;一人当たり面積"/>
        <xdr:cNvSpPr txBox="1"/>
      </xdr:nvSpPr>
      <xdr:spPr>
        <a:xfrm>
          <a:off x="20199427" y="1693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消防施設及び庁舎以外のほとんどの類型において、有形固定資産原価償却率及び一人当たり有形固定資産（償却資産）額は類似団体平均を上回っている。合併前に旧市町毎に整備した公共施設があるため、保有する施設数が非合併団体よりも多く、老朽化が進んでいることが原因と考えら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今後施設の老朽化が進む一方であるため、計画的な修繕を行う必要がある。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83,174
82,475
697.55
54,575,662
53,481,599
870,336
28,330,129
57,011,542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年度までは、低下傾向であったが、平成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を維持している。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ポイント下回っており、依然低い水準となっている。   </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これは、市税などの自主財源が乏しく、地方交付税等への依存度が高い状況を示しており、脆弱な財政構造となっている。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市税等の滞納整理強化により、徴収率の向上に取組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むとともに、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未利用資産、不用物品等の売却など自主財源の更なる確保を図る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さらに、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引き続き行財政改革や戦略的政策評価等による歳出削減の徹底など、財政基盤の強化に努める。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94192</xdr:rowOff>
    </xdr:from>
    <xdr:to>
      <xdr:col>23</xdr:col>
      <xdr:colOff>133350</xdr:colOff>
      <xdr:row>45</xdr:row>
      <xdr:rowOff>94192</xdr:rowOff>
    </xdr:to>
    <xdr:cxnSp macro="">
      <xdr:nvCxnSpPr>
        <xdr:cNvPr id="69" name="直線コネクタ 68"/>
        <xdr:cNvCxnSpPr/>
      </xdr:nvCxnSpPr>
      <xdr:spPr>
        <a:xfrm>
          <a:off x="4114800" y="78094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94192</xdr:rowOff>
    </xdr:from>
    <xdr:to>
      <xdr:col>19</xdr:col>
      <xdr:colOff>133350</xdr:colOff>
      <xdr:row>45</xdr:row>
      <xdr:rowOff>94192</xdr:rowOff>
    </xdr:to>
    <xdr:cxnSp macro="">
      <xdr:nvCxnSpPr>
        <xdr:cNvPr id="72" name="直線コネクタ 71"/>
        <xdr:cNvCxnSpPr/>
      </xdr:nvCxnSpPr>
      <xdr:spPr>
        <a:xfrm>
          <a:off x="3225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94192</xdr:rowOff>
    </xdr:from>
    <xdr:to>
      <xdr:col>15</xdr:col>
      <xdr:colOff>82550</xdr:colOff>
      <xdr:row>45</xdr:row>
      <xdr:rowOff>94192</xdr:rowOff>
    </xdr:to>
    <xdr:cxnSp macro="">
      <xdr:nvCxnSpPr>
        <xdr:cNvPr id="75" name="直線コネクタ 74"/>
        <xdr:cNvCxnSpPr/>
      </xdr:nvCxnSpPr>
      <xdr:spPr>
        <a:xfrm>
          <a:off x="2336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94192</xdr:rowOff>
    </xdr:from>
    <xdr:to>
      <xdr:col>11</xdr:col>
      <xdr:colOff>31750</xdr:colOff>
      <xdr:row>45</xdr:row>
      <xdr:rowOff>94192</xdr:rowOff>
    </xdr:to>
    <xdr:cxnSp macro="">
      <xdr:nvCxnSpPr>
        <xdr:cNvPr id="78" name="直線コネクタ 77"/>
        <xdr:cNvCxnSpPr/>
      </xdr:nvCxnSpPr>
      <xdr:spPr>
        <a:xfrm>
          <a:off x="1447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80" name="テキスト ボックス 79"/>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43392</xdr:rowOff>
    </xdr:from>
    <xdr:to>
      <xdr:col>23</xdr:col>
      <xdr:colOff>184150</xdr:colOff>
      <xdr:row>45</xdr:row>
      <xdr:rowOff>144992</xdr:rowOff>
    </xdr:to>
    <xdr:sp macro="" textlink="">
      <xdr:nvSpPr>
        <xdr:cNvPr id="88" name="楕円 87"/>
        <xdr:cNvSpPr/>
      </xdr:nvSpPr>
      <xdr:spPr>
        <a:xfrm>
          <a:off x="49022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110719</xdr:rowOff>
    </xdr:from>
    <xdr:ext cx="762000" cy="259045"/>
    <xdr:sp macro="" textlink="">
      <xdr:nvSpPr>
        <xdr:cNvPr id="89" name="財政力該当値テキスト"/>
        <xdr:cNvSpPr txBox="1"/>
      </xdr:nvSpPr>
      <xdr:spPr>
        <a:xfrm>
          <a:off x="5041900" y="765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43392</xdr:rowOff>
    </xdr:from>
    <xdr:to>
      <xdr:col>19</xdr:col>
      <xdr:colOff>184150</xdr:colOff>
      <xdr:row>45</xdr:row>
      <xdr:rowOff>144992</xdr:rowOff>
    </xdr:to>
    <xdr:sp macro="" textlink="">
      <xdr:nvSpPr>
        <xdr:cNvPr id="90" name="楕円 89"/>
        <xdr:cNvSpPr/>
      </xdr:nvSpPr>
      <xdr:spPr>
        <a:xfrm>
          <a:off x="4064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129769</xdr:rowOff>
    </xdr:from>
    <xdr:ext cx="736600" cy="259045"/>
    <xdr:sp macro="" textlink="">
      <xdr:nvSpPr>
        <xdr:cNvPr id="91" name="テキスト ボックス 90"/>
        <xdr:cNvSpPr txBox="1"/>
      </xdr:nvSpPr>
      <xdr:spPr>
        <a:xfrm>
          <a:off x="3733800" y="784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43392</xdr:rowOff>
    </xdr:from>
    <xdr:to>
      <xdr:col>15</xdr:col>
      <xdr:colOff>133350</xdr:colOff>
      <xdr:row>45</xdr:row>
      <xdr:rowOff>144992</xdr:rowOff>
    </xdr:to>
    <xdr:sp macro="" textlink="">
      <xdr:nvSpPr>
        <xdr:cNvPr id="92" name="楕円 91"/>
        <xdr:cNvSpPr/>
      </xdr:nvSpPr>
      <xdr:spPr>
        <a:xfrm>
          <a:off x="3175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129769</xdr:rowOff>
    </xdr:from>
    <xdr:ext cx="762000" cy="259045"/>
    <xdr:sp macro="" textlink="">
      <xdr:nvSpPr>
        <xdr:cNvPr id="93" name="テキスト ボックス 92"/>
        <xdr:cNvSpPr txBox="1"/>
      </xdr:nvSpPr>
      <xdr:spPr>
        <a:xfrm>
          <a:off x="2844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43392</xdr:rowOff>
    </xdr:from>
    <xdr:to>
      <xdr:col>11</xdr:col>
      <xdr:colOff>82550</xdr:colOff>
      <xdr:row>45</xdr:row>
      <xdr:rowOff>144992</xdr:rowOff>
    </xdr:to>
    <xdr:sp macro="" textlink="">
      <xdr:nvSpPr>
        <xdr:cNvPr id="94" name="楕円 93"/>
        <xdr:cNvSpPr/>
      </xdr:nvSpPr>
      <xdr:spPr>
        <a:xfrm>
          <a:off x="2286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129769</xdr:rowOff>
    </xdr:from>
    <xdr:ext cx="762000" cy="259045"/>
    <xdr:sp macro="" textlink="">
      <xdr:nvSpPr>
        <xdr:cNvPr id="95" name="テキスト ボックス 94"/>
        <xdr:cNvSpPr txBox="1"/>
      </xdr:nvSpPr>
      <xdr:spPr>
        <a:xfrm>
          <a:off x="1955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43392</xdr:rowOff>
    </xdr:from>
    <xdr:to>
      <xdr:col>7</xdr:col>
      <xdr:colOff>31750</xdr:colOff>
      <xdr:row>45</xdr:row>
      <xdr:rowOff>144992</xdr:rowOff>
    </xdr:to>
    <xdr:sp macro="" textlink="">
      <xdr:nvSpPr>
        <xdr:cNvPr id="96" name="楕円 95"/>
        <xdr:cNvSpPr/>
      </xdr:nvSpPr>
      <xdr:spPr>
        <a:xfrm>
          <a:off x="1397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129769</xdr:rowOff>
    </xdr:from>
    <xdr:ext cx="762000" cy="259045"/>
    <xdr:sp macro="" textlink="">
      <xdr:nvSpPr>
        <xdr:cNvPr id="97" name="テキスト ボックス 96"/>
        <xdr:cNvSpPr txBox="1"/>
      </xdr:nvSpPr>
      <xdr:spPr>
        <a:xfrm>
          <a:off x="1066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ポイント増加したものの、扶助費や物件費に係る経常収支比率が類似団体平均を下回っていることなどにより、経常経費全体の経常収支比率は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91.3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ポイント下回っている状況である。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公債費は類似団体平均を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ポイント上回る状況となっていることや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補助費等の公立豊岡病院組合や北但行政事務組合に対する負担金が多額となっていることにより、経常収支比率を圧迫する要因となっている。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今後も引き続き公債費負担の適正化に努めるとともに、企業会計の経営健全化に向けた取組を進め、負担金の抑制を図りながら、経常収支比率の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未満を目指す。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60</xdr:row>
      <xdr:rowOff>158115</xdr:rowOff>
    </xdr:to>
    <xdr:cxnSp macro="">
      <xdr:nvCxnSpPr>
        <xdr:cNvPr id="132" name="直線コネクタ 131"/>
        <xdr:cNvCxnSpPr/>
      </xdr:nvCxnSpPr>
      <xdr:spPr>
        <a:xfrm>
          <a:off x="4114800" y="10376746"/>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9313</xdr:rowOff>
    </xdr:from>
    <xdr:to>
      <xdr:col>19</xdr:col>
      <xdr:colOff>133350</xdr:colOff>
      <xdr:row>60</xdr:row>
      <xdr:rowOff>89746</xdr:rowOff>
    </xdr:to>
    <xdr:cxnSp macro="">
      <xdr:nvCxnSpPr>
        <xdr:cNvPr id="135" name="直線コネクタ 134"/>
        <xdr:cNvCxnSpPr/>
      </xdr:nvCxnSpPr>
      <xdr:spPr>
        <a:xfrm>
          <a:off x="3225800" y="102963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9313</xdr:rowOff>
    </xdr:from>
    <xdr:to>
      <xdr:col>15</xdr:col>
      <xdr:colOff>82550</xdr:colOff>
      <xdr:row>60</xdr:row>
      <xdr:rowOff>57573</xdr:rowOff>
    </xdr:to>
    <xdr:cxnSp macro="">
      <xdr:nvCxnSpPr>
        <xdr:cNvPr id="138" name="直線コネクタ 137"/>
        <xdr:cNvCxnSpPr/>
      </xdr:nvCxnSpPr>
      <xdr:spPr>
        <a:xfrm flipV="1">
          <a:off x="2336800" y="102963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2752</xdr:rowOff>
    </xdr:from>
    <xdr:to>
      <xdr:col>15</xdr:col>
      <xdr:colOff>133350</xdr:colOff>
      <xdr:row>60</xdr:row>
      <xdr:rowOff>104352</xdr:rowOff>
    </xdr:to>
    <xdr:sp macro="" textlink="">
      <xdr:nvSpPr>
        <xdr:cNvPr id="139" name="フローチャート: 判断 138"/>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89129</xdr:rowOff>
    </xdr:from>
    <xdr:ext cx="762000" cy="259045"/>
    <xdr:sp macro="" textlink="">
      <xdr:nvSpPr>
        <xdr:cNvPr id="140" name="テキスト ボックス 139"/>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104352</xdr:rowOff>
    </xdr:from>
    <xdr:to>
      <xdr:col>11</xdr:col>
      <xdr:colOff>31750</xdr:colOff>
      <xdr:row>60</xdr:row>
      <xdr:rowOff>57573</xdr:rowOff>
    </xdr:to>
    <xdr:cxnSp macro="">
      <xdr:nvCxnSpPr>
        <xdr:cNvPr id="141" name="直線コネクタ 140"/>
        <xdr:cNvCxnSpPr/>
      </xdr:nvCxnSpPr>
      <xdr:spPr>
        <a:xfrm>
          <a:off x="1447800" y="10219902"/>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45" name="テキスト ボックス 144"/>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107315</xdr:rowOff>
    </xdr:from>
    <xdr:to>
      <xdr:col>23</xdr:col>
      <xdr:colOff>184150</xdr:colOff>
      <xdr:row>61</xdr:row>
      <xdr:rowOff>37465</xdr:rowOff>
    </xdr:to>
    <xdr:sp macro="" textlink="">
      <xdr:nvSpPr>
        <xdr:cNvPr id="151" name="楕円 150"/>
        <xdr:cNvSpPr/>
      </xdr:nvSpPr>
      <xdr:spPr>
        <a:xfrm>
          <a:off x="4902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123842</xdr:rowOff>
    </xdr:from>
    <xdr:ext cx="762000" cy="259045"/>
    <xdr:sp macro="" textlink="">
      <xdr:nvSpPr>
        <xdr:cNvPr id="152" name="財政構造の弾力性該当値テキスト"/>
        <xdr:cNvSpPr txBox="1"/>
      </xdr:nvSpPr>
      <xdr:spPr>
        <a:xfrm>
          <a:off x="50419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3" name="楕円 152"/>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150723</xdr:rowOff>
    </xdr:from>
    <xdr:ext cx="736600" cy="259045"/>
    <xdr:sp macro="" textlink="">
      <xdr:nvSpPr>
        <xdr:cNvPr id="154" name="テキスト ボックス 153"/>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129963</xdr:rowOff>
    </xdr:from>
    <xdr:to>
      <xdr:col>15</xdr:col>
      <xdr:colOff>133350</xdr:colOff>
      <xdr:row>60</xdr:row>
      <xdr:rowOff>60113</xdr:rowOff>
    </xdr:to>
    <xdr:sp macro="" textlink="">
      <xdr:nvSpPr>
        <xdr:cNvPr id="155" name="楕円 154"/>
        <xdr:cNvSpPr/>
      </xdr:nvSpPr>
      <xdr:spPr>
        <a:xfrm>
          <a:off x="3175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70290</xdr:rowOff>
    </xdr:from>
    <xdr:ext cx="762000" cy="259045"/>
    <xdr:sp macro="" textlink="">
      <xdr:nvSpPr>
        <xdr:cNvPr id="156" name="テキスト ボックス 155"/>
        <xdr:cNvSpPr txBox="1"/>
      </xdr:nvSpPr>
      <xdr:spPr>
        <a:xfrm>
          <a:off x="2844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6773</xdr:rowOff>
    </xdr:from>
    <xdr:to>
      <xdr:col>11</xdr:col>
      <xdr:colOff>82550</xdr:colOff>
      <xdr:row>60</xdr:row>
      <xdr:rowOff>108373</xdr:rowOff>
    </xdr:to>
    <xdr:sp macro="" textlink="">
      <xdr:nvSpPr>
        <xdr:cNvPr id="157" name="楕円 156"/>
        <xdr:cNvSpPr/>
      </xdr:nvSpPr>
      <xdr:spPr>
        <a:xfrm>
          <a:off x="2286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118550</xdr:rowOff>
    </xdr:from>
    <xdr:ext cx="762000" cy="259045"/>
    <xdr:sp macro="" textlink="">
      <xdr:nvSpPr>
        <xdr:cNvPr id="158" name="テキスト ボックス 157"/>
        <xdr:cNvSpPr txBox="1"/>
      </xdr:nvSpPr>
      <xdr:spPr>
        <a:xfrm>
          <a:off x="1955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53552</xdr:rowOff>
    </xdr:from>
    <xdr:to>
      <xdr:col>7</xdr:col>
      <xdr:colOff>31750</xdr:colOff>
      <xdr:row>59</xdr:row>
      <xdr:rowOff>155152</xdr:rowOff>
    </xdr:to>
    <xdr:sp macro="" textlink="">
      <xdr:nvSpPr>
        <xdr:cNvPr id="159" name="楕円 158"/>
        <xdr:cNvSpPr/>
      </xdr:nvSpPr>
      <xdr:spPr>
        <a:xfrm>
          <a:off x="1397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165329</xdr:rowOff>
    </xdr:from>
    <xdr:ext cx="762000" cy="259045"/>
    <xdr:sp macro="" textlink="">
      <xdr:nvSpPr>
        <xdr:cNvPr id="160" name="テキスト ボックス 159"/>
        <xdr:cNvSpPr txBox="1"/>
      </xdr:nvSpPr>
      <xdr:spPr>
        <a:xfrm>
          <a:off x="1066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ラスパイレス指数は、類似団体平均と比べ、</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ポイント低いものの、人口１人当たり人件費は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92,900</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円で、</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57,316</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と比べ</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35,584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円高くなっている。これは、人口千人当たり職員数が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9.47</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人に対して</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6.20</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3.27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人上回っていることが要因となっている。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69,353</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円で</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、類似団体の平均</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50,406</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18,947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円上回っており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類似団体と比べ</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交際費、</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需用費、役務費、備品購入費、委託料</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等が</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が増額となっている。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引き続き行政改革を着実に進め、コスト削減を図る。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80714</xdr:rowOff>
    </xdr:from>
    <xdr:to>
      <xdr:col>23</xdr:col>
      <xdr:colOff>133350</xdr:colOff>
      <xdr:row>88</xdr:row>
      <xdr:rowOff>92900</xdr:rowOff>
    </xdr:to>
    <xdr:cxnSp macro="">
      <xdr:nvCxnSpPr>
        <xdr:cNvPr id="195" name="直線コネクタ 194"/>
        <xdr:cNvCxnSpPr/>
      </xdr:nvCxnSpPr>
      <xdr:spPr>
        <a:xfrm>
          <a:off x="4114800" y="15168314"/>
          <a:ext cx="838200" cy="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38689</xdr:rowOff>
    </xdr:from>
    <xdr:to>
      <xdr:col>19</xdr:col>
      <xdr:colOff>133350</xdr:colOff>
      <xdr:row>88</xdr:row>
      <xdr:rowOff>80714</xdr:rowOff>
    </xdr:to>
    <xdr:cxnSp macro="">
      <xdr:nvCxnSpPr>
        <xdr:cNvPr id="198" name="直線コネクタ 197"/>
        <xdr:cNvCxnSpPr/>
      </xdr:nvCxnSpPr>
      <xdr:spPr>
        <a:xfrm>
          <a:off x="3225800" y="15126289"/>
          <a:ext cx="8890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31383</xdr:rowOff>
    </xdr:from>
    <xdr:to>
      <xdr:col>15</xdr:col>
      <xdr:colOff>82550</xdr:colOff>
      <xdr:row>88</xdr:row>
      <xdr:rowOff>38689</xdr:rowOff>
    </xdr:to>
    <xdr:cxnSp macro="">
      <xdr:nvCxnSpPr>
        <xdr:cNvPr id="201" name="直線コネクタ 200"/>
        <xdr:cNvCxnSpPr/>
      </xdr:nvCxnSpPr>
      <xdr:spPr>
        <a:xfrm>
          <a:off x="2336800" y="15118983"/>
          <a:ext cx="889000" cy="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132587</xdr:rowOff>
    </xdr:from>
    <xdr:to>
      <xdr:col>15</xdr:col>
      <xdr:colOff>133350</xdr:colOff>
      <xdr:row>85</xdr:row>
      <xdr:rowOff>62737</xdr:rowOff>
    </xdr:to>
    <xdr:sp macro="" textlink="">
      <xdr:nvSpPr>
        <xdr:cNvPr id="202" name="フローチャート: 判断 201"/>
        <xdr:cNvSpPr/>
      </xdr:nvSpPr>
      <xdr:spPr>
        <a:xfrm>
          <a:off x="3175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72914</xdr:rowOff>
    </xdr:from>
    <xdr:ext cx="762000" cy="259045"/>
    <xdr:sp macro="" textlink="">
      <xdr:nvSpPr>
        <xdr:cNvPr id="203" name="テキスト ボックス 202"/>
        <xdr:cNvSpPr txBox="1"/>
      </xdr:nvSpPr>
      <xdr:spPr>
        <a:xfrm>
          <a:off x="2844800" y="1430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151476</xdr:rowOff>
    </xdr:from>
    <xdr:to>
      <xdr:col>11</xdr:col>
      <xdr:colOff>31750</xdr:colOff>
      <xdr:row>88</xdr:row>
      <xdr:rowOff>31383</xdr:rowOff>
    </xdr:to>
    <xdr:cxnSp macro="">
      <xdr:nvCxnSpPr>
        <xdr:cNvPr id="204" name="直線コネクタ 203"/>
        <xdr:cNvCxnSpPr/>
      </xdr:nvCxnSpPr>
      <xdr:spPr>
        <a:xfrm>
          <a:off x="1447800" y="15067626"/>
          <a:ext cx="889000" cy="5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110315</xdr:rowOff>
    </xdr:from>
    <xdr:ext cx="762000" cy="259045"/>
    <xdr:sp macro="" textlink="">
      <xdr:nvSpPr>
        <xdr:cNvPr id="206" name="テキスト ボックス 205"/>
        <xdr:cNvSpPr txBox="1"/>
      </xdr:nvSpPr>
      <xdr:spPr>
        <a:xfrm>
          <a:off x="1955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97111</xdr:rowOff>
    </xdr:from>
    <xdr:ext cx="762000" cy="259045"/>
    <xdr:sp macro="" textlink="">
      <xdr:nvSpPr>
        <xdr:cNvPr id="208" name="テキスト ボックス 207"/>
        <xdr:cNvSpPr txBox="1"/>
      </xdr:nvSpPr>
      <xdr:spPr>
        <a:xfrm>
          <a:off x="1066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42100</xdr:rowOff>
    </xdr:from>
    <xdr:to>
      <xdr:col>23</xdr:col>
      <xdr:colOff>184150</xdr:colOff>
      <xdr:row>88</xdr:row>
      <xdr:rowOff>143700</xdr:rowOff>
    </xdr:to>
    <xdr:sp macro="" textlink="">
      <xdr:nvSpPr>
        <xdr:cNvPr id="214" name="楕円 213"/>
        <xdr:cNvSpPr/>
      </xdr:nvSpPr>
      <xdr:spPr>
        <a:xfrm>
          <a:off x="4902200" y="151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14177</xdr:rowOff>
    </xdr:from>
    <xdr:ext cx="762000" cy="259045"/>
    <xdr:sp macro="" textlink="">
      <xdr:nvSpPr>
        <xdr:cNvPr id="215" name="人件費・物件費等の状況該当値テキスト"/>
        <xdr:cNvSpPr txBox="1"/>
      </xdr:nvSpPr>
      <xdr:spPr>
        <a:xfrm>
          <a:off x="5041900" y="151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29914</xdr:rowOff>
    </xdr:from>
    <xdr:to>
      <xdr:col>19</xdr:col>
      <xdr:colOff>184150</xdr:colOff>
      <xdr:row>88</xdr:row>
      <xdr:rowOff>131514</xdr:rowOff>
    </xdr:to>
    <xdr:sp macro="" textlink="">
      <xdr:nvSpPr>
        <xdr:cNvPr id="216" name="楕円 215"/>
        <xdr:cNvSpPr/>
      </xdr:nvSpPr>
      <xdr:spPr>
        <a:xfrm>
          <a:off x="4064000" y="151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116291</xdr:rowOff>
    </xdr:from>
    <xdr:ext cx="736600" cy="259045"/>
    <xdr:sp macro="" textlink="">
      <xdr:nvSpPr>
        <xdr:cNvPr id="217" name="テキスト ボックス 216"/>
        <xdr:cNvSpPr txBox="1"/>
      </xdr:nvSpPr>
      <xdr:spPr>
        <a:xfrm>
          <a:off x="3733800" y="1520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159339</xdr:rowOff>
    </xdr:from>
    <xdr:to>
      <xdr:col>15</xdr:col>
      <xdr:colOff>133350</xdr:colOff>
      <xdr:row>88</xdr:row>
      <xdr:rowOff>89489</xdr:rowOff>
    </xdr:to>
    <xdr:sp macro="" textlink="">
      <xdr:nvSpPr>
        <xdr:cNvPr id="218" name="楕円 217"/>
        <xdr:cNvSpPr/>
      </xdr:nvSpPr>
      <xdr:spPr>
        <a:xfrm>
          <a:off x="3175000" y="1507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74266</xdr:rowOff>
    </xdr:from>
    <xdr:ext cx="762000" cy="259045"/>
    <xdr:sp macro="" textlink="">
      <xdr:nvSpPr>
        <xdr:cNvPr id="219" name="テキスト ボックス 218"/>
        <xdr:cNvSpPr txBox="1"/>
      </xdr:nvSpPr>
      <xdr:spPr>
        <a:xfrm>
          <a:off x="2844800" y="1516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152033</xdr:rowOff>
    </xdr:from>
    <xdr:to>
      <xdr:col>11</xdr:col>
      <xdr:colOff>82550</xdr:colOff>
      <xdr:row>88</xdr:row>
      <xdr:rowOff>82183</xdr:rowOff>
    </xdr:to>
    <xdr:sp macro="" textlink="">
      <xdr:nvSpPr>
        <xdr:cNvPr id="220" name="楕円 219"/>
        <xdr:cNvSpPr/>
      </xdr:nvSpPr>
      <xdr:spPr>
        <a:xfrm>
          <a:off x="2286000" y="1506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66960</xdr:rowOff>
    </xdr:from>
    <xdr:ext cx="762000" cy="259045"/>
    <xdr:sp macro="" textlink="">
      <xdr:nvSpPr>
        <xdr:cNvPr id="221" name="テキスト ボックス 220"/>
        <xdr:cNvSpPr txBox="1"/>
      </xdr:nvSpPr>
      <xdr:spPr>
        <a:xfrm>
          <a:off x="1955800" y="1515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100676</xdr:rowOff>
    </xdr:from>
    <xdr:to>
      <xdr:col>7</xdr:col>
      <xdr:colOff>31750</xdr:colOff>
      <xdr:row>88</xdr:row>
      <xdr:rowOff>30826</xdr:rowOff>
    </xdr:to>
    <xdr:sp macro="" textlink="">
      <xdr:nvSpPr>
        <xdr:cNvPr id="222" name="楕円 221"/>
        <xdr:cNvSpPr/>
      </xdr:nvSpPr>
      <xdr:spPr>
        <a:xfrm>
          <a:off x="1397000" y="150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15603</xdr:rowOff>
    </xdr:from>
    <xdr:ext cx="762000" cy="259045"/>
    <xdr:sp macro="" textlink="">
      <xdr:nvSpPr>
        <xdr:cNvPr id="223" name="テキスト ボックス 222"/>
        <xdr:cNvSpPr txBox="1"/>
      </xdr:nvSpPr>
      <xdr:spPr>
        <a:xfrm>
          <a:off x="1066800" y="1510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95.6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であり、類似団体平均に比べ</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ポイント、全国市平均に比べ</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ポイント下回っている状況である。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今後も職員の年齢及び経験年数階層を考慮しながら、給与の適正管理に努める。</a:t>
          </a:r>
          <a:endPar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endPar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数値は、</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数値を引用している。）</a:t>
          </a:r>
          <a:endPar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9" name="直線コネクタ 258"/>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83</xdr:row>
      <xdr:rowOff>133350</xdr:rowOff>
    </xdr:to>
    <xdr:cxnSp macro="">
      <xdr:nvCxnSpPr>
        <xdr:cNvPr id="262" name="直線コネクタ 261"/>
        <xdr:cNvCxnSpPr/>
      </xdr:nvCxnSpPr>
      <xdr:spPr>
        <a:xfrm>
          <a:off x="15290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116114</xdr:rowOff>
    </xdr:to>
    <xdr:cxnSp macro="">
      <xdr:nvCxnSpPr>
        <xdr:cNvPr id="265" name="直線コネクタ 264"/>
        <xdr:cNvCxnSpPr/>
      </xdr:nvCxnSpPr>
      <xdr:spPr>
        <a:xfrm>
          <a:off x="14401800" y="142602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29936</xdr:rowOff>
    </xdr:to>
    <xdr:cxnSp macro="">
      <xdr:nvCxnSpPr>
        <xdr:cNvPr id="268" name="直線コネクタ 267"/>
        <xdr:cNvCxnSpPr/>
      </xdr:nvCxnSpPr>
      <xdr:spPr>
        <a:xfrm>
          <a:off x="13512800" y="142085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8" name="楕円 277"/>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9"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0" name="楕円 279"/>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1" name="テキスト ボックス 280"/>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2" name="楕円 281"/>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83" name="テキスト ボックス 282"/>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4" name="楕円 283"/>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5" name="テキスト ボックス 284"/>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98879</xdr:rowOff>
    </xdr:from>
    <xdr:to>
      <xdr:col>64</xdr:col>
      <xdr:colOff>152400</xdr:colOff>
      <xdr:row>83</xdr:row>
      <xdr:rowOff>29029</xdr:rowOff>
    </xdr:to>
    <xdr:sp macro="" textlink="">
      <xdr:nvSpPr>
        <xdr:cNvPr id="286" name="楕円 285"/>
        <xdr:cNvSpPr/>
      </xdr:nvSpPr>
      <xdr:spPr>
        <a:xfrm>
          <a:off x="13462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39206</xdr:rowOff>
    </xdr:from>
    <xdr:ext cx="762000" cy="259045"/>
    <xdr:sp macro="" textlink="">
      <xdr:nvSpPr>
        <xdr:cNvPr id="287" name="テキスト ボックス 286"/>
        <xdr:cNvSpPr txBox="1"/>
      </xdr:nvSpPr>
      <xdr:spPr>
        <a:xfrm>
          <a:off x="13131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定員適正化計画に基づき職員数の削減を進めてきたが、人口千人当たり職員数は平成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年度から増加に転じ、平成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9.47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人と前年度と比較し、</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0.08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人増加した。</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これは、新たな行政需要等に対応するため職員数の減少を緩やかにしたことと人口減少によるものである。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しかしながら、類似団体平均と比べて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3..27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人多い状況となっているので、今後も職員の年齢及び経験年数階層を考慮しながら、引き続き定員の適正管理に努める。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101706</xdr:rowOff>
    </xdr:from>
    <xdr:to>
      <xdr:col>81</xdr:col>
      <xdr:colOff>44450</xdr:colOff>
      <xdr:row>64</xdr:row>
      <xdr:rowOff>117793</xdr:rowOff>
    </xdr:to>
    <xdr:cxnSp macro="">
      <xdr:nvCxnSpPr>
        <xdr:cNvPr id="322" name="直線コネクタ 321"/>
        <xdr:cNvCxnSpPr/>
      </xdr:nvCxnSpPr>
      <xdr:spPr>
        <a:xfrm>
          <a:off x="16179800" y="1107450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71544</xdr:rowOff>
    </xdr:from>
    <xdr:to>
      <xdr:col>77</xdr:col>
      <xdr:colOff>44450</xdr:colOff>
      <xdr:row>64</xdr:row>
      <xdr:rowOff>101706</xdr:rowOff>
    </xdr:to>
    <xdr:cxnSp macro="">
      <xdr:nvCxnSpPr>
        <xdr:cNvPr id="325" name="直線コネクタ 324"/>
        <xdr:cNvCxnSpPr/>
      </xdr:nvCxnSpPr>
      <xdr:spPr>
        <a:xfrm>
          <a:off x="15290800" y="1104434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65511</xdr:rowOff>
    </xdr:from>
    <xdr:to>
      <xdr:col>72</xdr:col>
      <xdr:colOff>203200</xdr:colOff>
      <xdr:row>64</xdr:row>
      <xdr:rowOff>71544</xdr:rowOff>
    </xdr:to>
    <xdr:cxnSp macro="">
      <xdr:nvCxnSpPr>
        <xdr:cNvPr id="328" name="直線コネクタ 327"/>
        <xdr:cNvCxnSpPr/>
      </xdr:nvCxnSpPr>
      <xdr:spPr>
        <a:xfrm>
          <a:off x="14401800" y="1103831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9" name="フローチャート: 判断 328"/>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30" name="テキスト ボックス 329"/>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47413</xdr:rowOff>
    </xdr:from>
    <xdr:to>
      <xdr:col>68</xdr:col>
      <xdr:colOff>152400</xdr:colOff>
      <xdr:row>64</xdr:row>
      <xdr:rowOff>65511</xdr:rowOff>
    </xdr:to>
    <xdr:cxnSp macro="">
      <xdr:nvCxnSpPr>
        <xdr:cNvPr id="331" name="直線コネクタ 330"/>
        <xdr:cNvCxnSpPr/>
      </xdr:nvCxnSpPr>
      <xdr:spPr>
        <a:xfrm>
          <a:off x="13512800" y="1102021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33" name="テキスト ボックス 332"/>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5" name="テキスト ボックス 334"/>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66993</xdr:rowOff>
    </xdr:from>
    <xdr:to>
      <xdr:col>81</xdr:col>
      <xdr:colOff>95250</xdr:colOff>
      <xdr:row>64</xdr:row>
      <xdr:rowOff>168593</xdr:rowOff>
    </xdr:to>
    <xdr:sp macro="" textlink="">
      <xdr:nvSpPr>
        <xdr:cNvPr id="341" name="楕円 340"/>
        <xdr:cNvSpPr/>
      </xdr:nvSpPr>
      <xdr:spPr>
        <a:xfrm>
          <a:off x="169672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39070</xdr:rowOff>
    </xdr:from>
    <xdr:ext cx="762000" cy="259045"/>
    <xdr:sp macro="" textlink="">
      <xdr:nvSpPr>
        <xdr:cNvPr id="342" name="定員管理の状況該当値テキスト"/>
        <xdr:cNvSpPr txBox="1"/>
      </xdr:nvSpPr>
      <xdr:spPr>
        <a:xfrm>
          <a:off x="17106900" y="110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50906</xdr:rowOff>
    </xdr:from>
    <xdr:to>
      <xdr:col>77</xdr:col>
      <xdr:colOff>95250</xdr:colOff>
      <xdr:row>64</xdr:row>
      <xdr:rowOff>152506</xdr:rowOff>
    </xdr:to>
    <xdr:sp macro="" textlink="">
      <xdr:nvSpPr>
        <xdr:cNvPr id="343" name="楕円 342"/>
        <xdr:cNvSpPr/>
      </xdr:nvSpPr>
      <xdr:spPr>
        <a:xfrm>
          <a:off x="16129000" y="1102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137283</xdr:rowOff>
    </xdr:from>
    <xdr:ext cx="736600" cy="259045"/>
    <xdr:sp macro="" textlink="">
      <xdr:nvSpPr>
        <xdr:cNvPr id="344" name="テキスト ボックス 343"/>
        <xdr:cNvSpPr txBox="1"/>
      </xdr:nvSpPr>
      <xdr:spPr>
        <a:xfrm>
          <a:off x="15798800" y="1111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20744</xdr:rowOff>
    </xdr:from>
    <xdr:to>
      <xdr:col>73</xdr:col>
      <xdr:colOff>44450</xdr:colOff>
      <xdr:row>64</xdr:row>
      <xdr:rowOff>122344</xdr:rowOff>
    </xdr:to>
    <xdr:sp macro="" textlink="">
      <xdr:nvSpPr>
        <xdr:cNvPr id="345" name="楕円 344"/>
        <xdr:cNvSpPr/>
      </xdr:nvSpPr>
      <xdr:spPr>
        <a:xfrm>
          <a:off x="15240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107121</xdr:rowOff>
    </xdr:from>
    <xdr:ext cx="762000" cy="259045"/>
    <xdr:sp macro="" textlink="">
      <xdr:nvSpPr>
        <xdr:cNvPr id="346" name="テキスト ボックス 345"/>
        <xdr:cNvSpPr txBox="1"/>
      </xdr:nvSpPr>
      <xdr:spPr>
        <a:xfrm>
          <a:off x="14909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14711</xdr:rowOff>
    </xdr:from>
    <xdr:to>
      <xdr:col>68</xdr:col>
      <xdr:colOff>203200</xdr:colOff>
      <xdr:row>64</xdr:row>
      <xdr:rowOff>116311</xdr:rowOff>
    </xdr:to>
    <xdr:sp macro="" textlink="">
      <xdr:nvSpPr>
        <xdr:cNvPr id="347" name="楕円 346"/>
        <xdr:cNvSpPr/>
      </xdr:nvSpPr>
      <xdr:spPr>
        <a:xfrm>
          <a:off x="14351000" y="1098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101088</xdr:rowOff>
    </xdr:from>
    <xdr:ext cx="762000" cy="259045"/>
    <xdr:sp macro="" textlink="">
      <xdr:nvSpPr>
        <xdr:cNvPr id="348" name="テキスト ボックス 347"/>
        <xdr:cNvSpPr txBox="1"/>
      </xdr:nvSpPr>
      <xdr:spPr>
        <a:xfrm>
          <a:off x="14020800" y="1107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168063</xdr:rowOff>
    </xdr:from>
    <xdr:to>
      <xdr:col>64</xdr:col>
      <xdr:colOff>152400</xdr:colOff>
      <xdr:row>64</xdr:row>
      <xdr:rowOff>98213</xdr:rowOff>
    </xdr:to>
    <xdr:sp macro="" textlink="">
      <xdr:nvSpPr>
        <xdr:cNvPr id="349" name="楕円 348"/>
        <xdr:cNvSpPr/>
      </xdr:nvSpPr>
      <xdr:spPr>
        <a:xfrm>
          <a:off x="13462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82990</xdr:rowOff>
    </xdr:from>
    <xdr:ext cx="762000" cy="259045"/>
    <xdr:sp macro="" textlink="">
      <xdr:nvSpPr>
        <xdr:cNvPr id="350" name="テキスト ボックス 349"/>
        <xdr:cNvSpPr txBox="1"/>
      </xdr:nvSpPr>
      <xdr:spPr>
        <a:xfrm>
          <a:off x="13131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19.4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％がピークで年々減少してきており、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11.9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％となり、前年度と比べ</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上昇したものの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、地方債発行の許可団体を判断する</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年度から引続き下回ることとなった。</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この主な要因は、積極的な繰上償還、計画に基づく地方債の発行、交付税算入率の高い地方債の発行等によるものである。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しかしながら、類似団体平均</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5.3</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イント</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回っている状況であるため、引き続き地方債の発行抑制</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64135</xdr:rowOff>
    </xdr:from>
    <xdr:to>
      <xdr:col>81</xdr:col>
      <xdr:colOff>44450</xdr:colOff>
      <xdr:row>41</xdr:row>
      <xdr:rowOff>70168</xdr:rowOff>
    </xdr:to>
    <xdr:cxnSp macro="">
      <xdr:nvCxnSpPr>
        <xdr:cNvPr id="380" name="直線コネクタ 379"/>
        <xdr:cNvCxnSpPr/>
      </xdr:nvCxnSpPr>
      <xdr:spPr>
        <a:xfrm>
          <a:off x="16179800" y="709358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64135</xdr:rowOff>
    </xdr:from>
    <xdr:to>
      <xdr:col>77</xdr:col>
      <xdr:colOff>44450</xdr:colOff>
      <xdr:row>41</xdr:row>
      <xdr:rowOff>112395</xdr:rowOff>
    </xdr:to>
    <xdr:cxnSp macro="">
      <xdr:nvCxnSpPr>
        <xdr:cNvPr id="383" name="直線コネクタ 382"/>
        <xdr:cNvCxnSpPr/>
      </xdr:nvCxnSpPr>
      <xdr:spPr>
        <a:xfrm flipV="1">
          <a:off x="15290800" y="709358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112395</xdr:rowOff>
    </xdr:from>
    <xdr:to>
      <xdr:col>72</xdr:col>
      <xdr:colOff>203200</xdr:colOff>
      <xdr:row>42</xdr:row>
      <xdr:rowOff>19368</xdr:rowOff>
    </xdr:to>
    <xdr:cxnSp macro="">
      <xdr:nvCxnSpPr>
        <xdr:cNvPr id="386" name="直線コネクタ 385"/>
        <xdr:cNvCxnSpPr/>
      </xdr:nvCxnSpPr>
      <xdr:spPr>
        <a:xfrm flipV="1">
          <a:off x="14401800" y="714184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114935</xdr:rowOff>
    </xdr:from>
    <xdr:to>
      <xdr:col>73</xdr:col>
      <xdr:colOff>44450</xdr:colOff>
      <xdr:row>40</xdr:row>
      <xdr:rowOff>45085</xdr:rowOff>
    </xdr:to>
    <xdr:sp macro="" textlink="">
      <xdr:nvSpPr>
        <xdr:cNvPr id="387" name="フローチャート: 判断 386"/>
        <xdr:cNvSpPr/>
      </xdr:nvSpPr>
      <xdr:spPr>
        <a:xfrm>
          <a:off x="152400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55262</xdr:rowOff>
    </xdr:from>
    <xdr:ext cx="762000" cy="259045"/>
    <xdr:sp macro="" textlink="">
      <xdr:nvSpPr>
        <xdr:cNvPr id="388" name="テキスト ボックス 387"/>
        <xdr:cNvSpPr txBox="1"/>
      </xdr:nvSpPr>
      <xdr:spPr>
        <a:xfrm>
          <a:off x="149098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19368</xdr:rowOff>
    </xdr:from>
    <xdr:to>
      <xdr:col>68</xdr:col>
      <xdr:colOff>152400</xdr:colOff>
      <xdr:row>42</xdr:row>
      <xdr:rowOff>115888</xdr:rowOff>
    </xdr:to>
    <xdr:cxnSp macro="">
      <xdr:nvCxnSpPr>
        <xdr:cNvPr id="389" name="直線コネクタ 388"/>
        <xdr:cNvCxnSpPr/>
      </xdr:nvCxnSpPr>
      <xdr:spPr>
        <a:xfrm flipV="1">
          <a:off x="13512800" y="72202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19368</xdr:rowOff>
    </xdr:from>
    <xdr:to>
      <xdr:col>81</xdr:col>
      <xdr:colOff>95250</xdr:colOff>
      <xdr:row>41</xdr:row>
      <xdr:rowOff>120968</xdr:rowOff>
    </xdr:to>
    <xdr:sp macro="" textlink="">
      <xdr:nvSpPr>
        <xdr:cNvPr id="399" name="楕円 398"/>
        <xdr:cNvSpPr/>
      </xdr:nvSpPr>
      <xdr:spPr>
        <a:xfrm>
          <a:off x="169672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162895</xdr:rowOff>
    </xdr:from>
    <xdr:ext cx="762000" cy="259045"/>
    <xdr:sp macro="" textlink="">
      <xdr:nvSpPr>
        <xdr:cNvPr id="400" name="公債費負担の状況該当値テキスト"/>
        <xdr:cNvSpPr txBox="1"/>
      </xdr:nvSpPr>
      <xdr:spPr>
        <a:xfrm>
          <a:off x="17106900" y="702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13335</xdr:rowOff>
    </xdr:from>
    <xdr:to>
      <xdr:col>77</xdr:col>
      <xdr:colOff>95250</xdr:colOff>
      <xdr:row>41</xdr:row>
      <xdr:rowOff>114935</xdr:rowOff>
    </xdr:to>
    <xdr:sp macro="" textlink="">
      <xdr:nvSpPr>
        <xdr:cNvPr id="401" name="楕円 400"/>
        <xdr:cNvSpPr/>
      </xdr:nvSpPr>
      <xdr:spPr>
        <a:xfrm>
          <a:off x="16129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99712</xdr:rowOff>
    </xdr:from>
    <xdr:ext cx="736600" cy="259045"/>
    <xdr:sp macro="" textlink="">
      <xdr:nvSpPr>
        <xdr:cNvPr id="402" name="テキスト ボックス 401"/>
        <xdr:cNvSpPr txBox="1"/>
      </xdr:nvSpPr>
      <xdr:spPr>
        <a:xfrm>
          <a:off x="15798800" y="712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61595</xdr:rowOff>
    </xdr:from>
    <xdr:to>
      <xdr:col>73</xdr:col>
      <xdr:colOff>44450</xdr:colOff>
      <xdr:row>41</xdr:row>
      <xdr:rowOff>163195</xdr:rowOff>
    </xdr:to>
    <xdr:sp macro="" textlink="">
      <xdr:nvSpPr>
        <xdr:cNvPr id="403" name="楕円 402"/>
        <xdr:cNvSpPr/>
      </xdr:nvSpPr>
      <xdr:spPr>
        <a:xfrm>
          <a:off x="15240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147972</xdr:rowOff>
    </xdr:from>
    <xdr:ext cx="762000" cy="259045"/>
    <xdr:sp macro="" textlink="">
      <xdr:nvSpPr>
        <xdr:cNvPr id="404" name="テキスト ボックス 403"/>
        <xdr:cNvSpPr txBox="1"/>
      </xdr:nvSpPr>
      <xdr:spPr>
        <a:xfrm>
          <a:off x="14909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140018</xdr:rowOff>
    </xdr:from>
    <xdr:to>
      <xdr:col>68</xdr:col>
      <xdr:colOff>203200</xdr:colOff>
      <xdr:row>42</xdr:row>
      <xdr:rowOff>70168</xdr:rowOff>
    </xdr:to>
    <xdr:sp macro="" textlink="">
      <xdr:nvSpPr>
        <xdr:cNvPr id="405" name="楕円 404"/>
        <xdr:cNvSpPr/>
      </xdr:nvSpPr>
      <xdr:spPr>
        <a:xfrm>
          <a:off x="14351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54945</xdr:rowOff>
    </xdr:from>
    <xdr:ext cx="762000" cy="259045"/>
    <xdr:sp macro="" textlink="">
      <xdr:nvSpPr>
        <xdr:cNvPr id="406" name="テキスト ボックス 405"/>
        <xdr:cNvSpPr txBox="1"/>
      </xdr:nvSpPr>
      <xdr:spPr>
        <a:xfrm>
          <a:off x="14020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65088</xdr:rowOff>
    </xdr:from>
    <xdr:to>
      <xdr:col>64</xdr:col>
      <xdr:colOff>152400</xdr:colOff>
      <xdr:row>42</xdr:row>
      <xdr:rowOff>166688</xdr:rowOff>
    </xdr:to>
    <xdr:sp macro="" textlink="">
      <xdr:nvSpPr>
        <xdr:cNvPr id="407" name="楕円 406"/>
        <xdr:cNvSpPr/>
      </xdr:nvSpPr>
      <xdr:spPr>
        <a:xfrm>
          <a:off x="13462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151465</xdr:rowOff>
    </xdr:from>
    <xdr:ext cx="762000" cy="259045"/>
    <xdr:sp macro="" textlink="">
      <xdr:nvSpPr>
        <xdr:cNvPr id="408" name="テキスト ボックス 407"/>
        <xdr:cNvSpPr txBox="1"/>
      </xdr:nvSpPr>
      <xdr:spPr>
        <a:xfrm>
          <a:off x="13131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前年度に比べ、一般会計の地方債残高及び公営企業債等繰入見込額が減少したことにより、将来負担比率は、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89.4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と大きく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しかし、類似団体平均と比較すると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57.5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ポイント上回っており、依然として高い水準で推移している。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将来負担額の構成比では、一般会計等に係る地方債の現在高、公営企業債等繰入見込額及び組合等負担等見込額が、合わせて全体の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94.4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％を占めていて、借入金残高が非常に多額となっている。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今後も引き続き、地方債発行額の抑制</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に努めるなど</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、将来負担の軽減に努める。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3641</xdr:rowOff>
    </xdr:from>
    <xdr:to>
      <xdr:col>81</xdr:col>
      <xdr:colOff>44450</xdr:colOff>
      <xdr:row>18</xdr:row>
      <xdr:rowOff>109813</xdr:rowOff>
    </xdr:to>
    <xdr:cxnSp macro="">
      <xdr:nvCxnSpPr>
        <xdr:cNvPr id="442" name="直線コネクタ 441"/>
        <xdr:cNvCxnSpPr/>
      </xdr:nvCxnSpPr>
      <xdr:spPr>
        <a:xfrm flipV="1">
          <a:off x="16179800" y="3089741"/>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109813</xdr:rowOff>
    </xdr:from>
    <xdr:to>
      <xdr:col>77</xdr:col>
      <xdr:colOff>44450</xdr:colOff>
      <xdr:row>19</xdr:row>
      <xdr:rowOff>17992</xdr:rowOff>
    </xdr:to>
    <xdr:cxnSp macro="">
      <xdr:nvCxnSpPr>
        <xdr:cNvPr id="445" name="直線コネクタ 444"/>
        <xdr:cNvCxnSpPr/>
      </xdr:nvCxnSpPr>
      <xdr:spPr>
        <a:xfrm flipV="1">
          <a:off x="15290800" y="3195913"/>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4318</xdr:rowOff>
    </xdr:from>
    <xdr:to>
      <xdr:col>72</xdr:col>
      <xdr:colOff>203200</xdr:colOff>
      <xdr:row>19</xdr:row>
      <xdr:rowOff>17992</xdr:rowOff>
    </xdr:to>
    <xdr:cxnSp macro="">
      <xdr:nvCxnSpPr>
        <xdr:cNvPr id="448" name="直線コネクタ 447"/>
        <xdr:cNvCxnSpPr/>
      </xdr:nvCxnSpPr>
      <xdr:spPr>
        <a:xfrm>
          <a:off x="14401800" y="3261868"/>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49" name="フローチャート: 判断 448"/>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0" name="テキスト ボックス 449"/>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4318</xdr:rowOff>
    </xdr:from>
    <xdr:to>
      <xdr:col>68</xdr:col>
      <xdr:colOff>152400</xdr:colOff>
      <xdr:row>19</xdr:row>
      <xdr:rowOff>82338</xdr:rowOff>
    </xdr:to>
    <xdr:cxnSp macro="">
      <xdr:nvCxnSpPr>
        <xdr:cNvPr id="451" name="直線コネクタ 450"/>
        <xdr:cNvCxnSpPr/>
      </xdr:nvCxnSpPr>
      <xdr:spPr>
        <a:xfrm flipV="1">
          <a:off x="13512800" y="3261868"/>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3" name="テキスト ボックス 452"/>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5" name="テキスト ボックス 454"/>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124291</xdr:rowOff>
    </xdr:from>
    <xdr:to>
      <xdr:col>81</xdr:col>
      <xdr:colOff>95250</xdr:colOff>
      <xdr:row>18</xdr:row>
      <xdr:rowOff>54441</xdr:rowOff>
    </xdr:to>
    <xdr:sp macro="" textlink="">
      <xdr:nvSpPr>
        <xdr:cNvPr id="461" name="楕円 460"/>
        <xdr:cNvSpPr/>
      </xdr:nvSpPr>
      <xdr:spPr>
        <a:xfrm>
          <a:off x="16967200" y="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96368</xdr:rowOff>
    </xdr:from>
    <xdr:ext cx="762000" cy="259045"/>
    <xdr:sp macro="" textlink="">
      <xdr:nvSpPr>
        <xdr:cNvPr id="462" name="将来負担の状況該当値テキスト"/>
        <xdr:cNvSpPr txBox="1"/>
      </xdr:nvSpPr>
      <xdr:spPr>
        <a:xfrm>
          <a:off x="17106900" y="301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59013</xdr:rowOff>
    </xdr:from>
    <xdr:to>
      <xdr:col>77</xdr:col>
      <xdr:colOff>95250</xdr:colOff>
      <xdr:row>18</xdr:row>
      <xdr:rowOff>160613</xdr:rowOff>
    </xdr:to>
    <xdr:sp macro="" textlink="">
      <xdr:nvSpPr>
        <xdr:cNvPr id="463" name="楕円 462"/>
        <xdr:cNvSpPr/>
      </xdr:nvSpPr>
      <xdr:spPr>
        <a:xfrm>
          <a:off x="16129000" y="31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145390</xdr:rowOff>
    </xdr:from>
    <xdr:ext cx="736600" cy="259045"/>
    <xdr:sp macro="" textlink="">
      <xdr:nvSpPr>
        <xdr:cNvPr id="464" name="テキスト ボックス 463"/>
        <xdr:cNvSpPr txBox="1"/>
      </xdr:nvSpPr>
      <xdr:spPr>
        <a:xfrm>
          <a:off x="15798800" y="3231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138642</xdr:rowOff>
    </xdr:from>
    <xdr:to>
      <xdr:col>73</xdr:col>
      <xdr:colOff>44450</xdr:colOff>
      <xdr:row>19</xdr:row>
      <xdr:rowOff>68792</xdr:rowOff>
    </xdr:to>
    <xdr:sp macro="" textlink="">
      <xdr:nvSpPr>
        <xdr:cNvPr id="465" name="楕円 464"/>
        <xdr:cNvSpPr/>
      </xdr:nvSpPr>
      <xdr:spPr>
        <a:xfrm>
          <a:off x="15240000" y="32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53569</xdr:rowOff>
    </xdr:from>
    <xdr:ext cx="762000" cy="259045"/>
    <xdr:sp macro="" textlink="">
      <xdr:nvSpPr>
        <xdr:cNvPr id="466" name="テキスト ボックス 465"/>
        <xdr:cNvSpPr txBox="1"/>
      </xdr:nvSpPr>
      <xdr:spPr>
        <a:xfrm>
          <a:off x="14909800" y="331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124968</xdr:rowOff>
    </xdr:from>
    <xdr:to>
      <xdr:col>68</xdr:col>
      <xdr:colOff>203200</xdr:colOff>
      <xdr:row>19</xdr:row>
      <xdr:rowOff>55118</xdr:rowOff>
    </xdr:to>
    <xdr:sp macro="" textlink="">
      <xdr:nvSpPr>
        <xdr:cNvPr id="467" name="楕円 466"/>
        <xdr:cNvSpPr/>
      </xdr:nvSpPr>
      <xdr:spPr>
        <a:xfrm>
          <a:off x="14351000" y="32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39895</xdr:rowOff>
    </xdr:from>
    <xdr:ext cx="762000" cy="259045"/>
    <xdr:sp macro="" textlink="">
      <xdr:nvSpPr>
        <xdr:cNvPr id="468" name="テキスト ボックス 467"/>
        <xdr:cNvSpPr txBox="1"/>
      </xdr:nvSpPr>
      <xdr:spPr>
        <a:xfrm>
          <a:off x="14020800" y="329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31538</xdr:rowOff>
    </xdr:from>
    <xdr:to>
      <xdr:col>64</xdr:col>
      <xdr:colOff>152400</xdr:colOff>
      <xdr:row>19</xdr:row>
      <xdr:rowOff>133138</xdr:rowOff>
    </xdr:to>
    <xdr:sp macro="" textlink="">
      <xdr:nvSpPr>
        <xdr:cNvPr id="469" name="楕円 468"/>
        <xdr:cNvSpPr/>
      </xdr:nvSpPr>
      <xdr:spPr>
        <a:xfrm>
          <a:off x="13462000" y="32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117915</xdr:rowOff>
    </xdr:from>
    <xdr:ext cx="762000" cy="259045"/>
    <xdr:sp macro="" textlink="">
      <xdr:nvSpPr>
        <xdr:cNvPr id="470" name="テキスト ボックス 469"/>
        <xdr:cNvSpPr txBox="1"/>
      </xdr:nvSpPr>
      <xdr:spPr>
        <a:xfrm>
          <a:off x="13131800" y="337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83,174
82,475
697.55
54,575,662
53,481,599
870,336
28,330,129
57,011,542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24.1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％で、前年度に比べて、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ポイント上昇し、類似団体平均との比較では、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また、全国平均と</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の比較では、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ポイント上回っている状況である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経常収支比率における人件費は、全国的に見て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やや低い</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水準にあるといえる。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1270</xdr:rowOff>
    </xdr:to>
    <xdr:cxnSp macro="">
      <xdr:nvCxnSpPr>
        <xdr:cNvPr id="66" name="直線コネクタ 65"/>
        <xdr:cNvCxnSpPr/>
      </xdr:nvCxnSpPr>
      <xdr:spPr>
        <a:xfrm>
          <a:off x="3987800" y="6314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142240</xdr:rowOff>
    </xdr:to>
    <xdr:cxnSp macro="">
      <xdr:nvCxnSpPr>
        <xdr:cNvPr id="69" name="直線コネクタ 68"/>
        <xdr:cNvCxnSpPr/>
      </xdr:nvCxnSpPr>
      <xdr:spPr>
        <a:xfrm>
          <a:off x="3098800" y="629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149860</xdr:rowOff>
    </xdr:to>
    <xdr:cxnSp macro="">
      <xdr:nvCxnSpPr>
        <xdr:cNvPr id="72" name="直線コネクタ 71"/>
        <xdr:cNvCxnSpPr/>
      </xdr:nvCxnSpPr>
      <xdr:spPr>
        <a:xfrm flipV="1">
          <a:off x="2209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149860</xdr:rowOff>
    </xdr:to>
    <xdr:cxnSp macro="">
      <xdr:nvCxnSpPr>
        <xdr:cNvPr id="75" name="直線コネクタ 74"/>
        <xdr:cNvCxnSpPr/>
      </xdr:nvCxnSpPr>
      <xdr:spPr>
        <a:xfrm>
          <a:off x="1320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88" name="テキスト ボックス 87"/>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2" name="テキスト ボックス 91"/>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経常収支比率における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％で前年度と比べて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15.9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％に対して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しかし、人口１人当たりの決算額では、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本市が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69,353</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円に対して</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50,406</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円で、</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18,947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円多い状況となっている。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道路の除排雪経費や教育関係施設等の維持管理経費の影響とみられるが、引き続き行財政改革の徹底などにより、経費の節減に努める。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133858</xdr:rowOff>
    </xdr:from>
    <xdr:to>
      <xdr:col>82</xdr:col>
      <xdr:colOff>107950</xdr:colOff>
      <xdr:row>13</xdr:row>
      <xdr:rowOff>152146</xdr:rowOff>
    </xdr:to>
    <xdr:cxnSp macro="">
      <xdr:nvCxnSpPr>
        <xdr:cNvPr id="125" name="直線コネクタ 124"/>
        <xdr:cNvCxnSpPr/>
      </xdr:nvCxnSpPr>
      <xdr:spPr>
        <a:xfrm flipV="1">
          <a:off x="15671800" y="23627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88138</xdr:rowOff>
    </xdr:from>
    <xdr:to>
      <xdr:col>78</xdr:col>
      <xdr:colOff>69850</xdr:colOff>
      <xdr:row>13</xdr:row>
      <xdr:rowOff>152146</xdr:rowOff>
    </xdr:to>
    <xdr:cxnSp macro="">
      <xdr:nvCxnSpPr>
        <xdr:cNvPr id="128" name="直線コネクタ 127"/>
        <xdr:cNvCxnSpPr/>
      </xdr:nvCxnSpPr>
      <xdr:spPr>
        <a:xfrm>
          <a:off x="14782800" y="23169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88138</xdr:rowOff>
    </xdr:from>
    <xdr:to>
      <xdr:col>73</xdr:col>
      <xdr:colOff>180975</xdr:colOff>
      <xdr:row>13</xdr:row>
      <xdr:rowOff>115570</xdr:rowOff>
    </xdr:to>
    <xdr:cxnSp macro="">
      <xdr:nvCxnSpPr>
        <xdr:cNvPr id="131" name="直線コネクタ 130"/>
        <xdr:cNvCxnSpPr/>
      </xdr:nvCxnSpPr>
      <xdr:spPr>
        <a:xfrm flipV="1">
          <a:off x="13893800" y="23169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169926</xdr:rowOff>
    </xdr:from>
    <xdr:to>
      <xdr:col>74</xdr:col>
      <xdr:colOff>31750</xdr:colOff>
      <xdr:row>16</xdr:row>
      <xdr:rowOff>100076</xdr:rowOff>
    </xdr:to>
    <xdr:sp macro="" textlink="">
      <xdr:nvSpPr>
        <xdr:cNvPr id="132" name="フローチャート: 判断 131"/>
        <xdr:cNvSpPr/>
      </xdr:nvSpPr>
      <xdr:spPr>
        <a:xfrm>
          <a:off x="14732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84853</xdr:rowOff>
    </xdr:from>
    <xdr:ext cx="762000" cy="259045"/>
    <xdr:sp macro="" textlink="">
      <xdr:nvSpPr>
        <xdr:cNvPr id="133" name="テキスト ボックス 132"/>
        <xdr:cNvSpPr txBox="1"/>
      </xdr:nvSpPr>
      <xdr:spPr>
        <a:xfrm>
          <a:off x="14401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60706</xdr:rowOff>
    </xdr:from>
    <xdr:to>
      <xdr:col>69</xdr:col>
      <xdr:colOff>92075</xdr:colOff>
      <xdr:row>13</xdr:row>
      <xdr:rowOff>115570</xdr:rowOff>
    </xdr:to>
    <xdr:cxnSp macro="">
      <xdr:nvCxnSpPr>
        <xdr:cNvPr id="134" name="直線コネクタ 133"/>
        <xdr:cNvCxnSpPr/>
      </xdr:nvCxnSpPr>
      <xdr:spPr>
        <a:xfrm>
          <a:off x="13004800" y="22895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38" name="テキスト ボックス 137"/>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83058</xdr:rowOff>
    </xdr:from>
    <xdr:to>
      <xdr:col>82</xdr:col>
      <xdr:colOff>158750</xdr:colOff>
      <xdr:row>14</xdr:row>
      <xdr:rowOff>13208</xdr:rowOff>
    </xdr:to>
    <xdr:sp macro="" textlink="">
      <xdr:nvSpPr>
        <xdr:cNvPr id="144" name="楕円 143"/>
        <xdr:cNvSpPr/>
      </xdr:nvSpPr>
      <xdr:spPr>
        <a:xfrm>
          <a:off x="164592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99585</xdr:rowOff>
    </xdr:from>
    <xdr:ext cx="762000" cy="259045"/>
    <xdr:sp macro="" textlink="">
      <xdr:nvSpPr>
        <xdr:cNvPr id="145" name="物件費該当値テキスト"/>
        <xdr:cNvSpPr txBox="1"/>
      </xdr:nvSpPr>
      <xdr:spPr>
        <a:xfrm>
          <a:off x="16598900" y="215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101346</xdr:rowOff>
    </xdr:from>
    <xdr:to>
      <xdr:col>78</xdr:col>
      <xdr:colOff>120650</xdr:colOff>
      <xdr:row>14</xdr:row>
      <xdr:rowOff>31496</xdr:rowOff>
    </xdr:to>
    <xdr:sp macro="" textlink="">
      <xdr:nvSpPr>
        <xdr:cNvPr id="146" name="楕円 145"/>
        <xdr:cNvSpPr/>
      </xdr:nvSpPr>
      <xdr:spPr>
        <a:xfrm>
          <a:off x="15621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41673</xdr:rowOff>
    </xdr:from>
    <xdr:ext cx="736600" cy="259045"/>
    <xdr:sp macro="" textlink="">
      <xdr:nvSpPr>
        <xdr:cNvPr id="147" name="テキスト ボックス 146"/>
        <xdr:cNvSpPr txBox="1"/>
      </xdr:nvSpPr>
      <xdr:spPr>
        <a:xfrm>
          <a:off x="15290800" y="2099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37338</xdr:rowOff>
    </xdr:from>
    <xdr:to>
      <xdr:col>74</xdr:col>
      <xdr:colOff>31750</xdr:colOff>
      <xdr:row>13</xdr:row>
      <xdr:rowOff>138938</xdr:rowOff>
    </xdr:to>
    <xdr:sp macro="" textlink="">
      <xdr:nvSpPr>
        <xdr:cNvPr id="148" name="楕円 147"/>
        <xdr:cNvSpPr/>
      </xdr:nvSpPr>
      <xdr:spPr>
        <a:xfrm>
          <a:off x="14732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149115</xdr:rowOff>
    </xdr:from>
    <xdr:ext cx="762000" cy="259045"/>
    <xdr:sp macro="" textlink="">
      <xdr:nvSpPr>
        <xdr:cNvPr id="149" name="テキスト ボックス 148"/>
        <xdr:cNvSpPr txBox="1"/>
      </xdr:nvSpPr>
      <xdr:spPr>
        <a:xfrm>
          <a:off x="14401800" y="203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64770</xdr:rowOff>
    </xdr:from>
    <xdr:to>
      <xdr:col>69</xdr:col>
      <xdr:colOff>142875</xdr:colOff>
      <xdr:row>13</xdr:row>
      <xdr:rowOff>166370</xdr:rowOff>
    </xdr:to>
    <xdr:sp macro="" textlink="">
      <xdr:nvSpPr>
        <xdr:cNvPr id="150" name="楕円 149"/>
        <xdr:cNvSpPr/>
      </xdr:nvSpPr>
      <xdr:spPr>
        <a:xfrm>
          <a:off x="13843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5097</xdr:rowOff>
    </xdr:from>
    <xdr:ext cx="762000" cy="259045"/>
    <xdr:sp macro="" textlink="">
      <xdr:nvSpPr>
        <xdr:cNvPr id="151" name="テキスト ボックス 150"/>
        <xdr:cNvSpPr txBox="1"/>
      </xdr:nvSpPr>
      <xdr:spPr>
        <a:xfrm>
          <a:off x="13512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9906</xdr:rowOff>
    </xdr:from>
    <xdr:to>
      <xdr:col>65</xdr:col>
      <xdr:colOff>53975</xdr:colOff>
      <xdr:row>13</xdr:row>
      <xdr:rowOff>111506</xdr:rowOff>
    </xdr:to>
    <xdr:sp macro="" textlink="">
      <xdr:nvSpPr>
        <xdr:cNvPr id="152" name="楕円 151"/>
        <xdr:cNvSpPr/>
      </xdr:nvSpPr>
      <xdr:spPr>
        <a:xfrm>
          <a:off x="12954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121683</xdr:rowOff>
    </xdr:from>
    <xdr:ext cx="762000" cy="259045"/>
    <xdr:sp macro="" textlink="">
      <xdr:nvSpPr>
        <xdr:cNvPr id="153" name="テキスト ボックス 152"/>
        <xdr:cNvSpPr txBox="1"/>
      </xdr:nvSpPr>
      <xdr:spPr>
        <a:xfrm>
          <a:off x="12623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ポイント低い状況である。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主な要因は、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金額の大きい児童福祉費の人口一人当たり決算額が、類似団体平均と比較してマイナス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％となっていることと考えられる。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生活保護費の人口１人当たり決算額</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類似団体平均と比較し、マイナス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％と低額となっている。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一方</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、老人福祉費の人口一人当たりの決算額は、類似団体</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倍以上にもなるので動向を注視する必要がある。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15422</xdr:rowOff>
    </xdr:from>
    <xdr:to>
      <xdr:col>24</xdr:col>
      <xdr:colOff>25400</xdr:colOff>
      <xdr:row>53</xdr:row>
      <xdr:rowOff>48078</xdr:rowOff>
    </xdr:to>
    <xdr:cxnSp macro="">
      <xdr:nvCxnSpPr>
        <xdr:cNvPr id="188" name="直線コネクタ 187"/>
        <xdr:cNvCxnSpPr/>
      </xdr:nvCxnSpPr>
      <xdr:spPr>
        <a:xfrm>
          <a:off x="3987800" y="9102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165100</xdr:rowOff>
    </xdr:from>
    <xdr:to>
      <xdr:col>19</xdr:col>
      <xdr:colOff>187325</xdr:colOff>
      <xdr:row>53</xdr:row>
      <xdr:rowOff>15422</xdr:rowOff>
    </xdr:to>
    <xdr:cxnSp macro="">
      <xdr:nvCxnSpPr>
        <xdr:cNvPr id="191" name="直線コネクタ 190"/>
        <xdr:cNvCxnSpPr/>
      </xdr:nvCxnSpPr>
      <xdr:spPr>
        <a:xfrm>
          <a:off x="3098800" y="9080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154215</xdr:rowOff>
    </xdr:from>
    <xdr:to>
      <xdr:col>15</xdr:col>
      <xdr:colOff>98425</xdr:colOff>
      <xdr:row>52</xdr:row>
      <xdr:rowOff>165100</xdr:rowOff>
    </xdr:to>
    <xdr:cxnSp macro="">
      <xdr:nvCxnSpPr>
        <xdr:cNvPr id="194" name="直線コネクタ 193"/>
        <xdr:cNvCxnSpPr/>
      </xdr:nvCxnSpPr>
      <xdr:spPr>
        <a:xfrm>
          <a:off x="2209800" y="9069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5" name="フローチャート: 判断 194"/>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6" name="テキスト ボックス 195"/>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110672</xdr:rowOff>
    </xdr:from>
    <xdr:to>
      <xdr:col>11</xdr:col>
      <xdr:colOff>9525</xdr:colOff>
      <xdr:row>52</xdr:row>
      <xdr:rowOff>154215</xdr:rowOff>
    </xdr:to>
    <xdr:cxnSp macro="">
      <xdr:nvCxnSpPr>
        <xdr:cNvPr id="197" name="直線コネクタ 196"/>
        <xdr:cNvCxnSpPr/>
      </xdr:nvCxnSpPr>
      <xdr:spPr>
        <a:xfrm>
          <a:off x="1320800" y="9026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168728</xdr:rowOff>
    </xdr:from>
    <xdr:to>
      <xdr:col>24</xdr:col>
      <xdr:colOff>76200</xdr:colOff>
      <xdr:row>53</xdr:row>
      <xdr:rowOff>98878</xdr:rowOff>
    </xdr:to>
    <xdr:sp macro="" textlink="">
      <xdr:nvSpPr>
        <xdr:cNvPr id="207" name="楕円 206"/>
        <xdr:cNvSpPr/>
      </xdr:nvSpPr>
      <xdr:spPr>
        <a:xfrm>
          <a:off x="47752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77305</xdr:rowOff>
    </xdr:from>
    <xdr:ext cx="762000" cy="259045"/>
    <xdr:sp macro="" textlink="">
      <xdr:nvSpPr>
        <xdr:cNvPr id="208" name="扶助費該当値テキスト"/>
        <xdr:cNvSpPr txBox="1"/>
      </xdr:nvSpPr>
      <xdr:spPr>
        <a:xfrm>
          <a:off x="4914900" y="89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136072</xdr:rowOff>
    </xdr:from>
    <xdr:to>
      <xdr:col>20</xdr:col>
      <xdr:colOff>38100</xdr:colOff>
      <xdr:row>53</xdr:row>
      <xdr:rowOff>66222</xdr:rowOff>
    </xdr:to>
    <xdr:sp macro="" textlink="">
      <xdr:nvSpPr>
        <xdr:cNvPr id="209" name="楕円 208"/>
        <xdr:cNvSpPr/>
      </xdr:nvSpPr>
      <xdr:spPr>
        <a:xfrm>
          <a:off x="3937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76399</xdr:rowOff>
    </xdr:from>
    <xdr:ext cx="736600" cy="259045"/>
    <xdr:sp macro="" textlink="">
      <xdr:nvSpPr>
        <xdr:cNvPr id="210" name="テキスト ボックス 209"/>
        <xdr:cNvSpPr txBox="1"/>
      </xdr:nvSpPr>
      <xdr:spPr>
        <a:xfrm>
          <a:off x="3606800" y="882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114300</xdr:rowOff>
    </xdr:from>
    <xdr:to>
      <xdr:col>15</xdr:col>
      <xdr:colOff>149225</xdr:colOff>
      <xdr:row>53</xdr:row>
      <xdr:rowOff>44450</xdr:rowOff>
    </xdr:to>
    <xdr:sp macro="" textlink="">
      <xdr:nvSpPr>
        <xdr:cNvPr id="211" name="楕円 210"/>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54627</xdr:rowOff>
    </xdr:from>
    <xdr:ext cx="762000" cy="259045"/>
    <xdr:sp macro="" textlink="">
      <xdr:nvSpPr>
        <xdr:cNvPr id="212" name="テキスト ボックス 211"/>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103415</xdr:rowOff>
    </xdr:from>
    <xdr:to>
      <xdr:col>11</xdr:col>
      <xdr:colOff>60325</xdr:colOff>
      <xdr:row>53</xdr:row>
      <xdr:rowOff>33565</xdr:rowOff>
    </xdr:to>
    <xdr:sp macro="" textlink="">
      <xdr:nvSpPr>
        <xdr:cNvPr id="213" name="楕円 212"/>
        <xdr:cNvSpPr/>
      </xdr:nvSpPr>
      <xdr:spPr>
        <a:xfrm>
          <a:off x="2159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43742</xdr:rowOff>
    </xdr:from>
    <xdr:ext cx="762000" cy="259045"/>
    <xdr:sp macro="" textlink="">
      <xdr:nvSpPr>
        <xdr:cNvPr id="214" name="テキスト ボックス 213"/>
        <xdr:cNvSpPr txBox="1"/>
      </xdr:nvSpPr>
      <xdr:spPr>
        <a:xfrm>
          <a:off x="1828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59872</xdr:rowOff>
    </xdr:from>
    <xdr:to>
      <xdr:col>6</xdr:col>
      <xdr:colOff>171450</xdr:colOff>
      <xdr:row>52</xdr:row>
      <xdr:rowOff>161472</xdr:rowOff>
    </xdr:to>
    <xdr:sp macro="" textlink="">
      <xdr:nvSpPr>
        <xdr:cNvPr id="215" name="楕円 214"/>
        <xdr:cNvSpPr/>
      </xdr:nvSpPr>
      <xdr:spPr>
        <a:xfrm>
          <a:off x="1270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199</xdr:rowOff>
    </xdr:from>
    <xdr:ext cx="762000" cy="259045"/>
    <xdr:sp macro="" textlink="">
      <xdr:nvSpPr>
        <xdr:cNvPr id="216" name="テキスト ボックス 215"/>
        <xdr:cNvSpPr txBox="1"/>
      </xdr:nvSpPr>
      <xdr:spPr>
        <a:xfrm>
          <a:off x="939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その他は繰出金と維持補修費に係るもので、類似団体平均を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このうち繰出金は、本市が下水道事業に地方公営企業法を適用しており、特別会計への負担金を補助費等としているが、公営企業を法適化していない団体では繰出金となるため、単純比較はできない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ものと考える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国民健康保険事業特別会計・介護保険事業特別会計などへの繰出金は、高齢化等の影響で増嵩傾向が続いており、資格審査等の徹底や国民健康保険税・介護保険料の適正化に努め、一般会計の負担の軽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54</xdr:row>
      <xdr:rowOff>165100</xdr:rowOff>
    </xdr:to>
    <xdr:cxnSp macro="">
      <xdr:nvCxnSpPr>
        <xdr:cNvPr id="249" name="直線コネクタ 248"/>
        <xdr:cNvCxnSpPr/>
      </xdr:nvCxnSpPr>
      <xdr:spPr>
        <a:xfrm>
          <a:off x="15671800" y="942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104140</xdr:rowOff>
    </xdr:from>
    <xdr:to>
      <xdr:col>78</xdr:col>
      <xdr:colOff>69850</xdr:colOff>
      <xdr:row>54</xdr:row>
      <xdr:rowOff>165100</xdr:rowOff>
    </xdr:to>
    <xdr:cxnSp macro="">
      <xdr:nvCxnSpPr>
        <xdr:cNvPr id="252" name="直線コネクタ 251"/>
        <xdr:cNvCxnSpPr/>
      </xdr:nvCxnSpPr>
      <xdr:spPr>
        <a:xfrm>
          <a:off x="14782800" y="9362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54</xdr:row>
      <xdr:rowOff>104140</xdr:rowOff>
    </xdr:to>
    <xdr:cxnSp macro="">
      <xdr:nvCxnSpPr>
        <xdr:cNvPr id="255" name="直線コネクタ 254"/>
        <xdr:cNvCxnSpPr/>
      </xdr:nvCxnSpPr>
      <xdr:spPr>
        <a:xfrm>
          <a:off x="13893800" y="9339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73660</xdr:rowOff>
    </xdr:from>
    <xdr:to>
      <xdr:col>69</xdr:col>
      <xdr:colOff>92075</xdr:colOff>
      <xdr:row>54</xdr:row>
      <xdr:rowOff>81280</xdr:rowOff>
    </xdr:to>
    <xdr:cxnSp macro="">
      <xdr:nvCxnSpPr>
        <xdr:cNvPr id="258" name="直線コネクタ 257"/>
        <xdr:cNvCxnSpPr/>
      </xdr:nvCxnSpPr>
      <xdr:spPr>
        <a:xfrm>
          <a:off x="13004800" y="9331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114300</xdr:rowOff>
    </xdr:from>
    <xdr:to>
      <xdr:col>82</xdr:col>
      <xdr:colOff>158750</xdr:colOff>
      <xdr:row>55</xdr:row>
      <xdr:rowOff>44450</xdr:rowOff>
    </xdr:to>
    <xdr:sp macro="" textlink="">
      <xdr:nvSpPr>
        <xdr:cNvPr id="268" name="楕円 267"/>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22877</xdr:rowOff>
    </xdr:from>
    <xdr:ext cx="762000" cy="259045"/>
    <xdr:sp macro="" textlink="">
      <xdr:nvSpPr>
        <xdr:cNvPr id="269" name="その他該当値テキスト"/>
        <xdr:cNvSpPr txBox="1"/>
      </xdr:nvSpPr>
      <xdr:spPr>
        <a:xfrm>
          <a:off x="16598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70" name="楕円 269"/>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71" name="テキスト ボックス 270"/>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53340</xdr:rowOff>
    </xdr:from>
    <xdr:to>
      <xdr:col>74</xdr:col>
      <xdr:colOff>31750</xdr:colOff>
      <xdr:row>54</xdr:row>
      <xdr:rowOff>154940</xdr:rowOff>
    </xdr:to>
    <xdr:sp macro="" textlink="">
      <xdr:nvSpPr>
        <xdr:cNvPr id="272" name="楕円 271"/>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165117</xdr:rowOff>
    </xdr:from>
    <xdr:ext cx="762000" cy="259045"/>
    <xdr:sp macro="" textlink="">
      <xdr:nvSpPr>
        <xdr:cNvPr id="273" name="テキスト ボックス 272"/>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30480</xdr:rowOff>
    </xdr:from>
    <xdr:to>
      <xdr:col>69</xdr:col>
      <xdr:colOff>142875</xdr:colOff>
      <xdr:row>54</xdr:row>
      <xdr:rowOff>132080</xdr:rowOff>
    </xdr:to>
    <xdr:sp macro="" textlink="">
      <xdr:nvSpPr>
        <xdr:cNvPr id="274" name="楕円 273"/>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75" name="テキスト ボックス 274"/>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22860</xdr:rowOff>
    </xdr:from>
    <xdr:to>
      <xdr:col>65</xdr:col>
      <xdr:colOff>53975</xdr:colOff>
      <xdr:row>54</xdr:row>
      <xdr:rowOff>124460</xdr:rowOff>
    </xdr:to>
    <xdr:sp macro="" textlink="">
      <xdr:nvSpPr>
        <xdr:cNvPr id="276" name="楕円 275"/>
        <xdr:cNvSpPr/>
      </xdr:nvSpPr>
      <xdr:spPr>
        <a:xfrm>
          <a:off x="12954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134637</xdr:rowOff>
    </xdr:from>
    <xdr:ext cx="762000" cy="259045"/>
    <xdr:sp macro="" textlink="">
      <xdr:nvSpPr>
        <xdr:cNvPr id="277" name="テキスト ボックス 276"/>
        <xdr:cNvSpPr txBox="1"/>
      </xdr:nvSpPr>
      <xdr:spPr>
        <a:xfrm>
          <a:off x="12623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％で前年度と比較して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ポイント上回っている。本市は下水道事業が地方公営企業法を適用しており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会計への負担金が補助費等に計上されるが、公営企業を法適化していない団体は繰出金に計上されるため単純比較はできない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と考える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しかし、維持管理経費や整備に伴う公債費の増加により負担金が多額となっている。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このため、下水道事業については経営健全化に向けた取組を進めるとともに、その他の関係団体への補助金についても整理合理化を進める必要がある。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37</xdr:row>
      <xdr:rowOff>129286</xdr:rowOff>
    </xdr:to>
    <xdr:cxnSp macro="">
      <xdr:nvCxnSpPr>
        <xdr:cNvPr id="307" name="直線コネクタ 306"/>
        <xdr:cNvCxnSpPr/>
      </xdr:nvCxnSpPr>
      <xdr:spPr>
        <a:xfrm>
          <a:off x="15671800" y="64409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97282</xdr:rowOff>
    </xdr:to>
    <xdr:cxnSp macro="">
      <xdr:nvCxnSpPr>
        <xdr:cNvPr id="310" name="直線コネクタ 309"/>
        <xdr:cNvCxnSpPr/>
      </xdr:nvCxnSpPr>
      <xdr:spPr>
        <a:xfrm>
          <a:off x="14782800" y="6390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56134</xdr:rowOff>
    </xdr:to>
    <xdr:cxnSp macro="">
      <xdr:nvCxnSpPr>
        <xdr:cNvPr id="313" name="直線コネクタ 312"/>
        <xdr:cNvCxnSpPr/>
      </xdr:nvCxnSpPr>
      <xdr:spPr>
        <a:xfrm flipV="1">
          <a:off x="13893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4" name="フローチャート: 判断 313"/>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5" name="テキスト ボックス 314"/>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56134</xdr:rowOff>
    </xdr:to>
    <xdr:cxnSp macro="">
      <xdr:nvCxnSpPr>
        <xdr:cNvPr id="316" name="直線コネクタ 315"/>
        <xdr:cNvCxnSpPr/>
      </xdr:nvCxnSpPr>
      <xdr:spPr>
        <a:xfrm>
          <a:off x="13004800" y="6376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26" name="楕円 325"/>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7" name="補助費等該当値テキスト"/>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8" name="楕円 327"/>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29" name="テキスト ボックス 328"/>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0" name="楕円 329"/>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1" name="テキスト ボックス 330"/>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32" name="楕円 331"/>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33" name="テキスト ボックス 332"/>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4" name="楕円 333"/>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5" name="テキスト ボックス 334"/>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合併市町の地方債を引き継いだことや合併後の新市のまちづくりを進めてきた影響で、元利償還金が膨らんでおり、経常収支比率</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23.7</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今後も引き続き地方債発行額の抑制に努めるなど、公債費負担の減少に努める。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101854</xdr:rowOff>
    </xdr:from>
    <xdr:to>
      <xdr:col>24</xdr:col>
      <xdr:colOff>25400</xdr:colOff>
      <xdr:row>79</xdr:row>
      <xdr:rowOff>124713</xdr:rowOff>
    </xdr:to>
    <xdr:cxnSp macro="">
      <xdr:nvCxnSpPr>
        <xdr:cNvPr id="365" name="直線コネクタ 364"/>
        <xdr:cNvCxnSpPr/>
      </xdr:nvCxnSpPr>
      <xdr:spPr>
        <a:xfrm>
          <a:off x="3987800" y="136464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101854</xdr:rowOff>
    </xdr:from>
    <xdr:to>
      <xdr:col>19</xdr:col>
      <xdr:colOff>187325</xdr:colOff>
      <xdr:row>79</xdr:row>
      <xdr:rowOff>147574</xdr:rowOff>
    </xdr:to>
    <xdr:cxnSp macro="">
      <xdr:nvCxnSpPr>
        <xdr:cNvPr id="368" name="直線コネクタ 367"/>
        <xdr:cNvCxnSpPr/>
      </xdr:nvCxnSpPr>
      <xdr:spPr>
        <a:xfrm flipV="1">
          <a:off x="3098800" y="136464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147574</xdr:rowOff>
    </xdr:from>
    <xdr:to>
      <xdr:col>15</xdr:col>
      <xdr:colOff>98425</xdr:colOff>
      <xdr:row>80</xdr:row>
      <xdr:rowOff>12700</xdr:rowOff>
    </xdr:to>
    <xdr:cxnSp macro="">
      <xdr:nvCxnSpPr>
        <xdr:cNvPr id="371" name="直線コネクタ 370"/>
        <xdr:cNvCxnSpPr/>
      </xdr:nvCxnSpPr>
      <xdr:spPr>
        <a:xfrm flipV="1">
          <a:off x="2209800" y="136921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2" name="フローチャート: 判断 371"/>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3" name="テキスト ボックス 372"/>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133858</xdr:rowOff>
    </xdr:from>
    <xdr:to>
      <xdr:col>11</xdr:col>
      <xdr:colOff>9525</xdr:colOff>
      <xdr:row>80</xdr:row>
      <xdr:rowOff>12700</xdr:rowOff>
    </xdr:to>
    <xdr:cxnSp macro="">
      <xdr:nvCxnSpPr>
        <xdr:cNvPr id="374" name="直線コネクタ 373"/>
        <xdr:cNvCxnSpPr/>
      </xdr:nvCxnSpPr>
      <xdr:spPr>
        <a:xfrm>
          <a:off x="1320800" y="136784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73913</xdr:rowOff>
    </xdr:from>
    <xdr:to>
      <xdr:col>24</xdr:col>
      <xdr:colOff>76200</xdr:colOff>
      <xdr:row>80</xdr:row>
      <xdr:rowOff>4063</xdr:rowOff>
    </xdr:to>
    <xdr:sp macro="" textlink="">
      <xdr:nvSpPr>
        <xdr:cNvPr id="384" name="楕円 383"/>
        <xdr:cNvSpPr/>
      </xdr:nvSpPr>
      <xdr:spPr>
        <a:xfrm>
          <a:off x="4775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45990</xdr:rowOff>
    </xdr:from>
    <xdr:ext cx="762000" cy="259045"/>
    <xdr:sp macro="" textlink="">
      <xdr:nvSpPr>
        <xdr:cNvPr id="385" name="公債費該当値テキスト"/>
        <xdr:cNvSpPr txBox="1"/>
      </xdr:nvSpPr>
      <xdr:spPr>
        <a:xfrm>
          <a:off x="49149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51054</xdr:rowOff>
    </xdr:from>
    <xdr:to>
      <xdr:col>20</xdr:col>
      <xdr:colOff>38100</xdr:colOff>
      <xdr:row>79</xdr:row>
      <xdr:rowOff>152654</xdr:rowOff>
    </xdr:to>
    <xdr:sp macro="" textlink="">
      <xdr:nvSpPr>
        <xdr:cNvPr id="386" name="楕円 385"/>
        <xdr:cNvSpPr/>
      </xdr:nvSpPr>
      <xdr:spPr>
        <a:xfrm>
          <a:off x="3937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137431</xdr:rowOff>
    </xdr:from>
    <xdr:ext cx="736600" cy="259045"/>
    <xdr:sp macro="" textlink="">
      <xdr:nvSpPr>
        <xdr:cNvPr id="387" name="テキスト ボックス 386"/>
        <xdr:cNvSpPr txBox="1"/>
      </xdr:nvSpPr>
      <xdr:spPr>
        <a:xfrm>
          <a:off x="3606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96774</xdr:rowOff>
    </xdr:from>
    <xdr:to>
      <xdr:col>15</xdr:col>
      <xdr:colOff>149225</xdr:colOff>
      <xdr:row>80</xdr:row>
      <xdr:rowOff>26924</xdr:rowOff>
    </xdr:to>
    <xdr:sp macro="" textlink="">
      <xdr:nvSpPr>
        <xdr:cNvPr id="388" name="楕円 387"/>
        <xdr:cNvSpPr/>
      </xdr:nvSpPr>
      <xdr:spPr>
        <a:xfrm>
          <a:off x="3048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11701</xdr:rowOff>
    </xdr:from>
    <xdr:ext cx="762000" cy="259045"/>
    <xdr:sp macro="" textlink="">
      <xdr:nvSpPr>
        <xdr:cNvPr id="389" name="テキスト ボックス 388"/>
        <xdr:cNvSpPr txBox="1"/>
      </xdr:nvSpPr>
      <xdr:spPr>
        <a:xfrm>
          <a:off x="2717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90" name="楕円 389"/>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91" name="テキスト ボックス 390"/>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83058</xdr:rowOff>
    </xdr:from>
    <xdr:to>
      <xdr:col>6</xdr:col>
      <xdr:colOff>171450</xdr:colOff>
      <xdr:row>80</xdr:row>
      <xdr:rowOff>13208</xdr:rowOff>
    </xdr:to>
    <xdr:sp macro="" textlink="">
      <xdr:nvSpPr>
        <xdr:cNvPr id="392" name="楕円 391"/>
        <xdr:cNvSpPr/>
      </xdr:nvSpPr>
      <xdr:spPr>
        <a:xfrm>
          <a:off x="1270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169435</xdr:rowOff>
    </xdr:from>
    <xdr:ext cx="762000" cy="259045"/>
    <xdr:sp macro="" textlink="">
      <xdr:nvSpPr>
        <xdr:cNvPr id="393" name="テキスト ボックス 392"/>
        <xdr:cNvSpPr txBox="1"/>
      </xdr:nvSpPr>
      <xdr:spPr>
        <a:xfrm>
          <a:off x="939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公債費を除く経常経費の経常収支比率は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67.6</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78.3</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ポイント、物件費が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5.2</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それぞれ類似団体平均を下回っていることが大きな要因となっている。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今後も、行政改革への取組や事務事業の見直しを通じて経常経費の削減に努め、経常収支比率</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未満を目指す。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66040</xdr:rowOff>
    </xdr:from>
    <xdr:to>
      <xdr:col>82</xdr:col>
      <xdr:colOff>107950</xdr:colOff>
      <xdr:row>74</xdr:row>
      <xdr:rowOff>111760</xdr:rowOff>
    </xdr:to>
    <xdr:cxnSp macro="">
      <xdr:nvCxnSpPr>
        <xdr:cNvPr id="426" name="直線コネクタ 425"/>
        <xdr:cNvCxnSpPr/>
      </xdr:nvCxnSpPr>
      <xdr:spPr>
        <a:xfrm>
          <a:off x="15671800" y="12753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123190</xdr:rowOff>
    </xdr:from>
    <xdr:to>
      <xdr:col>78</xdr:col>
      <xdr:colOff>69850</xdr:colOff>
      <xdr:row>74</xdr:row>
      <xdr:rowOff>66040</xdr:rowOff>
    </xdr:to>
    <xdr:cxnSp macro="">
      <xdr:nvCxnSpPr>
        <xdr:cNvPr id="429" name="直線コネクタ 428"/>
        <xdr:cNvCxnSpPr/>
      </xdr:nvCxnSpPr>
      <xdr:spPr>
        <a:xfrm>
          <a:off x="14782800" y="12639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123190</xdr:rowOff>
    </xdr:from>
    <xdr:to>
      <xdr:col>73</xdr:col>
      <xdr:colOff>180975</xdr:colOff>
      <xdr:row>73</xdr:row>
      <xdr:rowOff>138430</xdr:rowOff>
    </xdr:to>
    <xdr:cxnSp macro="">
      <xdr:nvCxnSpPr>
        <xdr:cNvPr id="432" name="直線コネクタ 431"/>
        <xdr:cNvCxnSpPr/>
      </xdr:nvCxnSpPr>
      <xdr:spPr>
        <a:xfrm flipV="1">
          <a:off x="13893800" y="12639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83820</xdr:rowOff>
    </xdr:from>
    <xdr:to>
      <xdr:col>74</xdr:col>
      <xdr:colOff>31750</xdr:colOff>
      <xdr:row>76</xdr:row>
      <xdr:rowOff>13970</xdr:rowOff>
    </xdr:to>
    <xdr:sp macro="" textlink="">
      <xdr:nvSpPr>
        <xdr:cNvPr id="433" name="フローチャート: 判断 432"/>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170197</xdr:rowOff>
    </xdr:from>
    <xdr:ext cx="762000" cy="259045"/>
    <xdr:sp macro="" textlink="">
      <xdr:nvSpPr>
        <xdr:cNvPr id="434" name="テキスト ボックス 433"/>
        <xdr:cNvSpPr txBox="1"/>
      </xdr:nvSpPr>
      <xdr:spPr>
        <a:xfrm>
          <a:off x="14401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62230</xdr:rowOff>
    </xdr:from>
    <xdr:to>
      <xdr:col>69</xdr:col>
      <xdr:colOff>92075</xdr:colOff>
      <xdr:row>73</xdr:row>
      <xdr:rowOff>138430</xdr:rowOff>
    </xdr:to>
    <xdr:cxnSp macro="">
      <xdr:nvCxnSpPr>
        <xdr:cNvPr id="435" name="直線コネクタ 434"/>
        <xdr:cNvCxnSpPr/>
      </xdr:nvCxnSpPr>
      <xdr:spPr>
        <a:xfrm>
          <a:off x="13004800" y="12578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7" name="テキスト ボックス 436"/>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39" name="テキスト ボックス 438"/>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60960</xdr:rowOff>
    </xdr:from>
    <xdr:to>
      <xdr:col>82</xdr:col>
      <xdr:colOff>158750</xdr:colOff>
      <xdr:row>74</xdr:row>
      <xdr:rowOff>162560</xdr:rowOff>
    </xdr:to>
    <xdr:sp macro="" textlink="">
      <xdr:nvSpPr>
        <xdr:cNvPr id="445" name="楕円 444"/>
        <xdr:cNvSpPr/>
      </xdr:nvSpPr>
      <xdr:spPr>
        <a:xfrm>
          <a:off x="16459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140987</xdr:rowOff>
    </xdr:from>
    <xdr:ext cx="762000" cy="259045"/>
    <xdr:sp macro="" textlink="">
      <xdr:nvSpPr>
        <xdr:cNvPr id="446" name="公債費以外該当値テキスト"/>
        <xdr:cNvSpPr txBox="1"/>
      </xdr:nvSpPr>
      <xdr:spPr>
        <a:xfrm>
          <a:off x="16598900" y="1265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15240</xdr:rowOff>
    </xdr:from>
    <xdr:to>
      <xdr:col>78</xdr:col>
      <xdr:colOff>120650</xdr:colOff>
      <xdr:row>74</xdr:row>
      <xdr:rowOff>116840</xdr:rowOff>
    </xdr:to>
    <xdr:sp macro="" textlink="">
      <xdr:nvSpPr>
        <xdr:cNvPr id="447" name="楕円 446"/>
        <xdr:cNvSpPr/>
      </xdr:nvSpPr>
      <xdr:spPr>
        <a:xfrm>
          <a:off x="15621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127017</xdr:rowOff>
    </xdr:from>
    <xdr:ext cx="736600" cy="259045"/>
    <xdr:sp macro="" textlink="">
      <xdr:nvSpPr>
        <xdr:cNvPr id="448" name="テキスト ボックス 447"/>
        <xdr:cNvSpPr txBox="1"/>
      </xdr:nvSpPr>
      <xdr:spPr>
        <a:xfrm>
          <a:off x="15290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72390</xdr:rowOff>
    </xdr:from>
    <xdr:to>
      <xdr:col>74</xdr:col>
      <xdr:colOff>31750</xdr:colOff>
      <xdr:row>74</xdr:row>
      <xdr:rowOff>2540</xdr:rowOff>
    </xdr:to>
    <xdr:sp macro="" textlink="">
      <xdr:nvSpPr>
        <xdr:cNvPr id="449" name="楕円 448"/>
        <xdr:cNvSpPr/>
      </xdr:nvSpPr>
      <xdr:spPr>
        <a:xfrm>
          <a:off x="14732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12717</xdr:rowOff>
    </xdr:from>
    <xdr:ext cx="762000" cy="259045"/>
    <xdr:sp macro="" textlink="">
      <xdr:nvSpPr>
        <xdr:cNvPr id="450" name="テキスト ボックス 449"/>
        <xdr:cNvSpPr txBox="1"/>
      </xdr:nvSpPr>
      <xdr:spPr>
        <a:xfrm>
          <a:off x="14401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87630</xdr:rowOff>
    </xdr:from>
    <xdr:to>
      <xdr:col>69</xdr:col>
      <xdr:colOff>142875</xdr:colOff>
      <xdr:row>74</xdr:row>
      <xdr:rowOff>17780</xdr:rowOff>
    </xdr:to>
    <xdr:sp macro="" textlink="">
      <xdr:nvSpPr>
        <xdr:cNvPr id="451" name="楕円 450"/>
        <xdr:cNvSpPr/>
      </xdr:nvSpPr>
      <xdr:spPr>
        <a:xfrm>
          <a:off x="13843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27957</xdr:rowOff>
    </xdr:from>
    <xdr:ext cx="762000" cy="259045"/>
    <xdr:sp macro="" textlink="">
      <xdr:nvSpPr>
        <xdr:cNvPr id="452" name="テキスト ボックス 451"/>
        <xdr:cNvSpPr txBox="1"/>
      </xdr:nvSpPr>
      <xdr:spPr>
        <a:xfrm>
          <a:off x="13512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11430</xdr:rowOff>
    </xdr:from>
    <xdr:to>
      <xdr:col>65</xdr:col>
      <xdr:colOff>53975</xdr:colOff>
      <xdr:row>73</xdr:row>
      <xdr:rowOff>113030</xdr:rowOff>
    </xdr:to>
    <xdr:sp macro="" textlink="">
      <xdr:nvSpPr>
        <xdr:cNvPr id="453" name="楕円 452"/>
        <xdr:cNvSpPr/>
      </xdr:nvSpPr>
      <xdr:spPr>
        <a:xfrm>
          <a:off x="12954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123207</xdr:rowOff>
    </xdr:from>
    <xdr:ext cx="762000" cy="259045"/>
    <xdr:sp macro="" textlink="">
      <xdr:nvSpPr>
        <xdr:cNvPr id="454" name="テキスト ボックス 453"/>
        <xdr:cNvSpPr txBox="1"/>
      </xdr:nvSpPr>
      <xdr:spPr>
        <a:xfrm>
          <a:off x="12623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112560</xdr:rowOff>
    </xdr:from>
    <xdr:to>
      <xdr:col>29</xdr:col>
      <xdr:colOff>127000</xdr:colOff>
      <xdr:row>14</xdr:row>
      <xdr:rowOff>154184</xdr:rowOff>
    </xdr:to>
    <xdr:cxnSp macro="">
      <xdr:nvCxnSpPr>
        <xdr:cNvPr id="50" name="直線コネクタ 49"/>
        <xdr:cNvCxnSpPr/>
      </xdr:nvCxnSpPr>
      <xdr:spPr bwMode="auto">
        <a:xfrm flipV="1">
          <a:off x="5003800" y="2560485"/>
          <a:ext cx="647700" cy="41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146050</xdr:rowOff>
    </xdr:from>
    <xdr:to>
      <xdr:col>26</xdr:col>
      <xdr:colOff>50800</xdr:colOff>
      <xdr:row>14</xdr:row>
      <xdr:rowOff>154184</xdr:rowOff>
    </xdr:to>
    <xdr:cxnSp macro="">
      <xdr:nvCxnSpPr>
        <xdr:cNvPr id="53" name="直線コネクタ 52"/>
        <xdr:cNvCxnSpPr/>
      </xdr:nvCxnSpPr>
      <xdr:spPr bwMode="auto">
        <a:xfrm>
          <a:off x="4305300" y="2593975"/>
          <a:ext cx="698500" cy="8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146050</xdr:rowOff>
    </xdr:from>
    <xdr:to>
      <xdr:col>22</xdr:col>
      <xdr:colOff>114300</xdr:colOff>
      <xdr:row>15</xdr:row>
      <xdr:rowOff>4832</xdr:rowOff>
    </xdr:to>
    <xdr:cxnSp macro="">
      <xdr:nvCxnSpPr>
        <xdr:cNvPr id="56" name="直線コネクタ 55"/>
        <xdr:cNvCxnSpPr/>
      </xdr:nvCxnSpPr>
      <xdr:spPr bwMode="auto">
        <a:xfrm flipV="1">
          <a:off x="3606800" y="2593975"/>
          <a:ext cx="698500" cy="30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4832</xdr:rowOff>
    </xdr:from>
    <xdr:to>
      <xdr:col>18</xdr:col>
      <xdr:colOff>177800</xdr:colOff>
      <xdr:row>15</xdr:row>
      <xdr:rowOff>28588</xdr:rowOff>
    </xdr:to>
    <xdr:cxnSp macro="">
      <xdr:nvCxnSpPr>
        <xdr:cNvPr id="59" name="直線コネクタ 58"/>
        <xdr:cNvCxnSpPr/>
      </xdr:nvCxnSpPr>
      <xdr:spPr bwMode="auto">
        <a:xfrm flipV="1">
          <a:off x="2908300" y="2624207"/>
          <a:ext cx="698500" cy="2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61760</xdr:rowOff>
    </xdr:from>
    <xdr:to>
      <xdr:col>29</xdr:col>
      <xdr:colOff>177800</xdr:colOff>
      <xdr:row>14</xdr:row>
      <xdr:rowOff>163360</xdr:rowOff>
    </xdr:to>
    <xdr:sp macro="" textlink="">
      <xdr:nvSpPr>
        <xdr:cNvPr id="69" name="楕円 68"/>
        <xdr:cNvSpPr/>
      </xdr:nvSpPr>
      <xdr:spPr bwMode="auto">
        <a:xfrm>
          <a:off x="5600700" y="2509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78287</xdr:rowOff>
    </xdr:from>
    <xdr:ext cx="762000" cy="259045"/>
    <xdr:sp macro="" textlink="">
      <xdr:nvSpPr>
        <xdr:cNvPr id="70" name="人口1人当たり決算額の推移該当値テキスト130"/>
        <xdr:cNvSpPr txBox="1"/>
      </xdr:nvSpPr>
      <xdr:spPr>
        <a:xfrm>
          <a:off x="5740400" y="235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103384</xdr:rowOff>
    </xdr:from>
    <xdr:to>
      <xdr:col>26</xdr:col>
      <xdr:colOff>101600</xdr:colOff>
      <xdr:row>15</xdr:row>
      <xdr:rowOff>33534</xdr:rowOff>
    </xdr:to>
    <xdr:sp macro="" textlink="">
      <xdr:nvSpPr>
        <xdr:cNvPr id="71" name="楕円 70"/>
        <xdr:cNvSpPr/>
      </xdr:nvSpPr>
      <xdr:spPr bwMode="auto">
        <a:xfrm>
          <a:off x="4953000" y="2551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43711</xdr:rowOff>
    </xdr:from>
    <xdr:ext cx="736600" cy="259045"/>
    <xdr:sp macro="" textlink="">
      <xdr:nvSpPr>
        <xdr:cNvPr id="72" name="テキスト ボックス 71"/>
        <xdr:cNvSpPr txBox="1"/>
      </xdr:nvSpPr>
      <xdr:spPr>
        <a:xfrm>
          <a:off x="4622800" y="2320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95250</xdr:rowOff>
    </xdr:from>
    <xdr:to>
      <xdr:col>22</xdr:col>
      <xdr:colOff>165100</xdr:colOff>
      <xdr:row>15</xdr:row>
      <xdr:rowOff>25400</xdr:rowOff>
    </xdr:to>
    <xdr:sp macro="" textlink="">
      <xdr:nvSpPr>
        <xdr:cNvPr id="73" name="楕円 72"/>
        <xdr:cNvSpPr/>
      </xdr:nvSpPr>
      <xdr:spPr bwMode="auto">
        <a:xfrm>
          <a:off x="4254500" y="254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35577</xdr:rowOff>
    </xdr:from>
    <xdr:ext cx="762000" cy="259045"/>
    <xdr:sp macro="" textlink="">
      <xdr:nvSpPr>
        <xdr:cNvPr id="74" name="テキスト ボックス 73"/>
        <xdr:cNvSpPr txBox="1"/>
      </xdr:nvSpPr>
      <xdr:spPr>
        <a:xfrm>
          <a:off x="3924300" y="23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125482</xdr:rowOff>
    </xdr:from>
    <xdr:to>
      <xdr:col>19</xdr:col>
      <xdr:colOff>38100</xdr:colOff>
      <xdr:row>15</xdr:row>
      <xdr:rowOff>55632</xdr:rowOff>
    </xdr:to>
    <xdr:sp macro="" textlink="">
      <xdr:nvSpPr>
        <xdr:cNvPr id="75" name="楕円 74"/>
        <xdr:cNvSpPr/>
      </xdr:nvSpPr>
      <xdr:spPr bwMode="auto">
        <a:xfrm>
          <a:off x="3556000" y="2573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65809</xdr:rowOff>
    </xdr:from>
    <xdr:ext cx="762000" cy="259045"/>
    <xdr:sp macro="" textlink="">
      <xdr:nvSpPr>
        <xdr:cNvPr id="76" name="テキスト ボックス 75"/>
        <xdr:cNvSpPr txBox="1"/>
      </xdr:nvSpPr>
      <xdr:spPr>
        <a:xfrm>
          <a:off x="3225800" y="23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149238</xdr:rowOff>
    </xdr:from>
    <xdr:to>
      <xdr:col>15</xdr:col>
      <xdr:colOff>101600</xdr:colOff>
      <xdr:row>15</xdr:row>
      <xdr:rowOff>79388</xdr:rowOff>
    </xdr:to>
    <xdr:sp macro="" textlink="">
      <xdr:nvSpPr>
        <xdr:cNvPr id="77" name="楕円 76"/>
        <xdr:cNvSpPr/>
      </xdr:nvSpPr>
      <xdr:spPr bwMode="auto">
        <a:xfrm>
          <a:off x="2857500" y="259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89565</xdr:rowOff>
    </xdr:from>
    <xdr:ext cx="762000" cy="259045"/>
    <xdr:sp macro="" textlink="">
      <xdr:nvSpPr>
        <xdr:cNvPr id="78" name="テキスト ボックス 77"/>
        <xdr:cNvSpPr txBox="1"/>
      </xdr:nvSpPr>
      <xdr:spPr>
        <a:xfrm>
          <a:off x="2527300" y="236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312591</xdr:rowOff>
    </xdr:from>
    <xdr:to>
      <xdr:col>29</xdr:col>
      <xdr:colOff>127000</xdr:colOff>
      <xdr:row>34</xdr:row>
      <xdr:rowOff>124583</xdr:rowOff>
    </xdr:to>
    <xdr:cxnSp macro="">
      <xdr:nvCxnSpPr>
        <xdr:cNvPr id="113" name="直線コネクタ 112"/>
        <xdr:cNvCxnSpPr/>
      </xdr:nvCxnSpPr>
      <xdr:spPr bwMode="auto">
        <a:xfrm flipV="1">
          <a:off x="5003800" y="6237141"/>
          <a:ext cx="647700" cy="154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17141</xdr:rowOff>
    </xdr:from>
    <xdr:to>
      <xdr:col>26</xdr:col>
      <xdr:colOff>50800</xdr:colOff>
      <xdr:row>34</xdr:row>
      <xdr:rowOff>124583</xdr:rowOff>
    </xdr:to>
    <xdr:cxnSp macro="">
      <xdr:nvCxnSpPr>
        <xdr:cNvPr id="116" name="直線コネクタ 115"/>
        <xdr:cNvCxnSpPr/>
      </xdr:nvCxnSpPr>
      <xdr:spPr bwMode="auto">
        <a:xfrm>
          <a:off x="4305300" y="6284591"/>
          <a:ext cx="698500" cy="107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341361</xdr:rowOff>
    </xdr:from>
    <xdr:to>
      <xdr:col>22</xdr:col>
      <xdr:colOff>114300</xdr:colOff>
      <xdr:row>34</xdr:row>
      <xdr:rowOff>17141</xdr:rowOff>
    </xdr:to>
    <xdr:cxnSp macro="">
      <xdr:nvCxnSpPr>
        <xdr:cNvPr id="119" name="直線コネクタ 118"/>
        <xdr:cNvCxnSpPr/>
      </xdr:nvCxnSpPr>
      <xdr:spPr bwMode="auto">
        <a:xfrm>
          <a:off x="3606800" y="6265911"/>
          <a:ext cx="698500" cy="18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231927</xdr:rowOff>
    </xdr:from>
    <xdr:to>
      <xdr:col>18</xdr:col>
      <xdr:colOff>177800</xdr:colOff>
      <xdr:row>33</xdr:row>
      <xdr:rowOff>341361</xdr:rowOff>
    </xdr:to>
    <xdr:cxnSp macro="">
      <xdr:nvCxnSpPr>
        <xdr:cNvPr id="122" name="直線コネクタ 121"/>
        <xdr:cNvCxnSpPr/>
      </xdr:nvCxnSpPr>
      <xdr:spPr bwMode="auto">
        <a:xfrm>
          <a:off x="2908300" y="6156477"/>
          <a:ext cx="698500" cy="109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261791</xdr:rowOff>
    </xdr:from>
    <xdr:to>
      <xdr:col>29</xdr:col>
      <xdr:colOff>177800</xdr:colOff>
      <xdr:row>34</xdr:row>
      <xdr:rowOff>20491</xdr:rowOff>
    </xdr:to>
    <xdr:sp macro="" textlink="">
      <xdr:nvSpPr>
        <xdr:cNvPr id="132" name="楕円 131"/>
        <xdr:cNvSpPr/>
      </xdr:nvSpPr>
      <xdr:spPr bwMode="auto">
        <a:xfrm>
          <a:off x="5600700" y="6186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106868</xdr:rowOff>
    </xdr:from>
    <xdr:ext cx="762000" cy="259045"/>
    <xdr:sp macro="" textlink="">
      <xdr:nvSpPr>
        <xdr:cNvPr id="133" name="人口1人当たり決算額の推移該当値テキスト445"/>
        <xdr:cNvSpPr txBox="1"/>
      </xdr:nvSpPr>
      <xdr:spPr>
        <a:xfrm>
          <a:off x="5740400" y="603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73783</xdr:rowOff>
    </xdr:from>
    <xdr:to>
      <xdr:col>26</xdr:col>
      <xdr:colOff>101600</xdr:colOff>
      <xdr:row>34</xdr:row>
      <xdr:rowOff>175383</xdr:rowOff>
    </xdr:to>
    <xdr:sp macro="" textlink="">
      <xdr:nvSpPr>
        <xdr:cNvPr id="134" name="楕円 133"/>
        <xdr:cNvSpPr/>
      </xdr:nvSpPr>
      <xdr:spPr bwMode="auto">
        <a:xfrm>
          <a:off x="4953000" y="6341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185560</xdr:rowOff>
    </xdr:from>
    <xdr:ext cx="736600" cy="259045"/>
    <xdr:sp macro="" textlink="">
      <xdr:nvSpPr>
        <xdr:cNvPr id="135" name="テキスト ボックス 134"/>
        <xdr:cNvSpPr txBox="1"/>
      </xdr:nvSpPr>
      <xdr:spPr>
        <a:xfrm>
          <a:off x="4622800" y="6110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309241</xdr:rowOff>
    </xdr:from>
    <xdr:to>
      <xdr:col>22</xdr:col>
      <xdr:colOff>165100</xdr:colOff>
      <xdr:row>34</xdr:row>
      <xdr:rowOff>67941</xdr:rowOff>
    </xdr:to>
    <xdr:sp macro="" textlink="">
      <xdr:nvSpPr>
        <xdr:cNvPr id="136" name="楕円 135"/>
        <xdr:cNvSpPr/>
      </xdr:nvSpPr>
      <xdr:spPr bwMode="auto">
        <a:xfrm>
          <a:off x="4254500" y="623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78118</xdr:rowOff>
    </xdr:from>
    <xdr:ext cx="762000" cy="259045"/>
    <xdr:sp macro="" textlink="">
      <xdr:nvSpPr>
        <xdr:cNvPr id="137" name="テキスト ボックス 136"/>
        <xdr:cNvSpPr txBox="1"/>
      </xdr:nvSpPr>
      <xdr:spPr>
        <a:xfrm>
          <a:off x="3924300" y="600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290561</xdr:rowOff>
    </xdr:from>
    <xdr:to>
      <xdr:col>19</xdr:col>
      <xdr:colOff>38100</xdr:colOff>
      <xdr:row>34</xdr:row>
      <xdr:rowOff>49261</xdr:rowOff>
    </xdr:to>
    <xdr:sp macro="" textlink="">
      <xdr:nvSpPr>
        <xdr:cNvPr id="138" name="楕円 137"/>
        <xdr:cNvSpPr/>
      </xdr:nvSpPr>
      <xdr:spPr bwMode="auto">
        <a:xfrm>
          <a:off x="3556000" y="6215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59438</xdr:rowOff>
    </xdr:from>
    <xdr:ext cx="762000" cy="259045"/>
    <xdr:sp macro="" textlink="">
      <xdr:nvSpPr>
        <xdr:cNvPr id="139" name="テキスト ボックス 138"/>
        <xdr:cNvSpPr txBox="1"/>
      </xdr:nvSpPr>
      <xdr:spPr>
        <a:xfrm>
          <a:off x="3225800" y="598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181127</xdr:rowOff>
    </xdr:from>
    <xdr:to>
      <xdr:col>15</xdr:col>
      <xdr:colOff>101600</xdr:colOff>
      <xdr:row>33</xdr:row>
      <xdr:rowOff>282727</xdr:rowOff>
    </xdr:to>
    <xdr:sp macro="" textlink="">
      <xdr:nvSpPr>
        <xdr:cNvPr id="140" name="楕円 139"/>
        <xdr:cNvSpPr/>
      </xdr:nvSpPr>
      <xdr:spPr bwMode="auto">
        <a:xfrm>
          <a:off x="2857500" y="6105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121454</xdr:rowOff>
    </xdr:from>
    <xdr:ext cx="762000" cy="259045"/>
    <xdr:sp macro="" textlink="">
      <xdr:nvSpPr>
        <xdr:cNvPr id="141" name="テキスト ボックス 140"/>
        <xdr:cNvSpPr txBox="1"/>
      </xdr:nvSpPr>
      <xdr:spPr>
        <a:xfrm>
          <a:off x="2527300" y="587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83,174
82,475
697.55
54,575,662
53,481,599
870,336
28,330,129
57,011,542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65405</xdr:rowOff>
    </xdr:from>
    <xdr:to>
      <xdr:col>24</xdr:col>
      <xdr:colOff>63500</xdr:colOff>
      <xdr:row>33</xdr:row>
      <xdr:rowOff>96552</xdr:rowOff>
    </xdr:to>
    <xdr:cxnSp macro="">
      <xdr:nvCxnSpPr>
        <xdr:cNvPr id="61" name="直線コネクタ 60"/>
        <xdr:cNvCxnSpPr/>
      </xdr:nvCxnSpPr>
      <xdr:spPr>
        <a:xfrm flipV="1">
          <a:off x="3797300" y="5723255"/>
          <a:ext cx="8382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62890</xdr:rowOff>
    </xdr:from>
    <xdr:to>
      <xdr:col>19</xdr:col>
      <xdr:colOff>177800</xdr:colOff>
      <xdr:row>33</xdr:row>
      <xdr:rowOff>96552</xdr:rowOff>
    </xdr:to>
    <xdr:cxnSp macro="">
      <xdr:nvCxnSpPr>
        <xdr:cNvPr id="64" name="直線コネクタ 63"/>
        <xdr:cNvCxnSpPr/>
      </xdr:nvCxnSpPr>
      <xdr:spPr>
        <a:xfrm>
          <a:off x="2908300" y="5720740"/>
          <a:ext cx="889000" cy="3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62890</xdr:rowOff>
    </xdr:from>
    <xdr:to>
      <xdr:col>15</xdr:col>
      <xdr:colOff>50800</xdr:colOff>
      <xdr:row>33</xdr:row>
      <xdr:rowOff>86074</xdr:rowOff>
    </xdr:to>
    <xdr:cxnSp macro="">
      <xdr:nvCxnSpPr>
        <xdr:cNvPr id="67" name="直線コネクタ 66"/>
        <xdr:cNvCxnSpPr/>
      </xdr:nvCxnSpPr>
      <xdr:spPr>
        <a:xfrm flipV="1">
          <a:off x="2019300" y="5720740"/>
          <a:ext cx="889000" cy="2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80975</xdr:rowOff>
    </xdr:from>
    <xdr:to>
      <xdr:col>15</xdr:col>
      <xdr:colOff>101600</xdr:colOff>
      <xdr:row>37</xdr:row>
      <xdr:rowOff>11125</xdr:rowOff>
    </xdr:to>
    <xdr:sp macro="" textlink="">
      <xdr:nvSpPr>
        <xdr:cNvPr id="68" name="フローチャート: 判断 67"/>
        <xdr:cNvSpPr/>
      </xdr:nvSpPr>
      <xdr:spPr>
        <a:xfrm>
          <a:off x="2857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2252</xdr:rowOff>
    </xdr:from>
    <xdr:ext cx="534377" cy="259045"/>
    <xdr:sp macro="" textlink="">
      <xdr:nvSpPr>
        <xdr:cNvPr id="69" name="テキスト ボックス 68"/>
        <xdr:cNvSpPr txBox="1"/>
      </xdr:nvSpPr>
      <xdr:spPr>
        <a:xfrm>
          <a:off x="2641111" y="634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86074</xdr:rowOff>
    </xdr:from>
    <xdr:to>
      <xdr:col>10</xdr:col>
      <xdr:colOff>114300</xdr:colOff>
      <xdr:row>33</xdr:row>
      <xdr:rowOff>98971</xdr:rowOff>
    </xdr:to>
    <xdr:cxnSp macro="">
      <xdr:nvCxnSpPr>
        <xdr:cNvPr id="70" name="直線コネクタ 69"/>
        <xdr:cNvCxnSpPr/>
      </xdr:nvCxnSpPr>
      <xdr:spPr>
        <a:xfrm flipV="1">
          <a:off x="1130300" y="5743924"/>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122305</xdr:rowOff>
    </xdr:from>
    <xdr:ext cx="534377" cy="259045"/>
    <xdr:sp macro="" textlink="">
      <xdr:nvSpPr>
        <xdr:cNvPr id="72" name="テキスト ボックス 71"/>
        <xdr:cNvSpPr txBox="1"/>
      </xdr:nvSpPr>
      <xdr:spPr>
        <a:xfrm>
          <a:off x="1752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129487</xdr:rowOff>
    </xdr:from>
    <xdr:ext cx="534377" cy="259045"/>
    <xdr:sp macro="" textlink="">
      <xdr:nvSpPr>
        <xdr:cNvPr id="74" name="テキスト ボックス 73"/>
        <xdr:cNvSpPr txBox="1"/>
      </xdr:nvSpPr>
      <xdr:spPr>
        <a:xfrm>
          <a:off x="863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14605</xdr:rowOff>
    </xdr:from>
    <xdr:to>
      <xdr:col>24</xdr:col>
      <xdr:colOff>114300</xdr:colOff>
      <xdr:row>33</xdr:row>
      <xdr:rowOff>116205</xdr:rowOff>
    </xdr:to>
    <xdr:sp macro="" textlink="">
      <xdr:nvSpPr>
        <xdr:cNvPr id="80" name="楕円 79"/>
        <xdr:cNvSpPr/>
      </xdr:nvSpPr>
      <xdr:spPr>
        <a:xfrm>
          <a:off x="4584700" y="56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37482</xdr:rowOff>
    </xdr:from>
    <xdr:ext cx="534377" cy="259045"/>
    <xdr:sp macro="" textlink="">
      <xdr:nvSpPr>
        <xdr:cNvPr id="81" name="人件費該当値テキスト"/>
        <xdr:cNvSpPr txBox="1"/>
      </xdr:nvSpPr>
      <xdr:spPr>
        <a:xfrm>
          <a:off x="4686300" y="552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45752</xdr:rowOff>
    </xdr:from>
    <xdr:to>
      <xdr:col>20</xdr:col>
      <xdr:colOff>38100</xdr:colOff>
      <xdr:row>33</xdr:row>
      <xdr:rowOff>147352</xdr:rowOff>
    </xdr:to>
    <xdr:sp macro="" textlink="">
      <xdr:nvSpPr>
        <xdr:cNvPr id="82" name="楕円 81"/>
        <xdr:cNvSpPr/>
      </xdr:nvSpPr>
      <xdr:spPr>
        <a:xfrm>
          <a:off x="3746500" y="57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163879</xdr:rowOff>
    </xdr:from>
    <xdr:ext cx="534377" cy="259045"/>
    <xdr:sp macro="" textlink="">
      <xdr:nvSpPr>
        <xdr:cNvPr id="83" name="テキスト ボックス 82"/>
        <xdr:cNvSpPr txBox="1"/>
      </xdr:nvSpPr>
      <xdr:spPr>
        <a:xfrm>
          <a:off x="3530111" y="547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12090</xdr:rowOff>
    </xdr:from>
    <xdr:to>
      <xdr:col>15</xdr:col>
      <xdr:colOff>101600</xdr:colOff>
      <xdr:row>33</xdr:row>
      <xdr:rowOff>113690</xdr:rowOff>
    </xdr:to>
    <xdr:sp macro="" textlink="">
      <xdr:nvSpPr>
        <xdr:cNvPr id="84" name="楕円 83"/>
        <xdr:cNvSpPr/>
      </xdr:nvSpPr>
      <xdr:spPr>
        <a:xfrm>
          <a:off x="2857500" y="56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130217</xdr:rowOff>
    </xdr:from>
    <xdr:ext cx="534377" cy="259045"/>
    <xdr:sp macro="" textlink="">
      <xdr:nvSpPr>
        <xdr:cNvPr id="85" name="テキスト ボックス 84"/>
        <xdr:cNvSpPr txBox="1"/>
      </xdr:nvSpPr>
      <xdr:spPr>
        <a:xfrm>
          <a:off x="2641111" y="54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35274</xdr:rowOff>
    </xdr:from>
    <xdr:to>
      <xdr:col>10</xdr:col>
      <xdr:colOff>165100</xdr:colOff>
      <xdr:row>33</xdr:row>
      <xdr:rowOff>136874</xdr:rowOff>
    </xdr:to>
    <xdr:sp macro="" textlink="">
      <xdr:nvSpPr>
        <xdr:cNvPr id="86" name="楕円 85"/>
        <xdr:cNvSpPr/>
      </xdr:nvSpPr>
      <xdr:spPr>
        <a:xfrm>
          <a:off x="1968500" y="569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153401</xdr:rowOff>
    </xdr:from>
    <xdr:ext cx="534377" cy="259045"/>
    <xdr:sp macro="" textlink="">
      <xdr:nvSpPr>
        <xdr:cNvPr id="87" name="テキスト ボックス 86"/>
        <xdr:cNvSpPr txBox="1"/>
      </xdr:nvSpPr>
      <xdr:spPr>
        <a:xfrm>
          <a:off x="1752111" y="546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48171</xdr:rowOff>
    </xdr:from>
    <xdr:to>
      <xdr:col>6</xdr:col>
      <xdr:colOff>38100</xdr:colOff>
      <xdr:row>33</xdr:row>
      <xdr:rowOff>149771</xdr:rowOff>
    </xdr:to>
    <xdr:sp macro="" textlink="">
      <xdr:nvSpPr>
        <xdr:cNvPr id="88" name="楕円 87"/>
        <xdr:cNvSpPr/>
      </xdr:nvSpPr>
      <xdr:spPr>
        <a:xfrm>
          <a:off x="1079500" y="570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166298</xdr:rowOff>
    </xdr:from>
    <xdr:ext cx="534377" cy="259045"/>
    <xdr:sp macro="" textlink="">
      <xdr:nvSpPr>
        <xdr:cNvPr id="89" name="テキスト ボックス 88"/>
        <xdr:cNvSpPr txBox="1"/>
      </xdr:nvSpPr>
      <xdr:spPr>
        <a:xfrm>
          <a:off x="863111" y="548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135651</xdr:rowOff>
    </xdr:from>
    <xdr:to>
      <xdr:col>24</xdr:col>
      <xdr:colOff>63500</xdr:colOff>
      <xdr:row>52</xdr:row>
      <xdr:rowOff>13872</xdr:rowOff>
    </xdr:to>
    <xdr:cxnSp macro="">
      <xdr:nvCxnSpPr>
        <xdr:cNvPr id="121" name="直線コネクタ 120"/>
        <xdr:cNvCxnSpPr/>
      </xdr:nvCxnSpPr>
      <xdr:spPr>
        <a:xfrm>
          <a:off x="3797300" y="8879601"/>
          <a:ext cx="838200" cy="4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135651</xdr:rowOff>
    </xdr:from>
    <xdr:to>
      <xdr:col>19</xdr:col>
      <xdr:colOff>177800</xdr:colOff>
      <xdr:row>52</xdr:row>
      <xdr:rowOff>98421</xdr:rowOff>
    </xdr:to>
    <xdr:cxnSp macro="">
      <xdr:nvCxnSpPr>
        <xdr:cNvPr id="124" name="直線コネクタ 123"/>
        <xdr:cNvCxnSpPr/>
      </xdr:nvCxnSpPr>
      <xdr:spPr>
        <a:xfrm flipV="1">
          <a:off x="2908300" y="8879601"/>
          <a:ext cx="889000" cy="13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75823</xdr:rowOff>
    </xdr:from>
    <xdr:to>
      <xdr:col>15</xdr:col>
      <xdr:colOff>50800</xdr:colOff>
      <xdr:row>52</xdr:row>
      <xdr:rowOff>98421</xdr:rowOff>
    </xdr:to>
    <xdr:cxnSp macro="">
      <xdr:nvCxnSpPr>
        <xdr:cNvPr id="127" name="直線コネクタ 126"/>
        <xdr:cNvCxnSpPr/>
      </xdr:nvCxnSpPr>
      <xdr:spPr>
        <a:xfrm>
          <a:off x="2019300" y="8991223"/>
          <a:ext cx="889000" cy="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24467</xdr:rowOff>
    </xdr:from>
    <xdr:to>
      <xdr:col>15</xdr:col>
      <xdr:colOff>101600</xdr:colOff>
      <xdr:row>54</xdr:row>
      <xdr:rowOff>126067</xdr:rowOff>
    </xdr:to>
    <xdr:sp macro="" textlink="">
      <xdr:nvSpPr>
        <xdr:cNvPr id="128" name="フローチャート: 判断 127"/>
        <xdr:cNvSpPr/>
      </xdr:nvSpPr>
      <xdr:spPr>
        <a:xfrm>
          <a:off x="2857500" y="92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117194</xdr:rowOff>
    </xdr:from>
    <xdr:ext cx="534377" cy="259045"/>
    <xdr:sp macro="" textlink="">
      <xdr:nvSpPr>
        <xdr:cNvPr id="129" name="テキスト ボックス 128"/>
        <xdr:cNvSpPr txBox="1"/>
      </xdr:nvSpPr>
      <xdr:spPr>
        <a:xfrm>
          <a:off x="2641111" y="937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75823</xdr:rowOff>
    </xdr:from>
    <xdr:to>
      <xdr:col>10</xdr:col>
      <xdr:colOff>114300</xdr:colOff>
      <xdr:row>52</xdr:row>
      <xdr:rowOff>163997</xdr:rowOff>
    </xdr:to>
    <xdr:cxnSp macro="">
      <xdr:nvCxnSpPr>
        <xdr:cNvPr id="130" name="直線コネクタ 129"/>
        <xdr:cNvCxnSpPr/>
      </xdr:nvCxnSpPr>
      <xdr:spPr>
        <a:xfrm flipV="1">
          <a:off x="1130300" y="899122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117521</xdr:rowOff>
    </xdr:from>
    <xdr:ext cx="534377" cy="259045"/>
    <xdr:sp macro="" textlink="">
      <xdr:nvSpPr>
        <xdr:cNvPr id="132" name="テキスト ボックス 131"/>
        <xdr:cNvSpPr txBox="1"/>
      </xdr:nvSpPr>
      <xdr:spPr>
        <a:xfrm>
          <a:off x="1752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102205</xdr:rowOff>
    </xdr:from>
    <xdr:ext cx="534377" cy="259045"/>
    <xdr:sp macro="" textlink="">
      <xdr:nvSpPr>
        <xdr:cNvPr id="134" name="テキスト ボックス 133"/>
        <xdr:cNvSpPr txBox="1"/>
      </xdr:nvSpPr>
      <xdr:spPr>
        <a:xfrm>
          <a:off x="863111" y="93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134522</xdr:rowOff>
    </xdr:from>
    <xdr:to>
      <xdr:col>24</xdr:col>
      <xdr:colOff>114300</xdr:colOff>
      <xdr:row>52</xdr:row>
      <xdr:rowOff>64672</xdr:rowOff>
    </xdr:to>
    <xdr:sp macro="" textlink="">
      <xdr:nvSpPr>
        <xdr:cNvPr id="140" name="楕円 139"/>
        <xdr:cNvSpPr/>
      </xdr:nvSpPr>
      <xdr:spPr>
        <a:xfrm>
          <a:off x="4584700" y="887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157399</xdr:rowOff>
    </xdr:from>
    <xdr:ext cx="534377" cy="259045"/>
    <xdr:sp macro="" textlink="">
      <xdr:nvSpPr>
        <xdr:cNvPr id="141" name="物件費該当値テキスト"/>
        <xdr:cNvSpPr txBox="1"/>
      </xdr:nvSpPr>
      <xdr:spPr>
        <a:xfrm>
          <a:off x="4686300" y="87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84851</xdr:rowOff>
    </xdr:from>
    <xdr:to>
      <xdr:col>20</xdr:col>
      <xdr:colOff>38100</xdr:colOff>
      <xdr:row>52</xdr:row>
      <xdr:rowOff>15001</xdr:rowOff>
    </xdr:to>
    <xdr:sp macro="" textlink="">
      <xdr:nvSpPr>
        <xdr:cNvPr id="142" name="楕円 141"/>
        <xdr:cNvSpPr/>
      </xdr:nvSpPr>
      <xdr:spPr>
        <a:xfrm>
          <a:off x="3746500" y="88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31528</xdr:rowOff>
    </xdr:from>
    <xdr:ext cx="534377" cy="259045"/>
    <xdr:sp macro="" textlink="">
      <xdr:nvSpPr>
        <xdr:cNvPr id="143" name="テキスト ボックス 142"/>
        <xdr:cNvSpPr txBox="1"/>
      </xdr:nvSpPr>
      <xdr:spPr>
        <a:xfrm>
          <a:off x="3530111" y="860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47621</xdr:rowOff>
    </xdr:from>
    <xdr:to>
      <xdr:col>15</xdr:col>
      <xdr:colOff>101600</xdr:colOff>
      <xdr:row>52</xdr:row>
      <xdr:rowOff>149221</xdr:rowOff>
    </xdr:to>
    <xdr:sp macro="" textlink="">
      <xdr:nvSpPr>
        <xdr:cNvPr id="144" name="楕円 143"/>
        <xdr:cNvSpPr/>
      </xdr:nvSpPr>
      <xdr:spPr>
        <a:xfrm>
          <a:off x="2857500" y="896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165748</xdr:rowOff>
    </xdr:from>
    <xdr:ext cx="534377" cy="259045"/>
    <xdr:sp macro="" textlink="">
      <xdr:nvSpPr>
        <xdr:cNvPr id="145" name="テキスト ボックス 144"/>
        <xdr:cNvSpPr txBox="1"/>
      </xdr:nvSpPr>
      <xdr:spPr>
        <a:xfrm>
          <a:off x="2641111" y="873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25023</xdr:rowOff>
    </xdr:from>
    <xdr:to>
      <xdr:col>10</xdr:col>
      <xdr:colOff>165100</xdr:colOff>
      <xdr:row>52</xdr:row>
      <xdr:rowOff>126623</xdr:rowOff>
    </xdr:to>
    <xdr:sp macro="" textlink="">
      <xdr:nvSpPr>
        <xdr:cNvPr id="146" name="楕円 145"/>
        <xdr:cNvSpPr/>
      </xdr:nvSpPr>
      <xdr:spPr>
        <a:xfrm>
          <a:off x="1968500" y="894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143150</xdr:rowOff>
    </xdr:from>
    <xdr:ext cx="534377" cy="259045"/>
    <xdr:sp macro="" textlink="">
      <xdr:nvSpPr>
        <xdr:cNvPr id="147" name="テキスト ボックス 146"/>
        <xdr:cNvSpPr txBox="1"/>
      </xdr:nvSpPr>
      <xdr:spPr>
        <a:xfrm>
          <a:off x="1752111" y="871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113197</xdr:rowOff>
    </xdr:from>
    <xdr:to>
      <xdr:col>6</xdr:col>
      <xdr:colOff>38100</xdr:colOff>
      <xdr:row>53</xdr:row>
      <xdr:rowOff>43347</xdr:rowOff>
    </xdr:to>
    <xdr:sp macro="" textlink="">
      <xdr:nvSpPr>
        <xdr:cNvPr id="148" name="楕円 147"/>
        <xdr:cNvSpPr/>
      </xdr:nvSpPr>
      <xdr:spPr>
        <a:xfrm>
          <a:off x="1079500" y="902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59874</xdr:rowOff>
    </xdr:from>
    <xdr:ext cx="534377" cy="259045"/>
    <xdr:sp macro="" textlink="">
      <xdr:nvSpPr>
        <xdr:cNvPr id="149" name="テキスト ボックス 148"/>
        <xdr:cNvSpPr txBox="1"/>
      </xdr:nvSpPr>
      <xdr:spPr>
        <a:xfrm>
          <a:off x="863111" y="880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482</xdr:rowOff>
    </xdr:from>
    <xdr:to>
      <xdr:col>24</xdr:col>
      <xdr:colOff>63500</xdr:colOff>
      <xdr:row>78</xdr:row>
      <xdr:rowOff>5786</xdr:rowOff>
    </xdr:to>
    <xdr:cxnSp macro="">
      <xdr:nvCxnSpPr>
        <xdr:cNvPr id="176" name="直線コネクタ 175"/>
        <xdr:cNvCxnSpPr/>
      </xdr:nvCxnSpPr>
      <xdr:spPr>
        <a:xfrm>
          <a:off x="3797300" y="13373582"/>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149165</xdr:rowOff>
    </xdr:from>
    <xdr:to>
      <xdr:col>19</xdr:col>
      <xdr:colOff>177800</xdr:colOff>
      <xdr:row>78</xdr:row>
      <xdr:rowOff>482</xdr:rowOff>
    </xdr:to>
    <xdr:cxnSp macro="">
      <xdr:nvCxnSpPr>
        <xdr:cNvPr id="179" name="直線コネクタ 178"/>
        <xdr:cNvCxnSpPr/>
      </xdr:nvCxnSpPr>
      <xdr:spPr>
        <a:xfrm>
          <a:off x="2908300" y="13350815"/>
          <a:ext cx="889000" cy="2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139609</xdr:rowOff>
    </xdr:from>
    <xdr:to>
      <xdr:col>15</xdr:col>
      <xdr:colOff>50800</xdr:colOff>
      <xdr:row>77</xdr:row>
      <xdr:rowOff>149165</xdr:rowOff>
    </xdr:to>
    <xdr:cxnSp macro="">
      <xdr:nvCxnSpPr>
        <xdr:cNvPr id="182" name="直線コネクタ 181"/>
        <xdr:cNvCxnSpPr/>
      </xdr:nvCxnSpPr>
      <xdr:spPr>
        <a:xfrm>
          <a:off x="2019300" y="13341259"/>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85471</xdr:rowOff>
    </xdr:from>
    <xdr:to>
      <xdr:col>15</xdr:col>
      <xdr:colOff>101600</xdr:colOff>
      <xdr:row>78</xdr:row>
      <xdr:rowOff>15621</xdr:rowOff>
    </xdr:to>
    <xdr:sp macro="" textlink="">
      <xdr:nvSpPr>
        <xdr:cNvPr id="183" name="フローチャート: 判断 182"/>
        <xdr:cNvSpPr/>
      </xdr:nvSpPr>
      <xdr:spPr>
        <a:xfrm>
          <a:off x="2857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32148</xdr:rowOff>
    </xdr:from>
    <xdr:ext cx="469744" cy="259045"/>
    <xdr:sp macro="" textlink="">
      <xdr:nvSpPr>
        <xdr:cNvPr id="184" name="テキスト ボックス 183"/>
        <xdr:cNvSpPr txBox="1"/>
      </xdr:nvSpPr>
      <xdr:spPr>
        <a:xfrm>
          <a:off x="2673428" y="1306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134899</xdr:rowOff>
    </xdr:from>
    <xdr:to>
      <xdr:col>10</xdr:col>
      <xdr:colOff>114300</xdr:colOff>
      <xdr:row>77</xdr:row>
      <xdr:rowOff>139609</xdr:rowOff>
    </xdr:to>
    <xdr:cxnSp macro="">
      <xdr:nvCxnSpPr>
        <xdr:cNvPr id="185" name="直線コネクタ 184"/>
        <xdr:cNvCxnSpPr/>
      </xdr:nvCxnSpPr>
      <xdr:spPr>
        <a:xfrm>
          <a:off x="1130300" y="13336549"/>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126436</xdr:rowOff>
    </xdr:from>
    <xdr:to>
      <xdr:col>24</xdr:col>
      <xdr:colOff>114300</xdr:colOff>
      <xdr:row>78</xdr:row>
      <xdr:rowOff>56586</xdr:rowOff>
    </xdr:to>
    <xdr:sp macro="" textlink="">
      <xdr:nvSpPr>
        <xdr:cNvPr id="195" name="楕円 194"/>
        <xdr:cNvSpPr/>
      </xdr:nvSpPr>
      <xdr:spPr>
        <a:xfrm>
          <a:off x="4584700" y="133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62161</xdr:rowOff>
    </xdr:from>
    <xdr:ext cx="469744" cy="259045"/>
    <xdr:sp macro="" textlink="">
      <xdr:nvSpPr>
        <xdr:cNvPr id="196" name="維持補修費該当値テキスト"/>
        <xdr:cNvSpPr txBox="1"/>
      </xdr:nvSpPr>
      <xdr:spPr>
        <a:xfrm>
          <a:off x="4686300" y="1326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121132</xdr:rowOff>
    </xdr:from>
    <xdr:to>
      <xdr:col>20</xdr:col>
      <xdr:colOff>38100</xdr:colOff>
      <xdr:row>78</xdr:row>
      <xdr:rowOff>51282</xdr:rowOff>
    </xdr:to>
    <xdr:sp macro="" textlink="">
      <xdr:nvSpPr>
        <xdr:cNvPr id="197" name="楕円 196"/>
        <xdr:cNvSpPr/>
      </xdr:nvSpPr>
      <xdr:spPr>
        <a:xfrm>
          <a:off x="3746500" y="133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42409</xdr:rowOff>
    </xdr:from>
    <xdr:ext cx="469744" cy="259045"/>
    <xdr:sp macro="" textlink="">
      <xdr:nvSpPr>
        <xdr:cNvPr id="198" name="テキスト ボックス 197"/>
        <xdr:cNvSpPr txBox="1"/>
      </xdr:nvSpPr>
      <xdr:spPr>
        <a:xfrm>
          <a:off x="3562428" y="1341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98365</xdr:rowOff>
    </xdr:from>
    <xdr:to>
      <xdr:col>15</xdr:col>
      <xdr:colOff>101600</xdr:colOff>
      <xdr:row>78</xdr:row>
      <xdr:rowOff>28515</xdr:rowOff>
    </xdr:to>
    <xdr:sp macro="" textlink="">
      <xdr:nvSpPr>
        <xdr:cNvPr id="199" name="楕円 198"/>
        <xdr:cNvSpPr/>
      </xdr:nvSpPr>
      <xdr:spPr>
        <a:xfrm>
          <a:off x="2857500" y="133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200" name="テキスト ボックス 199"/>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88809</xdr:rowOff>
    </xdr:from>
    <xdr:to>
      <xdr:col>10</xdr:col>
      <xdr:colOff>165100</xdr:colOff>
      <xdr:row>78</xdr:row>
      <xdr:rowOff>18959</xdr:rowOff>
    </xdr:to>
    <xdr:sp macro="" textlink="">
      <xdr:nvSpPr>
        <xdr:cNvPr id="201" name="楕円 200"/>
        <xdr:cNvSpPr/>
      </xdr:nvSpPr>
      <xdr:spPr>
        <a:xfrm>
          <a:off x="1968500" y="1329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10086</xdr:rowOff>
    </xdr:from>
    <xdr:ext cx="469744" cy="259045"/>
    <xdr:sp macro="" textlink="">
      <xdr:nvSpPr>
        <xdr:cNvPr id="202" name="テキスト ボックス 201"/>
        <xdr:cNvSpPr txBox="1"/>
      </xdr:nvSpPr>
      <xdr:spPr>
        <a:xfrm>
          <a:off x="1784428" y="133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84099</xdr:rowOff>
    </xdr:from>
    <xdr:to>
      <xdr:col>6</xdr:col>
      <xdr:colOff>38100</xdr:colOff>
      <xdr:row>78</xdr:row>
      <xdr:rowOff>14249</xdr:rowOff>
    </xdr:to>
    <xdr:sp macro="" textlink="">
      <xdr:nvSpPr>
        <xdr:cNvPr id="203" name="楕円 202"/>
        <xdr:cNvSpPr/>
      </xdr:nvSpPr>
      <xdr:spPr>
        <a:xfrm>
          <a:off x="1079500" y="132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5376</xdr:rowOff>
    </xdr:from>
    <xdr:ext cx="469744" cy="259045"/>
    <xdr:sp macro="" textlink="">
      <xdr:nvSpPr>
        <xdr:cNvPr id="204" name="テキスト ボックス 203"/>
        <xdr:cNvSpPr txBox="1"/>
      </xdr:nvSpPr>
      <xdr:spPr>
        <a:xfrm>
          <a:off x="895428" y="1337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9489</xdr:rowOff>
    </xdr:from>
    <xdr:to>
      <xdr:col>24</xdr:col>
      <xdr:colOff>63500</xdr:colOff>
      <xdr:row>97</xdr:row>
      <xdr:rowOff>9978</xdr:rowOff>
    </xdr:to>
    <xdr:cxnSp macro="">
      <xdr:nvCxnSpPr>
        <xdr:cNvPr id="232" name="直線コネクタ 231"/>
        <xdr:cNvCxnSpPr/>
      </xdr:nvCxnSpPr>
      <xdr:spPr>
        <a:xfrm>
          <a:off x="3797300" y="16640139"/>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9489</xdr:rowOff>
    </xdr:from>
    <xdr:to>
      <xdr:col>19</xdr:col>
      <xdr:colOff>177800</xdr:colOff>
      <xdr:row>97</xdr:row>
      <xdr:rowOff>61474</xdr:rowOff>
    </xdr:to>
    <xdr:cxnSp macro="">
      <xdr:nvCxnSpPr>
        <xdr:cNvPr id="235" name="直線コネクタ 234"/>
        <xdr:cNvCxnSpPr/>
      </xdr:nvCxnSpPr>
      <xdr:spPr>
        <a:xfrm flipV="1">
          <a:off x="2908300" y="16640139"/>
          <a:ext cx="889000" cy="5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61474</xdr:rowOff>
    </xdr:from>
    <xdr:to>
      <xdr:col>15</xdr:col>
      <xdr:colOff>50800</xdr:colOff>
      <xdr:row>97</xdr:row>
      <xdr:rowOff>95031</xdr:rowOff>
    </xdr:to>
    <xdr:cxnSp macro="">
      <xdr:nvCxnSpPr>
        <xdr:cNvPr id="238" name="直線コネクタ 237"/>
        <xdr:cNvCxnSpPr/>
      </xdr:nvCxnSpPr>
      <xdr:spPr>
        <a:xfrm flipV="1">
          <a:off x="2019300" y="16692124"/>
          <a:ext cx="889000" cy="3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43210</xdr:rowOff>
    </xdr:from>
    <xdr:to>
      <xdr:col>15</xdr:col>
      <xdr:colOff>101600</xdr:colOff>
      <xdr:row>97</xdr:row>
      <xdr:rowOff>144810</xdr:rowOff>
    </xdr:to>
    <xdr:sp macro="" textlink="">
      <xdr:nvSpPr>
        <xdr:cNvPr id="239" name="フローチャート: 判断 238"/>
        <xdr:cNvSpPr/>
      </xdr:nvSpPr>
      <xdr:spPr>
        <a:xfrm>
          <a:off x="2857500" y="1667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135937</xdr:rowOff>
    </xdr:from>
    <xdr:ext cx="534377" cy="259045"/>
    <xdr:sp macro="" textlink="">
      <xdr:nvSpPr>
        <xdr:cNvPr id="240" name="テキスト ボックス 239"/>
        <xdr:cNvSpPr txBox="1"/>
      </xdr:nvSpPr>
      <xdr:spPr>
        <a:xfrm>
          <a:off x="2641111" y="1676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95031</xdr:rowOff>
    </xdr:from>
    <xdr:to>
      <xdr:col>10</xdr:col>
      <xdr:colOff>114300</xdr:colOff>
      <xdr:row>98</xdr:row>
      <xdr:rowOff>37729</xdr:rowOff>
    </xdr:to>
    <xdr:cxnSp macro="">
      <xdr:nvCxnSpPr>
        <xdr:cNvPr id="241" name="直線コネクタ 240"/>
        <xdr:cNvCxnSpPr/>
      </xdr:nvCxnSpPr>
      <xdr:spPr>
        <a:xfrm flipV="1">
          <a:off x="1130300" y="16725681"/>
          <a:ext cx="889000" cy="1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130628</xdr:rowOff>
    </xdr:from>
    <xdr:to>
      <xdr:col>24</xdr:col>
      <xdr:colOff>114300</xdr:colOff>
      <xdr:row>97</xdr:row>
      <xdr:rowOff>60778</xdr:rowOff>
    </xdr:to>
    <xdr:sp macro="" textlink="">
      <xdr:nvSpPr>
        <xdr:cNvPr id="251" name="楕円 250"/>
        <xdr:cNvSpPr/>
      </xdr:nvSpPr>
      <xdr:spPr>
        <a:xfrm>
          <a:off x="4584700" y="165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109055</xdr:rowOff>
    </xdr:from>
    <xdr:ext cx="534377" cy="259045"/>
    <xdr:sp macro="" textlink="">
      <xdr:nvSpPr>
        <xdr:cNvPr id="252" name="扶助費該当値テキスト"/>
        <xdr:cNvSpPr txBox="1"/>
      </xdr:nvSpPr>
      <xdr:spPr>
        <a:xfrm>
          <a:off x="4686300" y="165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130139</xdr:rowOff>
    </xdr:from>
    <xdr:to>
      <xdr:col>20</xdr:col>
      <xdr:colOff>38100</xdr:colOff>
      <xdr:row>97</xdr:row>
      <xdr:rowOff>60289</xdr:rowOff>
    </xdr:to>
    <xdr:sp macro="" textlink="">
      <xdr:nvSpPr>
        <xdr:cNvPr id="253" name="楕円 252"/>
        <xdr:cNvSpPr/>
      </xdr:nvSpPr>
      <xdr:spPr>
        <a:xfrm>
          <a:off x="3746500" y="165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51416</xdr:rowOff>
    </xdr:from>
    <xdr:ext cx="534377" cy="259045"/>
    <xdr:sp macro="" textlink="">
      <xdr:nvSpPr>
        <xdr:cNvPr id="254" name="テキスト ボックス 253"/>
        <xdr:cNvSpPr txBox="1"/>
      </xdr:nvSpPr>
      <xdr:spPr>
        <a:xfrm>
          <a:off x="3530111" y="1668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10674</xdr:rowOff>
    </xdr:from>
    <xdr:to>
      <xdr:col>15</xdr:col>
      <xdr:colOff>101600</xdr:colOff>
      <xdr:row>97</xdr:row>
      <xdr:rowOff>112274</xdr:rowOff>
    </xdr:to>
    <xdr:sp macro="" textlink="">
      <xdr:nvSpPr>
        <xdr:cNvPr id="255" name="楕円 254"/>
        <xdr:cNvSpPr/>
      </xdr:nvSpPr>
      <xdr:spPr>
        <a:xfrm>
          <a:off x="2857500" y="16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128801</xdr:rowOff>
    </xdr:from>
    <xdr:ext cx="534377" cy="259045"/>
    <xdr:sp macro="" textlink="">
      <xdr:nvSpPr>
        <xdr:cNvPr id="256" name="テキスト ボックス 255"/>
        <xdr:cNvSpPr txBox="1"/>
      </xdr:nvSpPr>
      <xdr:spPr>
        <a:xfrm>
          <a:off x="2641111" y="1641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44231</xdr:rowOff>
    </xdr:from>
    <xdr:to>
      <xdr:col>10</xdr:col>
      <xdr:colOff>165100</xdr:colOff>
      <xdr:row>97</xdr:row>
      <xdr:rowOff>145831</xdr:rowOff>
    </xdr:to>
    <xdr:sp macro="" textlink="">
      <xdr:nvSpPr>
        <xdr:cNvPr id="257" name="楕円 256"/>
        <xdr:cNvSpPr/>
      </xdr:nvSpPr>
      <xdr:spPr>
        <a:xfrm>
          <a:off x="1968500" y="166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136958</xdr:rowOff>
    </xdr:from>
    <xdr:ext cx="534377" cy="259045"/>
    <xdr:sp macro="" textlink="">
      <xdr:nvSpPr>
        <xdr:cNvPr id="258" name="テキスト ボックス 257"/>
        <xdr:cNvSpPr txBox="1"/>
      </xdr:nvSpPr>
      <xdr:spPr>
        <a:xfrm>
          <a:off x="1752111" y="167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158379</xdr:rowOff>
    </xdr:from>
    <xdr:to>
      <xdr:col>6</xdr:col>
      <xdr:colOff>38100</xdr:colOff>
      <xdr:row>98</xdr:row>
      <xdr:rowOff>88529</xdr:rowOff>
    </xdr:to>
    <xdr:sp macro="" textlink="">
      <xdr:nvSpPr>
        <xdr:cNvPr id="259" name="楕円 258"/>
        <xdr:cNvSpPr/>
      </xdr:nvSpPr>
      <xdr:spPr>
        <a:xfrm>
          <a:off x="1079500" y="167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79656</xdr:rowOff>
    </xdr:from>
    <xdr:ext cx="534377" cy="259045"/>
    <xdr:sp macro="" textlink="">
      <xdr:nvSpPr>
        <xdr:cNvPr id="260" name="テキスト ボックス 259"/>
        <xdr:cNvSpPr txBox="1"/>
      </xdr:nvSpPr>
      <xdr:spPr>
        <a:xfrm>
          <a:off x="863111" y="1688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164693</xdr:rowOff>
    </xdr:from>
    <xdr:to>
      <xdr:col>55</xdr:col>
      <xdr:colOff>0</xdr:colOff>
      <xdr:row>31</xdr:row>
      <xdr:rowOff>161468</xdr:rowOff>
    </xdr:to>
    <xdr:cxnSp macro="">
      <xdr:nvCxnSpPr>
        <xdr:cNvPr id="289" name="直線コネクタ 288"/>
        <xdr:cNvCxnSpPr/>
      </xdr:nvCxnSpPr>
      <xdr:spPr>
        <a:xfrm>
          <a:off x="9639300" y="5308193"/>
          <a:ext cx="838200" cy="16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135890</xdr:rowOff>
    </xdr:from>
    <xdr:to>
      <xdr:col>50</xdr:col>
      <xdr:colOff>114300</xdr:colOff>
      <xdr:row>30</xdr:row>
      <xdr:rowOff>164693</xdr:rowOff>
    </xdr:to>
    <xdr:cxnSp macro="">
      <xdr:nvCxnSpPr>
        <xdr:cNvPr id="292" name="直線コネクタ 291"/>
        <xdr:cNvCxnSpPr/>
      </xdr:nvCxnSpPr>
      <xdr:spPr>
        <a:xfrm>
          <a:off x="8750300" y="5107940"/>
          <a:ext cx="889000" cy="20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135890</xdr:rowOff>
    </xdr:from>
    <xdr:to>
      <xdr:col>45</xdr:col>
      <xdr:colOff>177800</xdr:colOff>
      <xdr:row>32</xdr:row>
      <xdr:rowOff>10782</xdr:rowOff>
    </xdr:to>
    <xdr:cxnSp macro="">
      <xdr:nvCxnSpPr>
        <xdr:cNvPr id="295" name="直線コネクタ 294"/>
        <xdr:cNvCxnSpPr/>
      </xdr:nvCxnSpPr>
      <xdr:spPr>
        <a:xfrm flipV="1">
          <a:off x="7861300" y="5107940"/>
          <a:ext cx="889000" cy="38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6" name="フローチャート: 判断 295"/>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7" name="テキスト ボックス 296"/>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10782</xdr:rowOff>
    </xdr:from>
    <xdr:to>
      <xdr:col>41</xdr:col>
      <xdr:colOff>50800</xdr:colOff>
      <xdr:row>32</xdr:row>
      <xdr:rowOff>55016</xdr:rowOff>
    </xdr:to>
    <xdr:cxnSp macro="">
      <xdr:nvCxnSpPr>
        <xdr:cNvPr id="298" name="直線コネクタ 297"/>
        <xdr:cNvCxnSpPr/>
      </xdr:nvCxnSpPr>
      <xdr:spPr>
        <a:xfrm flipV="1">
          <a:off x="6972300" y="5497182"/>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300" name="テキスト ボックス 299"/>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302" name="テキスト ボックス 301"/>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110668</xdr:rowOff>
    </xdr:from>
    <xdr:to>
      <xdr:col>55</xdr:col>
      <xdr:colOff>50800</xdr:colOff>
      <xdr:row>32</xdr:row>
      <xdr:rowOff>40818</xdr:rowOff>
    </xdr:to>
    <xdr:sp macro="" textlink="">
      <xdr:nvSpPr>
        <xdr:cNvPr id="308" name="楕円 307"/>
        <xdr:cNvSpPr/>
      </xdr:nvSpPr>
      <xdr:spPr>
        <a:xfrm>
          <a:off x="10426700" y="54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133545</xdr:rowOff>
    </xdr:from>
    <xdr:ext cx="534377" cy="259045"/>
    <xdr:sp macro="" textlink="">
      <xdr:nvSpPr>
        <xdr:cNvPr id="309" name="補助費等該当値テキスト"/>
        <xdr:cNvSpPr txBox="1"/>
      </xdr:nvSpPr>
      <xdr:spPr>
        <a:xfrm>
          <a:off x="10528300" y="527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113893</xdr:rowOff>
    </xdr:from>
    <xdr:to>
      <xdr:col>50</xdr:col>
      <xdr:colOff>165100</xdr:colOff>
      <xdr:row>31</xdr:row>
      <xdr:rowOff>44043</xdr:rowOff>
    </xdr:to>
    <xdr:sp macro="" textlink="">
      <xdr:nvSpPr>
        <xdr:cNvPr id="310" name="楕円 309"/>
        <xdr:cNvSpPr/>
      </xdr:nvSpPr>
      <xdr:spPr>
        <a:xfrm>
          <a:off x="9588500" y="52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60570</xdr:rowOff>
    </xdr:from>
    <xdr:ext cx="599010" cy="259045"/>
    <xdr:sp macro="" textlink="">
      <xdr:nvSpPr>
        <xdr:cNvPr id="311" name="テキスト ボックス 310"/>
        <xdr:cNvSpPr txBox="1"/>
      </xdr:nvSpPr>
      <xdr:spPr>
        <a:xfrm>
          <a:off x="9339795" y="50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85090</xdr:rowOff>
    </xdr:from>
    <xdr:to>
      <xdr:col>46</xdr:col>
      <xdr:colOff>38100</xdr:colOff>
      <xdr:row>30</xdr:row>
      <xdr:rowOff>15240</xdr:rowOff>
    </xdr:to>
    <xdr:sp macro="" textlink="">
      <xdr:nvSpPr>
        <xdr:cNvPr id="312" name="楕円 311"/>
        <xdr:cNvSpPr/>
      </xdr:nvSpPr>
      <xdr:spPr>
        <a:xfrm>
          <a:off x="8699500" y="50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31767</xdr:rowOff>
    </xdr:from>
    <xdr:ext cx="599010" cy="259045"/>
    <xdr:sp macro="" textlink="">
      <xdr:nvSpPr>
        <xdr:cNvPr id="313" name="テキスト ボックス 312"/>
        <xdr:cNvSpPr txBox="1"/>
      </xdr:nvSpPr>
      <xdr:spPr>
        <a:xfrm>
          <a:off x="8450795" y="483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131432</xdr:rowOff>
    </xdr:from>
    <xdr:to>
      <xdr:col>41</xdr:col>
      <xdr:colOff>101600</xdr:colOff>
      <xdr:row>32</xdr:row>
      <xdr:rowOff>61582</xdr:rowOff>
    </xdr:to>
    <xdr:sp macro="" textlink="">
      <xdr:nvSpPr>
        <xdr:cNvPr id="314" name="楕円 313"/>
        <xdr:cNvSpPr/>
      </xdr:nvSpPr>
      <xdr:spPr>
        <a:xfrm>
          <a:off x="7810500" y="544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78109</xdr:rowOff>
    </xdr:from>
    <xdr:ext cx="534377" cy="259045"/>
    <xdr:sp macro="" textlink="">
      <xdr:nvSpPr>
        <xdr:cNvPr id="315" name="テキスト ボックス 314"/>
        <xdr:cNvSpPr txBox="1"/>
      </xdr:nvSpPr>
      <xdr:spPr>
        <a:xfrm>
          <a:off x="7594111" y="522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4216</xdr:rowOff>
    </xdr:from>
    <xdr:to>
      <xdr:col>36</xdr:col>
      <xdr:colOff>165100</xdr:colOff>
      <xdr:row>32</xdr:row>
      <xdr:rowOff>105816</xdr:rowOff>
    </xdr:to>
    <xdr:sp macro="" textlink="">
      <xdr:nvSpPr>
        <xdr:cNvPr id="316" name="楕円 315"/>
        <xdr:cNvSpPr/>
      </xdr:nvSpPr>
      <xdr:spPr>
        <a:xfrm>
          <a:off x="6921500" y="54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122343</xdr:rowOff>
    </xdr:from>
    <xdr:ext cx="534377" cy="259045"/>
    <xdr:sp macro="" textlink="">
      <xdr:nvSpPr>
        <xdr:cNvPr id="317" name="テキスト ボックス 316"/>
        <xdr:cNvSpPr txBox="1"/>
      </xdr:nvSpPr>
      <xdr:spPr>
        <a:xfrm>
          <a:off x="6705111" y="526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171037</xdr:rowOff>
    </xdr:from>
    <xdr:to>
      <xdr:col>55</xdr:col>
      <xdr:colOff>0</xdr:colOff>
      <xdr:row>57</xdr:row>
      <xdr:rowOff>4446</xdr:rowOff>
    </xdr:to>
    <xdr:cxnSp macro="">
      <xdr:nvCxnSpPr>
        <xdr:cNvPr id="344" name="直線コネクタ 343"/>
        <xdr:cNvCxnSpPr/>
      </xdr:nvCxnSpPr>
      <xdr:spPr>
        <a:xfrm flipV="1">
          <a:off x="9639300" y="9772237"/>
          <a:ext cx="838200" cy="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20144</xdr:rowOff>
    </xdr:from>
    <xdr:ext cx="534377" cy="259045"/>
    <xdr:sp macro="" textlink="">
      <xdr:nvSpPr>
        <xdr:cNvPr id="345" name="普通建設事業費平均値テキスト"/>
        <xdr:cNvSpPr txBox="1"/>
      </xdr:nvSpPr>
      <xdr:spPr>
        <a:xfrm>
          <a:off x="10528300" y="979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4446</xdr:rowOff>
    </xdr:from>
    <xdr:to>
      <xdr:col>50</xdr:col>
      <xdr:colOff>114300</xdr:colOff>
      <xdr:row>57</xdr:row>
      <xdr:rowOff>10861</xdr:rowOff>
    </xdr:to>
    <xdr:cxnSp macro="">
      <xdr:nvCxnSpPr>
        <xdr:cNvPr id="347" name="直線コネクタ 346"/>
        <xdr:cNvCxnSpPr/>
      </xdr:nvCxnSpPr>
      <xdr:spPr>
        <a:xfrm flipV="1">
          <a:off x="8750300" y="9777096"/>
          <a:ext cx="889000" cy="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49" name="テキスト ボックス 348"/>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139001</xdr:rowOff>
    </xdr:from>
    <xdr:to>
      <xdr:col>45</xdr:col>
      <xdr:colOff>177800</xdr:colOff>
      <xdr:row>57</xdr:row>
      <xdr:rowOff>10861</xdr:rowOff>
    </xdr:to>
    <xdr:cxnSp macro="">
      <xdr:nvCxnSpPr>
        <xdr:cNvPr id="350" name="直線コネクタ 349"/>
        <xdr:cNvCxnSpPr/>
      </xdr:nvCxnSpPr>
      <xdr:spPr>
        <a:xfrm>
          <a:off x="7861300" y="9740201"/>
          <a:ext cx="889000" cy="4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12424</xdr:rowOff>
    </xdr:from>
    <xdr:to>
      <xdr:col>46</xdr:col>
      <xdr:colOff>38100</xdr:colOff>
      <xdr:row>57</xdr:row>
      <xdr:rowOff>114024</xdr:rowOff>
    </xdr:to>
    <xdr:sp macro="" textlink="">
      <xdr:nvSpPr>
        <xdr:cNvPr id="351" name="フローチャート: 判断 350"/>
        <xdr:cNvSpPr/>
      </xdr:nvSpPr>
      <xdr:spPr>
        <a:xfrm>
          <a:off x="8699500" y="978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105151</xdr:rowOff>
    </xdr:from>
    <xdr:ext cx="534377" cy="259045"/>
    <xdr:sp macro="" textlink="">
      <xdr:nvSpPr>
        <xdr:cNvPr id="352" name="テキスト ボックス 351"/>
        <xdr:cNvSpPr txBox="1"/>
      </xdr:nvSpPr>
      <xdr:spPr>
        <a:xfrm>
          <a:off x="8483111" y="987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161399</xdr:rowOff>
    </xdr:from>
    <xdr:to>
      <xdr:col>41</xdr:col>
      <xdr:colOff>50800</xdr:colOff>
      <xdr:row>56</xdr:row>
      <xdr:rowOff>139001</xdr:rowOff>
    </xdr:to>
    <xdr:cxnSp macro="">
      <xdr:nvCxnSpPr>
        <xdr:cNvPr id="353" name="直線コネクタ 352"/>
        <xdr:cNvCxnSpPr/>
      </xdr:nvCxnSpPr>
      <xdr:spPr>
        <a:xfrm>
          <a:off x="6972300" y="9591149"/>
          <a:ext cx="889000" cy="14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50159</xdr:rowOff>
    </xdr:from>
    <xdr:ext cx="534377" cy="259045"/>
    <xdr:sp macro="" textlink="">
      <xdr:nvSpPr>
        <xdr:cNvPr id="355" name="テキスト ボックス 354"/>
        <xdr:cNvSpPr txBox="1"/>
      </xdr:nvSpPr>
      <xdr:spPr>
        <a:xfrm>
          <a:off x="7594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60670</xdr:rowOff>
    </xdr:from>
    <xdr:ext cx="534377" cy="259045"/>
    <xdr:sp macro="" textlink="">
      <xdr:nvSpPr>
        <xdr:cNvPr id="357" name="テキスト ボックス 356"/>
        <xdr:cNvSpPr txBox="1"/>
      </xdr:nvSpPr>
      <xdr:spPr>
        <a:xfrm>
          <a:off x="6705111" y="98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120237</xdr:rowOff>
    </xdr:from>
    <xdr:to>
      <xdr:col>55</xdr:col>
      <xdr:colOff>50800</xdr:colOff>
      <xdr:row>57</xdr:row>
      <xdr:rowOff>50387</xdr:rowOff>
    </xdr:to>
    <xdr:sp macro="" textlink="">
      <xdr:nvSpPr>
        <xdr:cNvPr id="363" name="楕円 362"/>
        <xdr:cNvSpPr/>
      </xdr:nvSpPr>
      <xdr:spPr>
        <a:xfrm>
          <a:off x="10426700" y="97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143114</xdr:rowOff>
    </xdr:from>
    <xdr:ext cx="534377" cy="259045"/>
    <xdr:sp macro="" textlink="">
      <xdr:nvSpPr>
        <xdr:cNvPr id="364" name="普通建設事業費該当値テキスト"/>
        <xdr:cNvSpPr txBox="1"/>
      </xdr:nvSpPr>
      <xdr:spPr>
        <a:xfrm>
          <a:off x="10528300" y="95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125096</xdr:rowOff>
    </xdr:from>
    <xdr:to>
      <xdr:col>50</xdr:col>
      <xdr:colOff>165100</xdr:colOff>
      <xdr:row>57</xdr:row>
      <xdr:rowOff>55246</xdr:rowOff>
    </xdr:to>
    <xdr:sp macro="" textlink="">
      <xdr:nvSpPr>
        <xdr:cNvPr id="365" name="楕円 364"/>
        <xdr:cNvSpPr/>
      </xdr:nvSpPr>
      <xdr:spPr>
        <a:xfrm>
          <a:off x="9588500" y="972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71773</xdr:rowOff>
    </xdr:from>
    <xdr:ext cx="534377" cy="259045"/>
    <xdr:sp macro="" textlink="">
      <xdr:nvSpPr>
        <xdr:cNvPr id="366" name="テキスト ボックス 365"/>
        <xdr:cNvSpPr txBox="1"/>
      </xdr:nvSpPr>
      <xdr:spPr>
        <a:xfrm>
          <a:off x="9372111" y="95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131511</xdr:rowOff>
    </xdr:from>
    <xdr:to>
      <xdr:col>46</xdr:col>
      <xdr:colOff>38100</xdr:colOff>
      <xdr:row>57</xdr:row>
      <xdr:rowOff>61661</xdr:rowOff>
    </xdr:to>
    <xdr:sp macro="" textlink="">
      <xdr:nvSpPr>
        <xdr:cNvPr id="367" name="楕円 366"/>
        <xdr:cNvSpPr/>
      </xdr:nvSpPr>
      <xdr:spPr>
        <a:xfrm>
          <a:off x="8699500" y="973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78188</xdr:rowOff>
    </xdr:from>
    <xdr:ext cx="534377" cy="259045"/>
    <xdr:sp macro="" textlink="">
      <xdr:nvSpPr>
        <xdr:cNvPr id="368" name="テキスト ボックス 367"/>
        <xdr:cNvSpPr txBox="1"/>
      </xdr:nvSpPr>
      <xdr:spPr>
        <a:xfrm>
          <a:off x="8483111" y="950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88201</xdr:rowOff>
    </xdr:from>
    <xdr:to>
      <xdr:col>41</xdr:col>
      <xdr:colOff>101600</xdr:colOff>
      <xdr:row>57</xdr:row>
      <xdr:rowOff>18351</xdr:rowOff>
    </xdr:to>
    <xdr:sp macro="" textlink="">
      <xdr:nvSpPr>
        <xdr:cNvPr id="369" name="楕円 368"/>
        <xdr:cNvSpPr/>
      </xdr:nvSpPr>
      <xdr:spPr>
        <a:xfrm>
          <a:off x="7810500" y="96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34878</xdr:rowOff>
    </xdr:from>
    <xdr:ext cx="534377" cy="259045"/>
    <xdr:sp macro="" textlink="">
      <xdr:nvSpPr>
        <xdr:cNvPr id="370" name="テキスト ボックス 369"/>
        <xdr:cNvSpPr txBox="1"/>
      </xdr:nvSpPr>
      <xdr:spPr>
        <a:xfrm>
          <a:off x="7594111" y="946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110599</xdr:rowOff>
    </xdr:from>
    <xdr:to>
      <xdr:col>36</xdr:col>
      <xdr:colOff>165100</xdr:colOff>
      <xdr:row>56</xdr:row>
      <xdr:rowOff>40749</xdr:rowOff>
    </xdr:to>
    <xdr:sp macro="" textlink="">
      <xdr:nvSpPr>
        <xdr:cNvPr id="371" name="楕円 370"/>
        <xdr:cNvSpPr/>
      </xdr:nvSpPr>
      <xdr:spPr>
        <a:xfrm>
          <a:off x="6921500" y="95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57276</xdr:rowOff>
    </xdr:from>
    <xdr:ext cx="599010" cy="259045"/>
    <xdr:sp macro="" textlink="">
      <xdr:nvSpPr>
        <xdr:cNvPr id="372" name="テキスト ボックス 371"/>
        <xdr:cNvSpPr txBox="1"/>
      </xdr:nvSpPr>
      <xdr:spPr>
        <a:xfrm>
          <a:off x="6672795" y="931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129036</xdr:rowOff>
    </xdr:from>
    <xdr:to>
      <xdr:col>55</xdr:col>
      <xdr:colOff>0</xdr:colOff>
      <xdr:row>77</xdr:row>
      <xdr:rowOff>149569</xdr:rowOff>
    </xdr:to>
    <xdr:cxnSp macro="">
      <xdr:nvCxnSpPr>
        <xdr:cNvPr id="397" name="直線コネクタ 396"/>
        <xdr:cNvCxnSpPr/>
      </xdr:nvCxnSpPr>
      <xdr:spPr>
        <a:xfrm flipV="1">
          <a:off x="9639300" y="13330686"/>
          <a:ext cx="838200" cy="2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77578</xdr:rowOff>
    </xdr:from>
    <xdr:to>
      <xdr:col>50</xdr:col>
      <xdr:colOff>114300</xdr:colOff>
      <xdr:row>77</xdr:row>
      <xdr:rowOff>149569</xdr:rowOff>
    </xdr:to>
    <xdr:cxnSp macro="">
      <xdr:nvCxnSpPr>
        <xdr:cNvPr id="400" name="直線コネクタ 399"/>
        <xdr:cNvCxnSpPr/>
      </xdr:nvCxnSpPr>
      <xdr:spPr>
        <a:xfrm>
          <a:off x="8750300" y="13279228"/>
          <a:ext cx="889000" cy="7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166990</xdr:rowOff>
    </xdr:from>
    <xdr:to>
      <xdr:col>45</xdr:col>
      <xdr:colOff>177800</xdr:colOff>
      <xdr:row>77</xdr:row>
      <xdr:rowOff>77578</xdr:rowOff>
    </xdr:to>
    <xdr:cxnSp macro="">
      <xdr:nvCxnSpPr>
        <xdr:cNvPr id="403" name="直線コネクタ 402"/>
        <xdr:cNvCxnSpPr/>
      </xdr:nvCxnSpPr>
      <xdr:spPr>
        <a:xfrm>
          <a:off x="7861300" y="13197190"/>
          <a:ext cx="889000" cy="8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25721</xdr:rowOff>
    </xdr:from>
    <xdr:to>
      <xdr:col>46</xdr:col>
      <xdr:colOff>38100</xdr:colOff>
      <xdr:row>77</xdr:row>
      <xdr:rowOff>127321</xdr:rowOff>
    </xdr:to>
    <xdr:sp macro="" textlink="">
      <xdr:nvSpPr>
        <xdr:cNvPr id="404" name="フローチャート: 判断 403"/>
        <xdr:cNvSpPr/>
      </xdr:nvSpPr>
      <xdr:spPr>
        <a:xfrm>
          <a:off x="8699500" y="132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143848</xdr:rowOff>
    </xdr:from>
    <xdr:ext cx="534377" cy="259045"/>
    <xdr:sp macro="" textlink="">
      <xdr:nvSpPr>
        <xdr:cNvPr id="405" name="テキスト ボックス 404"/>
        <xdr:cNvSpPr txBox="1"/>
      </xdr:nvSpPr>
      <xdr:spPr>
        <a:xfrm>
          <a:off x="8483111" y="130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78585</xdr:rowOff>
    </xdr:from>
    <xdr:ext cx="534377" cy="259045"/>
    <xdr:sp macro="" textlink="">
      <xdr:nvSpPr>
        <xdr:cNvPr id="407" name="テキスト ボックス 406"/>
        <xdr:cNvSpPr txBox="1"/>
      </xdr:nvSpPr>
      <xdr:spPr>
        <a:xfrm>
          <a:off x="7594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78236</xdr:rowOff>
    </xdr:from>
    <xdr:to>
      <xdr:col>55</xdr:col>
      <xdr:colOff>50800</xdr:colOff>
      <xdr:row>78</xdr:row>
      <xdr:rowOff>8386</xdr:rowOff>
    </xdr:to>
    <xdr:sp macro="" textlink="">
      <xdr:nvSpPr>
        <xdr:cNvPr id="413" name="楕円 412"/>
        <xdr:cNvSpPr/>
      </xdr:nvSpPr>
      <xdr:spPr>
        <a:xfrm>
          <a:off x="10426700" y="13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50519</xdr:rowOff>
    </xdr:from>
    <xdr:ext cx="534377" cy="259045"/>
    <xdr:sp macro="" textlink="">
      <xdr:nvSpPr>
        <xdr:cNvPr id="414" name="普通建設事業費 （ うち新規整備　）該当値テキスト"/>
        <xdr:cNvSpPr txBox="1"/>
      </xdr:nvSpPr>
      <xdr:spPr>
        <a:xfrm>
          <a:off x="10528300" y="132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98769</xdr:rowOff>
    </xdr:from>
    <xdr:to>
      <xdr:col>50</xdr:col>
      <xdr:colOff>165100</xdr:colOff>
      <xdr:row>78</xdr:row>
      <xdr:rowOff>28919</xdr:rowOff>
    </xdr:to>
    <xdr:sp macro="" textlink="">
      <xdr:nvSpPr>
        <xdr:cNvPr id="415" name="楕円 414"/>
        <xdr:cNvSpPr/>
      </xdr:nvSpPr>
      <xdr:spPr>
        <a:xfrm>
          <a:off x="9588500" y="13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20046</xdr:rowOff>
    </xdr:from>
    <xdr:ext cx="469744" cy="259045"/>
    <xdr:sp macro="" textlink="">
      <xdr:nvSpPr>
        <xdr:cNvPr id="416" name="テキスト ボックス 415"/>
        <xdr:cNvSpPr txBox="1"/>
      </xdr:nvSpPr>
      <xdr:spPr>
        <a:xfrm>
          <a:off x="9404428" y="1339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26778</xdr:rowOff>
    </xdr:from>
    <xdr:to>
      <xdr:col>46</xdr:col>
      <xdr:colOff>38100</xdr:colOff>
      <xdr:row>77</xdr:row>
      <xdr:rowOff>128378</xdr:rowOff>
    </xdr:to>
    <xdr:sp macro="" textlink="">
      <xdr:nvSpPr>
        <xdr:cNvPr id="417" name="楕円 416"/>
        <xdr:cNvSpPr/>
      </xdr:nvSpPr>
      <xdr:spPr>
        <a:xfrm>
          <a:off x="8699500" y="132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119505</xdr:rowOff>
    </xdr:from>
    <xdr:ext cx="534377" cy="259045"/>
    <xdr:sp macro="" textlink="">
      <xdr:nvSpPr>
        <xdr:cNvPr id="418" name="テキスト ボックス 417"/>
        <xdr:cNvSpPr txBox="1"/>
      </xdr:nvSpPr>
      <xdr:spPr>
        <a:xfrm>
          <a:off x="8483111" y="1332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116190</xdr:rowOff>
    </xdr:from>
    <xdr:to>
      <xdr:col>41</xdr:col>
      <xdr:colOff>101600</xdr:colOff>
      <xdr:row>77</xdr:row>
      <xdr:rowOff>46340</xdr:rowOff>
    </xdr:to>
    <xdr:sp macro="" textlink="">
      <xdr:nvSpPr>
        <xdr:cNvPr id="419" name="楕円 418"/>
        <xdr:cNvSpPr/>
      </xdr:nvSpPr>
      <xdr:spPr>
        <a:xfrm>
          <a:off x="7810500" y="1314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62866</xdr:rowOff>
    </xdr:from>
    <xdr:ext cx="534377" cy="259045"/>
    <xdr:sp macro="" textlink="">
      <xdr:nvSpPr>
        <xdr:cNvPr id="420" name="テキスト ボックス 419"/>
        <xdr:cNvSpPr txBox="1"/>
      </xdr:nvSpPr>
      <xdr:spPr>
        <a:xfrm>
          <a:off x="7594111" y="129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51820</xdr:rowOff>
    </xdr:from>
    <xdr:to>
      <xdr:col>55</xdr:col>
      <xdr:colOff>0</xdr:colOff>
      <xdr:row>95</xdr:row>
      <xdr:rowOff>99385</xdr:rowOff>
    </xdr:to>
    <xdr:cxnSp macro="">
      <xdr:nvCxnSpPr>
        <xdr:cNvPr id="451" name="直線コネクタ 450"/>
        <xdr:cNvCxnSpPr/>
      </xdr:nvCxnSpPr>
      <xdr:spPr>
        <a:xfrm>
          <a:off x="9639300" y="16339570"/>
          <a:ext cx="838200" cy="4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2"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51820</xdr:rowOff>
    </xdr:from>
    <xdr:to>
      <xdr:col>50</xdr:col>
      <xdr:colOff>114300</xdr:colOff>
      <xdr:row>96</xdr:row>
      <xdr:rowOff>69765</xdr:rowOff>
    </xdr:to>
    <xdr:cxnSp macro="">
      <xdr:nvCxnSpPr>
        <xdr:cNvPr id="454" name="直線コネクタ 453"/>
        <xdr:cNvCxnSpPr/>
      </xdr:nvCxnSpPr>
      <xdr:spPr>
        <a:xfrm flipV="1">
          <a:off x="8750300" y="16339570"/>
          <a:ext cx="889000" cy="18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56" name="テキスト ボックス 455"/>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69765</xdr:rowOff>
    </xdr:from>
    <xdr:to>
      <xdr:col>45</xdr:col>
      <xdr:colOff>177800</xdr:colOff>
      <xdr:row>97</xdr:row>
      <xdr:rowOff>162806</xdr:rowOff>
    </xdr:to>
    <xdr:cxnSp macro="">
      <xdr:nvCxnSpPr>
        <xdr:cNvPr id="457" name="直線コネクタ 456"/>
        <xdr:cNvCxnSpPr/>
      </xdr:nvCxnSpPr>
      <xdr:spPr>
        <a:xfrm flipV="1">
          <a:off x="7861300" y="16528965"/>
          <a:ext cx="889000" cy="26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171376</xdr:rowOff>
    </xdr:from>
    <xdr:to>
      <xdr:col>46</xdr:col>
      <xdr:colOff>38100</xdr:colOff>
      <xdr:row>97</xdr:row>
      <xdr:rowOff>101526</xdr:rowOff>
    </xdr:to>
    <xdr:sp macro="" textlink="">
      <xdr:nvSpPr>
        <xdr:cNvPr id="458" name="フローチャート: 判断 457"/>
        <xdr:cNvSpPr/>
      </xdr:nvSpPr>
      <xdr:spPr>
        <a:xfrm>
          <a:off x="8699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92653</xdr:rowOff>
    </xdr:from>
    <xdr:ext cx="534377" cy="259045"/>
    <xdr:sp macro="" textlink="">
      <xdr:nvSpPr>
        <xdr:cNvPr id="459" name="テキスト ボックス 458"/>
        <xdr:cNvSpPr txBox="1"/>
      </xdr:nvSpPr>
      <xdr:spPr>
        <a:xfrm>
          <a:off x="8483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48585</xdr:rowOff>
    </xdr:from>
    <xdr:to>
      <xdr:col>55</xdr:col>
      <xdr:colOff>50800</xdr:colOff>
      <xdr:row>95</xdr:row>
      <xdr:rowOff>150185</xdr:rowOff>
    </xdr:to>
    <xdr:sp macro="" textlink="">
      <xdr:nvSpPr>
        <xdr:cNvPr id="467" name="楕円 466"/>
        <xdr:cNvSpPr/>
      </xdr:nvSpPr>
      <xdr:spPr>
        <a:xfrm>
          <a:off x="10426700" y="163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71462</xdr:rowOff>
    </xdr:from>
    <xdr:ext cx="534377" cy="259045"/>
    <xdr:sp macro="" textlink="">
      <xdr:nvSpPr>
        <xdr:cNvPr id="468" name="普通建設事業費 （ うち更新整備　）該当値テキスト"/>
        <xdr:cNvSpPr txBox="1"/>
      </xdr:nvSpPr>
      <xdr:spPr>
        <a:xfrm>
          <a:off x="10528300" y="161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1020</xdr:rowOff>
    </xdr:from>
    <xdr:to>
      <xdr:col>50</xdr:col>
      <xdr:colOff>165100</xdr:colOff>
      <xdr:row>95</xdr:row>
      <xdr:rowOff>102620</xdr:rowOff>
    </xdr:to>
    <xdr:sp macro="" textlink="">
      <xdr:nvSpPr>
        <xdr:cNvPr id="469" name="楕円 468"/>
        <xdr:cNvSpPr/>
      </xdr:nvSpPr>
      <xdr:spPr>
        <a:xfrm>
          <a:off x="9588500" y="16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119147</xdr:rowOff>
    </xdr:from>
    <xdr:ext cx="534377" cy="259045"/>
    <xdr:sp macro="" textlink="">
      <xdr:nvSpPr>
        <xdr:cNvPr id="470" name="テキスト ボックス 469"/>
        <xdr:cNvSpPr txBox="1"/>
      </xdr:nvSpPr>
      <xdr:spPr>
        <a:xfrm>
          <a:off x="9372111" y="160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18965</xdr:rowOff>
    </xdr:from>
    <xdr:to>
      <xdr:col>46</xdr:col>
      <xdr:colOff>38100</xdr:colOff>
      <xdr:row>96</xdr:row>
      <xdr:rowOff>120565</xdr:rowOff>
    </xdr:to>
    <xdr:sp macro="" textlink="">
      <xdr:nvSpPr>
        <xdr:cNvPr id="471" name="楕円 470"/>
        <xdr:cNvSpPr/>
      </xdr:nvSpPr>
      <xdr:spPr>
        <a:xfrm>
          <a:off x="8699500" y="1647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137092</xdr:rowOff>
    </xdr:from>
    <xdr:ext cx="534377" cy="259045"/>
    <xdr:sp macro="" textlink="">
      <xdr:nvSpPr>
        <xdr:cNvPr id="472" name="テキスト ボックス 471"/>
        <xdr:cNvSpPr txBox="1"/>
      </xdr:nvSpPr>
      <xdr:spPr>
        <a:xfrm>
          <a:off x="8483111" y="1625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112006</xdr:rowOff>
    </xdr:from>
    <xdr:to>
      <xdr:col>41</xdr:col>
      <xdr:colOff>101600</xdr:colOff>
      <xdr:row>98</xdr:row>
      <xdr:rowOff>42156</xdr:rowOff>
    </xdr:to>
    <xdr:sp macro="" textlink="">
      <xdr:nvSpPr>
        <xdr:cNvPr id="473" name="楕円 472"/>
        <xdr:cNvSpPr/>
      </xdr:nvSpPr>
      <xdr:spPr>
        <a:xfrm>
          <a:off x="7810500" y="1674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33283</xdr:rowOff>
    </xdr:from>
    <xdr:ext cx="534377" cy="259045"/>
    <xdr:sp macro="" textlink="">
      <xdr:nvSpPr>
        <xdr:cNvPr id="474" name="テキスト ボックス 473"/>
        <xdr:cNvSpPr txBox="1"/>
      </xdr:nvSpPr>
      <xdr:spPr>
        <a:xfrm>
          <a:off x="7594111" y="1683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43427</xdr:rowOff>
    </xdr:from>
    <xdr:to>
      <xdr:col>85</xdr:col>
      <xdr:colOff>127000</xdr:colOff>
      <xdr:row>39</xdr:row>
      <xdr:rowOff>98781</xdr:rowOff>
    </xdr:to>
    <xdr:cxnSp macro="">
      <xdr:nvCxnSpPr>
        <xdr:cNvPr id="505" name="直線コネクタ 504"/>
        <xdr:cNvCxnSpPr/>
      </xdr:nvCxnSpPr>
      <xdr:spPr>
        <a:xfrm flipV="1">
          <a:off x="15481300" y="6729977"/>
          <a:ext cx="838200" cy="5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6585</xdr:rowOff>
    </xdr:from>
    <xdr:ext cx="378565" cy="259045"/>
    <xdr:sp macro="" textlink="">
      <xdr:nvSpPr>
        <xdr:cNvPr id="506" name="災害復旧事業費平均値テキスト"/>
        <xdr:cNvSpPr txBox="1"/>
      </xdr:nvSpPr>
      <xdr:spPr>
        <a:xfrm>
          <a:off x="16370300" y="6693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94927</xdr:rowOff>
    </xdr:from>
    <xdr:to>
      <xdr:col>81</xdr:col>
      <xdr:colOff>50800</xdr:colOff>
      <xdr:row>39</xdr:row>
      <xdr:rowOff>98781</xdr:rowOff>
    </xdr:to>
    <xdr:cxnSp macro="">
      <xdr:nvCxnSpPr>
        <xdr:cNvPr id="508" name="直線コネクタ 507"/>
        <xdr:cNvCxnSpPr/>
      </xdr:nvCxnSpPr>
      <xdr:spPr>
        <a:xfrm>
          <a:off x="14592300" y="6781477"/>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76998</xdr:rowOff>
    </xdr:from>
    <xdr:to>
      <xdr:col>76</xdr:col>
      <xdr:colOff>114300</xdr:colOff>
      <xdr:row>39</xdr:row>
      <xdr:rowOff>94927</xdr:rowOff>
    </xdr:to>
    <xdr:cxnSp macro="">
      <xdr:nvCxnSpPr>
        <xdr:cNvPr id="511" name="直線コネクタ 510"/>
        <xdr:cNvCxnSpPr/>
      </xdr:nvCxnSpPr>
      <xdr:spPr>
        <a:xfrm>
          <a:off x="13703300" y="6763548"/>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954</xdr:rowOff>
    </xdr:from>
    <xdr:to>
      <xdr:col>76</xdr:col>
      <xdr:colOff>165100</xdr:colOff>
      <xdr:row>39</xdr:row>
      <xdr:rowOff>102554</xdr:rowOff>
    </xdr:to>
    <xdr:sp macro="" textlink="">
      <xdr:nvSpPr>
        <xdr:cNvPr id="512" name="フローチャート: 判断 511"/>
        <xdr:cNvSpPr/>
      </xdr:nvSpPr>
      <xdr:spPr>
        <a:xfrm>
          <a:off x="14541500" y="66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119081</xdr:rowOff>
    </xdr:from>
    <xdr:ext cx="469744" cy="259045"/>
    <xdr:sp macro="" textlink="">
      <xdr:nvSpPr>
        <xdr:cNvPr id="513" name="テキスト ボックス 512"/>
        <xdr:cNvSpPr txBox="1"/>
      </xdr:nvSpPr>
      <xdr:spPr>
        <a:xfrm>
          <a:off x="14357428" y="646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76998</xdr:rowOff>
    </xdr:from>
    <xdr:to>
      <xdr:col>71</xdr:col>
      <xdr:colOff>177800</xdr:colOff>
      <xdr:row>39</xdr:row>
      <xdr:rowOff>90780</xdr:rowOff>
    </xdr:to>
    <xdr:cxnSp macro="">
      <xdr:nvCxnSpPr>
        <xdr:cNvPr id="514" name="直線コネクタ 513"/>
        <xdr:cNvCxnSpPr/>
      </xdr:nvCxnSpPr>
      <xdr:spPr>
        <a:xfrm flipV="1">
          <a:off x="12814300" y="6763548"/>
          <a:ext cx="889000" cy="1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164077</xdr:rowOff>
    </xdr:from>
    <xdr:to>
      <xdr:col>85</xdr:col>
      <xdr:colOff>177800</xdr:colOff>
      <xdr:row>39</xdr:row>
      <xdr:rowOff>94227</xdr:rowOff>
    </xdr:to>
    <xdr:sp macro="" textlink="">
      <xdr:nvSpPr>
        <xdr:cNvPr id="524" name="楕円 523"/>
        <xdr:cNvSpPr/>
      </xdr:nvSpPr>
      <xdr:spPr>
        <a:xfrm>
          <a:off x="16268700" y="66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123454</xdr:rowOff>
    </xdr:from>
    <xdr:ext cx="469744" cy="259045"/>
    <xdr:sp macro="" textlink="">
      <xdr:nvSpPr>
        <xdr:cNvPr id="525" name="災害復旧事業費該当値テキスト"/>
        <xdr:cNvSpPr txBox="1"/>
      </xdr:nvSpPr>
      <xdr:spPr>
        <a:xfrm>
          <a:off x="16370300" y="646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47981</xdr:rowOff>
    </xdr:from>
    <xdr:to>
      <xdr:col>81</xdr:col>
      <xdr:colOff>101600</xdr:colOff>
      <xdr:row>39</xdr:row>
      <xdr:rowOff>149581</xdr:rowOff>
    </xdr:to>
    <xdr:sp macro="" textlink="">
      <xdr:nvSpPr>
        <xdr:cNvPr id="526" name="楕円 525"/>
        <xdr:cNvSpPr/>
      </xdr:nvSpPr>
      <xdr:spPr>
        <a:xfrm>
          <a:off x="15430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140708</xdr:rowOff>
    </xdr:from>
    <xdr:ext cx="249299" cy="259045"/>
    <xdr:sp macro="" textlink="">
      <xdr:nvSpPr>
        <xdr:cNvPr id="527" name="テキスト ボックス 526"/>
        <xdr:cNvSpPr txBox="1"/>
      </xdr:nvSpPr>
      <xdr:spPr>
        <a:xfrm>
          <a:off x="15356650"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44127</xdr:rowOff>
    </xdr:from>
    <xdr:to>
      <xdr:col>76</xdr:col>
      <xdr:colOff>165100</xdr:colOff>
      <xdr:row>39</xdr:row>
      <xdr:rowOff>145727</xdr:rowOff>
    </xdr:to>
    <xdr:sp macro="" textlink="">
      <xdr:nvSpPr>
        <xdr:cNvPr id="528" name="楕円 527"/>
        <xdr:cNvSpPr/>
      </xdr:nvSpPr>
      <xdr:spPr>
        <a:xfrm>
          <a:off x="14541500" y="67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136854</xdr:rowOff>
    </xdr:from>
    <xdr:ext cx="378565" cy="259045"/>
    <xdr:sp macro="" textlink="">
      <xdr:nvSpPr>
        <xdr:cNvPr id="529" name="テキスト ボックス 528"/>
        <xdr:cNvSpPr txBox="1"/>
      </xdr:nvSpPr>
      <xdr:spPr>
        <a:xfrm>
          <a:off x="14403017" y="6823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26198</xdr:rowOff>
    </xdr:from>
    <xdr:to>
      <xdr:col>72</xdr:col>
      <xdr:colOff>38100</xdr:colOff>
      <xdr:row>39</xdr:row>
      <xdr:rowOff>127798</xdr:rowOff>
    </xdr:to>
    <xdr:sp macro="" textlink="">
      <xdr:nvSpPr>
        <xdr:cNvPr id="530" name="楕円 529"/>
        <xdr:cNvSpPr/>
      </xdr:nvSpPr>
      <xdr:spPr>
        <a:xfrm>
          <a:off x="13652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118925</xdr:rowOff>
    </xdr:from>
    <xdr:ext cx="378565" cy="259045"/>
    <xdr:sp macro="" textlink="">
      <xdr:nvSpPr>
        <xdr:cNvPr id="531" name="テキスト ボックス 530"/>
        <xdr:cNvSpPr txBox="1"/>
      </xdr:nvSpPr>
      <xdr:spPr>
        <a:xfrm>
          <a:off x="13514017" y="680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39980</xdr:rowOff>
    </xdr:from>
    <xdr:to>
      <xdr:col>67</xdr:col>
      <xdr:colOff>101600</xdr:colOff>
      <xdr:row>39</xdr:row>
      <xdr:rowOff>141580</xdr:rowOff>
    </xdr:to>
    <xdr:sp macro="" textlink="">
      <xdr:nvSpPr>
        <xdr:cNvPr id="532" name="楕円 531"/>
        <xdr:cNvSpPr/>
      </xdr:nvSpPr>
      <xdr:spPr>
        <a:xfrm>
          <a:off x="12763500" y="67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132707</xdr:rowOff>
    </xdr:from>
    <xdr:ext cx="378565" cy="259045"/>
    <xdr:sp macro="" textlink="">
      <xdr:nvSpPr>
        <xdr:cNvPr id="533" name="テキスト ボックス 532"/>
        <xdr:cNvSpPr txBox="1"/>
      </xdr:nvSpPr>
      <xdr:spPr>
        <a:xfrm>
          <a:off x="12625017" y="681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156134</xdr:rowOff>
    </xdr:from>
    <xdr:to>
      <xdr:col>85</xdr:col>
      <xdr:colOff>127000</xdr:colOff>
      <xdr:row>73</xdr:row>
      <xdr:rowOff>17373</xdr:rowOff>
    </xdr:to>
    <xdr:cxnSp macro="">
      <xdr:nvCxnSpPr>
        <xdr:cNvPr id="611" name="直線コネクタ 610"/>
        <xdr:cNvCxnSpPr/>
      </xdr:nvCxnSpPr>
      <xdr:spPr>
        <a:xfrm flipV="1">
          <a:off x="15481300" y="12500534"/>
          <a:ext cx="8382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87287</xdr:rowOff>
    </xdr:from>
    <xdr:to>
      <xdr:col>81</xdr:col>
      <xdr:colOff>50800</xdr:colOff>
      <xdr:row>73</xdr:row>
      <xdr:rowOff>17373</xdr:rowOff>
    </xdr:to>
    <xdr:cxnSp macro="">
      <xdr:nvCxnSpPr>
        <xdr:cNvPr id="614" name="直線コネクタ 613"/>
        <xdr:cNvCxnSpPr/>
      </xdr:nvCxnSpPr>
      <xdr:spPr>
        <a:xfrm>
          <a:off x="14592300" y="12431687"/>
          <a:ext cx="889000" cy="10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87287</xdr:rowOff>
    </xdr:from>
    <xdr:to>
      <xdr:col>76</xdr:col>
      <xdr:colOff>114300</xdr:colOff>
      <xdr:row>72</xdr:row>
      <xdr:rowOff>97549</xdr:rowOff>
    </xdr:to>
    <xdr:cxnSp macro="">
      <xdr:nvCxnSpPr>
        <xdr:cNvPr id="617" name="直線コネクタ 616"/>
        <xdr:cNvCxnSpPr/>
      </xdr:nvCxnSpPr>
      <xdr:spPr>
        <a:xfrm flipV="1">
          <a:off x="13703300" y="12431687"/>
          <a:ext cx="889000" cy="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8" name="フローチャート: 判断 617"/>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9" name="テキスト ボックス 618"/>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97549</xdr:rowOff>
    </xdr:from>
    <xdr:to>
      <xdr:col>71</xdr:col>
      <xdr:colOff>177800</xdr:colOff>
      <xdr:row>72</xdr:row>
      <xdr:rowOff>149072</xdr:rowOff>
    </xdr:to>
    <xdr:cxnSp macro="">
      <xdr:nvCxnSpPr>
        <xdr:cNvPr id="620" name="直線コネクタ 619"/>
        <xdr:cNvCxnSpPr/>
      </xdr:nvCxnSpPr>
      <xdr:spPr>
        <a:xfrm flipV="1">
          <a:off x="12814300" y="12441949"/>
          <a:ext cx="889000" cy="5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22" name="テキスト ボックス 621"/>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24" name="テキスト ボックス 623"/>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105334</xdr:rowOff>
    </xdr:from>
    <xdr:to>
      <xdr:col>85</xdr:col>
      <xdr:colOff>177800</xdr:colOff>
      <xdr:row>73</xdr:row>
      <xdr:rowOff>35484</xdr:rowOff>
    </xdr:to>
    <xdr:sp macro="" textlink="">
      <xdr:nvSpPr>
        <xdr:cNvPr id="630" name="楕円 629"/>
        <xdr:cNvSpPr/>
      </xdr:nvSpPr>
      <xdr:spPr>
        <a:xfrm>
          <a:off x="16268700" y="124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128211</xdr:rowOff>
    </xdr:from>
    <xdr:ext cx="534377" cy="259045"/>
    <xdr:sp macro="" textlink="">
      <xdr:nvSpPr>
        <xdr:cNvPr id="631" name="公債費該当値テキスト"/>
        <xdr:cNvSpPr txBox="1"/>
      </xdr:nvSpPr>
      <xdr:spPr>
        <a:xfrm>
          <a:off x="16370300" y="1230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138023</xdr:rowOff>
    </xdr:from>
    <xdr:to>
      <xdr:col>81</xdr:col>
      <xdr:colOff>101600</xdr:colOff>
      <xdr:row>73</xdr:row>
      <xdr:rowOff>68173</xdr:rowOff>
    </xdr:to>
    <xdr:sp macro="" textlink="">
      <xdr:nvSpPr>
        <xdr:cNvPr id="632" name="楕円 631"/>
        <xdr:cNvSpPr/>
      </xdr:nvSpPr>
      <xdr:spPr>
        <a:xfrm>
          <a:off x="15430500" y="1248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84700</xdr:rowOff>
    </xdr:from>
    <xdr:ext cx="534377" cy="259045"/>
    <xdr:sp macro="" textlink="">
      <xdr:nvSpPr>
        <xdr:cNvPr id="633" name="テキスト ボックス 632"/>
        <xdr:cNvSpPr txBox="1"/>
      </xdr:nvSpPr>
      <xdr:spPr>
        <a:xfrm>
          <a:off x="15214111" y="1225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36487</xdr:rowOff>
    </xdr:from>
    <xdr:to>
      <xdr:col>76</xdr:col>
      <xdr:colOff>165100</xdr:colOff>
      <xdr:row>72</xdr:row>
      <xdr:rowOff>138087</xdr:rowOff>
    </xdr:to>
    <xdr:sp macro="" textlink="">
      <xdr:nvSpPr>
        <xdr:cNvPr id="634" name="楕円 633"/>
        <xdr:cNvSpPr/>
      </xdr:nvSpPr>
      <xdr:spPr>
        <a:xfrm>
          <a:off x="14541500" y="123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154614</xdr:rowOff>
    </xdr:from>
    <xdr:ext cx="534377" cy="259045"/>
    <xdr:sp macro="" textlink="">
      <xdr:nvSpPr>
        <xdr:cNvPr id="635" name="テキスト ボックス 634"/>
        <xdr:cNvSpPr txBox="1"/>
      </xdr:nvSpPr>
      <xdr:spPr>
        <a:xfrm>
          <a:off x="14325111" y="121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46749</xdr:rowOff>
    </xdr:from>
    <xdr:to>
      <xdr:col>72</xdr:col>
      <xdr:colOff>38100</xdr:colOff>
      <xdr:row>72</xdr:row>
      <xdr:rowOff>148349</xdr:rowOff>
    </xdr:to>
    <xdr:sp macro="" textlink="">
      <xdr:nvSpPr>
        <xdr:cNvPr id="636" name="楕円 635"/>
        <xdr:cNvSpPr/>
      </xdr:nvSpPr>
      <xdr:spPr>
        <a:xfrm>
          <a:off x="13652500" y="123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164876</xdr:rowOff>
    </xdr:from>
    <xdr:ext cx="534377" cy="259045"/>
    <xdr:sp macro="" textlink="">
      <xdr:nvSpPr>
        <xdr:cNvPr id="637" name="テキスト ボックス 636"/>
        <xdr:cNvSpPr txBox="1"/>
      </xdr:nvSpPr>
      <xdr:spPr>
        <a:xfrm>
          <a:off x="13436111" y="1216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98272</xdr:rowOff>
    </xdr:from>
    <xdr:to>
      <xdr:col>67</xdr:col>
      <xdr:colOff>101600</xdr:colOff>
      <xdr:row>73</xdr:row>
      <xdr:rowOff>28422</xdr:rowOff>
    </xdr:to>
    <xdr:sp macro="" textlink="">
      <xdr:nvSpPr>
        <xdr:cNvPr id="638" name="楕円 637"/>
        <xdr:cNvSpPr/>
      </xdr:nvSpPr>
      <xdr:spPr>
        <a:xfrm>
          <a:off x="12763500" y="124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44949</xdr:rowOff>
    </xdr:from>
    <xdr:ext cx="534377" cy="259045"/>
    <xdr:sp macro="" textlink="">
      <xdr:nvSpPr>
        <xdr:cNvPr id="639" name="テキスト ボックス 638"/>
        <xdr:cNvSpPr txBox="1"/>
      </xdr:nvSpPr>
      <xdr:spPr>
        <a:xfrm>
          <a:off x="12547111" y="1221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81962</xdr:rowOff>
    </xdr:from>
    <xdr:to>
      <xdr:col>85</xdr:col>
      <xdr:colOff>127000</xdr:colOff>
      <xdr:row>97</xdr:row>
      <xdr:rowOff>15146</xdr:rowOff>
    </xdr:to>
    <xdr:cxnSp macro="">
      <xdr:nvCxnSpPr>
        <xdr:cNvPr id="670" name="直線コネクタ 669"/>
        <xdr:cNvCxnSpPr/>
      </xdr:nvCxnSpPr>
      <xdr:spPr>
        <a:xfrm flipV="1">
          <a:off x="15481300" y="15512462"/>
          <a:ext cx="838200" cy="113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1" name="積立金平均値テキスト"/>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15146</xdr:rowOff>
    </xdr:from>
    <xdr:to>
      <xdr:col>81</xdr:col>
      <xdr:colOff>50800</xdr:colOff>
      <xdr:row>97</xdr:row>
      <xdr:rowOff>69552</xdr:rowOff>
    </xdr:to>
    <xdr:cxnSp macro="">
      <xdr:nvCxnSpPr>
        <xdr:cNvPr id="673" name="直線コネクタ 672"/>
        <xdr:cNvCxnSpPr/>
      </xdr:nvCxnSpPr>
      <xdr:spPr>
        <a:xfrm flipV="1">
          <a:off x="14592300" y="16645796"/>
          <a:ext cx="8890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69552</xdr:rowOff>
    </xdr:from>
    <xdr:to>
      <xdr:col>76</xdr:col>
      <xdr:colOff>114300</xdr:colOff>
      <xdr:row>97</xdr:row>
      <xdr:rowOff>106945</xdr:rowOff>
    </xdr:to>
    <xdr:cxnSp macro="">
      <xdr:nvCxnSpPr>
        <xdr:cNvPr id="676" name="直線コネクタ 675"/>
        <xdr:cNvCxnSpPr/>
      </xdr:nvCxnSpPr>
      <xdr:spPr>
        <a:xfrm flipV="1">
          <a:off x="13703300" y="16700202"/>
          <a:ext cx="8890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5559</xdr:rowOff>
    </xdr:from>
    <xdr:to>
      <xdr:col>76</xdr:col>
      <xdr:colOff>165100</xdr:colOff>
      <xdr:row>98</xdr:row>
      <xdr:rowOff>107159</xdr:rowOff>
    </xdr:to>
    <xdr:sp macro="" textlink="">
      <xdr:nvSpPr>
        <xdr:cNvPr id="677" name="フローチャート: 判断 676"/>
        <xdr:cNvSpPr/>
      </xdr:nvSpPr>
      <xdr:spPr>
        <a:xfrm>
          <a:off x="14541500" y="16807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98286</xdr:rowOff>
    </xdr:from>
    <xdr:ext cx="534377" cy="259045"/>
    <xdr:sp macro="" textlink="">
      <xdr:nvSpPr>
        <xdr:cNvPr id="678" name="テキスト ボックス 677"/>
        <xdr:cNvSpPr txBox="1"/>
      </xdr:nvSpPr>
      <xdr:spPr>
        <a:xfrm>
          <a:off x="14325111" y="1690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23603</xdr:rowOff>
    </xdr:from>
    <xdr:to>
      <xdr:col>71</xdr:col>
      <xdr:colOff>177800</xdr:colOff>
      <xdr:row>97</xdr:row>
      <xdr:rowOff>106945</xdr:rowOff>
    </xdr:to>
    <xdr:cxnSp macro="">
      <xdr:nvCxnSpPr>
        <xdr:cNvPr id="679" name="直線コネクタ 678"/>
        <xdr:cNvCxnSpPr/>
      </xdr:nvCxnSpPr>
      <xdr:spPr>
        <a:xfrm>
          <a:off x="12814300" y="16654253"/>
          <a:ext cx="889000" cy="8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30114</xdr:rowOff>
    </xdr:from>
    <xdr:ext cx="534377" cy="259045"/>
    <xdr:sp macro="" textlink="">
      <xdr:nvSpPr>
        <xdr:cNvPr id="681" name="テキスト ボックス 680"/>
        <xdr:cNvSpPr txBox="1"/>
      </xdr:nvSpPr>
      <xdr:spPr>
        <a:xfrm>
          <a:off x="13436111" y="1683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159698</xdr:rowOff>
    </xdr:from>
    <xdr:ext cx="534377" cy="259045"/>
    <xdr:sp macro="" textlink="">
      <xdr:nvSpPr>
        <xdr:cNvPr id="683" name="テキスト ボックス 682"/>
        <xdr:cNvSpPr txBox="1"/>
      </xdr:nvSpPr>
      <xdr:spPr>
        <a:xfrm>
          <a:off x="12547111" y="167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31162</xdr:rowOff>
    </xdr:from>
    <xdr:to>
      <xdr:col>85</xdr:col>
      <xdr:colOff>177800</xdr:colOff>
      <xdr:row>90</xdr:row>
      <xdr:rowOff>132762</xdr:rowOff>
    </xdr:to>
    <xdr:sp macro="" textlink="">
      <xdr:nvSpPr>
        <xdr:cNvPr id="689" name="楕円 688"/>
        <xdr:cNvSpPr/>
      </xdr:nvSpPr>
      <xdr:spPr>
        <a:xfrm>
          <a:off x="16268700" y="154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155639</xdr:rowOff>
    </xdr:from>
    <xdr:ext cx="534377" cy="259045"/>
    <xdr:sp macro="" textlink="">
      <xdr:nvSpPr>
        <xdr:cNvPr id="690" name="積立金該当値テキスト"/>
        <xdr:cNvSpPr txBox="1"/>
      </xdr:nvSpPr>
      <xdr:spPr>
        <a:xfrm>
          <a:off x="16370300" y="154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135796</xdr:rowOff>
    </xdr:from>
    <xdr:to>
      <xdr:col>81</xdr:col>
      <xdr:colOff>101600</xdr:colOff>
      <xdr:row>97</xdr:row>
      <xdr:rowOff>65946</xdr:rowOff>
    </xdr:to>
    <xdr:sp macro="" textlink="">
      <xdr:nvSpPr>
        <xdr:cNvPr id="691" name="楕円 690"/>
        <xdr:cNvSpPr/>
      </xdr:nvSpPr>
      <xdr:spPr>
        <a:xfrm>
          <a:off x="15430500" y="165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82473</xdr:rowOff>
    </xdr:from>
    <xdr:ext cx="534377" cy="259045"/>
    <xdr:sp macro="" textlink="">
      <xdr:nvSpPr>
        <xdr:cNvPr id="692" name="テキスト ボックス 691"/>
        <xdr:cNvSpPr txBox="1"/>
      </xdr:nvSpPr>
      <xdr:spPr>
        <a:xfrm>
          <a:off x="15214111" y="1637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18752</xdr:rowOff>
    </xdr:from>
    <xdr:to>
      <xdr:col>76</xdr:col>
      <xdr:colOff>165100</xdr:colOff>
      <xdr:row>97</xdr:row>
      <xdr:rowOff>120352</xdr:rowOff>
    </xdr:to>
    <xdr:sp macro="" textlink="">
      <xdr:nvSpPr>
        <xdr:cNvPr id="693" name="楕円 692"/>
        <xdr:cNvSpPr/>
      </xdr:nvSpPr>
      <xdr:spPr>
        <a:xfrm>
          <a:off x="14541500" y="166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136879</xdr:rowOff>
    </xdr:from>
    <xdr:ext cx="534377" cy="259045"/>
    <xdr:sp macro="" textlink="">
      <xdr:nvSpPr>
        <xdr:cNvPr id="694" name="テキスト ボックス 693"/>
        <xdr:cNvSpPr txBox="1"/>
      </xdr:nvSpPr>
      <xdr:spPr>
        <a:xfrm>
          <a:off x="14325111" y="164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56145</xdr:rowOff>
    </xdr:from>
    <xdr:to>
      <xdr:col>72</xdr:col>
      <xdr:colOff>38100</xdr:colOff>
      <xdr:row>97</xdr:row>
      <xdr:rowOff>157745</xdr:rowOff>
    </xdr:to>
    <xdr:sp macro="" textlink="">
      <xdr:nvSpPr>
        <xdr:cNvPr id="695" name="楕円 694"/>
        <xdr:cNvSpPr/>
      </xdr:nvSpPr>
      <xdr:spPr>
        <a:xfrm>
          <a:off x="13652500" y="166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2822</xdr:rowOff>
    </xdr:from>
    <xdr:ext cx="534377" cy="259045"/>
    <xdr:sp macro="" textlink="">
      <xdr:nvSpPr>
        <xdr:cNvPr id="696" name="テキスト ボックス 695"/>
        <xdr:cNvSpPr txBox="1"/>
      </xdr:nvSpPr>
      <xdr:spPr>
        <a:xfrm>
          <a:off x="13436111" y="1646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144253</xdr:rowOff>
    </xdr:from>
    <xdr:to>
      <xdr:col>67</xdr:col>
      <xdr:colOff>101600</xdr:colOff>
      <xdr:row>97</xdr:row>
      <xdr:rowOff>74403</xdr:rowOff>
    </xdr:to>
    <xdr:sp macro="" textlink="">
      <xdr:nvSpPr>
        <xdr:cNvPr id="697" name="楕円 696"/>
        <xdr:cNvSpPr/>
      </xdr:nvSpPr>
      <xdr:spPr>
        <a:xfrm>
          <a:off x="12763500" y="166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90930</xdr:rowOff>
    </xdr:from>
    <xdr:ext cx="534377" cy="259045"/>
    <xdr:sp macro="" textlink="">
      <xdr:nvSpPr>
        <xdr:cNvPr id="698" name="テキスト ボックス 697"/>
        <xdr:cNvSpPr txBox="1"/>
      </xdr:nvSpPr>
      <xdr:spPr>
        <a:xfrm>
          <a:off x="12547111" y="1637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42817</xdr:rowOff>
    </xdr:from>
    <xdr:to>
      <xdr:col>116</xdr:col>
      <xdr:colOff>63500</xdr:colOff>
      <xdr:row>39</xdr:row>
      <xdr:rowOff>79938</xdr:rowOff>
    </xdr:to>
    <xdr:cxnSp macro="">
      <xdr:nvCxnSpPr>
        <xdr:cNvPr id="729" name="直線コネクタ 728"/>
        <xdr:cNvCxnSpPr/>
      </xdr:nvCxnSpPr>
      <xdr:spPr>
        <a:xfrm>
          <a:off x="21323300" y="6729367"/>
          <a:ext cx="838200" cy="3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42817</xdr:rowOff>
    </xdr:from>
    <xdr:to>
      <xdr:col>111</xdr:col>
      <xdr:colOff>177800</xdr:colOff>
      <xdr:row>39</xdr:row>
      <xdr:rowOff>62520</xdr:rowOff>
    </xdr:to>
    <xdr:cxnSp macro="">
      <xdr:nvCxnSpPr>
        <xdr:cNvPr id="732" name="直線コネクタ 731"/>
        <xdr:cNvCxnSpPr/>
      </xdr:nvCxnSpPr>
      <xdr:spPr>
        <a:xfrm flipV="1">
          <a:off x="20434300" y="6729367"/>
          <a:ext cx="889000" cy="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168656</xdr:rowOff>
    </xdr:from>
    <xdr:to>
      <xdr:col>107</xdr:col>
      <xdr:colOff>50800</xdr:colOff>
      <xdr:row>39</xdr:row>
      <xdr:rowOff>62520</xdr:rowOff>
    </xdr:to>
    <xdr:cxnSp macro="">
      <xdr:nvCxnSpPr>
        <xdr:cNvPr id="735" name="直線コネクタ 734"/>
        <xdr:cNvCxnSpPr/>
      </xdr:nvCxnSpPr>
      <xdr:spPr>
        <a:xfrm>
          <a:off x="19545300" y="6340856"/>
          <a:ext cx="8890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13136</xdr:rowOff>
    </xdr:from>
    <xdr:to>
      <xdr:col>107</xdr:col>
      <xdr:colOff>101600</xdr:colOff>
      <xdr:row>38</xdr:row>
      <xdr:rowOff>114736</xdr:rowOff>
    </xdr:to>
    <xdr:sp macro="" textlink="">
      <xdr:nvSpPr>
        <xdr:cNvPr id="736" name="フローチャート: 判断 735"/>
        <xdr:cNvSpPr/>
      </xdr:nvSpPr>
      <xdr:spPr>
        <a:xfrm>
          <a:off x="20383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131262</xdr:rowOff>
    </xdr:from>
    <xdr:ext cx="469744" cy="259045"/>
    <xdr:sp macro="" textlink="">
      <xdr:nvSpPr>
        <xdr:cNvPr id="737" name="テキスト ボックス 736"/>
        <xdr:cNvSpPr txBox="1"/>
      </xdr:nvSpPr>
      <xdr:spPr>
        <a:xfrm>
          <a:off x="20199428"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168656</xdr:rowOff>
    </xdr:from>
    <xdr:to>
      <xdr:col>102</xdr:col>
      <xdr:colOff>114300</xdr:colOff>
      <xdr:row>39</xdr:row>
      <xdr:rowOff>46192</xdr:rowOff>
    </xdr:to>
    <xdr:cxnSp macro="">
      <xdr:nvCxnSpPr>
        <xdr:cNvPr id="738" name="直線コネクタ 737"/>
        <xdr:cNvCxnSpPr/>
      </xdr:nvCxnSpPr>
      <xdr:spPr>
        <a:xfrm flipV="1">
          <a:off x="18656300" y="6340856"/>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5278</xdr:rowOff>
    </xdr:from>
    <xdr:ext cx="469744" cy="259045"/>
    <xdr:sp macro="" textlink="">
      <xdr:nvSpPr>
        <xdr:cNvPr id="740" name="テキスト ボックス 739"/>
        <xdr:cNvSpPr txBox="1"/>
      </xdr:nvSpPr>
      <xdr:spPr>
        <a:xfrm>
          <a:off x="19310428"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29138</xdr:rowOff>
    </xdr:from>
    <xdr:to>
      <xdr:col>116</xdr:col>
      <xdr:colOff>114300</xdr:colOff>
      <xdr:row>39</xdr:row>
      <xdr:rowOff>130738</xdr:rowOff>
    </xdr:to>
    <xdr:sp macro="" textlink="">
      <xdr:nvSpPr>
        <xdr:cNvPr id="748" name="楕円 747"/>
        <xdr:cNvSpPr/>
      </xdr:nvSpPr>
      <xdr:spPr>
        <a:xfrm>
          <a:off x="22110700" y="67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115515</xdr:rowOff>
    </xdr:from>
    <xdr:ext cx="378565" cy="259045"/>
    <xdr:sp macro="" textlink="">
      <xdr:nvSpPr>
        <xdr:cNvPr id="749" name="投資及び出資金該当値テキスト"/>
        <xdr:cNvSpPr txBox="1"/>
      </xdr:nvSpPr>
      <xdr:spPr>
        <a:xfrm>
          <a:off x="22212300" y="6630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163467</xdr:rowOff>
    </xdr:from>
    <xdr:to>
      <xdr:col>112</xdr:col>
      <xdr:colOff>38100</xdr:colOff>
      <xdr:row>39</xdr:row>
      <xdr:rowOff>93617</xdr:rowOff>
    </xdr:to>
    <xdr:sp macro="" textlink="">
      <xdr:nvSpPr>
        <xdr:cNvPr id="750" name="楕円 749"/>
        <xdr:cNvSpPr/>
      </xdr:nvSpPr>
      <xdr:spPr>
        <a:xfrm>
          <a:off x="21272500" y="667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84744</xdr:rowOff>
    </xdr:from>
    <xdr:ext cx="378565" cy="259045"/>
    <xdr:sp macro="" textlink="">
      <xdr:nvSpPr>
        <xdr:cNvPr id="751" name="テキスト ボックス 750"/>
        <xdr:cNvSpPr txBox="1"/>
      </xdr:nvSpPr>
      <xdr:spPr>
        <a:xfrm>
          <a:off x="21134017" y="677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11720</xdr:rowOff>
    </xdr:from>
    <xdr:to>
      <xdr:col>107</xdr:col>
      <xdr:colOff>101600</xdr:colOff>
      <xdr:row>39</xdr:row>
      <xdr:rowOff>113320</xdr:rowOff>
    </xdr:to>
    <xdr:sp macro="" textlink="">
      <xdr:nvSpPr>
        <xdr:cNvPr id="752" name="楕円 751"/>
        <xdr:cNvSpPr/>
      </xdr:nvSpPr>
      <xdr:spPr>
        <a:xfrm>
          <a:off x="20383500" y="66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104447</xdr:rowOff>
    </xdr:from>
    <xdr:ext cx="378565" cy="259045"/>
    <xdr:sp macro="" textlink="">
      <xdr:nvSpPr>
        <xdr:cNvPr id="753" name="テキスト ボックス 752"/>
        <xdr:cNvSpPr txBox="1"/>
      </xdr:nvSpPr>
      <xdr:spPr>
        <a:xfrm>
          <a:off x="20245017" y="679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117856</xdr:rowOff>
    </xdr:from>
    <xdr:to>
      <xdr:col>102</xdr:col>
      <xdr:colOff>165100</xdr:colOff>
      <xdr:row>37</xdr:row>
      <xdr:rowOff>48006</xdr:rowOff>
    </xdr:to>
    <xdr:sp macro="" textlink="">
      <xdr:nvSpPr>
        <xdr:cNvPr id="754" name="楕円 753"/>
        <xdr:cNvSpPr/>
      </xdr:nvSpPr>
      <xdr:spPr>
        <a:xfrm>
          <a:off x="1949450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64533</xdr:rowOff>
    </xdr:from>
    <xdr:ext cx="469744" cy="259045"/>
    <xdr:sp macro="" textlink="">
      <xdr:nvSpPr>
        <xdr:cNvPr id="755" name="テキスト ボックス 754"/>
        <xdr:cNvSpPr txBox="1"/>
      </xdr:nvSpPr>
      <xdr:spPr>
        <a:xfrm>
          <a:off x="19310428" y="60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166842</xdr:rowOff>
    </xdr:from>
    <xdr:to>
      <xdr:col>98</xdr:col>
      <xdr:colOff>38100</xdr:colOff>
      <xdr:row>39</xdr:row>
      <xdr:rowOff>96992</xdr:rowOff>
    </xdr:to>
    <xdr:sp macro="" textlink="">
      <xdr:nvSpPr>
        <xdr:cNvPr id="756" name="楕円 755"/>
        <xdr:cNvSpPr/>
      </xdr:nvSpPr>
      <xdr:spPr>
        <a:xfrm>
          <a:off x="18605500" y="668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88119</xdr:rowOff>
    </xdr:from>
    <xdr:ext cx="378565" cy="259045"/>
    <xdr:sp macro="" textlink="">
      <xdr:nvSpPr>
        <xdr:cNvPr id="757" name="テキスト ボックス 756"/>
        <xdr:cNvSpPr txBox="1"/>
      </xdr:nvSpPr>
      <xdr:spPr>
        <a:xfrm>
          <a:off x="18467017" y="6774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140157</xdr:rowOff>
    </xdr:from>
    <xdr:to>
      <xdr:col>116</xdr:col>
      <xdr:colOff>63500</xdr:colOff>
      <xdr:row>56</xdr:row>
      <xdr:rowOff>142580</xdr:rowOff>
    </xdr:to>
    <xdr:cxnSp macro="">
      <xdr:nvCxnSpPr>
        <xdr:cNvPr id="784" name="直線コネクタ 783"/>
        <xdr:cNvCxnSpPr/>
      </xdr:nvCxnSpPr>
      <xdr:spPr>
        <a:xfrm>
          <a:off x="21323300" y="9741357"/>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131060</xdr:rowOff>
    </xdr:from>
    <xdr:ext cx="469744" cy="259045"/>
    <xdr:sp macro="" textlink="">
      <xdr:nvSpPr>
        <xdr:cNvPr id="785" name="貸付金平均値テキスト"/>
        <xdr:cNvSpPr txBox="1"/>
      </xdr:nvSpPr>
      <xdr:spPr>
        <a:xfrm>
          <a:off x="22212300" y="9903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112360</xdr:rowOff>
    </xdr:from>
    <xdr:to>
      <xdr:col>111</xdr:col>
      <xdr:colOff>177800</xdr:colOff>
      <xdr:row>56</xdr:row>
      <xdr:rowOff>140157</xdr:rowOff>
    </xdr:to>
    <xdr:cxnSp macro="">
      <xdr:nvCxnSpPr>
        <xdr:cNvPr id="787" name="直線コネクタ 786"/>
        <xdr:cNvCxnSpPr/>
      </xdr:nvCxnSpPr>
      <xdr:spPr>
        <a:xfrm>
          <a:off x="20434300" y="9713560"/>
          <a:ext cx="889000" cy="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49085</xdr:rowOff>
    </xdr:from>
    <xdr:ext cx="469744" cy="259045"/>
    <xdr:sp macro="" textlink="">
      <xdr:nvSpPr>
        <xdr:cNvPr id="789" name="テキスト ボックス 788"/>
        <xdr:cNvSpPr txBox="1"/>
      </xdr:nvSpPr>
      <xdr:spPr>
        <a:xfrm>
          <a:off x="21088428" y="999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112360</xdr:rowOff>
    </xdr:from>
    <xdr:to>
      <xdr:col>107</xdr:col>
      <xdr:colOff>50800</xdr:colOff>
      <xdr:row>56</xdr:row>
      <xdr:rowOff>118440</xdr:rowOff>
    </xdr:to>
    <xdr:cxnSp macro="">
      <xdr:nvCxnSpPr>
        <xdr:cNvPr id="790" name="直線コネクタ 789"/>
        <xdr:cNvCxnSpPr/>
      </xdr:nvCxnSpPr>
      <xdr:spPr>
        <a:xfrm flipV="1">
          <a:off x="19545300" y="9713560"/>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130917</xdr:rowOff>
    </xdr:from>
    <xdr:to>
      <xdr:col>107</xdr:col>
      <xdr:colOff>101600</xdr:colOff>
      <xdr:row>57</xdr:row>
      <xdr:rowOff>61067</xdr:rowOff>
    </xdr:to>
    <xdr:sp macro="" textlink="">
      <xdr:nvSpPr>
        <xdr:cNvPr id="791" name="フローチャート: 判断 790"/>
        <xdr:cNvSpPr/>
      </xdr:nvSpPr>
      <xdr:spPr>
        <a:xfrm>
          <a:off x="20383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52194</xdr:rowOff>
    </xdr:from>
    <xdr:ext cx="469744" cy="259045"/>
    <xdr:sp macro="" textlink="">
      <xdr:nvSpPr>
        <xdr:cNvPr id="792" name="テキスト ボックス 791"/>
        <xdr:cNvSpPr txBox="1"/>
      </xdr:nvSpPr>
      <xdr:spPr>
        <a:xfrm>
          <a:off x="20199428"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118440</xdr:rowOff>
    </xdr:from>
    <xdr:to>
      <xdr:col>102</xdr:col>
      <xdr:colOff>114300</xdr:colOff>
      <xdr:row>56</xdr:row>
      <xdr:rowOff>124521</xdr:rowOff>
    </xdr:to>
    <xdr:cxnSp macro="">
      <xdr:nvCxnSpPr>
        <xdr:cNvPr id="793" name="直線コネクタ 792"/>
        <xdr:cNvCxnSpPr/>
      </xdr:nvCxnSpPr>
      <xdr:spPr>
        <a:xfrm flipV="1">
          <a:off x="18656300" y="9719640"/>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143725</xdr:rowOff>
    </xdr:from>
    <xdr:ext cx="469744" cy="259045"/>
    <xdr:sp macro="" textlink="">
      <xdr:nvSpPr>
        <xdr:cNvPr id="795" name="テキスト ボックス 794"/>
        <xdr:cNvSpPr txBox="1"/>
      </xdr:nvSpPr>
      <xdr:spPr>
        <a:xfrm>
          <a:off x="19310428" y="9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58869</xdr:rowOff>
    </xdr:from>
    <xdr:ext cx="469744" cy="259045"/>
    <xdr:sp macro="" textlink="">
      <xdr:nvSpPr>
        <xdr:cNvPr id="797" name="テキスト ボックス 796"/>
        <xdr:cNvSpPr txBox="1"/>
      </xdr:nvSpPr>
      <xdr:spPr>
        <a:xfrm>
          <a:off x="18421428" y="98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91780</xdr:rowOff>
    </xdr:from>
    <xdr:to>
      <xdr:col>116</xdr:col>
      <xdr:colOff>114300</xdr:colOff>
      <xdr:row>57</xdr:row>
      <xdr:rowOff>21930</xdr:rowOff>
    </xdr:to>
    <xdr:sp macro="" textlink="">
      <xdr:nvSpPr>
        <xdr:cNvPr id="803" name="楕円 802"/>
        <xdr:cNvSpPr/>
      </xdr:nvSpPr>
      <xdr:spPr>
        <a:xfrm>
          <a:off x="22110700" y="969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114657</xdr:rowOff>
    </xdr:from>
    <xdr:ext cx="469744" cy="259045"/>
    <xdr:sp macro="" textlink="">
      <xdr:nvSpPr>
        <xdr:cNvPr id="804" name="貸付金該当値テキスト"/>
        <xdr:cNvSpPr txBox="1"/>
      </xdr:nvSpPr>
      <xdr:spPr>
        <a:xfrm>
          <a:off x="22212300" y="954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89357</xdr:rowOff>
    </xdr:from>
    <xdr:to>
      <xdr:col>112</xdr:col>
      <xdr:colOff>38100</xdr:colOff>
      <xdr:row>57</xdr:row>
      <xdr:rowOff>19507</xdr:rowOff>
    </xdr:to>
    <xdr:sp macro="" textlink="">
      <xdr:nvSpPr>
        <xdr:cNvPr id="805" name="楕円 804"/>
        <xdr:cNvSpPr/>
      </xdr:nvSpPr>
      <xdr:spPr>
        <a:xfrm>
          <a:off x="21272500" y="96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36034</xdr:rowOff>
    </xdr:from>
    <xdr:ext cx="469744" cy="259045"/>
    <xdr:sp macro="" textlink="">
      <xdr:nvSpPr>
        <xdr:cNvPr id="806" name="テキスト ボックス 805"/>
        <xdr:cNvSpPr txBox="1"/>
      </xdr:nvSpPr>
      <xdr:spPr>
        <a:xfrm>
          <a:off x="21088428" y="946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61560</xdr:rowOff>
    </xdr:from>
    <xdr:to>
      <xdr:col>107</xdr:col>
      <xdr:colOff>101600</xdr:colOff>
      <xdr:row>56</xdr:row>
      <xdr:rowOff>163160</xdr:rowOff>
    </xdr:to>
    <xdr:sp macro="" textlink="">
      <xdr:nvSpPr>
        <xdr:cNvPr id="807" name="楕円 806"/>
        <xdr:cNvSpPr/>
      </xdr:nvSpPr>
      <xdr:spPr>
        <a:xfrm>
          <a:off x="20383500" y="96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8237</xdr:rowOff>
    </xdr:from>
    <xdr:ext cx="469744" cy="259045"/>
    <xdr:sp macro="" textlink="">
      <xdr:nvSpPr>
        <xdr:cNvPr id="808" name="テキスト ボックス 807"/>
        <xdr:cNvSpPr txBox="1"/>
      </xdr:nvSpPr>
      <xdr:spPr>
        <a:xfrm>
          <a:off x="20199428" y="943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67640</xdr:rowOff>
    </xdr:from>
    <xdr:to>
      <xdr:col>102</xdr:col>
      <xdr:colOff>165100</xdr:colOff>
      <xdr:row>56</xdr:row>
      <xdr:rowOff>169240</xdr:rowOff>
    </xdr:to>
    <xdr:sp macro="" textlink="">
      <xdr:nvSpPr>
        <xdr:cNvPr id="809" name="楕円 808"/>
        <xdr:cNvSpPr/>
      </xdr:nvSpPr>
      <xdr:spPr>
        <a:xfrm>
          <a:off x="19494500" y="96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14317</xdr:rowOff>
    </xdr:from>
    <xdr:ext cx="469744" cy="259045"/>
    <xdr:sp macro="" textlink="">
      <xdr:nvSpPr>
        <xdr:cNvPr id="810" name="テキスト ボックス 809"/>
        <xdr:cNvSpPr txBox="1"/>
      </xdr:nvSpPr>
      <xdr:spPr>
        <a:xfrm>
          <a:off x="19310428" y="94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73721</xdr:rowOff>
    </xdr:from>
    <xdr:to>
      <xdr:col>98</xdr:col>
      <xdr:colOff>38100</xdr:colOff>
      <xdr:row>57</xdr:row>
      <xdr:rowOff>3871</xdr:rowOff>
    </xdr:to>
    <xdr:sp macro="" textlink="">
      <xdr:nvSpPr>
        <xdr:cNvPr id="811" name="楕円 810"/>
        <xdr:cNvSpPr/>
      </xdr:nvSpPr>
      <xdr:spPr>
        <a:xfrm>
          <a:off x="18605500" y="967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20398</xdr:rowOff>
    </xdr:from>
    <xdr:ext cx="469744" cy="259045"/>
    <xdr:sp macro="" textlink="">
      <xdr:nvSpPr>
        <xdr:cNvPr id="812" name="テキスト ボックス 811"/>
        <xdr:cNvSpPr txBox="1"/>
      </xdr:nvSpPr>
      <xdr:spPr>
        <a:xfrm>
          <a:off x="18421428" y="94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12119</xdr:rowOff>
    </xdr:from>
    <xdr:to>
      <xdr:col>116</xdr:col>
      <xdr:colOff>63500</xdr:colOff>
      <xdr:row>76</xdr:row>
      <xdr:rowOff>30840</xdr:rowOff>
    </xdr:to>
    <xdr:cxnSp macro="">
      <xdr:nvCxnSpPr>
        <xdr:cNvPr id="840" name="直線コネクタ 839"/>
        <xdr:cNvCxnSpPr/>
      </xdr:nvCxnSpPr>
      <xdr:spPr>
        <a:xfrm flipV="1">
          <a:off x="21323300" y="13042319"/>
          <a:ext cx="8382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30840</xdr:rowOff>
    </xdr:from>
    <xdr:to>
      <xdr:col>111</xdr:col>
      <xdr:colOff>177800</xdr:colOff>
      <xdr:row>76</xdr:row>
      <xdr:rowOff>60170</xdr:rowOff>
    </xdr:to>
    <xdr:cxnSp macro="">
      <xdr:nvCxnSpPr>
        <xdr:cNvPr id="843" name="直線コネクタ 842"/>
        <xdr:cNvCxnSpPr/>
      </xdr:nvCxnSpPr>
      <xdr:spPr>
        <a:xfrm flipV="1">
          <a:off x="20434300" y="13061040"/>
          <a:ext cx="889000" cy="2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60170</xdr:rowOff>
    </xdr:from>
    <xdr:to>
      <xdr:col>107</xdr:col>
      <xdr:colOff>50800</xdr:colOff>
      <xdr:row>76</xdr:row>
      <xdr:rowOff>94666</xdr:rowOff>
    </xdr:to>
    <xdr:cxnSp macro="">
      <xdr:nvCxnSpPr>
        <xdr:cNvPr id="846" name="直線コネクタ 845"/>
        <xdr:cNvCxnSpPr/>
      </xdr:nvCxnSpPr>
      <xdr:spPr>
        <a:xfrm flipV="1">
          <a:off x="19545300" y="13090370"/>
          <a:ext cx="889000" cy="3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106983</xdr:rowOff>
    </xdr:from>
    <xdr:to>
      <xdr:col>107</xdr:col>
      <xdr:colOff>101600</xdr:colOff>
      <xdr:row>76</xdr:row>
      <xdr:rowOff>37133</xdr:rowOff>
    </xdr:to>
    <xdr:sp macro="" textlink="">
      <xdr:nvSpPr>
        <xdr:cNvPr id="847" name="フローチャート: 判断 846"/>
        <xdr:cNvSpPr/>
      </xdr:nvSpPr>
      <xdr:spPr>
        <a:xfrm>
          <a:off x="20383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53660</xdr:rowOff>
    </xdr:from>
    <xdr:ext cx="534377" cy="259045"/>
    <xdr:sp macro="" textlink="">
      <xdr:nvSpPr>
        <xdr:cNvPr id="848" name="テキスト ボックス 847"/>
        <xdr:cNvSpPr txBox="1"/>
      </xdr:nvSpPr>
      <xdr:spPr>
        <a:xfrm>
          <a:off x="20167111" y="127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94666</xdr:rowOff>
    </xdr:from>
    <xdr:to>
      <xdr:col>102</xdr:col>
      <xdr:colOff>114300</xdr:colOff>
      <xdr:row>76</xdr:row>
      <xdr:rowOff>134762</xdr:rowOff>
    </xdr:to>
    <xdr:cxnSp macro="">
      <xdr:nvCxnSpPr>
        <xdr:cNvPr id="849" name="直線コネクタ 848"/>
        <xdr:cNvCxnSpPr/>
      </xdr:nvCxnSpPr>
      <xdr:spPr>
        <a:xfrm flipV="1">
          <a:off x="18656300" y="13124866"/>
          <a:ext cx="889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132769</xdr:rowOff>
    </xdr:from>
    <xdr:to>
      <xdr:col>116</xdr:col>
      <xdr:colOff>114300</xdr:colOff>
      <xdr:row>76</xdr:row>
      <xdr:rowOff>62919</xdr:rowOff>
    </xdr:to>
    <xdr:sp macro="" textlink="">
      <xdr:nvSpPr>
        <xdr:cNvPr id="859" name="楕円 858"/>
        <xdr:cNvSpPr/>
      </xdr:nvSpPr>
      <xdr:spPr>
        <a:xfrm>
          <a:off x="22110700" y="1299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155646</xdr:rowOff>
    </xdr:from>
    <xdr:ext cx="534377" cy="259045"/>
    <xdr:sp macro="" textlink="">
      <xdr:nvSpPr>
        <xdr:cNvPr id="860" name="繰出金該当値テキスト"/>
        <xdr:cNvSpPr txBox="1"/>
      </xdr:nvSpPr>
      <xdr:spPr>
        <a:xfrm>
          <a:off x="22212300" y="1284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151490</xdr:rowOff>
    </xdr:from>
    <xdr:to>
      <xdr:col>112</xdr:col>
      <xdr:colOff>38100</xdr:colOff>
      <xdr:row>76</xdr:row>
      <xdr:rowOff>81640</xdr:rowOff>
    </xdr:to>
    <xdr:sp macro="" textlink="">
      <xdr:nvSpPr>
        <xdr:cNvPr id="861" name="楕円 860"/>
        <xdr:cNvSpPr/>
      </xdr:nvSpPr>
      <xdr:spPr>
        <a:xfrm>
          <a:off x="21272500" y="130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98168</xdr:rowOff>
    </xdr:from>
    <xdr:ext cx="534377" cy="259045"/>
    <xdr:sp macro="" textlink="">
      <xdr:nvSpPr>
        <xdr:cNvPr id="862" name="テキスト ボックス 861"/>
        <xdr:cNvSpPr txBox="1"/>
      </xdr:nvSpPr>
      <xdr:spPr>
        <a:xfrm>
          <a:off x="21056111" y="1278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9370</xdr:rowOff>
    </xdr:from>
    <xdr:to>
      <xdr:col>107</xdr:col>
      <xdr:colOff>101600</xdr:colOff>
      <xdr:row>76</xdr:row>
      <xdr:rowOff>110970</xdr:rowOff>
    </xdr:to>
    <xdr:sp macro="" textlink="">
      <xdr:nvSpPr>
        <xdr:cNvPr id="863" name="楕円 862"/>
        <xdr:cNvSpPr/>
      </xdr:nvSpPr>
      <xdr:spPr>
        <a:xfrm>
          <a:off x="20383500" y="130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102097</xdr:rowOff>
    </xdr:from>
    <xdr:ext cx="534377" cy="259045"/>
    <xdr:sp macro="" textlink="">
      <xdr:nvSpPr>
        <xdr:cNvPr id="864" name="テキスト ボックス 863"/>
        <xdr:cNvSpPr txBox="1"/>
      </xdr:nvSpPr>
      <xdr:spPr>
        <a:xfrm>
          <a:off x="20167111" y="1313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43866</xdr:rowOff>
    </xdr:from>
    <xdr:to>
      <xdr:col>102</xdr:col>
      <xdr:colOff>165100</xdr:colOff>
      <xdr:row>76</xdr:row>
      <xdr:rowOff>145466</xdr:rowOff>
    </xdr:to>
    <xdr:sp macro="" textlink="">
      <xdr:nvSpPr>
        <xdr:cNvPr id="865" name="楕円 864"/>
        <xdr:cNvSpPr/>
      </xdr:nvSpPr>
      <xdr:spPr>
        <a:xfrm>
          <a:off x="19494500" y="130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136593</xdr:rowOff>
    </xdr:from>
    <xdr:ext cx="534377" cy="259045"/>
    <xdr:sp macro="" textlink="">
      <xdr:nvSpPr>
        <xdr:cNvPr id="866" name="テキスト ボックス 865"/>
        <xdr:cNvSpPr txBox="1"/>
      </xdr:nvSpPr>
      <xdr:spPr>
        <a:xfrm>
          <a:off x="19278111" y="131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83962</xdr:rowOff>
    </xdr:from>
    <xdr:to>
      <xdr:col>98</xdr:col>
      <xdr:colOff>38100</xdr:colOff>
      <xdr:row>77</xdr:row>
      <xdr:rowOff>14112</xdr:rowOff>
    </xdr:to>
    <xdr:sp macro="" textlink="">
      <xdr:nvSpPr>
        <xdr:cNvPr id="867" name="楕円 866"/>
        <xdr:cNvSpPr/>
      </xdr:nvSpPr>
      <xdr:spPr>
        <a:xfrm>
          <a:off x="18605500" y="131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5239</xdr:rowOff>
    </xdr:from>
    <xdr:ext cx="534377" cy="259045"/>
    <xdr:sp macro="" textlink="">
      <xdr:nvSpPr>
        <xdr:cNvPr id="868" name="テキスト ボックス 867"/>
        <xdr:cNvSpPr txBox="1"/>
      </xdr:nvSpPr>
      <xdr:spPr>
        <a:xfrm>
          <a:off x="18389111" y="1320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643,009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主な構成項目である人件費は、住民一人当たり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92,900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円で類似団体平均</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57,316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円と比べ高い水準で推移している。また、公債費も、</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85,706</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円で類似団体平均</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36,251</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円と比べ２倍以上と高くなっている。これは、合併市町の地方債を引き継いだことや合併後の新市のまちづくりを進めてきた影響で、元利償還金が膨らんでいることによるものである。</a:t>
          </a:r>
          <a:endPar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また</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、普通建設事業費は、平成</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年度の新庁舎建設の影響でコストが高くなっているが、平成</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年度以降は、類似団体平均と大きな乖離は生じていない。</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補助費等は、類似団体で全国</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位と高い水準となっているが、これは、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公立豊岡病院組合、</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北但行政事務組合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負担金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や下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水道事業会計への負担金が多額となっている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ことによるものと考えられる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0"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なお、積立金が住民一人当たり</a:t>
          </a:r>
          <a:r>
            <a:rPr kumimoji="0"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95,536</a:t>
          </a:r>
          <a:r>
            <a:rPr kumimoji="0"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円で前年度と比較して</a:t>
          </a:r>
          <a:r>
            <a:rPr kumimoji="0"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0"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倍近く増加しているのは、平成</a:t>
          </a:r>
          <a:r>
            <a:rPr kumimoji="0"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0"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年度に公共施設整備基金を創設し、財政調整基金から</a:t>
          </a:r>
          <a:r>
            <a:rPr kumimoji="0"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70</a:t>
          </a:r>
          <a:r>
            <a:rPr kumimoji="0"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億円積み替えたことによるものである。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83,174
82,475
697.55
54,575,662
53,481,599
870,336
28,330,129
57,011,542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123241</xdr:rowOff>
    </xdr:from>
    <xdr:to>
      <xdr:col>24</xdr:col>
      <xdr:colOff>63500</xdr:colOff>
      <xdr:row>35</xdr:row>
      <xdr:rowOff>166218</xdr:rowOff>
    </xdr:to>
    <xdr:cxnSp macro="">
      <xdr:nvCxnSpPr>
        <xdr:cNvPr id="59" name="直線コネクタ 58"/>
        <xdr:cNvCxnSpPr/>
      </xdr:nvCxnSpPr>
      <xdr:spPr>
        <a:xfrm flipV="1">
          <a:off x="3797300" y="6123991"/>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169418</xdr:rowOff>
    </xdr:from>
    <xdr:to>
      <xdr:col>19</xdr:col>
      <xdr:colOff>177800</xdr:colOff>
      <xdr:row>35</xdr:row>
      <xdr:rowOff>166218</xdr:rowOff>
    </xdr:to>
    <xdr:cxnSp macro="">
      <xdr:nvCxnSpPr>
        <xdr:cNvPr id="62" name="直線コネクタ 61"/>
        <xdr:cNvCxnSpPr/>
      </xdr:nvCxnSpPr>
      <xdr:spPr>
        <a:xfrm>
          <a:off x="2908300" y="5998718"/>
          <a:ext cx="889000" cy="1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169418</xdr:rowOff>
    </xdr:from>
    <xdr:to>
      <xdr:col>15</xdr:col>
      <xdr:colOff>50800</xdr:colOff>
      <xdr:row>35</xdr:row>
      <xdr:rowOff>66091</xdr:rowOff>
    </xdr:to>
    <xdr:cxnSp macro="">
      <xdr:nvCxnSpPr>
        <xdr:cNvPr id="65" name="直線コネクタ 64"/>
        <xdr:cNvCxnSpPr/>
      </xdr:nvCxnSpPr>
      <xdr:spPr>
        <a:xfrm flipV="1">
          <a:off x="2019300" y="5998718"/>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63297</xdr:rowOff>
    </xdr:from>
    <xdr:to>
      <xdr:col>15</xdr:col>
      <xdr:colOff>101600</xdr:colOff>
      <xdr:row>34</xdr:row>
      <xdr:rowOff>164897</xdr:rowOff>
    </xdr:to>
    <xdr:sp macro="" textlink="">
      <xdr:nvSpPr>
        <xdr:cNvPr id="66" name="フローチャート: 判断 65"/>
        <xdr:cNvSpPr/>
      </xdr:nvSpPr>
      <xdr:spPr>
        <a:xfrm>
          <a:off x="2857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9974</xdr:rowOff>
    </xdr:from>
    <xdr:ext cx="469744" cy="259045"/>
    <xdr:sp macro="" textlink="">
      <xdr:nvSpPr>
        <xdr:cNvPr id="67" name="テキスト ボックス 66"/>
        <xdr:cNvSpPr txBox="1"/>
      </xdr:nvSpPr>
      <xdr:spPr>
        <a:xfrm>
          <a:off x="2673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66091</xdr:rowOff>
    </xdr:from>
    <xdr:to>
      <xdr:col>10</xdr:col>
      <xdr:colOff>114300</xdr:colOff>
      <xdr:row>35</xdr:row>
      <xdr:rowOff>73863</xdr:rowOff>
    </xdr:to>
    <xdr:cxnSp macro="">
      <xdr:nvCxnSpPr>
        <xdr:cNvPr id="68" name="直線コネクタ 67"/>
        <xdr:cNvCxnSpPr/>
      </xdr:nvCxnSpPr>
      <xdr:spPr>
        <a:xfrm flipV="1">
          <a:off x="1130300" y="6066841"/>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72441</xdr:rowOff>
    </xdr:from>
    <xdr:to>
      <xdr:col>24</xdr:col>
      <xdr:colOff>114300</xdr:colOff>
      <xdr:row>36</xdr:row>
      <xdr:rowOff>2591</xdr:rowOff>
    </xdr:to>
    <xdr:sp macro="" textlink="">
      <xdr:nvSpPr>
        <xdr:cNvPr id="78" name="楕円 77"/>
        <xdr:cNvSpPr/>
      </xdr:nvSpPr>
      <xdr:spPr>
        <a:xfrm>
          <a:off x="45847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50868</xdr:rowOff>
    </xdr:from>
    <xdr:ext cx="469744" cy="259045"/>
    <xdr:sp macro="" textlink="">
      <xdr:nvSpPr>
        <xdr:cNvPr id="79" name="議会費該当値テキスト"/>
        <xdr:cNvSpPr txBox="1"/>
      </xdr:nvSpPr>
      <xdr:spPr>
        <a:xfrm>
          <a:off x="4686300" y="60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115418</xdr:rowOff>
    </xdr:from>
    <xdr:to>
      <xdr:col>20</xdr:col>
      <xdr:colOff>38100</xdr:colOff>
      <xdr:row>36</xdr:row>
      <xdr:rowOff>45568</xdr:rowOff>
    </xdr:to>
    <xdr:sp macro="" textlink="">
      <xdr:nvSpPr>
        <xdr:cNvPr id="80" name="楕円 79"/>
        <xdr:cNvSpPr/>
      </xdr:nvSpPr>
      <xdr:spPr>
        <a:xfrm>
          <a:off x="37465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36695</xdr:rowOff>
    </xdr:from>
    <xdr:ext cx="469744" cy="259045"/>
    <xdr:sp macro="" textlink="">
      <xdr:nvSpPr>
        <xdr:cNvPr id="81" name="テキスト ボックス 80"/>
        <xdr:cNvSpPr txBox="1"/>
      </xdr:nvSpPr>
      <xdr:spPr>
        <a:xfrm>
          <a:off x="3562428" y="620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118618</xdr:rowOff>
    </xdr:from>
    <xdr:to>
      <xdr:col>15</xdr:col>
      <xdr:colOff>101600</xdr:colOff>
      <xdr:row>35</xdr:row>
      <xdr:rowOff>48768</xdr:rowOff>
    </xdr:to>
    <xdr:sp macro="" textlink="">
      <xdr:nvSpPr>
        <xdr:cNvPr id="82" name="楕円 81"/>
        <xdr:cNvSpPr/>
      </xdr:nvSpPr>
      <xdr:spPr>
        <a:xfrm>
          <a:off x="2857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39895</xdr:rowOff>
    </xdr:from>
    <xdr:ext cx="469744" cy="259045"/>
    <xdr:sp macro="" textlink="">
      <xdr:nvSpPr>
        <xdr:cNvPr id="83" name="テキスト ボックス 82"/>
        <xdr:cNvSpPr txBox="1"/>
      </xdr:nvSpPr>
      <xdr:spPr>
        <a:xfrm>
          <a:off x="2673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15291</xdr:rowOff>
    </xdr:from>
    <xdr:to>
      <xdr:col>10</xdr:col>
      <xdr:colOff>165100</xdr:colOff>
      <xdr:row>35</xdr:row>
      <xdr:rowOff>116891</xdr:rowOff>
    </xdr:to>
    <xdr:sp macro="" textlink="">
      <xdr:nvSpPr>
        <xdr:cNvPr id="84" name="楕円 83"/>
        <xdr:cNvSpPr/>
      </xdr:nvSpPr>
      <xdr:spPr>
        <a:xfrm>
          <a:off x="1968500" y="601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108018</xdr:rowOff>
    </xdr:from>
    <xdr:ext cx="469744" cy="259045"/>
    <xdr:sp macro="" textlink="">
      <xdr:nvSpPr>
        <xdr:cNvPr id="85" name="テキスト ボックス 84"/>
        <xdr:cNvSpPr txBox="1"/>
      </xdr:nvSpPr>
      <xdr:spPr>
        <a:xfrm>
          <a:off x="1784428"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23063</xdr:rowOff>
    </xdr:from>
    <xdr:to>
      <xdr:col>6</xdr:col>
      <xdr:colOff>38100</xdr:colOff>
      <xdr:row>35</xdr:row>
      <xdr:rowOff>124663</xdr:rowOff>
    </xdr:to>
    <xdr:sp macro="" textlink="">
      <xdr:nvSpPr>
        <xdr:cNvPr id="86" name="楕円 85"/>
        <xdr:cNvSpPr/>
      </xdr:nvSpPr>
      <xdr:spPr>
        <a:xfrm>
          <a:off x="1079500" y="60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115790</xdr:rowOff>
    </xdr:from>
    <xdr:ext cx="469744" cy="259045"/>
    <xdr:sp macro="" textlink="">
      <xdr:nvSpPr>
        <xdr:cNvPr id="87" name="テキスト ボックス 86"/>
        <xdr:cNvSpPr txBox="1"/>
      </xdr:nvSpPr>
      <xdr:spPr>
        <a:xfrm>
          <a:off x="895428" y="611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169049</xdr:rowOff>
    </xdr:from>
    <xdr:to>
      <xdr:col>24</xdr:col>
      <xdr:colOff>63500</xdr:colOff>
      <xdr:row>55</xdr:row>
      <xdr:rowOff>76327</xdr:rowOff>
    </xdr:to>
    <xdr:cxnSp macro="">
      <xdr:nvCxnSpPr>
        <xdr:cNvPr id="117" name="直線コネクタ 116"/>
        <xdr:cNvCxnSpPr/>
      </xdr:nvCxnSpPr>
      <xdr:spPr>
        <a:xfrm flipV="1">
          <a:off x="3797300" y="8570099"/>
          <a:ext cx="838200" cy="93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77830</xdr:rowOff>
    </xdr:from>
    <xdr:ext cx="534377" cy="259045"/>
    <xdr:sp macro="" textlink="">
      <xdr:nvSpPr>
        <xdr:cNvPr id="118" name="総務費平均値テキスト"/>
        <xdr:cNvSpPr txBox="1"/>
      </xdr:nvSpPr>
      <xdr:spPr>
        <a:xfrm>
          <a:off x="4686300" y="98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76327</xdr:rowOff>
    </xdr:from>
    <xdr:to>
      <xdr:col>19</xdr:col>
      <xdr:colOff>177800</xdr:colOff>
      <xdr:row>55</xdr:row>
      <xdr:rowOff>111468</xdr:rowOff>
    </xdr:to>
    <xdr:cxnSp macro="">
      <xdr:nvCxnSpPr>
        <xdr:cNvPr id="120" name="直線コネクタ 119"/>
        <xdr:cNvCxnSpPr/>
      </xdr:nvCxnSpPr>
      <xdr:spPr>
        <a:xfrm flipV="1">
          <a:off x="2908300" y="9506077"/>
          <a:ext cx="889000" cy="3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111468</xdr:rowOff>
    </xdr:from>
    <xdr:to>
      <xdr:col>15</xdr:col>
      <xdr:colOff>50800</xdr:colOff>
      <xdr:row>55</xdr:row>
      <xdr:rowOff>156934</xdr:rowOff>
    </xdr:to>
    <xdr:cxnSp macro="">
      <xdr:nvCxnSpPr>
        <xdr:cNvPr id="123" name="直線コネクタ 122"/>
        <xdr:cNvCxnSpPr/>
      </xdr:nvCxnSpPr>
      <xdr:spPr>
        <a:xfrm flipV="1">
          <a:off x="2019300" y="9541218"/>
          <a:ext cx="889000" cy="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29146</xdr:rowOff>
    </xdr:from>
    <xdr:to>
      <xdr:col>15</xdr:col>
      <xdr:colOff>101600</xdr:colOff>
      <xdr:row>57</xdr:row>
      <xdr:rowOff>130746</xdr:rowOff>
    </xdr:to>
    <xdr:sp macro="" textlink="">
      <xdr:nvSpPr>
        <xdr:cNvPr id="124" name="フローチャート: 判断 123"/>
        <xdr:cNvSpPr/>
      </xdr:nvSpPr>
      <xdr:spPr>
        <a:xfrm>
          <a:off x="2857500" y="98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121873</xdr:rowOff>
    </xdr:from>
    <xdr:ext cx="534377" cy="259045"/>
    <xdr:sp macro="" textlink="">
      <xdr:nvSpPr>
        <xdr:cNvPr id="125" name="テキスト ボックス 124"/>
        <xdr:cNvSpPr txBox="1"/>
      </xdr:nvSpPr>
      <xdr:spPr>
        <a:xfrm>
          <a:off x="2641111" y="98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72771</xdr:rowOff>
    </xdr:from>
    <xdr:to>
      <xdr:col>10</xdr:col>
      <xdr:colOff>114300</xdr:colOff>
      <xdr:row>55</xdr:row>
      <xdr:rowOff>156934</xdr:rowOff>
    </xdr:to>
    <xdr:cxnSp macro="">
      <xdr:nvCxnSpPr>
        <xdr:cNvPr id="126" name="直線コネクタ 125"/>
        <xdr:cNvCxnSpPr/>
      </xdr:nvCxnSpPr>
      <xdr:spPr>
        <a:xfrm>
          <a:off x="1130300" y="9159621"/>
          <a:ext cx="889000" cy="42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118249</xdr:rowOff>
    </xdr:from>
    <xdr:to>
      <xdr:col>24</xdr:col>
      <xdr:colOff>114300</xdr:colOff>
      <xdr:row>50</xdr:row>
      <xdr:rowOff>48399</xdr:rowOff>
    </xdr:to>
    <xdr:sp macro="" textlink="">
      <xdr:nvSpPr>
        <xdr:cNvPr id="136" name="楕円 135"/>
        <xdr:cNvSpPr/>
      </xdr:nvSpPr>
      <xdr:spPr>
        <a:xfrm>
          <a:off x="4584700" y="85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71276</xdr:rowOff>
    </xdr:from>
    <xdr:ext cx="599010" cy="259045"/>
    <xdr:sp macro="" textlink="">
      <xdr:nvSpPr>
        <xdr:cNvPr id="137" name="総務費該当値テキスト"/>
        <xdr:cNvSpPr txBox="1"/>
      </xdr:nvSpPr>
      <xdr:spPr>
        <a:xfrm>
          <a:off x="4686300" y="847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25527</xdr:rowOff>
    </xdr:from>
    <xdr:to>
      <xdr:col>20</xdr:col>
      <xdr:colOff>38100</xdr:colOff>
      <xdr:row>55</xdr:row>
      <xdr:rowOff>127127</xdr:rowOff>
    </xdr:to>
    <xdr:sp macro="" textlink="">
      <xdr:nvSpPr>
        <xdr:cNvPr id="138" name="楕円 137"/>
        <xdr:cNvSpPr/>
      </xdr:nvSpPr>
      <xdr:spPr>
        <a:xfrm>
          <a:off x="3746500" y="94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143654</xdr:rowOff>
    </xdr:from>
    <xdr:ext cx="534377" cy="259045"/>
    <xdr:sp macro="" textlink="">
      <xdr:nvSpPr>
        <xdr:cNvPr id="139" name="テキスト ボックス 138"/>
        <xdr:cNvSpPr txBox="1"/>
      </xdr:nvSpPr>
      <xdr:spPr>
        <a:xfrm>
          <a:off x="3530111" y="923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60668</xdr:rowOff>
    </xdr:from>
    <xdr:to>
      <xdr:col>15</xdr:col>
      <xdr:colOff>101600</xdr:colOff>
      <xdr:row>55</xdr:row>
      <xdr:rowOff>162268</xdr:rowOff>
    </xdr:to>
    <xdr:sp macro="" textlink="">
      <xdr:nvSpPr>
        <xdr:cNvPr id="140" name="楕円 139"/>
        <xdr:cNvSpPr/>
      </xdr:nvSpPr>
      <xdr:spPr>
        <a:xfrm>
          <a:off x="2857500" y="94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7345</xdr:rowOff>
    </xdr:from>
    <xdr:ext cx="534377" cy="259045"/>
    <xdr:sp macro="" textlink="">
      <xdr:nvSpPr>
        <xdr:cNvPr id="141" name="テキスト ボックス 140"/>
        <xdr:cNvSpPr txBox="1"/>
      </xdr:nvSpPr>
      <xdr:spPr>
        <a:xfrm>
          <a:off x="2641111" y="92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106134</xdr:rowOff>
    </xdr:from>
    <xdr:to>
      <xdr:col>10</xdr:col>
      <xdr:colOff>165100</xdr:colOff>
      <xdr:row>56</xdr:row>
      <xdr:rowOff>36284</xdr:rowOff>
    </xdr:to>
    <xdr:sp macro="" textlink="">
      <xdr:nvSpPr>
        <xdr:cNvPr id="142" name="楕円 141"/>
        <xdr:cNvSpPr/>
      </xdr:nvSpPr>
      <xdr:spPr>
        <a:xfrm>
          <a:off x="1968500" y="95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52811</xdr:rowOff>
    </xdr:from>
    <xdr:ext cx="534377" cy="259045"/>
    <xdr:sp macro="" textlink="">
      <xdr:nvSpPr>
        <xdr:cNvPr id="143" name="テキスト ボックス 142"/>
        <xdr:cNvSpPr txBox="1"/>
      </xdr:nvSpPr>
      <xdr:spPr>
        <a:xfrm>
          <a:off x="1752111" y="931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21971</xdr:rowOff>
    </xdr:from>
    <xdr:to>
      <xdr:col>6</xdr:col>
      <xdr:colOff>38100</xdr:colOff>
      <xdr:row>53</xdr:row>
      <xdr:rowOff>123571</xdr:rowOff>
    </xdr:to>
    <xdr:sp macro="" textlink="">
      <xdr:nvSpPr>
        <xdr:cNvPr id="144" name="楕円 143"/>
        <xdr:cNvSpPr/>
      </xdr:nvSpPr>
      <xdr:spPr>
        <a:xfrm>
          <a:off x="1079500" y="910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140098</xdr:rowOff>
    </xdr:from>
    <xdr:ext cx="599010" cy="259045"/>
    <xdr:sp macro="" textlink="">
      <xdr:nvSpPr>
        <xdr:cNvPr id="145" name="テキスト ボックス 144"/>
        <xdr:cNvSpPr txBox="1"/>
      </xdr:nvSpPr>
      <xdr:spPr>
        <a:xfrm>
          <a:off x="830795" y="888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155308</xdr:rowOff>
    </xdr:from>
    <xdr:to>
      <xdr:col>24</xdr:col>
      <xdr:colOff>63500</xdr:colOff>
      <xdr:row>75</xdr:row>
      <xdr:rowOff>54775</xdr:rowOff>
    </xdr:to>
    <xdr:cxnSp macro="">
      <xdr:nvCxnSpPr>
        <xdr:cNvPr id="175" name="直線コネクタ 174"/>
        <xdr:cNvCxnSpPr/>
      </xdr:nvCxnSpPr>
      <xdr:spPr>
        <a:xfrm flipV="1">
          <a:off x="3797300" y="12842608"/>
          <a:ext cx="838200" cy="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54775</xdr:rowOff>
    </xdr:from>
    <xdr:to>
      <xdr:col>19</xdr:col>
      <xdr:colOff>177800</xdr:colOff>
      <xdr:row>75</xdr:row>
      <xdr:rowOff>124473</xdr:rowOff>
    </xdr:to>
    <xdr:cxnSp macro="">
      <xdr:nvCxnSpPr>
        <xdr:cNvPr id="178" name="直線コネクタ 177"/>
        <xdr:cNvCxnSpPr/>
      </xdr:nvCxnSpPr>
      <xdr:spPr>
        <a:xfrm flipV="1">
          <a:off x="2908300" y="12913525"/>
          <a:ext cx="889000" cy="6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31318</xdr:rowOff>
    </xdr:from>
    <xdr:to>
      <xdr:col>15</xdr:col>
      <xdr:colOff>50800</xdr:colOff>
      <xdr:row>75</xdr:row>
      <xdr:rowOff>124473</xdr:rowOff>
    </xdr:to>
    <xdr:cxnSp macro="">
      <xdr:nvCxnSpPr>
        <xdr:cNvPr id="181" name="直線コネクタ 180"/>
        <xdr:cNvCxnSpPr/>
      </xdr:nvCxnSpPr>
      <xdr:spPr>
        <a:xfrm>
          <a:off x="2019300" y="12890068"/>
          <a:ext cx="889000" cy="9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166091</xdr:rowOff>
    </xdr:from>
    <xdr:to>
      <xdr:col>15</xdr:col>
      <xdr:colOff>101600</xdr:colOff>
      <xdr:row>76</xdr:row>
      <xdr:rowOff>96241</xdr:rowOff>
    </xdr:to>
    <xdr:sp macro="" textlink="">
      <xdr:nvSpPr>
        <xdr:cNvPr id="182" name="フローチャート: 判断 181"/>
        <xdr:cNvSpPr/>
      </xdr:nvSpPr>
      <xdr:spPr>
        <a:xfrm>
          <a:off x="2857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87368</xdr:rowOff>
    </xdr:from>
    <xdr:ext cx="599010" cy="259045"/>
    <xdr:sp macro="" textlink="">
      <xdr:nvSpPr>
        <xdr:cNvPr id="183" name="テキスト ボックス 182"/>
        <xdr:cNvSpPr txBox="1"/>
      </xdr:nvSpPr>
      <xdr:spPr>
        <a:xfrm>
          <a:off x="2608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31318</xdr:rowOff>
    </xdr:from>
    <xdr:to>
      <xdr:col>10</xdr:col>
      <xdr:colOff>114300</xdr:colOff>
      <xdr:row>76</xdr:row>
      <xdr:rowOff>24231</xdr:rowOff>
    </xdr:to>
    <xdr:cxnSp macro="">
      <xdr:nvCxnSpPr>
        <xdr:cNvPr id="184" name="直線コネクタ 183"/>
        <xdr:cNvCxnSpPr/>
      </xdr:nvCxnSpPr>
      <xdr:spPr>
        <a:xfrm flipV="1">
          <a:off x="1130300" y="12890068"/>
          <a:ext cx="889000" cy="16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83558</xdr:rowOff>
    </xdr:from>
    <xdr:ext cx="599010" cy="259045"/>
    <xdr:sp macro="" textlink="">
      <xdr:nvSpPr>
        <xdr:cNvPr id="186" name="テキスト ボックス 185"/>
        <xdr:cNvSpPr txBox="1"/>
      </xdr:nvSpPr>
      <xdr:spPr>
        <a:xfrm>
          <a:off x="1719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104508</xdr:rowOff>
    </xdr:from>
    <xdr:to>
      <xdr:col>24</xdr:col>
      <xdr:colOff>114300</xdr:colOff>
      <xdr:row>75</xdr:row>
      <xdr:rowOff>34658</xdr:rowOff>
    </xdr:to>
    <xdr:sp macro="" textlink="">
      <xdr:nvSpPr>
        <xdr:cNvPr id="194" name="楕円 193"/>
        <xdr:cNvSpPr/>
      </xdr:nvSpPr>
      <xdr:spPr>
        <a:xfrm>
          <a:off x="4584700" y="127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127385</xdr:rowOff>
    </xdr:from>
    <xdr:ext cx="599010" cy="259045"/>
    <xdr:sp macro="" textlink="">
      <xdr:nvSpPr>
        <xdr:cNvPr id="195" name="民生費該当値テキスト"/>
        <xdr:cNvSpPr txBox="1"/>
      </xdr:nvSpPr>
      <xdr:spPr>
        <a:xfrm>
          <a:off x="4686300" y="1264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3975</xdr:rowOff>
    </xdr:from>
    <xdr:to>
      <xdr:col>20</xdr:col>
      <xdr:colOff>38100</xdr:colOff>
      <xdr:row>75</xdr:row>
      <xdr:rowOff>105575</xdr:rowOff>
    </xdr:to>
    <xdr:sp macro="" textlink="">
      <xdr:nvSpPr>
        <xdr:cNvPr id="196" name="楕円 195"/>
        <xdr:cNvSpPr/>
      </xdr:nvSpPr>
      <xdr:spPr>
        <a:xfrm>
          <a:off x="3746500" y="128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96702</xdr:rowOff>
    </xdr:from>
    <xdr:ext cx="599010" cy="259045"/>
    <xdr:sp macro="" textlink="">
      <xdr:nvSpPr>
        <xdr:cNvPr id="197" name="テキスト ボックス 196"/>
        <xdr:cNvSpPr txBox="1"/>
      </xdr:nvSpPr>
      <xdr:spPr>
        <a:xfrm>
          <a:off x="3497795" y="1295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73673</xdr:rowOff>
    </xdr:from>
    <xdr:to>
      <xdr:col>15</xdr:col>
      <xdr:colOff>101600</xdr:colOff>
      <xdr:row>76</xdr:row>
      <xdr:rowOff>3823</xdr:rowOff>
    </xdr:to>
    <xdr:sp macro="" textlink="">
      <xdr:nvSpPr>
        <xdr:cNvPr id="198" name="楕円 197"/>
        <xdr:cNvSpPr/>
      </xdr:nvSpPr>
      <xdr:spPr>
        <a:xfrm>
          <a:off x="2857500" y="129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20350</xdr:rowOff>
    </xdr:from>
    <xdr:ext cx="599010" cy="259045"/>
    <xdr:sp macro="" textlink="">
      <xdr:nvSpPr>
        <xdr:cNvPr id="199" name="テキスト ボックス 198"/>
        <xdr:cNvSpPr txBox="1"/>
      </xdr:nvSpPr>
      <xdr:spPr>
        <a:xfrm>
          <a:off x="2608795" y="1270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151968</xdr:rowOff>
    </xdr:from>
    <xdr:to>
      <xdr:col>10</xdr:col>
      <xdr:colOff>165100</xdr:colOff>
      <xdr:row>75</xdr:row>
      <xdr:rowOff>82118</xdr:rowOff>
    </xdr:to>
    <xdr:sp macro="" textlink="">
      <xdr:nvSpPr>
        <xdr:cNvPr id="200" name="楕円 199"/>
        <xdr:cNvSpPr/>
      </xdr:nvSpPr>
      <xdr:spPr>
        <a:xfrm>
          <a:off x="1968500" y="128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98645</xdr:rowOff>
    </xdr:from>
    <xdr:ext cx="599010" cy="259045"/>
    <xdr:sp macro="" textlink="">
      <xdr:nvSpPr>
        <xdr:cNvPr id="201" name="テキスト ボックス 200"/>
        <xdr:cNvSpPr txBox="1"/>
      </xdr:nvSpPr>
      <xdr:spPr>
        <a:xfrm>
          <a:off x="1719795" y="1261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144882</xdr:rowOff>
    </xdr:from>
    <xdr:to>
      <xdr:col>6</xdr:col>
      <xdr:colOff>38100</xdr:colOff>
      <xdr:row>76</xdr:row>
      <xdr:rowOff>75031</xdr:rowOff>
    </xdr:to>
    <xdr:sp macro="" textlink="">
      <xdr:nvSpPr>
        <xdr:cNvPr id="202" name="楕円 201"/>
        <xdr:cNvSpPr/>
      </xdr:nvSpPr>
      <xdr:spPr>
        <a:xfrm>
          <a:off x="1079500" y="130036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66158</xdr:rowOff>
    </xdr:from>
    <xdr:ext cx="599010" cy="259045"/>
    <xdr:sp macro="" textlink="">
      <xdr:nvSpPr>
        <xdr:cNvPr id="203" name="テキスト ボックス 202"/>
        <xdr:cNvSpPr txBox="1"/>
      </xdr:nvSpPr>
      <xdr:spPr>
        <a:xfrm>
          <a:off x="830795" y="1309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17247</xdr:rowOff>
    </xdr:from>
    <xdr:to>
      <xdr:col>24</xdr:col>
      <xdr:colOff>63500</xdr:colOff>
      <xdr:row>95</xdr:row>
      <xdr:rowOff>69081</xdr:rowOff>
    </xdr:to>
    <xdr:cxnSp macro="">
      <xdr:nvCxnSpPr>
        <xdr:cNvPr id="233" name="直線コネクタ 232"/>
        <xdr:cNvCxnSpPr/>
      </xdr:nvCxnSpPr>
      <xdr:spPr>
        <a:xfrm>
          <a:off x="3797300" y="15962097"/>
          <a:ext cx="838200" cy="39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32810</xdr:rowOff>
    </xdr:from>
    <xdr:to>
      <xdr:col>19</xdr:col>
      <xdr:colOff>177800</xdr:colOff>
      <xdr:row>93</xdr:row>
      <xdr:rowOff>17247</xdr:rowOff>
    </xdr:to>
    <xdr:cxnSp macro="">
      <xdr:nvCxnSpPr>
        <xdr:cNvPr id="236" name="直線コネクタ 235"/>
        <xdr:cNvCxnSpPr/>
      </xdr:nvCxnSpPr>
      <xdr:spPr>
        <a:xfrm>
          <a:off x="2908300" y="15634760"/>
          <a:ext cx="889000" cy="32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32810</xdr:rowOff>
    </xdr:from>
    <xdr:to>
      <xdr:col>15</xdr:col>
      <xdr:colOff>50800</xdr:colOff>
      <xdr:row>94</xdr:row>
      <xdr:rowOff>27896</xdr:rowOff>
    </xdr:to>
    <xdr:cxnSp macro="">
      <xdr:nvCxnSpPr>
        <xdr:cNvPr id="239" name="直線コネクタ 238"/>
        <xdr:cNvCxnSpPr/>
      </xdr:nvCxnSpPr>
      <xdr:spPr>
        <a:xfrm flipV="1">
          <a:off x="2019300" y="15634760"/>
          <a:ext cx="889000" cy="50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1155</xdr:rowOff>
    </xdr:from>
    <xdr:to>
      <xdr:col>15</xdr:col>
      <xdr:colOff>101600</xdr:colOff>
      <xdr:row>97</xdr:row>
      <xdr:rowOff>102755</xdr:rowOff>
    </xdr:to>
    <xdr:sp macro="" textlink="">
      <xdr:nvSpPr>
        <xdr:cNvPr id="240" name="フローチャート: 判断 239"/>
        <xdr:cNvSpPr/>
      </xdr:nvSpPr>
      <xdr:spPr>
        <a:xfrm>
          <a:off x="2857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93882</xdr:rowOff>
    </xdr:from>
    <xdr:ext cx="534377" cy="259045"/>
    <xdr:sp macro="" textlink="">
      <xdr:nvSpPr>
        <xdr:cNvPr id="241" name="テキスト ボックス 240"/>
        <xdr:cNvSpPr txBox="1"/>
      </xdr:nvSpPr>
      <xdr:spPr>
        <a:xfrm>
          <a:off x="2641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27896</xdr:rowOff>
    </xdr:from>
    <xdr:to>
      <xdr:col>10</xdr:col>
      <xdr:colOff>114300</xdr:colOff>
      <xdr:row>94</xdr:row>
      <xdr:rowOff>137413</xdr:rowOff>
    </xdr:to>
    <xdr:cxnSp macro="">
      <xdr:nvCxnSpPr>
        <xdr:cNvPr id="242" name="直線コネクタ 241"/>
        <xdr:cNvCxnSpPr/>
      </xdr:nvCxnSpPr>
      <xdr:spPr>
        <a:xfrm flipV="1">
          <a:off x="1130300" y="16144196"/>
          <a:ext cx="889000" cy="10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110132</xdr:rowOff>
    </xdr:from>
    <xdr:ext cx="534377" cy="259045"/>
    <xdr:sp macro="" textlink="">
      <xdr:nvSpPr>
        <xdr:cNvPr id="244" name="テキスト ボックス 243"/>
        <xdr:cNvSpPr txBox="1"/>
      </xdr:nvSpPr>
      <xdr:spPr>
        <a:xfrm>
          <a:off x="1752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6" name="テキスト ボックス 245"/>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18281</xdr:rowOff>
    </xdr:from>
    <xdr:to>
      <xdr:col>24</xdr:col>
      <xdr:colOff>114300</xdr:colOff>
      <xdr:row>95</xdr:row>
      <xdr:rowOff>119881</xdr:rowOff>
    </xdr:to>
    <xdr:sp macro="" textlink="">
      <xdr:nvSpPr>
        <xdr:cNvPr id="252" name="楕円 251"/>
        <xdr:cNvSpPr/>
      </xdr:nvSpPr>
      <xdr:spPr>
        <a:xfrm>
          <a:off x="4584700" y="163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41158</xdr:rowOff>
    </xdr:from>
    <xdr:ext cx="534377" cy="259045"/>
    <xdr:sp macro="" textlink="">
      <xdr:nvSpPr>
        <xdr:cNvPr id="253" name="衛生費該当値テキスト"/>
        <xdr:cNvSpPr txBox="1"/>
      </xdr:nvSpPr>
      <xdr:spPr>
        <a:xfrm>
          <a:off x="4686300" y="1615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137897</xdr:rowOff>
    </xdr:from>
    <xdr:to>
      <xdr:col>20</xdr:col>
      <xdr:colOff>38100</xdr:colOff>
      <xdr:row>93</xdr:row>
      <xdr:rowOff>68047</xdr:rowOff>
    </xdr:to>
    <xdr:sp macro="" textlink="">
      <xdr:nvSpPr>
        <xdr:cNvPr id="254" name="楕円 253"/>
        <xdr:cNvSpPr/>
      </xdr:nvSpPr>
      <xdr:spPr>
        <a:xfrm>
          <a:off x="3746500" y="1591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84574</xdr:rowOff>
    </xdr:from>
    <xdr:ext cx="534377" cy="259045"/>
    <xdr:sp macro="" textlink="">
      <xdr:nvSpPr>
        <xdr:cNvPr id="255" name="テキスト ボックス 254"/>
        <xdr:cNvSpPr txBox="1"/>
      </xdr:nvSpPr>
      <xdr:spPr>
        <a:xfrm>
          <a:off x="3530111" y="1568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153460</xdr:rowOff>
    </xdr:from>
    <xdr:to>
      <xdr:col>15</xdr:col>
      <xdr:colOff>101600</xdr:colOff>
      <xdr:row>91</xdr:row>
      <xdr:rowOff>83610</xdr:rowOff>
    </xdr:to>
    <xdr:sp macro="" textlink="">
      <xdr:nvSpPr>
        <xdr:cNvPr id="256" name="楕円 255"/>
        <xdr:cNvSpPr/>
      </xdr:nvSpPr>
      <xdr:spPr>
        <a:xfrm>
          <a:off x="2857500" y="155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100137</xdr:rowOff>
    </xdr:from>
    <xdr:ext cx="534377" cy="259045"/>
    <xdr:sp macro="" textlink="">
      <xdr:nvSpPr>
        <xdr:cNvPr id="257" name="テキスト ボックス 256"/>
        <xdr:cNvSpPr txBox="1"/>
      </xdr:nvSpPr>
      <xdr:spPr>
        <a:xfrm>
          <a:off x="2641111" y="1535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148546</xdr:rowOff>
    </xdr:from>
    <xdr:to>
      <xdr:col>10</xdr:col>
      <xdr:colOff>165100</xdr:colOff>
      <xdr:row>94</xdr:row>
      <xdr:rowOff>78696</xdr:rowOff>
    </xdr:to>
    <xdr:sp macro="" textlink="">
      <xdr:nvSpPr>
        <xdr:cNvPr id="258" name="楕円 257"/>
        <xdr:cNvSpPr/>
      </xdr:nvSpPr>
      <xdr:spPr>
        <a:xfrm>
          <a:off x="1968500" y="160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95223</xdr:rowOff>
    </xdr:from>
    <xdr:ext cx="534377" cy="259045"/>
    <xdr:sp macro="" textlink="">
      <xdr:nvSpPr>
        <xdr:cNvPr id="259" name="テキスト ボックス 258"/>
        <xdr:cNvSpPr txBox="1"/>
      </xdr:nvSpPr>
      <xdr:spPr>
        <a:xfrm>
          <a:off x="1752111" y="1586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86613</xdr:rowOff>
    </xdr:from>
    <xdr:to>
      <xdr:col>6</xdr:col>
      <xdr:colOff>38100</xdr:colOff>
      <xdr:row>95</xdr:row>
      <xdr:rowOff>16763</xdr:rowOff>
    </xdr:to>
    <xdr:sp macro="" textlink="">
      <xdr:nvSpPr>
        <xdr:cNvPr id="260" name="楕円 259"/>
        <xdr:cNvSpPr/>
      </xdr:nvSpPr>
      <xdr:spPr>
        <a:xfrm>
          <a:off x="1079500" y="162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33290</xdr:rowOff>
    </xdr:from>
    <xdr:ext cx="534377" cy="259045"/>
    <xdr:sp macro="" textlink="">
      <xdr:nvSpPr>
        <xdr:cNvPr id="261" name="テキスト ボックス 260"/>
        <xdr:cNvSpPr txBox="1"/>
      </xdr:nvSpPr>
      <xdr:spPr>
        <a:xfrm>
          <a:off x="863111" y="159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168846</xdr:rowOff>
    </xdr:from>
    <xdr:to>
      <xdr:col>55</xdr:col>
      <xdr:colOff>0</xdr:colOff>
      <xdr:row>38</xdr:row>
      <xdr:rowOff>169608</xdr:rowOff>
    </xdr:to>
    <xdr:cxnSp macro="">
      <xdr:nvCxnSpPr>
        <xdr:cNvPr id="290" name="直線コネクタ 289"/>
        <xdr:cNvCxnSpPr/>
      </xdr:nvCxnSpPr>
      <xdr:spPr>
        <a:xfrm>
          <a:off x="9639300" y="668394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88265</xdr:rowOff>
    </xdr:from>
    <xdr:to>
      <xdr:col>50</xdr:col>
      <xdr:colOff>114300</xdr:colOff>
      <xdr:row>38</xdr:row>
      <xdr:rowOff>168846</xdr:rowOff>
    </xdr:to>
    <xdr:cxnSp macro="">
      <xdr:nvCxnSpPr>
        <xdr:cNvPr id="293" name="直線コネクタ 292"/>
        <xdr:cNvCxnSpPr/>
      </xdr:nvCxnSpPr>
      <xdr:spPr>
        <a:xfrm>
          <a:off x="8750300" y="6431915"/>
          <a:ext cx="889000" cy="25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82550</xdr:rowOff>
    </xdr:from>
    <xdr:to>
      <xdr:col>45</xdr:col>
      <xdr:colOff>177800</xdr:colOff>
      <xdr:row>37</xdr:row>
      <xdr:rowOff>88265</xdr:rowOff>
    </xdr:to>
    <xdr:cxnSp macro="">
      <xdr:nvCxnSpPr>
        <xdr:cNvPr id="296" name="直線コネクタ 295"/>
        <xdr:cNvCxnSpPr/>
      </xdr:nvCxnSpPr>
      <xdr:spPr>
        <a:xfrm>
          <a:off x="7861300" y="625475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297" name="フローチャート: 判断 296"/>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148734</xdr:rowOff>
    </xdr:from>
    <xdr:ext cx="469744" cy="259045"/>
    <xdr:sp macro="" textlink="">
      <xdr:nvSpPr>
        <xdr:cNvPr id="298" name="テキスト ボックス 297"/>
        <xdr:cNvSpPr txBox="1"/>
      </xdr:nvSpPr>
      <xdr:spPr>
        <a:xfrm>
          <a:off x="8515428" y="614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82550</xdr:rowOff>
    </xdr:from>
    <xdr:to>
      <xdr:col>41</xdr:col>
      <xdr:colOff>50800</xdr:colOff>
      <xdr:row>37</xdr:row>
      <xdr:rowOff>119888</xdr:rowOff>
    </xdr:to>
    <xdr:cxnSp macro="">
      <xdr:nvCxnSpPr>
        <xdr:cNvPr id="299" name="直線コネクタ 298"/>
        <xdr:cNvCxnSpPr/>
      </xdr:nvCxnSpPr>
      <xdr:spPr>
        <a:xfrm flipV="1">
          <a:off x="6972300" y="6254750"/>
          <a:ext cx="889000" cy="20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21988</xdr:rowOff>
    </xdr:from>
    <xdr:ext cx="469744" cy="259045"/>
    <xdr:sp macro="" textlink="">
      <xdr:nvSpPr>
        <xdr:cNvPr id="301" name="テキスト ボックス 300"/>
        <xdr:cNvSpPr txBox="1"/>
      </xdr:nvSpPr>
      <xdr:spPr>
        <a:xfrm>
          <a:off x="7626428"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118808</xdr:rowOff>
    </xdr:from>
    <xdr:to>
      <xdr:col>55</xdr:col>
      <xdr:colOff>50800</xdr:colOff>
      <xdr:row>39</xdr:row>
      <xdr:rowOff>48958</xdr:rowOff>
    </xdr:to>
    <xdr:sp macro="" textlink="">
      <xdr:nvSpPr>
        <xdr:cNvPr id="309" name="楕円 308"/>
        <xdr:cNvSpPr/>
      </xdr:nvSpPr>
      <xdr:spPr>
        <a:xfrm>
          <a:off x="10426700" y="663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33735</xdr:rowOff>
    </xdr:from>
    <xdr:ext cx="378565" cy="259045"/>
    <xdr:sp macro="" textlink="">
      <xdr:nvSpPr>
        <xdr:cNvPr id="310" name="労働費該当値テキスト"/>
        <xdr:cNvSpPr txBox="1"/>
      </xdr:nvSpPr>
      <xdr:spPr>
        <a:xfrm>
          <a:off x="10528300" y="654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118046</xdr:rowOff>
    </xdr:from>
    <xdr:to>
      <xdr:col>50</xdr:col>
      <xdr:colOff>165100</xdr:colOff>
      <xdr:row>39</xdr:row>
      <xdr:rowOff>48196</xdr:rowOff>
    </xdr:to>
    <xdr:sp macro="" textlink="">
      <xdr:nvSpPr>
        <xdr:cNvPr id="311" name="楕円 310"/>
        <xdr:cNvSpPr/>
      </xdr:nvSpPr>
      <xdr:spPr>
        <a:xfrm>
          <a:off x="9588500" y="66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39323</xdr:rowOff>
    </xdr:from>
    <xdr:ext cx="378565" cy="259045"/>
    <xdr:sp macro="" textlink="">
      <xdr:nvSpPr>
        <xdr:cNvPr id="312" name="テキスト ボックス 311"/>
        <xdr:cNvSpPr txBox="1"/>
      </xdr:nvSpPr>
      <xdr:spPr>
        <a:xfrm>
          <a:off x="9450017" y="6725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37465</xdr:rowOff>
    </xdr:from>
    <xdr:to>
      <xdr:col>46</xdr:col>
      <xdr:colOff>38100</xdr:colOff>
      <xdr:row>37</xdr:row>
      <xdr:rowOff>139065</xdr:rowOff>
    </xdr:to>
    <xdr:sp macro="" textlink="">
      <xdr:nvSpPr>
        <xdr:cNvPr id="313" name="楕円 312"/>
        <xdr:cNvSpPr/>
      </xdr:nvSpPr>
      <xdr:spPr>
        <a:xfrm>
          <a:off x="8699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130192</xdr:rowOff>
    </xdr:from>
    <xdr:ext cx="469744" cy="259045"/>
    <xdr:sp macro="" textlink="">
      <xdr:nvSpPr>
        <xdr:cNvPr id="314" name="テキスト ボックス 313"/>
        <xdr:cNvSpPr txBox="1"/>
      </xdr:nvSpPr>
      <xdr:spPr>
        <a:xfrm>
          <a:off x="8515428"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31750</xdr:rowOff>
    </xdr:from>
    <xdr:to>
      <xdr:col>41</xdr:col>
      <xdr:colOff>101600</xdr:colOff>
      <xdr:row>36</xdr:row>
      <xdr:rowOff>133350</xdr:rowOff>
    </xdr:to>
    <xdr:sp macro="" textlink="">
      <xdr:nvSpPr>
        <xdr:cNvPr id="315" name="楕円 314"/>
        <xdr:cNvSpPr/>
      </xdr:nvSpPr>
      <xdr:spPr>
        <a:xfrm>
          <a:off x="7810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149877</xdr:rowOff>
    </xdr:from>
    <xdr:ext cx="469744" cy="259045"/>
    <xdr:sp macro="" textlink="">
      <xdr:nvSpPr>
        <xdr:cNvPr id="316" name="テキスト ボックス 315"/>
        <xdr:cNvSpPr txBox="1"/>
      </xdr:nvSpPr>
      <xdr:spPr>
        <a:xfrm>
          <a:off x="7626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69088</xdr:rowOff>
    </xdr:from>
    <xdr:to>
      <xdr:col>36</xdr:col>
      <xdr:colOff>165100</xdr:colOff>
      <xdr:row>37</xdr:row>
      <xdr:rowOff>170688</xdr:rowOff>
    </xdr:to>
    <xdr:sp macro="" textlink="">
      <xdr:nvSpPr>
        <xdr:cNvPr id="317" name="楕円 316"/>
        <xdr:cNvSpPr/>
      </xdr:nvSpPr>
      <xdr:spPr>
        <a:xfrm>
          <a:off x="6921500" y="64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161815</xdr:rowOff>
    </xdr:from>
    <xdr:ext cx="469744" cy="259045"/>
    <xdr:sp macro="" textlink="">
      <xdr:nvSpPr>
        <xdr:cNvPr id="318" name="テキスト ボックス 317"/>
        <xdr:cNvSpPr txBox="1"/>
      </xdr:nvSpPr>
      <xdr:spPr>
        <a:xfrm>
          <a:off x="6737428" y="65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22406</xdr:rowOff>
    </xdr:from>
    <xdr:to>
      <xdr:col>55</xdr:col>
      <xdr:colOff>0</xdr:colOff>
      <xdr:row>56</xdr:row>
      <xdr:rowOff>52215</xdr:rowOff>
    </xdr:to>
    <xdr:cxnSp macro="">
      <xdr:nvCxnSpPr>
        <xdr:cNvPr id="345" name="直線コネクタ 344"/>
        <xdr:cNvCxnSpPr/>
      </xdr:nvCxnSpPr>
      <xdr:spPr>
        <a:xfrm flipV="1">
          <a:off x="9639300" y="9623606"/>
          <a:ext cx="8382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6"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17673</xdr:rowOff>
    </xdr:from>
    <xdr:to>
      <xdr:col>50</xdr:col>
      <xdr:colOff>114300</xdr:colOff>
      <xdr:row>56</xdr:row>
      <xdr:rowOff>52215</xdr:rowOff>
    </xdr:to>
    <xdr:cxnSp macro="">
      <xdr:nvCxnSpPr>
        <xdr:cNvPr id="348" name="直線コネクタ 347"/>
        <xdr:cNvCxnSpPr/>
      </xdr:nvCxnSpPr>
      <xdr:spPr>
        <a:xfrm>
          <a:off x="8750300" y="9618873"/>
          <a:ext cx="8890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50" name="テキスト ボックス 349"/>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159337</xdr:rowOff>
    </xdr:from>
    <xdr:to>
      <xdr:col>45</xdr:col>
      <xdr:colOff>177800</xdr:colOff>
      <xdr:row>56</xdr:row>
      <xdr:rowOff>17673</xdr:rowOff>
    </xdr:to>
    <xdr:cxnSp macro="">
      <xdr:nvCxnSpPr>
        <xdr:cNvPr id="351" name="直線コネクタ 350"/>
        <xdr:cNvCxnSpPr/>
      </xdr:nvCxnSpPr>
      <xdr:spPr>
        <a:xfrm>
          <a:off x="7861300" y="9589087"/>
          <a:ext cx="889000" cy="2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163492</xdr:rowOff>
    </xdr:from>
    <xdr:to>
      <xdr:col>46</xdr:col>
      <xdr:colOff>38100</xdr:colOff>
      <xdr:row>57</xdr:row>
      <xdr:rowOff>93642</xdr:rowOff>
    </xdr:to>
    <xdr:sp macro="" textlink="">
      <xdr:nvSpPr>
        <xdr:cNvPr id="352" name="フローチャート: 判断 351"/>
        <xdr:cNvSpPr/>
      </xdr:nvSpPr>
      <xdr:spPr>
        <a:xfrm>
          <a:off x="8699500" y="97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84769</xdr:rowOff>
    </xdr:from>
    <xdr:ext cx="534377" cy="259045"/>
    <xdr:sp macro="" textlink="">
      <xdr:nvSpPr>
        <xdr:cNvPr id="353" name="テキスト ボックス 352"/>
        <xdr:cNvSpPr txBox="1"/>
      </xdr:nvSpPr>
      <xdr:spPr>
        <a:xfrm>
          <a:off x="8483111" y="98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159337</xdr:rowOff>
    </xdr:from>
    <xdr:to>
      <xdr:col>41</xdr:col>
      <xdr:colOff>50800</xdr:colOff>
      <xdr:row>56</xdr:row>
      <xdr:rowOff>161326</xdr:rowOff>
    </xdr:to>
    <xdr:cxnSp macro="">
      <xdr:nvCxnSpPr>
        <xdr:cNvPr id="354" name="直線コネクタ 353"/>
        <xdr:cNvCxnSpPr/>
      </xdr:nvCxnSpPr>
      <xdr:spPr>
        <a:xfrm flipV="1">
          <a:off x="6972300" y="9589087"/>
          <a:ext cx="889000" cy="17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25905</xdr:rowOff>
    </xdr:from>
    <xdr:ext cx="534377" cy="259045"/>
    <xdr:sp macro="" textlink="">
      <xdr:nvSpPr>
        <xdr:cNvPr id="356" name="テキスト ボックス 355"/>
        <xdr:cNvSpPr txBox="1"/>
      </xdr:nvSpPr>
      <xdr:spPr>
        <a:xfrm>
          <a:off x="7594111" y="97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35392</xdr:rowOff>
    </xdr:from>
    <xdr:ext cx="534377" cy="259045"/>
    <xdr:sp macro="" textlink="">
      <xdr:nvSpPr>
        <xdr:cNvPr id="358" name="テキスト ボックス 357"/>
        <xdr:cNvSpPr txBox="1"/>
      </xdr:nvSpPr>
      <xdr:spPr>
        <a:xfrm>
          <a:off x="6705111" y="980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143056</xdr:rowOff>
    </xdr:from>
    <xdr:to>
      <xdr:col>55</xdr:col>
      <xdr:colOff>50800</xdr:colOff>
      <xdr:row>56</xdr:row>
      <xdr:rowOff>73206</xdr:rowOff>
    </xdr:to>
    <xdr:sp macro="" textlink="">
      <xdr:nvSpPr>
        <xdr:cNvPr id="364" name="楕円 363"/>
        <xdr:cNvSpPr/>
      </xdr:nvSpPr>
      <xdr:spPr>
        <a:xfrm>
          <a:off x="10426700" y="957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165933</xdr:rowOff>
    </xdr:from>
    <xdr:ext cx="534377" cy="259045"/>
    <xdr:sp macro="" textlink="">
      <xdr:nvSpPr>
        <xdr:cNvPr id="365" name="農林水産業費該当値テキスト"/>
        <xdr:cNvSpPr txBox="1"/>
      </xdr:nvSpPr>
      <xdr:spPr>
        <a:xfrm>
          <a:off x="10528300" y="942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1415</xdr:rowOff>
    </xdr:from>
    <xdr:to>
      <xdr:col>50</xdr:col>
      <xdr:colOff>165100</xdr:colOff>
      <xdr:row>56</xdr:row>
      <xdr:rowOff>103015</xdr:rowOff>
    </xdr:to>
    <xdr:sp macro="" textlink="">
      <xdr:nvSpPr>
        <xdr:cNvPr id="366" name="楕円 365"/>
        <xdr:cNvSpPr/>
      </xdr:nvSpPr>
      <xdr:spPr>
        <a:xfrm>
          <a:off x="9588500" y="96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119542</xdr:rowOff>
    </xdr:from>
    <xdr:ext cx="534377" cy="259045"/>
    <xdr:sp macro="" textlink="">
      <xdr:nvSpPr>
        <xdr:cNvPr id="367" name="テキスト ボックス 366"/>
        <xdr:cNvSpPr txBox="1"/>
      </xdr:nvSpPr>
      <xdr:spPr>
        <a:xfrm>
          <a:off x="9372111" y="937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138323</xdr:rowOff>
    </xdr:from>
    <xdr:to>
      <xdr:col>46</xdr:col>
      <xdr:colOff>38100</xdr:colOff>
      <xdr:row>56</xdr:row>
      <xdr:rowOff>68473</xdr:rowOff>
    </xdr:to>
    <xdr:sp macro="" textlink="">
      <xdr:nvSpPr>
        <xdr:cNvPr id="368" name="楕円 367"/>
        <xdr:cNvSpPr/>
      </xdr:nvSpPr>
      <xdr:spPr>
        <a:xfrm>
          <a:off x="8699500" y="956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85000</xdr:rowOff>
    </xdr:from>
    <xdr:ext cx="534377" cy="259045"/>
    <xdr:sp macro="" textlink="">
      <xdr:nvSpPr>
        <xdr:cNvPr id="369" name="テキスト ボックス 368"/>
        <xdr:cNvSpPr txBox="1"/>
      </xdr:nvSpPr>
      <xdr:spPr>
        <a:xfrm>
          <a:off x="8483111" y="934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108537</xdr:rowOff>
    </xdr:from>
    <xdr:to>
      <xdr:col>41</xdr:col>
      <xdr:colOff>101600</xdr:colOff>
      <xdr:row>56</xdr:row>
      <xdr:rowOff>38687</xdr:rowOff>
    </xdr:to>
    <xdr:sp macro="" textlink="">
      <xdr:nvSpPr>
        <xdr:cNvPr id="370" name="楕円 369"/>
        <xdr:cNvSpPr/>
      </xdr:nvSpPr>
      <xdr:spPr>
        <a:xfrm>
          <a:off x="7810500" y="95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55214</xdr:rowOff>
    </xdr:from>
    <xdr:ext cx="534377" cy="259045"/>
    <xdr:sp macro="" textlink="">
      <xdr:nvSpPr>
        <xdr:cNvPr id="371" name="テキスト ボックス 370"/>
        <xdr:cNvSpPr txBox="1"/>
      </xdr:nvSpPr>
      <xdr:spPr>
        <a:xfrm>
          <a:off x="7594111" y="931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110526</xdr:rowOff>
    </xdr:from>
    <xdr:to>
      <xdr:col>36</xdr:col>
      <xdr:colOff>165100</xdr:colOff>
      <xdr:row>57</xdr:row>
      <xdr:rowOff>40676</xdr:rowOff>
    </xdr:to>
    <xdr:sp macro="" textlink="">
      <xdr:nvSpPr>
        <xdr:cNvPr id="372" name="楕円 371"/>
        <xdr:cNvSpPr/>
      </xdr:nvSpPr>
      <xdr:spPr>
        <a:xfrm>
          <a:off x="6921500" y="971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57203</xdr:rowOff>
    </xdr:from>
    <xdr:ext cx="534377" cy="259045"/>
    <xdr:sp macro="" textlink="">
      <xdr:nvSpPr>
        <xdr:cNvPr id="373" name="テキスト ボックス 372"/>
        <xdr:cNvSpPr txBox="1"/>
      </xdr:nvSpPr>
      <xdr:spPr>
        <a:xfrm>
          <a:off x="6705111" y="948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139281</xdr:rowOff>
    </xdr:from>
    <xdr:to>
      <xdr:col>55</xdr:col>
      <xdr:colOff>0</xdr:colOff>
      <xdr:row>75</xdr:row>
      <xdr:rowOff>154711</xdr:rowOff>
    </xdr:to>
    <xdr:cxnSp macro="">
      <xdr:nvCxnSpPr>
        <xdr:cNvPr id="402" name="直線コネクタ 401"/>
        <xdr:cNvCxnSpPr/>
      </xdr:nvCxnSpPr>
      <xdr:spPr>
        <a:xfrm>
          <a:off x="9639300" y="12826581"/>
          <a:ext cx="838200" cy="18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3" name="商工費平均値テキスト"/>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139281</xdr:rowOff>
    </xdr:from>
    <xdr:to>
      <xdr:col>50</xdr:col>
      <xdr:colOff>114300</xdr:colOff>
      <xdr:row>74</xdr:row>
      <xdr:rowOff>152692</xdr:rowOff>
    </xdr:to>
    <xdr:cxnSp macro="">
      <xdr:nvCxnSpPr>
        <xdr:cNvPr id="405" name="直線コネクタ 404"/>
        <xdr:cNvCxnSpPr/>
      </xdr:nvCxnSpPr>
      <xdr:spPr>
        <a:xfrm flipV="1">
          <a:off x="8750300" y="12826581"/>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20274</xdr:rowOff>
    </xdr:from>
    <xdr:ext cx="469744" cy="259045"/>
    <xdr:sp macro="" textlink="">
      <xdr:nvSpPr>
        <xdr:cNvPr id="407" name="テキスト ボックス 406"/>
        <xdr:cNvSpPr txBox="1"/>
      </xdr:nvSpPr>
      <xdr:spPr>
        <a:xfrm>
          <a:off x="9404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152692</xdr:rowOff>
    </xdr:from>
    <xdr:to>
      <xdr:col>45</xdr:col>
      <xdr:colOff>177800</xdr:colOff>
      <xdr:row>75</xdr:row>
      <xdr:rowOff>118516</xdr:rowOff>
    </xdr:to>
    <xdr:cxnSp macro="">
      <xdr:nvCxnSpPr>
        <xdr:cNvPr id="408" name="直線コネクタ 407"/>
        <xdr:cNvCxnSpPr/>
      </xdr:nvCxnSpPr>
      <xdr:spPr>
        <a:xfrm flipV="1">
          <a:off x="7861300" y="12839992"/>
          <a:ext cx="889000" cy="1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4090</xdr:rowOff>
    </xdr:from>
    <xdr:to>
      <xdr:col>46</xdr:col>
      <xdr:colOff>38100</xdr:colOff>
      <xdr:row>76</xdr:row>
      <xdr:rowOff>105690</xdr:rowOff>
    </xdr:to>
    <xdr:sp macro="" textlink="">
      <xdr:nvSpPr>
        <xdr:cNvPr id="409" name="フローチャート: 判断 408"/>
        <xdr:cNvSpPr/>
      </xdr:nvSpPr>
      <xdr:spPr>
        <a:xfrm>
          <a:off x="8699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96817</xdr:rowOff>
    </xdr:from>
    <xdr:ext cx="534377" cy="259045"/>
    <xdr:sp macro="" textlink="">
      <xdr:nvSpPr>
        <xdr:cNvPr id="410" name="テキスト ボックス 409"/>
        <xdr:cNvSpPr txBox="1"/>
      </xdr:nvSpPr>
      <xdr:spPr>
        <a:xfrm>
          <a:off x="8483111" y="131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19533</xdr:rowOff>
    </xdr:from>
    <xdr:to>
      <xdr:col>41</xdr:col>
      <xdr:colOff>50800</xdr:colOff>
      <xdr:row>75</xdr:row>
      <xdr:rowOff>118516</xdr:rowOff>
    </xdr:to>
    <xdr:cxnSp macro="">
      <xdr:nvCxnSpPr>
        <xdr:cNvPr id="411" name="直線コネクタ 410"/>
        <xdr:cNvCxnSpPr/>
      </xdr:nvCxnSpPr>
      <xdr:spPr>
        <a:xfrm>
          <a:off x="6972300" y="12535383"/>
          <a:ext cx="889000" cy="44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85120</xdr:rowOff>
    </xdr:from>
    <xdr:ext cx="469744" cy="259045"/>
    <xdr:sp macro="" textlink="">
      <xdr:nvSpPr>
        <xdr:cNvPr id="413" name="テキスト ボックス 412"/>
        <xdr:cNvSpPr txBox="1"/>
      </xdr:nvSpPr>
      <xdr:spPr>
        <a:xfrm>
          <a:off x="7626428"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100740</xdr:rowOff>
    </xdr:from>
    <xdr:ext cx="469744" cy="259045"/>
    <xdr:sp macro="" textlink="">
      <xdr:nvSpPr>
        <xdr:cNvPr id="415" name="テキスト ボックス 414"/>
        <xdr:cNvSpPr txBox="1"/>
      </xdr:nvSpPr>
      <xdr:spPr>
        <a:xfrm>
          <a:off x="6737428"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103911</xdr:rowOff>
    </xdr:from>
    <xdr:to>
      <xdr:col>55</xdr:col>
      <xdr:colOff>50800</xdr:colOff>
      <xdr:row>76</xdr:row>
      <xdr:rowOff>34061</xdr:rowOff>
    </xdr:to>
    <xdr:sp macro="" textlink="">
      <xdr:nvSpPr>
        <xdr:cNvPr id="421" name="楕円 420"/>
        <xdr:cNvSpPr/>
      </xdr:nvSpPr>
      <xdr:spPr>
        <a:xfrm>
          <a:off x="10426700" y="129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126788</xdr:rowOff>
    </xdr:from>
    <xdr:ext cx="534377" cy="259045"/>
    <xdr:sp macro="" textlink="">
      <xdr:nvSpPr>
        <xdr:cNvPr id="422" name="商工費該当値テキスト"/>
        <xdr:cNvSpPr txBox="1"/>
      </xdr:nvSpPr>
      <xdr:spPr>
        <a:xfrm>
          <a:off x="10528300" y="1281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88481</xdr:rowOff>
    </xdr:from>
    <xdr:to>
      <xdr:col>50</xdr:col>
      <xdr:colOff>165100</xdr:colOff>
      <xdr:row>75</xdr:row>
      <xdr:rowOff>18631</xdr:rowOff>
    </xdr:to>
    <xdr:sp macro="" textlink="">
      <xdr:nvSpPr>
        <xdr:cNvPr id="423" name="楕円 422"/>
        <xdr:cNvSpPr/>
      </xdr:nvSpPr>
      <xdr:spPr>
        <a:xfrm>
          <a:off x="9588500" y="127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35158</xdr:rowOff>
    </xdr:from>
    <xdr:ext cx="534377" cy="259045"/>
    <xdr:sp macro="" textlink="">
      <xdr:nvSpPr>
        <xdr:cNvPr id="424" name="テキスト ボックス 423"/>
        <xdr:cNvSpPr txBox="1"/>
      </xdr:nvSpPr>
      <xdr:spPr>
        <a:xfrm>
          <a:off x="9372111" y="1255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101892</xdr:rowOff>
    </xdr:from>
    <xdr:to>
      <xdr:col>46</xdr:col>
      <xdr:colOff>38100</xdr:colOff>
      <xdr:row>75</xdr:row>
      <xdr:rowOff>32042</xdr:rowOff>
    </xdr:to>
    <xdr:sp macro="" textlink="">
      <xdr:nvSpPr>
        <xdr:cNvPr id="425" name="楕円 424"/>
        <xdr:cNvSpPr/>
      </xdr:nvSpPr>
      <xdr:spPr>
        <a:xfrm>
          <a:off x="8699500" y="127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48569</xdr:rowOff>
    </xdr:from>
    <xdr:ext cx="534377" cy="259045"/>
    <xdr:sp macro="" textlink="">
      <xdr:nvSpPr>
        <xdr:cNvPr id="426" name="テキスト ボックス 425"/>
        <xdr:cNvSpPr txBox="1"/>
      </xdr:nvSpPr>
      <xdr:spPr>
        <a:xfrm>
          <a:off x="8483111" y="125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67716</xdr:rowOff>
    </xdr:from>
    <xdr:to>
      <xdr:col>41</xdr:col>
      <xdr:colOff>101600</xdr:colOff>
      <xdr:row>75</xdr:row>
      <xdr:rowOff>169317</xdr:rowOff>
    </xdr:to>
    <xdr:sp macro="" textlink="">
      <xdr:nvSpPr>
        <xdr:cNvPr id="427" name="楕円 426"/>
        <xdr:cNvSpPr/>
      </xdr:nvSpPr>
      <xdr:spPr>
        <a:xfrm>
          <a:off x="7810500" y="12926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14393</xdr:rowOff>
    </xdr:from>
    <xdr:ext cx="534377" cy="259045"/>
    <xdr:sp macro="" textlink="">
      <xdr:nvSpPr>
        <xdr:cNvPr id="428" name="テキスト ボックス 427"/>
        <xdr:cNvSpPr txBox="1"/>
      </xdr:nvSpPr>
      <xdr:spPr>
        <a:xfrm>
          <a:off x="7594111" y="1270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140183</xdr:rowOff>
    </xdr:from>
    <xdr:to>
      <xdr:col>36</xdr:col>
      <xdr:colOff>165100</xdr:colOff>
      <xdr:row>73</xdr:row>
      <xdr:rowOff>70333</xdr:rowOff>
    </xdr:to>
    <xdr:sp macro="" textlink="">
      <xdr:nvSpPr>
        <xdr:cNvPr id="429" name="楕円 428"/>
        <xdr:cNvSpPr/>
      </xdr:nvSpPr>
      <xdr:spPr>
        <a:xfrm>
          <a:off x="6921500" y="124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86860</xdr:rowOff>
    </xdr:from>
    <xdr:ext cx="534377" cy="259045"/>
    <xdr:sp macro="" textlink="">
      <xdr:nvSpPr>
        <xdr:cNvPr id="430" name="テキスト ボックス 429"/>
        <xdr:cNvSpPr txBox="1"/>
      </xdr:nvSpPr>
      <xdr:spPr>
        <a:xfrm>
          <a:off x="6705111" y="1225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137052</xdr:rowOff>
    </xdr:from>
    <xdr:to>
      <xdr:col>55</xdr:col>
      <xdr:colOff>0</xdr:colOff>
      <xdr:row>96</xdr:row>
      <xdr:rowOff>159793</xdr:rowOff>
    </xdr:to>
    <xdr:cxnSp macro="">
      <xdr:nvCxnSpPr>
        <xdr:cNvPr id="457" name="直線コネクタ 456"/>
        <xdr:cNvCxnSpPr/>
      </xdr:nvCxnSpPr>
      <xdr:spPr>
        <a:xfrm flipV="1">
          <a:off x="9639300" y="16596252"/>
          <a:ext cx="838200" cy="2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159793</xdr:rowOff>
    </xdr:from>
    <xdr:to>
      <xdr:col>50</xdr:col>
      <xdr:colOff>114300</xdr:colOff>
      <xdr:row>97</xdr:row>
      <xdr:rowOff>18217</xdr:rowOff>
    </xdr:to>
    <xdr:cxnSp macro="">
      <xdr:nvCxnSpPr>
        <xdr:cNvPr id="460" name="直線コネクタ 459"/>
        <xdr:cNvCxnSpPr/>
      </xdr:nvCxnSpPr>
      <xdr:spPr>
        <a:xfrm flipV="1">
          <a:off x="8750300" y="16618993"/>
          <a:ext cx="889000" cy="2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18217</xdr:rowOff>
    </xdr:from>
    <xdr:to>
      <xdr:col>45</xdr:col>
      <xdr:colOff>177800</xdr:colOff>
      <xdr:row>97</xdr:row>
      <xdr:rowOff>36770</xdr:rowOff>
    </xdr:to>
    <xdr:cxnSp macro="">
      <xdr:nvCxnSpPr>
        <xdr:cNvPr id="463" name="直線コネクタ 462"/>
        <xdr:cNvCxnSpPr/>
      </xdr:nvCxnSpPr>
      <xdr:spPr>
        <a:xfrm flipV="1">
          <a:off x="7861300" y="16648867"/>
          <a:ext cx="889000" cy="1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63644</xdr:rowOff>
    </xdr:from>
    <xdr:to>
      <xdr:col>46</xdr:col>
      <xdr:colOff>38100</xdr:colOff>
      <xdr:row>97</xdr:row>
      <xdr:rowOff>165244</xdr:rowOff>
    </xdr:to>
    <xdr:sp macro="" textlink="">
      <xdr:nvSpPr>
        <xdr:cNvPr id="464" name="フローチャート: 判断 463"/>
        <xdr:cNvSpPr/>
      </xdr:nvSpPr>
      <xdr:spPr>
        <a:xfrm>
          <a:off x="8699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156371</xdr:rowOff>
    </xdr:from>
    <xdr:ext cx="534377" cy="259045"/>
    <xdr:sp macro="" textlink="">
      <xdr:nvSpPr>
        <xdr:cNvPr id="465" name="テキスト ボックス 464"/>
        <xdr:cNvSpPr txBox="1"/>
      </xdr:nvSpPr>
      <xdr:spPr>
        <a:xfrm>
          <a:off x="8483111" y="167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17655</xdr:rowOff>
    </xdr:from>
    <xdr:to>
      <xdr:col>41</xdr:col>
      <xdr:colOff>50800</xdr:colOff>
      <xdr:row>97</xdr:row>
      <xdr:rowOff>36770</xdr:rowOff>
    </xdr:to>
    <xdr:cxnSp macro="">
      <xdr:nvCxnSpPr>
        <xdr:cNvPr id="466" name="直線コネクタ 465"/>
        <xdr:cNvCxnSpPr/>
      </xdr:nvCxnSpPr>
      <xdr:spPr>
        <a:xfrm>
          <a:off x="6972300" y="16648305"/>
          <a:ext cx="889000" cy="1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138267</xdr:rowOff>
    </xdr:from>
    <xdr:ext cx="534377" cy="259045"/>
    <xdr:sp macro="" textlink="">
      <xdr:nvSpPr>
        <xdr:cNvPr id="468" name="テキスト ボックス 467"/>
        <xdr:cNvSpPr txBox="1"/>
      </xdr:nvSpPr>
      <xdr:spPr>
        <a:xfrm>
          <a:off x="7594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131184</xdr:rowOff>
    </xdr:from>
    <xdr:ext cx="534377" cy="259045"/>
    <xdr:sp macro="" textlink="">
      <xdr:nvSpPr>
        <xdr:cNvPr id="470" name="テキスト ボックス 469"/>
        <xdr:cNvSpPr txBox="1"/>
      </xdr:nvSpPr>
      <xdr:spPr>
        <a:xfrm>
          <a:off x="6705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86252</xdr:rowOff>
    </xdr:from>
    <xdr:to>
      <xdr:col>55</xdr:col>
      <xdr:colOff>50800</xdr:colOff>
      <xdr:row>97</xdr:row>
      <xdr:rowOff>16402</xdr:rowOff>
    </xdr:to>
    <xdr:sp macro="" textlink="">
      <xdr:nvSpPr>
        <xdr:cNvPr id="476" name="楕円 475"/>
        <xdr:cNvSpPr/>
      </xdr:nvSpPr>
      <xdr:spPr>
        <a:xfrm>
          <a:off x="10426700" y="1654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109129</xdr:rowOff>
    </xdr:from>
    <xdr:ext cx="534377" cy="259045"/>
    <xdr:sp macro="" textlink="">
      <xdr:nvSpPr>
        <xdr:cNvPr id="477" name="土木費該当値テキスト"/>
        <xdr:cNvSpPr txBox="1"/>
      </xdr:nvSpPr>
      <xdr:spPr>
        <a:xfrm>
          <a:off x="10528300" y="1639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108993</xdr:rowOff>
    </xdr:from>
    <xdr:to>
      <xdr:col>50</xdr:col>
      <xdr:colOff>165100</xdr:colOff>
      <xdr:row>97</xdr:row>
      <xdr:rowOff>39143</xdr:rowOff>
    </xdr:to>
    <xdr:sp macro="" textlink="">
      <xdr:nvSpPr>
        <xdr:cNvPr id="478" name="楕円 477"/>
        <xdr:cNvSpPr/>
      </xdr:nvSpPr>
      <xdr:spPr>
        <a:xfrm>
          <a:off x="9588500" y="1656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55670</xdr:rowOff>
    </xdr:from>
    <xdr:ext cx="534377" cy="259045"/>
    <xdr:sp macro="" textlink="">
      <xdr:nvSpPr>
        <xdr:cNvPr id="479" name="テキスト ボックス 478"/>
        <xdr:cNvSpPr txBox="1"/>
      </xdr:nvSpPr>
      <xdr:spPr>
        <a:xfrm>
          <a:off x="9372111" y="1634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138867</xdr:rowOff>
    </xdr:from>
    <xdr:to>
      <xdr:col>46</xdr:col>
      <xdr:colOff>38100</xdr:colOff>
      <xdr:row>97</xdr:row>
      <xdr:rowOff>69017</xdr:rowOff>
    </xdr:to>
    <xdr:sp macro="" textlink="">
      <xdr:nvSpPr>
        <xdr:cNvPr id="480" name="楕円 479"/>
        <xdr:cNvSpPr/>
      </xdr:nvSpPr>
      <xdr:spPr>
        <a:xfrm>
          <a:off x="8699500" y="165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85544</xdr:rowOff>
    </xdr:from>
    <xdr:ext cx="534377" cy="259045"/>
    <xdr:sp macro="" textlink="">
      <xdr:nvSpPr>
        <xdr:cNvPr id="481" name="テキスト ボックス 480"/>
        <xdr:cNvSpPr txBox="1"/>
      </xdr:nvSpPr>
      <xdr:spPr>
        <a:xfrm>
          <a:off x="8483111" y="1637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157420</xdr:rowOff>
    </xdr:from>
    <xdr:to>
      <xdr:col>41</xdr:col>
      <xdr:colOff>101600</xdr:colOff>
      <xdr:row>97</xdr:row>
      <xdr:rowOff>87570</xdr:rowOff>
    </xdr:to>
    <xdr:sp macro="" textlink="">
      <xdr:nvSpPr>
        <xdr:cNvPr id="482" name="楕円 481"/>
        <xdr:cNvSpPr/>
      </xdr:nvSpPr>
      <xdr:spPr>
        <a:xfrm>
          <a:off x="7810500" y="1661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104097</xdr:rowOff>
    </xdr:from>
    <xdr:ext cx="534377" cy="259045"/>
    <xdr:sp macro="" textlink="">
      <xdr:nvSpPr>
        <xdr:cNvPr id="483" name="テキスト ボックス 482"/>
        <xdr:cNvSpPr txBox="1"/>
      </xdr:nvSpPr>
      <xdr:spPr>
        <a:xfrm>
          <a:off x="7594111" y="163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138305</xdr:rowOff>
    </xdr:from>
    <xdr:to>
      <xdr:col>36</xdr:col>
      <xdr:colOff>165100</xdr:colOff>
      <xdr:row>97</xdr:row>
      <xdr:rowOff>68455</xdr:rowOff>
    </xdr:to>
    <xdr:sp macro="" textlink="">
      <xdr:nvSpPr>
        <xdr:cNvPr id="484" name="楕円 483"/>
        <xdr:cNvSpPr/>
      </xdr:nvSpPr>
      <xdr:spPr>
        <a:xfrm>
          <a:off x="6921500" y="1659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84982</xdr:rowOff>
    </xdr:from>
    <xdr:ext cx="534377" cy="259045"/>
    <xdr:sp macro="" textlink="">
      <xdr:nvSpPr>
        <xdr:cNvPr id="485" name="テキスト ボックス 484"/>
        <xdr:cNvSpPr txBox="1"/>
      </xdr:nvSpPr>
      <xdr:spPr>
        <a:xfrm>
          <a:off x="6705111" y="1637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55392</xdr:rowOff>
    </xdr:from>
    <xdr:to>
      <xdr:col>85</xdr:col>
      <xdr:colOff>127000</xdr:colOff>
      <xdr:row>36</xdr:row>
      <xdr:rowOff>94757</xdr:rowOff>
    </xdr:to>
    <xdr:cxnSp macro="">
      <xdr:nvCxnSpPr>
        <xdr:cNvPr id="513" name="直線コネクタ 512"/>
        <xdr:cNvCxnSpPr/>
      </xdr:nvCxnSpPr>
      <xdr:spPr>
        <a:xfrm flipV="1">
          <a:off x="15481300" y="6227592"/>
          <a:ext cx="8382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121046</xdr:rowOff>
    </xdr:from>
    <xdr:to>
      <xdr:col>81</xdr:col>
      <xdr:colOff>50800</xdr:colOff>
      <xdr:row>36</xdr:row>
      <xdr:rowOff>94757</xdr:rowOff>
    </xdr:to>
    <xdr:cxnSp macro="">
      <xdr:nvCxnSpPr>
        <xdr:cNvPr id="516" name="直線コネクタ 515"/>
        <xdr:cNvCxnSpPr/>
      </xdr:nvCxnSpPr>
      <xdr:spPr>
        <a:xfrm>
          <a:off x="14592300" y="6121796"/>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148252</xdr:rowOff>
    </xdr:from>
    <xdr:ext cx="534377" cy="259045"/>
    <xdr:sp macro="" textlink="">
      <xdr:nvSpPr>
        <xdr:cNvPr id="518" name="テキスト ボックス 517"/>
        <xdr:cNvSpPr txBox="1"/>
      </xdr:nvSpPr>
      <xdr:spPr>
        <a:xfrm>
          <a:off x="15214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61062</xdr:rowOff>
    </xdr:from>
    <xdr:to>
      <xdr:col>76</xdr:col>
      <xdr:colOff>114300</xdr:colOff>
      <xdr:row>35</xdr:row>
      <xdr:rowOff>121046</xdr:rowOff>
    </xdr:to>
    <xdr:cxnSp macro="">
      <xdr:nvCxnSpPr>
        <xdr:cNvPr id="519" name="直線コネクタ 518"/>
        <xdr:cNvCxnSpPr/>
      </xdr:nvCxnSpPr>
      <xdr:spPr>
        <a:xfrm>
          <a:off x="13703300" y="5718912"/>
          <a:ext cx="889000" cy="40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20" name="フローチャート: 判断 519"/>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21" name="テキスト ボックス 520"/>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61062</xdr:rowOff>
    </xdr:from>
    <xdr:to>
      <xdr:col>71</xdr:col>
      <xdr:colOff>177800</xdr:colOff>
      <xdr:row>35</xdr:row>
      <xdr:rowOff>88631</xdr:rowOff>
    </xdr:to>
    <xdr:cxnSp macro="">
      <xdr:nvCxnSpPr>
        <xdr:cNvPr id="522" name="直線コネクタ 521"/>
        <xdr:cNvCxnSpPr/>
      </xdr:nvCxnSpPr>
      <xdr:spPr>
        <a:xfrm flipV="1">
          <a:off x="12814300" y="5718912"/>
          <a:ext cx="889000" cy="37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4" name="テキスト ボックス 523"/>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6" name="テキスト ボックス 525"/>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4592</xdr:rowOff>
    </xdr:from>
    <xdr:to>
      <xdr:col>85</xdr:col>
      <xdr:colOff>177800</xdr:colOff>
      <xdr:row>36</xdr:row>
      <xdr:rowOff>106192</xdr:rowOff>
    </xdr:to>
    <xdr:sp macro="" textlink="">
      <xdr:nvSpPr>
        <xdr:cNvPr id="532" name="楕円 531"/>
        <xdr:cNvSpPr/>
      </xdr:nvSpPr>
      <xdr:spPr>
        <a:xfrm>
          <a:off x="16268700" y="61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27469</xdr:rowOff>
    </xdr:from>
    <xdr:ext cx="534377" cy="259045"/>
    <xdr:sp macro="" textlink="">
      <xdr:nvSpPr>
        <xdr:cNvPr id="533" name="消防費該当値テキスト"/>
        <xdr:cNvSpPr txBox="1"/>
      </xdr:nvSpPr>
      <xdr:spPr>
        <a:xfrm>
          <a:off x="16370300" y="602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43957</xdr:rowOff>
    </xdr:from>
    <xdr:to>
      <xdr:col>81</xdr:col>
      <xdr:colOff>101600</xdr:colOff>
      <xdr:row>36</xdr:row>
      <xdr:rowOff>145557</xdr:rowOff>
    </xdr:to>
    <xdr:sp macro="" textlink="">
      <xdr:nvSpPr>
        <xdr:cNvPr id="534" name="楕円 533"/>
        <xdr:cNvSpPr/>
      </xdr:nvSpPr>
      <xdr:spPr>
        <a:xfrm>
          <a:off x="15430500" y="62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162084</xdr:rowOff>
    </xdr:from>
    <xdr:ext cx="534377" cy="259045"/>
    <xdr:sp macro="" textlink="">
      <xdr:nvSpPr>
        <xdr:cNvPr id="535" name="テキスト ボックス 534"/>
        <xdr:cNvSpPr txBox="1"/>
      </xdr:nvSpPr>
      <xdr:spPr>
        <a:xfrm>
          <a:off x="15214111" y="599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70246</xdr:rowOff>
    </xdr:from>
    <xdr:to>
      <xdr:col>76</xdr:col>
      <xdr:colOff>165100</xdr:colOff>
      <xdr:row>36</xdr:row>
      <xdr:rowOff>396</xdr:rowOff>
    </xdr:to>
    <xdr:sp macro="" textlink="">
      <xdr:nvSpPr>
        <xdr:cNvPr id="536" name="楕円 535"/>
        <xdr:cNvSpPr/>
      </xdr:nvSpPr>
      <xdr:spPr>
        <a:xfrm>
          <a:off x="14541500" y="60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16923</xdr:rowOff>
    </xdr:from>
    <xdr:ext cx="534377" cy="259045"/>
    <xdr:sp macro="" textlink="">
      <xdr:nvSpPr>
        <xdr:cNvPr id="537" name="テキスト ボックス 536"/>
        <xdr:cNvSpPr txBox="1"/>
      </xdr:nvSpPr>
      <xdr:spPr>
        <a:xfrm>
          <a:off x="14325111" y="584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10262</xdr:rowOff>
    </xdr:from>
    <xdr:to>
      <xdr:col>72</xdr:col>
      <xdr:colOff>38100</xdr:colOff>
      <xdr:row>33</xdr:row>
      <xdr:rowOff>111862</xdr:rowOff>
    </xdr:to>
    <xdr:sp macro="" textlink="">
      <xdr:nvSpPr>
        <xdr:cNvPr id="538" name="楕円 537"/>
        <xdr:cNvSpPr/>
      </xdr:nvSpPr>
      <xdr:spPr>
        <a:xfrm>
          <a:off x="13652500" y="56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128389</xdr:rowOff>
    </xdr:from>
    <xdr:ext cx="534377" cy="259045"/>
    <xdr:sp macro="" textlink="">
      <xdr:nvSpPr>
        <xdr:cNvPr id="539" name="テキスト ボックス 538"/>
        <xdr:cNvSpPr txBox="1"/>
      </xdr:nvSpPr>
      <xdr:spPr>
        <a:xfrm>
          <a:off x="13436111" y="544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37831</xdr:rowOff>
    </xdr:from>
    <xdr:to>
      <xdr:col>67</xdr:col>
      <xdr:colOff>101600</xdr:colOff>
      <xdr:row>35</xdr:row>
      <xdr:rowOff>139431</xdr:rowOff>
    </xdr:to>
    <xdr:sp macro="" textlink="">
      <xdr:nvSpPr>
        <xdr:cNvPr id="540" name="楕円 539"/>
        <xdr:cNvSpPr/>
      </xdr:nvSpPr>
      <xdr:spPr>
        <a:xfrm>
          <a:off x="12763500" y="60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155958</xdr:rowOff>
    </xdr:from>
    <xdr:ext cx="534377" cy="259045"/>
    <xdr:sp macro="" textlink="">
      <xdr:nvSpPr>
        <xdr:cNvPr id="541" name="テキスト ボックス 540"/>
        <xdr:cNvSpPr txBox="1"/>
      </xdr:nvSpPr>
      <xdr:spPr>
        <a:xfrm>
          <a:off x="12547111" y="58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115057</xdr:rowOff>
    </xdr:from>
    <xdr:to>
      <xdr:col>85</xdr:col>
      <xdr:colOff>127000</xdr:colOff>
      <xdr:row>53</xdr:row>
      <xdr:rowOff>28280</xdr:rowOff>
    </xdr:to>
    <xdr:cxnSp macro="">
      <xdr:nvCxnSpPr>
        <xdr:cNvPr id="569" name="直線コネクタ 568"/>
        <xdr:cNvCxnSpPr/>
      </xdr:nvCxnSpPr>
      <xdr:spPr>
        <a:xfrm>
          <a:off x="15481300" y="9030457"/>
          <a:ext cx="838200" cy="8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115057</xdr:rowOff>
    </xdr:from>
    <xdr:to>
      <xdr:col>81</xdr:col>
      <xdr:colOff>50800</xdr:colOff>
      <xdr:row>53</xdr:row>
      <xdr:rowOff>19045</xdr:rowOff>
    </xdr:to>
    <xdr:cxnSp macro="">
      <xdr:nvCxnSpPr>
        <xdr:cNvPr id="572" name="直線コネクタ 571"/>
        <xdr:cNvCxnSpPr/>
      </xdr:nvCxnSpPr>
      <xdr:spPr>
        <a:xfrm flipV="1">
          <a:off x="14592300" y="9030457"/>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19045</xdr:rowOff>
    </xdr:from>
    <xdr:to>
      <xdr:col>76</xdr:col>
      <xdr:colOff>114300</xdr:colOff>
      <xdr:row>53</xdr:row>
      <xdr:rowOff>105273</xdr:rowOff>
    </xdr:to>
    <xdr:cxnSp macro="">
      <xdr:nvCxnSpPr>
        <xdr:cNvPr id="575" name="直線コネクタ 574"/>
        <xdr:cNvCxnSpPr/>
      </xdr:nvCxnSpPr>
      <xdr:spPr>
        <a:xfrm flipV="1">
          <a:off x="13703300" y="9105895"/>
          <a:ext cx="889000" cy="8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156360</xdr:rowOff>
    </xdr:from>
    <xdr:to>
      <xdr:col>76</xdr:col>
      <xdr:colOff>165100</xdr:colOff>
      <xdr:row>55</xdr:row>
      <xdr:rowOff>86510</xdr:rowOff>
    </xdr:to>
    <xdr:sp macro="" textlink="">
      <xdr:nvSpPr>
        <xdr:cNvPr id="576" name="フローチャート: 判断 575"/>
        <xdr:cNvSpPr/>
      </xdr:nvSpPr>
      <xdr:spPr>
        <a:xfrm>
          <a:off x="14541500" y="94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77637</xdr:rowOff>
    </xdr:from>
    <xdr:ext cx="534377" cy="259045"/>
    <xdr:sp macro="" textlink="">
      <xdr:nvSpPr>
        <xdr:cNvPr id="577" name="テキスト ボックス 576"/>
        <xdr:cNvSpPr txBox="1"/>
      </xdr:nvSpPr>
      <xdr:spPr>
        <a:xfrm>
          <a:off x="14325111" y="95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12644</xdr:rowOff>
    </xdr:from>
    <xdr:to>
      <xdr:col>71</xdr:col>
      <xdr:colOff>177800</xdr:colOff>
      <xdr:row>53</xdr:row>
      <xdr:rowOff>105273</xdr:rowOff>
    </xdr:to>
    <xdr:cxnSp macro="">
      <xdr:nvCxnSpPr>
        <xdr:cNvPr id="578" name="直線コネクタ 577"/>
        <xdr:cNvCxnSpPr/>
      </xdr:nvCxnSpPr>
      <xdr:spPr>
        <a:xfrm>
          <a:off x="12814300" y="9099494"/>
          <a:ext cx="889000" cy="9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90804</xdr:rowOff>
    </xdr:from>
    <xdr:ext cx="534377" cy="259045"/>
    <xdr:sp macro="" textlink="">
      <xdr:nvSpPr>
        <xdr:cNvPr id="580" name="テキスト ボックス 579"/>
        <xdr:cNvSpPr txBox="1"/>
      </xdr:nvSpPr>
      <xdr:spPr>
        <a:xfrm>
          <a:off x="13436111" y="95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100794</xdr:rowOff>
    </xdr:from>
    <xdr:ext cx="534377" cy="259045"/>
    <xdr:sp macro="" textlink="">
      <xdr:nvSpPr>
        <xdr:cNvPr id="582" name="テキスト ボックス 581"/>
        <xdr:cNvSpPr txBox="1"/>
      </xdr:nvSpPr>
      <xdr:spPr>
        <a:xfrm>
          <a:off x="12547111" y="95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148930</xdr:rowOff>
    </xdr:from>
    <xdr:to>
      <xdr:col>85</xdr:col>
      <xdr:colOff>177800</xdr:colOff>
      <xdr:row>53</xdr:row>
      <xdr:rowOff>79080</xdr:rowOff>
    </xdr:to>
    <xdr:sp macro="" textlink="">
      <xdr:nvSpPr>
        <xdr:cNvPr id="588" name="楕円 587"/>
        <xdr:cNvSpPr/>
      </xdr:nvSpPr>
      <xdr:spPr>
        <a:xfrm>
          <a:off x="16268700" y="90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357</xdr:rowOff>
    </xdr:from>
    <xdr:ext cx="534377" cy="259045"/>
    <xdr:sp macro="" textlink="">
      <xdr:nvSpPr>
        <xdr:cNvPr id="589" name="教育費該当値テキスト"/>
        <xdr:cNvSpPr txBox="1"/>
      </xdr:nvSpPr>
      <xdr:spPr>
        <a:xfrm>
          <a:off x="16370300" y="891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64257</xdr:rowOff>
    </xdr:from>
    <xdr:to>
      <xdr:col>81</xdr:col>
      <xdr:colOff>101600</xdr:colOff>
      <xdr:row>52</xdr:row>
      <xdr:rowOff>165857</xdr:rowOff>
    </xdr:to>
    <xdr:sp macro="" textlink="">
      <xdr:nvSpPr>
        <xdr:cNvPr id="590" name="楕円 589"/>
        <xdr:cNvSpPr/>
      </xdr:nvSpPr>
      <xdr:spPr>
        <a:xfrm>
          <a:off x="15430500" y="897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10934</xdr:rowOff>
    </xdr:from>
    <xdr:ext cx="534377" cy="259045"/>
    <xdr:sp macro="" textlink="">
      <xdr:nvSpPr>
        <xdr:cNvPr id="591" name="テキスト ボックス 590"/>
        <xdr:cNvSpPr txBox="1"/>
      </xdr:nvSpPr>
      <xdr:spPr>
        <a:xfrm>
          <a:off x="15214111" y="87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139695</xdr:rowOff>
    </xdr:from>
    <xdr:to>
      <xdr:col>76</xdr:col>
      <xdr:colOff>165100</xdr:colOff>
      <xdr:row>53</xdr:row>
      <xdr:rowOff>69845</xdr:rowOff>
    </xdr:to>
    <xdr:sp macro="" textlink="">
      <xdr:nvSpPr>
        <xdr:cNvPr id="592" name="楕円 591"/>
        <xdr:cNvSpPr/>
      </xdr:nvSpPr>
      <xdr:spPr>
        <a:xfrm>
          <a:off x="14541500" y="905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86372</xdr:rowOff>
    </xdr:from>
    <xdr:ext cx="534377" cy="259045"/>
    <xdr:sp macro="" textlink="">
      <xdr:nvSpPr>
        <xdr:cNvPr id="593" name="テキスト ボックス 592"/>
        <xdr:cNvSpPr txBox="1"/>
      </xdr:nvSpPr>
      <xdr:spPr>
        <a:xfrm>
          <a:off x="14325111" y="883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54473</xdr:rowOff>
    </xdr:from>
    <xdr:to>
      <xdr:col>72</xdr:col>
      <xdr:colOff>38100</xdr:colOff>
      <xdr:row>53</xdr:row>
      <xdr:rowOff>156073</xdr:rowOff>
    </xdr:to>
    <xdr:sp macro="" textlink="">
      <xdr:nvSpPr>
        <xdr:cNvPr id="594" name="楕円 593"/>
        <xdr:cNvSpPr/>
      </xdr:nvSpPr>
      <xdr:spPr>
        <a:xfrm>
          <a:off x="13652500" y="914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1150</xdr:rowOff>
    </xdr:from>
    <xdr:ext cx="534377" cy="259045"/>
    <xdr:sp macro="" textlink="">
      <xdr:nvSpPr>
        <xdr:cNvPr id="595" name="テキスト ボックス 594"/>
        <xdr:cNvSpPr txBox="1"/>
      </xdr:nvSpPr>
      <xdr:spPr>
        <a:xfrm>
          <a:off x="13436111" y="891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133294</xdr:rowOff>
    </xdr:from>
    <xdr:to>
      <xdr:col>67</xdr:col>
      <xdr:colOff>101600</xdr:colOff>
      <xdr:row>53</xdr:row>
      <xdr:rowOff>63444</xdr:rowOff>
    </xdr:to>
    <xdr:sp macro="" textlink="">
      <xdr:nvSpPr>
        <xdr:cNvPr id="596" name="楕円 595"/>
        <xdr:cNvSpPr/>
      </xdr:nvSpPr>
      <xdr:spPr>
        <a:xfrm>
          <a:off x="12763500" y="904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79971</xdr:rowOff>
    </xdr:from>
    <xdr:ext cx="534377" cy="259045"/>
    <xdr:sp macro="" textlink="">
      <xdr:nvSpPr>
        <xdr:cNvPr id="597" name="テキスト ボックス 596"/>
        <xdr:cNvSpPr txBox="1"/>
      </xdr:nvSpPr>
      <xdr:spPr>
        <a:xfrm>
          <a:off x="12547111" y="882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43427</xdr:rowOff>
    </xdr:from>
    <xdr:to>
      <xdr:col>85</xdr:col>
      <xdr:colOff>127000</xdr:colOff>
      <xdr:row>79</xdr:row>
      <xdr:rowOff>98780</xdr:rowOff>
    </xdr:to>
    <xdr:cxnSp macro="">
      <xdr:nvCxnSpPr>
        <xdr:cNvPr id="628" name="直線コネクタ 627"/>
        <xdr:cNvCxnSpPr/>
      </xdr:nvCxnSpPr>
      <xdr:spPr>
        <a:xfrm flipV="1">
          <a:off x="15481300" y="13587977"/>
          <a:ext cx="838200" cy="5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6585</xdr:rowOff>
    </xdr:from>
    <xdr:ext cx="378565" cy="259045"/>
    <xdr:sp macro="" textlink="">
      <xdr:nvSpPr>
        <xdr:cNvPr id="629" name="災害復旧費平均値テキスト"/>
        <xdr:cNvSpPr txBox="1"/>
      </xdr:nvSpPr>
      <xdr:spPr>
        <a:xfrm>
          <a:off x="16370300" y="13551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94928</xdr:rowOff>
    </xdr:from>
    <xdr:to>
      <xdr:col>81</xdr:col>
      <xdr:colOff>50800</xdr:colOff>
      <xdr:row>79</xdr:row>
      <xdr:rowOff>98780</xdr:rowOff>
    </xdr:to>
    <xdr:cxnSp macro="">
      <xdr:nvCxnSpPr>
        <xdr:cNvPr id="631" name="直線コネクタ 630"/>
        <xdr:cNvCxnSpPr/>
      </xdr:nvCxnSpPr>
      <xdr:spPr>
        <a:xfrm>
          <a:off x="14592300" y="13639478"/>
          <a:ext cx="889000" cy="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76998</xdr:rowOff>
    </xdr:from>
    <xdr:to>
      <xdr:col>76</xdr:col>
      <xdr:colOff>114300</xdr:colOff>
      <xdr:row>79</xdr:row>
      <xdr:rowOff>94928</xdr:rowOff>
    </xdr:to>
    <xdr:cxnSp macro="">
      <xdr:nvCxnSpPr>
        <xdr:cNvPr id="634" name="直線コネクタ 633"/>
        <xdr:cNvCxnSpPr/>
      </xdr:nvCxnSpPr>
      <xdr:spPr>
        <a:xfrm>
          <a:off x="13703300" y="13621548"/>
          <a:ext cx="889000" cy="1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955</xdr:rowOff>
    </xdr:from>
    <xdr:to>
      <xdr:col>76</xdr:col>
      <xdr:colOff>165100</xdr:colOff>
      <xdr:row>79</xdr:row>
      <xdr:rowOff>102555</xdr:rowOff>
    </xdr:to>
    <xdr:sp macro="" textlink="">
      <xdr:nvSpPr>
        <xdr:cNvPr id="635" name="フローチャート: 判断 634"/>
        <xdr:cNvSpPr/>
      </xdr:nvSpPr>
      <xdr:spPr>
        <a:xfrm>
          <a:off x="14541500" y="13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119082</xdr:rowOff>
    </xdr:from>
    <xdr:ext cx="469744" cy="259045"/>
    <xdr:sp macro="" textlink="">
      <xdr:nvSpPr>
        <xdr:cNvPr id="636" name="テキスト ボックス 635"/>
        <xdr:cNvSpPr txBox="1"/>
      </xdr:nvSpPr>
      <xdr:spPr>
        <a:xfrm>
          <a:off x="14357428" y="133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76998</xdr:rowOff>
    </xdr:from>
    <xdr:to>
      <xdr:col>71</xdr:col>
      <xdr:colOff>177800</xdr:colOff>
      <xdr:row>79</xdr:row>
      <xdr:rowOff>90779</xdr:rowOff>
    </xdr:to>
    <xdr:cxnSp macro="">
      <xdr:nvCxnSpPr>
        <xdr:cNvPr id="637" name="直線コネクタ 636"/>
        <xdr:cNvCxnSpPr/>
      </xdr:nvCxnSpPr>
      <xdr:spPr>
        <a:xfrm flipV="1">
          <a:off x="12814300" y="13621548"/>
          <a:ext cx="8890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164077</xdr:rowOff>
    </xdr:from>
    <xdr:to>
      <xdr:col>85</xdr:col>
      <xdr:colOff>177800</xdr:colOff>
      <xdr:row>79</xdr:row>
      <xdr:rowOff>94227</xdr:rowOff>
    </xdr:to>
    <xdr:sp macro="" textlink="">
      <xdr:nvSpPr>
        <xdr:cNvPr id="647" name="楕円 646"/>
        <xdr:cNvSpPr/>
      </xdr:nvSpPr>
      <xdr:spPr>
        <a:xfrm>
          <a:off x="16268700" y="1353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123454</xdr:rowOff>
    </xdr:from>
    <xdr:ext cx="469744" cy="259045"/>
    <xdr:sp macro="" textlink="">
      <xdr:nvSpPr>
        <xdr:cNvPr id="648" name="災害復旧費該当値テキスト"/>
        <xdr:cNvSpPr txBox="1"/>
      </xdr:nvSpPr>
      <xdr:spPr>
        <a:xfrm>
          <a:off x="16370300" y="1332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47980</xdr:rowOff>
    </xdr:from>
    <xdr:to>
      <xdr:col>81</xdr:col>
      <xdr:colOff>101600</xdr:colOff>
      <xdr:row>79</xdr:row>
      <xdr:rowOff>149580</xdr:rowOff>
    </xdr:to>
    <xdr:sp macro="" textlink="">
      <xdr:nvSpPr>
        <xdr:cNvPr id="649" name="楕円 648"/>
        <xdr:cNvSpPr/>
      </xdr:nvSpPr>
      <xdr:spPr>
        <a:xfrm>
          <a:off x="15430500" y="135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140707</xdr:rowOff>
    </xdr:from>
    <xdr:ext cx="249299" cy="259045"/>
    <xdr:sp macro="" textlink="">
      <xdr:nvSpPr>
        <xdr:cNvPr id="650" name="テキスト ボックス 649"/>
        <xdr:cNvSpPr txBox="1"/>
      </xdr:nvSpPr>
      <xdr:spPr>
        <a:xfrm>
          <a:off x="15356650" y="13685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44128</xdr:rowOff>
    </xdr:from>
    <xdr:to>
      <xdr:col>76</xdr:col>
      <xdr:colOff>165100</xdr:colOff>
      <xdr:row>79</xdr:row>
      <xdr:rowOff>145728</xdr:rowOff>
    </xdr:to>
    <xdr:sp macro="" textlink="">
      <xdr:nvSpPr>
        <xdr:cNvPr id="651" name="楕円 650"/>
        <xdr:cNvSpPr/>
      </xdr:nvSpPr>
      <xdr:spPr>
        <a:xfrm>
          <a:off x="14541500" y="135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136855</xdr:rowOff>
    </xdr:from>
    <xdr:ext cx="378565" cy="259045"/>
    <xdr:sp macro="" textlink="">
      <xdr:nvSpPr>
        <xdr:cNvPr id="652" name="テキスト ボックス 651"/>
        <xdr:cNvSpPr txBox="1"/>
      </xdr:nvSpPr>
      <xdr:spPr>
        <a:xfrm>
          <a:off x="14403017" y="13681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26198</xdr:rowOff>
    </xdr:from>
    <xdr:to>
      <xdr:col>72</xdr:col>
      <xdr:colOff>38100</xdr:colOff>
      <xdr:row>79</xdr:row>
      <xdr:rowOff>127798</xdr:rowOff>
    </xdr:to>
    <xdr:sp macro="" textlink="">
      <xdr:nvSpPr>
        <xdr:cNvPr id="653" name="楕円 652"/>
        <xdr:cNvSpPr/>
      </xdr:nvSpPr>
      <xdr:spPr>
        <a:xfrm>
          <a:off x="13652500" y="135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118925</xdr:rowOff>
    </xdr:from>
    <xdr:ext cx="378565" cy="259045"/>
    <xdr:sp macro="" textlink="">
      <xdr:nvSpPr>
        <xdr:cNvPr id="654" name="テキスト ボックス 653"/>
        <xdr:cNvSpPr txBox="1"/>
      </xdr:nvSpPr>
      <xdr:spPr>
        <a:xfrm>
          <a:off x="13514017" y="13663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39979</xdr:rowOff>
    </xdr:from>
    <xdr:to>
      <xdr:col>67</xdr:col>
      <xdr:colOff>101600</xdr:colOff>
      <xdr:row>79</xdr:row>
      <xdr:rowOff>141579</xdr:rowOff>
    </xdr:to>
    <xdr:sp macro="" textlink="">
      <xdr:nvSpPr>
        <xdr:cNvPr id="655" name="楕円 654"/>
        <xdr:cNvSpPr/>
      </xdr:nvSpPr>
      <xdr:spPr>
        <a:xfrm>
          <a:off x="12763500" y="135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132706</xdr:rowOff>
    </xdr:from>
    <xdr:ext cx="378565" cy="259045"/>
    <xdr:sp macro="" textlink="">
      <xdr:nvSpPr>
        <xdr:cNvPr id="656" name="テキスト ボックス 655"/>
        <xdr:cNvSpPr txBox="1"/>
      </xdr:nvSpPr>
      <xdr:spPr>
        <a:xfrm>
          <a:off x="12625017" y="13677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156083</xdr:rowOff>
    </xdr:from>
    <xdr:to>
      <xdr:col>85</xdr:col>
      <xdr:colOff>127000</xdr:colOff>
      <xdr:row>93</xdr:row>
      <xdr:rowOff>17183</xdr:rowOff>
    </xdr:to>
    <xdr:cxnSp macro="">
      <xdr:nvCxnSpPr>
        <xdr:cNvPr id="685" name="直線コネクタ 684"/>
        <xdr:cNvCxnSpPr/>
      </xdr:nvCxnSpPr>
      <xdr:spPr>
        <a:xfrm flipV="1">
          <a:off x="15481300" y="15929483"/>
          <a:ext cx="838200" cy="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87085</xdr:rowOff>
    </xdr:from>
    <xdr:to>
      <xdr:col>81</xdr:col>
      <xdr:colOff>50800</xdr:colOff>
      <xdr:row>93</xdr:row>
      <xdr:rowOff>17183</xdr:rowOff>
    </xdr:to>
    <xdr:cxnSp macro="">
      <xdr:nvCxnSpPr>
        <xdr:cNvPr id="688" name="直線コネクタ 687"/>
        <xdr:cNvCxnSpPr/>
      </xdr:nvCxnSpPr>
      <xdr:spPr>
        <a:xfrm>
          <a:off x="14592300" y="15860485"/>
          <a:ext cx="889000" cy="10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87085</xdr:rowOff>
    </xdr:from>
    <xdr:to>
      <xdr:col>76</xdr:col>
      <xdr:colOff>114300</xdr:colOff>
      <xdr:row>92</xdr:row>
      <xdr:rowOff>97346</xdr:rowOff>
    </xdr:to>
    <xdr:cxnSp macro="">
      <xdr:nvCxnSpPr>
        <xdr:cNvPr id="691" name="直線コネクタ 690"/>
        <xdr:cNvCxnSpPr/>
      </xdr:nvCxnSpPr>
      <xdr:spPr>
        <a:xfrm flipV="1">
          <a:off x="13703300" y="15860485"/>
          <a:ext cx="889000" cy="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92" name="フローチャート: 判断 691"/>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93" name="テキスト ボックス 692"/>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97346</xdr:rowOff>
    </xdr:from>
    <xdr:to>
      <xdr:col>71</xdr:col>
      <xdr:colOff>177800</xdr:colOff>
      <xdr:row>92</xdr:row>
      <xdr:rowOff>148780</xdr:rowOff>
    </xdr:to>
    <xdr:cxnSp macro="">
      <xdr:nvCxnSpPr>
        <xdr:cNvPr id="694" name="直線コネクタ 693"/>
        <xdr:cNvCxnSpPr/>
      </xdr:nvCxnSpPr>
      <xdr:spPr>
        <a:xfrm flipV="1">
          <a:off x="12814300" y="1587074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6" name="テキスト ボックス 695"/>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8" name="テキスト ボックス 697"/>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105283</xdr:rowOff>
    </xdr:from>
    <xdr:to>
      <xdr:col>85</xdr:col>
      <xdr:colOff>177800</xdr:colOff>
      <xdr:row>93</xdr:row>
      <xdr:rowOff>35433</xdr:rowOff>
    </xdr:to>
    <xdr:sp macro="" textlink="">
      <xdr:nvSpPr>
        <xdr:cNvPr id="704" name="楕円 703"/>
        <xdr:cNvSpPr/>
      </xdr:nvSpPr>
      <xdr:spPr>
        <a:xfrm>
          <a:off x="16268700" y="158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128160</xdr:rowOff>
    </xdr:from>
    <xdr:ext cx="534377" cy="259045"/>
    <xdr:sp macro="" textlink="">
      <xdr:nvSpPr>
        <xdr:cNvPr id="705" name="公債費該当値テキスト"/>
        <xdr:cNvSpPr txBox="1"/>
      </xdr:nvSpPr>
      <xdr:spPr>
        <a:xfrm>
          <a:off x="16370300" y="1573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137833</xdr:rowOff>
    </xdr:from>
    <xdr:to>
      <xdr:col>81</xdr:col>
      <xdr:colOff>101600</xdr:colOff>
      <xdr:row>93</xdr:row>
      <xdr:rowOff>67983</xdr:rowOff>
    </xdr:to>
    <xdr:sp macro="" textlink="">
      <xdr:nvSpPr>
        <xdr:cNvPr id="706" name="楕円 705"/>
        <xdr:cNvSpPr/>
      </xdr:nvSpPr>
      <xdr:spPr>
        <a:xfrm>
          <a:off x="15430500" y="1591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84510</xdr:rowOff>
    </xdr:from>
    <xdr:ext cx="534377" cy="259045"/>
    <xdr:sp macro="" textlink="">
      <xdr:nvSpPr>
        <xdr:cNvPr id="707" name="テキスト ボックス 706"/>
        <xdr:cNvSpPr txBox="1"/>
      </xdr:nvSpPr>
      <xdr:spPr>
        <a:xfrm>
          <a:off x="15214111" y="1568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36285</xdr:rowOff>
    </xdr:from>
    <xdr:to>
      <xdr:col>76</xdr:col>
      <xdr:colOff>165100</xdr:colOff>
      <xdr:row>92</xdr:row>
      <xdr:rowOff>137885</xdr:rowOff>
    </xdr:to>
    <xdr:sp macro="" textlink="">
      <xdr:nvSpPr>
        <xdr:cNvPr id="708" name="楕円 707"/>
        <xdr:cNvSpPr/>
      </xdr:nvSpPr>
      <xdr:spPr>
        <a:xfrm>
          <a:off x="14541500" y="1580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154412</xdr:rowOff>
    </xdr:from>
    <xdr:ext cx="534377" cy="259045"/>
    <xdr:sp macro="" textlink="">
      <xdr:nvSpPr>
        <xdr:cNvPr id="709" name="テキスト ボックス 708"/>
        <xdr:cNvSpPr txBox="1"/>
      </xdr:nvSpPr>
      <xdr:spPr>
        <a:xfrm>
          <a:off x="14325111" y="1558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46546</xdr:rowOff>
    </xdr:from>
    <xdr:to>
      <xdr:col>72</xdr:col>
      <xdr:colOff>38100</xdr:colOff>
      <xdr:row>92</xdr:row>
      <xdr:rowOff>148146</xdr:rowOff>
    </xdr:to>
    <xdr:sp macro="" textlink="">
      <xdr:nvSpPr>
        <xdr:cNvPr id="710" name="楕円 709"/>
        <xdr:cNvSpPr/>
      </xdr:nvSpPr>
      <xdr:spPr>
        <a:xfrm>
          <a:off x="13652500" y="1581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164673</xdr:rowOff>
    </xdr:from>
    <xdr:ext cx="534377" cy="259045"/>
    <xdr:sp macro="" textlink="">
      <xdr:nvSpPr>
        <xdr:cNvPr id="711" name="テキスト ボックス 710"/>
        <xdr:cNvSpPr txBox="1"/>
      </xdr:nvSpPr>
      <xdr:spPr>
        <a:xfrm>
          <a:off x="13436111" y="1559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97980</xdr:rowOff>
    </xdr:from>
    <xdr:to>
      <xdr:col>67</xdr:col>
      <xdr:colOff>101600</xdr:colOff>
      <xdr:row>93</xdr:row>
      <xdr:rowOff>28130</xdr:rowOff>
    </xdr:to>
    <xdr:sp macro="" textlink="">
      <xdr:nvSpPr>
        <xdr:cNvPr id="712" name="楕円 711"/>
        <xdr:cNvSpPr/>
      </xdr:nvSpPr>
      <xdr:spPr>
        <a:xfrm>
          <a:off x="12763500" y="158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44657</xdr:rowOff>
    </xdr:from>
    <xdr:ext cx="534377" cy="259045"/>
    <xdr:sp macro="" textlink="">
      <xdr:nvSpPr>
        <xdr:cNvPr id="713" name="テキスト ボックス 712"/>
        <xdr:cNvSpPr txBox="1"/>
      </xdr:nvSpPr>
      <xdr:spPr>
        <a:xfrm>
          <a:off x="12547111" y="1564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27229</xdr:rowOff>
    </xdr:from>
    <xdr:to>
      <xdr:col>116</xdr:col>
      <xdr:colOff>63500</xdr:colOff>
      <xdr:row>37</xdr:row>
      <xdr:rowOff>60147</xdr:rowOff>
    </xdr:to>
    <xdr:cxnSp macro="">
      <xdr:nvCxnSpPr>
        <xdr:cNvPr id="740" name="直線コネクタ 739"/>
        <xdr:cNvCxnSpPr/>
      </xdr:nvCxnSpPr>
      <xdr:spPr>
        <a:xfrm flipV="1">
          <a:off x="21323300" y="6199429"/>
          <a:ext cx="838200" cy="20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30294</xdr:rowOff>
    </xdr:from>
    <xdr:ext cx="313932" cy="259045"/>
    <xdr:sp macro="" textlink="">
      <xdr:nvSpPr>
        <xdr:cNvPr id="741" name="諸支出金平均値テキスト"/>
        <xdr:cNvSpPr txBox="1"/>
      </xdr:nvSpPr>
      <xdr:spPr>
        <a:xfrm>
          <a:off x="22212300" y="6545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60147</xdr:rowOff>
    </xdr:from>
    <xdr:to>
      <xdr:col>111</xdr:col>
      <xdr:colOff>177800</xdr:colOff>
      <xdr:row>37</xdr:row>
      <xdr:rowOff>151587</xdr:rowOff>
    </xdr:to>
    <xdr:cxnSp macro="">
      <xdr:nvCxnSpPr>
        <xdr:cNvPr id="743" name="直線コネクタ 742"/>
        <xdr:cNvCxnSpPr/>
      </xdr:nvCxnSpPr>
      <xdr:spPr>
        <a:xfrm flipV="1">
          <a:off x="20434300" y="640379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118991</xdr:rowOff>
    </xdr:from>
    <xdr:ext cx="378565" cy="259045"/>
    <xdr:sp macro="" textlink="">
      <xdr:nvSpPr>
        <xdr:cNvPr id="745" name="テキスト ボックス 744"/>
        <xdr:cNvSpPr txBox="1"/>
      </xdr:nvSpPr>
      <xdr:spPr>
        <a:xfrm>
          <a:off x="21134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151587</xdr:rowOff>
    </xdr:from>
    <xdr:to>
      <xdr:col>107</xdr:col>
      <xdr:colOff>50800</xdr:colOff>
      <xdr:row>38</xdr:row>
      <xdr:rowOff>139700</xdr:rowOff>
    </xdr:to>
    <xdr:cxnSp macro="">
      <xdr:nvCxnSpPr>
        <xdr:cNvPr id="746" name="直線コネクタ 745"/>
        <xdr:cNvCxnSpPr/>
      </xdr:nvCxnSpPr>
      <xdr:spPr>
        <a:xfrm flipV="1">
          <a:off x="19545300" y="6495237"/>
          <a:ext cx="8890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156566</xdr:rowOff>
    </xdr:from>
    <xdr:to>
      <xdr:col>107</xdr:col>
      <xdr:colOff>101600</xdr:colOff>
      <xdr:row>38</xdr:row>
      <xdr:rowOff>86716</xdr:rowOff>
    </xdr:to>
    <xdr:sp macro="" textlink="">
      <xdr:nvSpPr>
        <xdr:cNvPr id="747" name="フローチャート: 判断 746"/>
        <xdr:cNvSpPr/>
      </xdr:nvSpPr>
      <xdr:spPr>
        <a:xfrm>
          <a:off x="20383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77843</xdr:rowOff>
    </xdr:from>
    <xdr:ext cx="378565" cy="259045"/>
    <xdr:sp macro="" textlink="">
      <xdr:nvSpPr>
        <xdr:cNvPr id="748" name="テキスト ボックス 747"/>
        <xdr:cNvSpPr txBox="1"/>
      </xdr:nvSpPr>
      <xdr:spPr>
        <a:xfrm>
          <a:off x="20245017" y="65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147879</xdr:rowOff>
    </xdr:from>
    <xdr:to>
      <xdr:col>116</xdr:col>
      <xdr:colOff>114300</xdr:colOff>
      <xdr:row>36</xdr:row>
      <xdr:rowOff>78029</xdr:rowOff>
    </xdr:to>
    <xdr:sp macro="" textlink="">
      <xdr:nvSpPr>
        <xdr:cNvPr id="759" name="楕円 758"/>
        <xdr:cNvSpPr/>
      </xdr:nvSpPr>
      <xdr:spPr>
        <a:xfrm>
          <a:off x="22110700" y="61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170756</xdr:rowOff>
    </xdr:from>
    <xdr:ext cx="378565" cy="259045"/>
    <xdr:sp macro="" textlink="">
      <xdr:nvSpPr>
        <xdr:cNvPr id="760" name="諸支出金該当値テキスト"/>
        <xdr:cNvSpPr txBox="1"/>
      </xdr:nvSpPr>
      <xdr:spPr>
        <a:xfrm>
          <a:off x="22212300" y="6000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9347</xdr:rowOff>
    </xdr:from>
    <xdr:to>
      <xdr:col>112</xdr:col>
      <xdr:colOff>38100</xdr:colOff>
      <xdr:row>37</xdr:row>
      <xdr:rowOff>110947</xdr:rowOff>
    </xdr:to>
    <xdr:sp macro="" textlink="">
      <xdr:nvSpPr>
        <xdr:cNvPr id="761" name="楕円 760"/>
        <xdr:cNvSpPr/>
      </xdr:nvSpPr>
      <xdr:spPr>
        <a:xfrm>
          <a:off x="212725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127474</xdr:rowOff>
    </xdr:from>
    <xdr:ext cx="378565" cy="259045"/>
    <xdr:sp macro="" textlink="">
      <xdr:nvSpPr>
        <xdr:cNvPr id="762" name="テキスト ボックス 761"/>
        <xdr:cNvSpPr txBox="1"/>
      </xdr:nvSpPr>
      <xdr:spPr>
        <a:xfrm>
          <a:off x="21134017" y="6128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100787</xdr:rowOff>
    </xdr:from>
    <xdr:to>
      <xdr:col>107</xdr:col>
      <xdr:colOff>101600</xdr:colOff>
      <xdr:row>38</xdr:row>
      <xdr:rowOff>30938</xdr:rowOff>
    </xdr:to>
    <xdr:sp macro="" textlink="">
      <xdr:nvSpPr>
        <xdr:cNvPr id="763" name="楕円 762"/>
        <xdr:cNvSpPr/>
      </xdr:nvSpPr>
      <xdr:spPr>
        <a:xfrm>
          <a:off x="20383500" y="64444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47464</xdr:rowOff>
    </xdr:from>
    <xdr:ext cx="378565" cy="259045"/>
    <xdr:sp macro="" textlink="">
      <xdr:nvSpPr>
        <xdr:cNvPr id="764" name="テキスト ボックス 763"/>
        <xdr:cNvSpPr txBox="1"/>
      </xdr:nvSpPr>
      <xdr:spPr>
        <a:xfrm>
          <a:off x="20245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総務費は、類似団体で全国</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位となり、住民一人当たり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155,189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倍近く増加し、類似団体平均</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48,673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円と比べて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倍以上である。これは、</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年度に公共施設整備基金を創設し、財政調整基金から</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億円積み替えたことによるものである。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類似団体で全国</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位と高い水準となっており、住民一人当たり</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85,710</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円と類似団体平均</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36,254</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円と比べ２倍以上と高くなっている。これは、合併市町の地方債を引き継いだことや合併後の新市のまちづくりを進めてきた影響で、元利償還金が膨らんでいることによるものである。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は類似団体で全国</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位</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、教育費についても類似団体で全国</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位と高い水準となっており、類似団体平均と比べ、それぞれ</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36,121</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19,901</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円高くなっている。これは、道路の除排雪経費や教育関係施設等の維持管理経費などの影響とみられる。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実質収支比率は、各年度歳入予算に対する決算の増収や歳出不用額の状況により増減はあるものの、赤字を示すマイナスとなることはなく、望ましいとされる</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％の範囲で概ね適正に推移している。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年度からは基金への積立や繰上償還の実施により、大幅な黒字で推移して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きたが、平成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公共施設整備基金を創設し、財政調整基金から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億円積み替えたことに</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よマイナス</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23.11</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財政調整基金残高についても、平成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年度以降積立金が取崩し額を上回る状況となって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いたが、平成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22.49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年度以降は、実質収支が赤字となったり、公営企業会計に資金不足が生じたりしたことはない。</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度の実質収支額について、主な会計別に見ると、一般会計は、</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907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746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834</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913</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821</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国民健康保険事業特別会計（事業勘定）は、</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251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216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302</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337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475</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介護保険事業特別会計</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169</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162</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157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231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263</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となっていて、いずれも黒字となっている。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公営企業会計では、水道事業会計で</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2,466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2,731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2,718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2,721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2,795</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の剰余額が発生し、下水道事業会計で</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721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930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1,092</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1,125</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の剰余額が発生している。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election activeCell="Z24" sqref="Z24:AG24"/>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54575662</v>
      </c>
      <c r="BO4" s="441"/>
      <c r="BP4" s="441"/>
      <c r="BQ4" s="441"/>
      <c r="BR4" s="441"/>
      <c r="BS4" s="441"/>
      <c r="BT4" s="441"/>
      <c r="BU4" s="442"/>
      <c r="BV4" s="440">
        <v>50094176</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3.1</v>
      </c>
      <c r="CU4" s="622"/>
      <c r="CV4" s="622"/>
      <c r="CW4" s="622"/>
      <c r="CX4" s="622"/>
      <c r="CY4" s="622"/>
      <c r="CZ4" s="622"/>
      <c r="DA4" s="623"/>
      <c r="DB4" s="621">
        <v>3.3</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53481599</v>
      </c>
      <c r="BO5" s="446"/>
      <c r="BP5" s="446"/>
      <c r="BQ5" s="446"/>
      <c r="BR5" s="446"/>
      <c r="BS5" s="446"/>
      <c r="BT5" s="446"/>
      <c r="BU5" s="447"/>
      <c r="BV5" s="445">
        <v>48777199</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91.3</v>
      </c>
      <c r="CU5" s="416"/>
      <c r="CV5" s="416"/>
      <c r="CW5" s="416"/>
      <c r="CX5" s="416"/>
      <c r="CY5" s="416"/>
      <c r="CZ5" s="416"/>
      <c r="DA5" s="417"/>
      <c r="DB5" s="415">
        <v>89.6</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1094063</v>
      </c>
      <c r="BO6" s="446"/>
      <c r="BP6" s="446"/>
      <c r="BQ6" s="446"/>
      <c r="BR6" s="446"/>
      <c r="BS6" s="446"/>
      <c r="BT6" s="446"/>
      <c r="BU6" s="447"/>
      <c r="BV6" s="445">
        <v>1316977</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95.8</v>
      </c>
      <c r="CU6" s="596"/>
      <c r="CV6" s="596"/>
      <c r="CW6" s="596"/>
      <c r="CX6" s="596"/>
      <c r="CY6" s="596"/>
      <c r="CZ6" s="596"/>
      <c r="DA6" s="597"/>
      <c r="DB6" s="595">
        <v>93.9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223727</v>
      </c>
      <c r="BO7" s="446"/>
      <c r="BP7" s="446"/>
      <c r="BQ7" s="446"/>
      <c r="BR7" s="446"/>
      <c r="BS7" s="446"/>
      <c r="BT7" s="446"/>
      <c r="BU7" s="447"/>
      <c r="BV7" s="445">
        <v>371067</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28330129</v>
      </c>
      <c r="CU7" s="446"/>
      <c r="CV7" s="446"/>
      <c r="CW7" s="446"/>
      <c r="CX7" s="446"/>
      <c r="CY7" s="446"/>
      <c r="CZ7" s="446"/>
      <c r="DA7" s="447"/>
      <c r="DB7" s="445">
        <v>28711442</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870336</v>
      </c>
      <c r="BO8" s="446"/>
      <c r="BP8" s="446"/>
      <c r="BQ8" s="446"/>
      <c r="BR8" s="446"/>
      <c r="BS8" s="446"/>
      <c r="BT8" s="446"/>
      <c r="BU8" s="447"/>
      <c r="BV8" s="445">
        <v>945910</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0.39</v>
      </c>
      <c r="CU8" s="559"/>
      <c r="CV8" s="559"/>
      <c r="CW8" s="559"/>
      <c r="CX8" s="559"/>
      <c r="CY8" s="559"/>
      <c r="CZ8" s="559"/>
      <c r="DA8" s="560"/>
      <c r="DB8" s="558">
        <v>0.39</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82250</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87</v>
      </c>
      <c r="AV9" s="503"/>
      <c r="AW9" s="503"/>
      <c r="AX9" s="503"/>
      <c r="AY9" s="425" t="s">
        <v>109</v>
      </c>
      <c r="AZ9" s="426"/>
      <c r="BA9" s="426"/>
      <c r="BB9" s="426"/>
      <c r="BC9" s="426"/>
      <c r="BD9" s="426"/>
      <c r="BE9" s="426"/>
      <c r="BF9" s="426"/>
      <c r="BG9" s="426"/>
      <c r="BH9" s="426"/>
      <c r="BI9" s="426"/>
      <c r="BJ9" s="426"/>
      <c r="BK9" s="426"/>
      <c r="BL9" s="426"/>
      <c r="BM9" s="427"/>
      <c r="BN9" s="445">
        <v>-75574</v>
      </c>
      <c r="BO9" s="446"/>
      <c r="BP9" s="446"/>
      <c r="BQ9" s="446"/>
      <c r="BR9" s="446"/>
      <c r="BS9" s="446"/>
      <c r="BT9" s="446"/>
      <c r="BU9" s="447"/>
      <c r="BV9" s="445">
        <v>84417</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17.3</v>
      </c>
      <c r="CU9" s="416"/>
      <c r="CV9" s="416"/>
      <c r="CW9" s="416"/>
      <c r="CX9" s="416"/>
      <c r="CY9" s="416"/>
      <c r="CZ9" s="416"/>
      <c r="DA9" s="417"/>
      <c r="DB9" s="415">
        <v>20.2</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85592</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506082</v>
      </c>
      <c r="BO10" s="446"/>
      <c r="BP10" s="446"/>
      <c r="BQ10" s="446"/>
      <c r="BR10" s="446"/>
      <c r="BS10" s="446"/>
      <c r="BT10" s="446"/>
      <c r="BU10" s="447"/>
      <c r="BV10" s="445">
        <v>1896737</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60556</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83174</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7037839</v>
      </c>
      <c r="BO12" s="446"/>
      <c r="BP12" s="446"/>
      <c r="BQ12" s="446"/>
      <c r="BR12" s="446"/>
      <c r="BS12" s="446"/>
      <c r="BT12" s="446"/>
      <c r="BU12" s="447"/>
      <c r="BV12" s="445">
        <v>366098</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82475</v>
      </c>
      <c r="S13" s="549"/>
      <c r="T13" s="549"/>
      <c r="U13" s="549"/>
      <c r="V13" s="550"/>
      <c r="W13" s="536" t="s">
        <v>133</v>
      </c>
      <c r="X13" s="458"/>
      <c r="Y13" s="458"/>
      <c r="Z13" s="458"/>
      <c r="AA13" s="458"/>
      <c r="AB13" s="459"/>
      <c r="AC13" s="421">
        <v>2472</v>
      </c>
      <c r="AD13" s="422"/>
      <c r="AE13" s="422"/>
      <c r="AF13" s="422"/>
      <c r="AG13" s="423"/>
      <c r="AH13" s="421">
        <v>2873</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-6546775</v>
      </c>
      <c r="BO13" s="446"/>
      <c r="BP13" s="446"/>
      <c r="BQ13" s="446"/>
      <c r="BR13" s="446"/>
      <c r="BS13" s="446"/>
      <c r="BT13" s="446"/>
      <c r="BU13" s="447"/>
      <c r="BV13" s="445">
        <v>1615056</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11.9</v>
      </c>
      <c r="CU13" s="416"/>
      <c r="CV13" s="416"/>
      <c r="CW13" s="416"/>
      <c r="CX13" s="416"/>
      <c r="CY13" s="416"/>
      <c r="CZ13" s="416"/>
      <c r="DA13" s="417"/>
      <c r="DB13" s="415">
        <v>11.8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83936</v>
      </c>
      <c r="S14" s="549"/>
      <c r="T14" s="549"/>
      <c r="U14" s="549"/>
      <c r="V14" s="550"/>
      <c r="W14" s="551"/>
      <c r="X14" s="461"/>
      <c r="Y14" s="461"/>
      <c r="Z14" s="461"/>
      <c r="AA14" s="461"/>
      <c r="AB14" s="462"/>
      <c r="AC14" s="541">
        <v>6.2</v>
      </c>
      <c r="AD14" s="542"/>
      <c r="AE14" s="542"/>
      <c r="AF14" s="542"/>
      <c r="AG14" s="543"/>
      <c r="AH14" s="541">
        <v>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89.4</v>
      </c>
      <c r="CU14" s="553"/>
      <c r="CV14" s="553"/>
      <c r="CW14" s="553"/>
      <c r="CX14" s="553"/>
      <c r="CY14" s="553"/>
      <c r="CZ14" s="553"/>
      <c r="DA14" s="554"/>
      <c r="DB14" s="552">
        <v>102.6</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83369</v>
      </c>
      <c r="S15" s="549"/>
      <c r="T15" s="549"/>
      <c r="U15" s="549"/>
      <c r="V15" s="550"/>
      <c r="W15" s="536" t="s">
        <v>141</v>
      </c>
      <c r="X15" s="458"/>
      <c r="Y15" s="458"/>
      <c r="Z15" s="458"/>
      <c r="AA15" s="458"/>
      <c r="AB15" s="459"/>
      <c r="AC15" s="421">
        <v>10981</v>
      </c>
      <c r="AD15" s="422"/>
      <c r="AE15" s="422"/>
      <c r="AF15" s="422"/>
      <c r="AG15" s="423"/>
      <c r="AH15" s="421">
        <v>11196</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9062477</v>
      </c>
      <c r="BO15" s="441"/>
      <c r="BP15" s="441"/>
      <c r="BQ15" s="441"/>
      <c r="BR15" s="441"/>
      <c r="BS15" s="441"/>
      <c r="BT15" s="441"/>
      <c r="BU15" s="442"/>
      <c r="BV15" s="440">
        <v>9136238</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27.5</v>
      </c>
      <c r="AD16" s="542"/>
      <c r="AE16" s="542"/>
      <c r="AF16" s="542"/>
      <c r="AG16" s="543"/>
      <c r="AH16" s="541">
        <v>27.4</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23222080</v>
      </c>
      <c r="BO16" s="446"/>
      <c r="BP16" s="446"/>
      <c r="BQ16" s="446"/>
      <c r="BR16" s="446"/>
      <c r="BS16" s="446"/>
      <c r="BT16" s="446"/>
      <c r="BU16" s="447"/>
      <c r="BV16" s="445">
        <v>23340943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26511</v>
      </c>
      <c r="AD17" s="422"/>
      <c r="AE17" s="422"/>
      <c r="AF17" s="422"/>
      <c r="AG17" s="423"/>
      <c r="AH17" s="421">
        <v>26743</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11524985</v>
      </c>
      <c r="BO17" s="446"/>
      <c r="BP17" s="446"/>
      <c r="BQ17" s="446"/>
      <c r="BR17" s="446"/>
      <c r="BS17" s="446"/>
      <c r="BT17" s="446"/>
      <c r="BU17" s="447"/>
      <c r="BV17" s="445">
        <v>11625918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697.55</v>
      </c>
      <c r="M18" s="510"/>
      <c r="N18" s="510"/>
      <c r="O18" s="510"/>
      <c r="P18" s="510"/>
      <c r="Q18" s="510"/>
      <c r="R18" s="511"/>
      <c r="S18" s="511"/>
      <c r="T18" s="511"/>
      <c r="U18" s="511"/>
      <c r="V18" s="512"/>
      <c r="W18" s="526"/>
      <c r="X18" s="527"/>
      <c r="Y18" s="527"/>
      <c r="Z18" s="527"/>
      <c r="AA18" s="527"/>
      <c r="AB18" s="537"/>
      <c r="AC18" s="409">
        <v>66.3</v>
      </c>
      <c r="AD18" s="410"/>
      <c r="AE18" s="410"/>
      <c r="AF18" s="410"/>
      <c r="AG18" s="513"/>
      <c r="AH18" s="409">
        <v>65.5</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26595885</v>
      </c>
      <c r="BO18" s="446"/>
      <c r="BP18" s="446"/>
      <c r="BQ18" s="446"/>
      <c r="BR18" s="446"/>
      <c r="BS18" s="446"/>
      <c r="BT18" s="446"/>
      <c r="BU18" s="447"/>
      <c r="BV18" s="445">
        <v>26264018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118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40314156</v>
      </c>
      <c r="BO19" s="446"/>
      <c r="BP19" s="446"/>
      <c r="BQ19" s="446"/>
      <c r="BR19" s="446"/>
      <c r="BS19" s="446"/>
      <c r="BT19" s="446"/>
      <c r="BU19" s="447"/>
      <c r="BV19" s="445">
        <v>33637383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30189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57011542</v>
      </c>
      <c r="BO23" s="446"/>
      <c r="BP23" s="446"/>
      <c r="BQ23" s="446"/>
      <c r="BR23" s="446"/>
      <c r="BS23" s="446"/>
      <c r="BT23" s="446"/>
      <c r="BU23" s="447"/>
      <c r="BV23" s="445">
        <v>59928319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8850</v>
      </c>
      <c r="R24" s="422"/>
      <c r="S24" s="422"/>
      <c r="T24" s="422"/>
      <c r="U24" s="422"/>
      <c r="V24" s="423"/>
      <c r="W24" s="487"/>
      <c r="X24" s="478"/>
      <c r="Y24" s="479"/>
      <c r="Z24" s="418" t="s">
        <v>165</v>
      </c>
      <c r="AA24" s="419"/>
      <c r="AB24" s="419"/>
      <c r="AC24" s="419"/>
      <c r="AD24" s="419"/>
      <c r="AE24" s="419"/>
      <c r="AF24" s="419"/>
      <c r="AG24" s="420"/>
      <c r="AH24" s="421">
        <v>744</v>
      </c>
      <c r="AI24" s="422"/>
      <c r="AJ24" s="422"/>
      <c r="AK24" s="422"/>
      <c r="AL24" s="423"/>
      <c r="AM24" s="421">
        <v>2333928</v>
      </c>
      <c r="AN24" s="422"/>
      <c r="AO24" s="422"/>
      <c r="AP24" s="422"/>
      <c r="AQ24" s="422"/>
      <c r="AR24" s="423"/>
      <c r="AS24" s="421">
        <v>3137</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25616632</v>
      </c>
      <c r="BO24" s="446"/>
      <c r="BP24" s="446"/>
      <c r="BQ24" s="446"/>
      <c r="BR24" s="446"/>
      <c r="BS24" s="446"/>
      <c r="BT24" s="446"/>
      <c r="BU24" s="447"/>
      <c r="BV24" s="445">
        <v>26836222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2</v>
      </c>
      <c r="M25" s="422"/>
      <c r="N25" s="422"/>
      <c r="O25" s="422"/>
      <c r="P25" s="423"/>
      <c r="Q25" s="421">
        <v>6950</v>
      </c>
      <c r="R25" s="422"/>
      <c r="S25" s="422"/>
      <c r="T25" s="422"/>
      <c r="U25" s="422"/>
      <c r="V25" s="423"/>
      <c r="W25" s="487"/>
      <c r="X25" s="478"/>
      <c r="Y25" s="479"/>
      <c r="Z25" s="418" t="s">
        <v>168</v>
      </c>
      <c r="AA25" s="419"/>
      <c r="AB25" s="419"/>
      <c r="AC25" s="419"/>
      <c r="AD25" s="419"/>
      <c r="AE25" s="419"/>
      <c r="AF25" s="419"/>
      <c r="AG25" s="420"/>
      <c r="AH25" s="421">
        <v>129</v>
      </c>
      <c r="AI25" s="422"/>
      <c r="AJ25" s="422"/>
      <c r="AK25" s="422"/>
      <c r="AL25" s="423"/>
      <c r="AM25" s="421">
        <v>391257</v>
      </c>
      <c r="AN25" s="422"/>
      <c r="AO25" s="422"/>
      <c r="AP25" s="422"/>
      <c r="AQ25" s="422"/>
      <c r="AR25" s="423"/>
      <c r="AS25" s="421">
        <v>3033</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5097918</v>
      </c>
      <c r="BO25" s="441"/>
      <c r="BP25" s="441"/>
      <c r="BQ25" s="441"/>
      <c r="BR25" s="441"/>
      <c r="BS25" s="441"/>
      <c r="BT25" s="441"/>
      <c r="BU25" s="442"/>
      <c r="BV25" s="440">
        <v>4144880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6150</v>
      </c>
      <c r="R26" s="422"/>
      <c r="S26" s="422"/>
      <c r="T26" s="422"/>
      <c r="U26" s="422"/>
      <c r="V26" s="423"/>
      <c r="W26" s="487"/>
      <c r="X26" s="478"/>
      <c r="Y26" s="479"/>
      <c r="Z26" s="418" t="s">
        <v>171</v>
      </c>
      <c r="AA26" s="500"/>
      <c r="AB26" s="500"/>
      <c r="AC26" s="500"/>
      <c r="AD26" s="500"/>
      <c r="AE26" s="500"/>
      <c r="AF26" s="500"/>
      <c r="AG26" s="501"/>
      <c r="AH26" s="421">
        <v>64</v>
      </c>
      <c r="AI26" s="422"/>
      <c r="AJ26" s="422"/>
      <c r="AK26" s="422"/>
      <c r="AL26" s="423"/>
      <c r="AM26" s="421">
        <v>196288</v>
      </c>
      <c r="AN26" s="422"/>
      <c r="AO26" s="422"/>
      <c r="AP26" s="422"/>
      <c r="AQ26" s="422"/>
      <c r="AR26" s="423"/>
      <c r="AS26" s="421">
        <v>3067</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123</v>
      </c>
      <c r="BO26" s="446"/>
      <c r="BP26" s="446"/>
      <c r="BQ26" s="446"/>
      <c r="BR26" s="446"/>
      <c r="BS26" s="446"/>
      <c r="BT26" s="446"/>
      <c r="BU26" s="447"/>
      <c r="BV26" s="445" t="s">
        <v>173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4550</v>
      </c>
      <c r="R27" s="422"/>
      <c r="S27" s="422"/>
      <c r="T27" s="422"/>
      <c r="U27" s="422"/>
      <c r="V27" s="423"/>
      <c r="W27" s="487"/>
      <c r="X27" s="478"/>
      <c r="Y27" s="479"/>
      <c r="Z27" s="418" t="s">
        <v>175</v>
      </c>
      <c r="AA27" s="419"/>
      <c r="AB27" s="419"/>
      <c r="AC27" s="419"/>
      <c r="AD27" s="419"/>
      <c r="AE27" s="419"/>
      <c r="AF27" s="419"/>
      <c r="AG27" s="420"/>
      <c r="AH27" s="421">
        <v>44</v>
      </c>
      <c r="AI27" s="422"/>
      <c r="AJ27" s="422"/>
      <c r="AK27" s="422"/>
      <c r="AL27" s="423"/>
      <c r="AM27" s="421">
        <v>132396</v>
      </c>
      <c r="AN27" s="422"/>
      <c r="AO27" s="422"/>
      <c r="AP27" s="422"/>
      <c r="AQ27" s="422"/>
      <c r="AR27" s="423"/>
      <c r="AS27" s="421">
        <v>3009</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1300801</v>
      </c>
      <c r="BO27" s="449"/>
      <c r="BP27" s="449"/>
      <c r="BQ27" s="449"/>
      <c r="BR27" s="449"/>
      <c r="BS27" s="449"/>
      <c r="BT27" s="449"/>
      <c r="BU27" s="450"/>
      <c r="BV27" s="448">
        <v>1300260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3760</v>
      </c>
      <c r="R28" s="422"/>
      <c r="S28" s="422"/>
      <c r="T28" s="422"/>
      <c r="U28" s="422"/>
      <c r="V28" s="423"/>
      <c r="W28" s="487"/>
      <c r="X28" s="478"/>
      <c r="Y28" s="479"/>
      <c r="Z28" s="418" t="s">
        <v>178</v>
      </c>
      <c r="AA28" s="419"/>
      <c r="AB28" s="419"/>
      <c r="AC28" s="419"/>
      <c r="AD28" s="419"/>
      <c r="AE28" s="419"/>
      <c r="AF28" s="419"/>
      <c r="AG28" s="420"/>
      <c r="AH28" s="421" t="s">
        <v>179</v>
      </c>
      <c r="AI28" s="422"/>
      <c r="AJ28" s="422"/>
      <c r="AK28" s="422"/>
      <c r="AL28" s="423"/>
      <c r="AM28" s="421" t="s">
        <v>173</v>
      </c>
      <c r="AN28" s="422"/>
      <c r="AO28" s="422"/>
      <c r="AP28" s="422"/>
      <c r="AQ28" s="422"/>
      <c r="AR28" s="423"/>
      <c r="AS28" s="421" t="s">
        <v>123</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5652635</v>
      </c>
      <c r="BO28" s="441"/>
      <c r="BP28" s="441"/>
      <c r="BQ28" s="441"/>
      <c r="BR28" s="441"/>
      <c r="BS28" s="441"/>
      <c r="BT28" s="441"/>
      <c r="BU28" s="442"/>
      <c r="BV28" s="440">
        <v>12184392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22</v>
      </c>
      <c r="M29" s="422"/>
      <c r="N29" s="422"/>
      <c r="O29" s="422"/>
      <c r="P29" s="423"/>
      <c r="Q29" s="421">
        <v>3600</v>
      </c>
      <c r="R29" s="422"/>
      <c r="S29" s="422"/>
      <c r="T29" s="422"/>
      <c r="U29" s="422"/>
      <c r="V29" s="423"/>
      <c r="W29" s="488"/>
      <c r="X29" s="489"/>
      <c r="Y29" s="490"/>
      <c r="Z29" s="418" t="s">
        <v>182</v>
      </c>
      <c r="AA29" s="419"/>
      <c r="AB29" s="419"/>
      <c r="AC29" s="419"/>
      <c r="AD29" s="419"/>
      <c r="AE29" s="419"/>
      <c r="AF29" s="419"/>
      <c r="AG29" s="420"/>
      <c r="AH29" s="421">
        <v>788</v>
      </c>
      <c r="AI29" s="422"/>
      <c r="AJ29" s="422"/>
      <c r="AK29" s="422"/>
      <c r="AL29" s="423"/>
      <c r="AM29" s="421">
        <v>2466324</v>
      </c>
      <c r="AN29" s="422"/>
      <c r="AO29" s="422"/>
      <c r="AP29" s="422"/>
      <c r="AQ29" s="422"/>
      <c r="AR29" s="423"/>
      <c r="AS29" s="421">
        <v>3130</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2106163</v>
      </c>
      <c r="BO29" s="446"/>
      <c r="BP29" s="446"/>
      <c r="BQ29" s="446"/>
      <c r="BR29" s="446"/>
      <c r="BS29" s="446"/>
      <c r="BT29" s="446"/>
      <c r="BU29" s="447"/>
      <c r="BV29" s="445">
        <v>2366241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95.6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13217897</v>
      </c>
      <c r="BO30" s="449"/>
      <c r="BP30" s="449"/>
      <c r="BQ30" s="449"/>
      <c r="BR30" s="449"/>
      <c r="BS30" s="449"/>
      <c r="BT30" s="449"/>
      <c r="BU30" s="450"/>
      <c r="BV30" s="448">
        <v>6091344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194</v>
      </c>
      <c r="X33" s="407"/>
      <c r="Y33" s="407"/>
      <c r="Z33" s="407"/>
      <c r="AA33" s="407"/>
      <c r="AB33" s="407"/>
      <c r="AC33" s="407"/>
      <c r="AD33" s="407"/>
      <c r="AE33" s="407"/>
      <c r="AF33" s="407"/>
      <c r="AG33" s="407"/>
      <c r="AH33" s="407"/>
      <c r="AI33" s="407"/>
      <c r="AJ33" s="407"/>
      <c r="AK33" s="407"/>
      <c r="AL33" s="195"/>
      <c r="AM33" s="408" t="s">
        <v>195</v>
      </c>
      <c r="AN33" s="408"/>
      <c r="AO33" s="407" t="s">
        <v>196</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195</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国民健康保険事業特別会計（事業勘定）</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11</v>
      </c>
      <c r="BF34" s="404"/>
      <c r="BG34" s="403" t="str">
        <f>IF('各会計、関係団体の財政状況及び健全化判断比率'!B35="","",'各会計、関係団体の財政状況及び健全化判断比率'!B35)</f>
        <v>太陽光発電事業特別会計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公立豊岡病院組合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豊岡市土地開発公社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診療所事業特別会計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国民健康保険事業特別会計（直診勘定）</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IF('各会計、関係団体の財政状況及び健全化判断比率'!B33="","",'各会計、関係団体の財政状況及び健全化判断比率'!B33)</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北但行政事務組合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㈱北前館</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霊苑事業特別会計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介護保険事業特別会計</v>
      </c>
      <c r="X36" s="403"/>
      <c r="Y36" s="403"/>
      <c r="Z36" s="403"/>
      <c r="AA36" s="403"/>
      <c r="AB36" s="403"/>
      <c r="AC36" s="403"/>
      <c r="AD36" s="403"/>
      <c r="AE36" s="403"/>
      <c r="AF36" s="403"/>
      <c r="AG36" s="403"/>
      <c r="AH36" s="403"/>
      <c r="AI36" s="403"/>
      <c r="AJ36" s="403"/>
      <c r="AK36" s="403"/>
      <c r="AL36" s="193"/>
      <c r="AM36" s="404">
        <f t="shared" si="0"/>
        <v>10</v>
      </c>
      <c r="AN36" s="404"/>
      <c r="AO36" s="403" t="str">
        <f>IF('各会計、関係団体の財政状況及び健全化判断比率'!B34="","",'各会計、関係団体の財政状況及び健全化判断比率'!B34)</f>
        <v>農業共済事業特別会計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但馬広域行政事務組合</v>
      </c>
      <c r="BZ36" s="403"/>
      <c r="CA36" s="403"/>
      <c r="CB36" s="403"/>
      <c r="CC36" s="403"/>
      <c r="CD36" s="403"/>
      <c r="CE36" s="403"/>
      <c r="CF36" s="403"/>
      <c r="CG36" s="403"/>
      <c r="CH36" s="403"/>
      <c r="CI36" s="403"/>
      <c r="CJ36" s="403"/>
      <c r="CK36" s="403"/>
      <c r="CL36" s="403"/>
      <c r="CM36" s="403"/>
      <c r="CN36" s="193"/>
      <c r="CO36" s="404">
        <f t="shared" si="3"/>
        <v>21</v>
      </c>
      <c r="CP36" s="404"/>
      <c r="CQ36" s="403" t="str">
        <f>IF('各会計、関係団体の財政状況及び健全化判断比率'!BS9="","",'各会計、関係団体の財政状況及び健全化判断比率'!BS9)</f>
        <v>㈱日高振興公社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後期高齢者医療事業特別会計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兵庫県市町村職員退職手当組合</v>
      </c>
      <c r="BZ37" s="403"/>
      <c r="CA37" s="403"/>
      <c r="CB37" s="403"/>
      <c r="CC37" s="403"/>
      <c r="CD37" s="403"/>
      <c r="CE37" s="403"/>
      <c r="CF37" s="403"/>
      <c r="CG37" s="403"/>
      <c r="CH37" s="403"/>
      <c r="CI37" s="403"/>
      <c r="CJ37" s="403"/>
      <c r="CK37" s="403"/>
      <c r="CL37" s="403"/>
      <c r="CM37" s="403"/>
      <c r="CN37" s="193"/>
      <c r="CO37" s="404">
        <f t="shared" si="3"/>
        <v>22</v>
      </c>
      <c r="CP37" s="404"/>
      <c r="CQ37" s="403" t="str">
        <f>IF('各会計、関係団体の財政状況及び健全化判断比率'!BS10="","",'各会計、関係団体の財政状況及び健全化判断比率'!BS10)</f>
        <v>㈱シルク温泉やまびこ</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兵庫県市町交通災害共済組合</v>
      </c>
      <c r="BZ38" s="403"/>
      <c r="CA38" s="403"/>
      <c r="CB38" s="403"/>
      <c r="CC38" s="403"/>
      <c r="CD38" s="403"/>
      <c r="CE38" s="403"/>
      <c r="CF38" s="403"/>
      <c r="CG38" s="403"/>
      <c r="CH38" s="403"/>
      <c r="CI38" s="403"/>
      <c r="CJ38" s="403"/>
      <c r="CK38" s="403"/>
      <c r="CL38" s="403"/>
      <c r="CM38" s="403"/>
      <c r="CN38" s="193"/>
      <c r="CO38" s="404">
        <f t="shared" si="3"/>
        <v>23</v>
      </c>
      <c r="CP38" s="404"/>
      <c r="CQ38" s="403" t="str">
        <f>IF('各会計、関係団体の財政状況及び健全化判断比率'!BS11="","",'各会計、関係団体の財政状況及び健全化判断比率'!BS11)</f>
        <v>アイティ豊岡都市開発㈱</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17</v>
      </c>
      <c r="BX39" s="404"/>
      <c r="BY39" s="403" t="str">
        <f>IF('各会計、関係団体の財政状況及び健全化判断比率'!B73="","",'各会計、関係団体の財政状況及び健全化判断比率'!B73)</f>
        <v>兵庫県後期高齢者医療広域連合（一般会計）</v>
      </c>
      <c r="BZ39" s="403"/>
      <c r="CA39" s="403"/>
      <c r="CB39" s="403"/>
      <c r="CC39" s="403"/>
      <c r="CD39" s="403"/>
      <c r="CE39" s="403"/>
      <c r="CF39" s="403"/>
      <c r="CG39" s="403"/>
      <c r="CH39" s="403"/>
      <c r="CI39" s="403"/>
      <c r="CJ39" s="403"/>
      <c r="CK39" s="403"/>
      <c r="CL39" s="403"/>
      <c r="CM39" s="403"/>
      <c r="CN39" s="193"/>
      <c r="CO39" s="404">
        <f t="shared" si="3"/>
        <v>24</v>
      </c>
      <c r="CP39" s="404"/>
      <c r="CQ39" s="403" t="str">
        <f>IF('各会計、関係団体の財政状況及び健全化判断比率'!BS12="","",'各会計、関係団体の財政状況及び健全化判断比率'!BS12)</f>
        <v>豊岡まちづくり㈱</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18</v>
      </c>
      <c r="BX40" s="404"/>
      <c r="BY40" s="403" t="str">
        <f>IF('各会計、関係団体の財政状況及び健全化判断比率'!B74="","",'各会計、関係団体の財政状況及び健全化判断比率'!B74)</f>
        <v>兵庫県後期高齢者医療広域連合（特別会計）</v>
      </c>
      <c r="BZ40" s="403"/>
      <c r="CA40" s="403"/>
      <c r="CB40" s="403"/>
      <c r="CC40" s="403"/>
      <c r="CD40" s="403"/>
      <c r="CE40" s="403"/>
      <c r="CF40" s="403"/>
      <c r="CG40" s="403"/>
      <c r="CH40" s="403"/>
      <c r="CI40" s="403"/>
      <c r="CJ40" s="403"/>
      <c r="CK40" s="403"/>
      <c r="CL40" s="403"/>
      <c r="CM40" s="403"/>
      <c r="CN40" s="193"/>
      <c r="CO40" s="404">
        <f t="shared" si="3"/>
        <v>25</v>
      </c>
      <c r="CP40" s="404"/>
      <c r="CQ40" s="403" t="str">
        <f>IF('各会計、関係団体の財政状況及び健全化判断比率'!BS13="","",'各会計、関係団体の財政状況及び健全化判断比率'!BS13)</f>
        <v>㈲あした</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f t="shared" si="3"/>
        <v>26</v>
      </c>
      <c r="CP41" s="404"/>
      <c r="CQ41" s="403" t="str">
        <f>IF('各会計、関係団体の財政状況及び健全化判断比率'!BS14="","",'各会計、関係団体の財政状況及び健全化判断比率'!BS14)</f>
        <v>(一財)但馬地域地場産業振興センター</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f t="shared" si="3"/>
        <v>27</v>
      </c>
      <c r="CP42" s="404"/>
      <c r="CQ42" s="403" t="str">
        <f>IF('各会計、関係団体の財政状況及び健全化判断比率'!BS15="","",'各会計、関係団体の財政状況及び健全化判断比率'!BS15)</f>
        <v>(一社)豊岡観光イノベーション</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f t="shared" si="3"/>
        <v>28</v>
      </c>
      <c r="CP43" s="404"/>
      <c r="CQ43" s="403" t="str">
        <f>IF('各会計、関係団体の財政状況及び健全化判断比率'!BS16="","",'各会計、関係団体の財政状況及び健全化判断比率'!BS16)</f>
        <v>兵庫県信用保証協会</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206</v>
      </c>
    </row>
    <row r="50" spans="5:5">
      <c r="E50" s="167" t="s">
        <v>207</v>
      </c>
    </row>
    <row r="51" spans="5:5">
      <c r="E51" s="167" t="s">
        <v>208</v>
      </c>
    </row>
    <row r="52" spans="5:5">
      <c r="E52" s="167" t="s">
        <v>209</v>
      </c>
    </row>
    <row r="53" spans="5:5">
      <c r="E53" s="167" t="s">
        <v>210</v>
      </c>
    </row>
    <row r="54" spans="5:5"/>
    <row r="55" spans="5:5"/>
    <row r="56" spans="5:5"/>
    <row r="57" spans="5:5" hidden="1"/>
    <row r="58" spans="5:5" hidden="1"/>
    <row r="59" spans="5:5" hidden="1"/>
  </sheetData>
  <sheetProtection algorithmName="SHA-512" hashValue="li9+NDF5WJj6093XKzf9UeQFLqyRmcByrfsno6N29yXHluw06FBhkbklWlJW1DHmy7Wn8uRW1pa+DZyzcePjHQ==" saltValue="oUHKoSsDYJ7QPrYCzfa4l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27" t="s">
        <v>569</v>
      </c>
      <c r="D34" s="1227"/>
      <c r="E34" s="1228"/>
      <c r="F34" s="32">
        <v>8.24</v>
      </c>
      <c r="G34" s="33">
        <v>9.27</v>
      </c>
      <c r="H34" s="33">
        <v>9.17</v>
      </c>
      <c r="I34" s="33">
        <v>9.4700000000000006</v>
      </c>
      <c r="J34" s="34">
        <v>9.86</v>
      </c>
      <c r="K34" s="22"/>
      <c r="L34" s="22"/>
      <c r="M34" s="22"/>
      <c r="N34" s="22"/>
      <c r="O34" s="22"/>
      <c r="P34" s="22"/>
    </row>
    <row r="35" spans="1:16" ht="39" customHeight="1">
      <c r="A35" s="22"/>
      <c r="B35" s="35"/>
      <c r="C35" s="1221" t="s">
        <v>570</v>
      </c>
      <c r="D35" s="1222"/>
      <c r="E35" s="1223"/>
      <c r="F35" s="36">
        <v>0.95</v>
      </c>
      <c r="G35" s="37">
        <v>2.44</v>
      </c>
      <c r="H35" s="37">
        <v>3.14</v>
      </c>
      <c r="I35" s="37">
        <v>3.8</v>
      </c>
      <c r="J35" s="38">
        <v>3.96</v>
      </c>
      <c r="K35" s="22"/>
      <c r="L35" s="22"/>
      <c r="M35" s="22"/>
      <c r="N35" s="22"/>
      <c r="O35" s="22"/>
      <c r="P35" s="22"/>
    </row>
    <row r="36" spans="1:16" ht="39" customHeight="1">
      <c r="A36" s="22"/>
      <c r="B36" s="35"/>
      <c r="C36" s="1221" t="s">
        <v>571</v>
      </c>
      <c r="D36" s="1222"/>
      <c r="E36" s="1223"/>
      <c r="F36" s="36">
        <v>3.03</v>
      </c>
      <c r="G36" s="37">
        <v>2.5299999999999998</v>
      </c>
      <c r="H36" s="37">
        <v>2.81</v>
      </c>
      <c r="I36" s="37">
        <v>3.17</v>
      </c>
      <c r="J36" s="38">
        <v>2.89</v>
      </c>
      <c r="K36" s="22"/>
      <c r="L36" s="22"/>
      <c r="M36" s="22"/>
      <c r="N36" s="22"/>
      <c r="O36" s="22"/>
      <c r="P36" s="22"/>
    </row>
    <row r="37" spans="1:16" ht="39" customHeight="1">
      <c r="A37" s="22"/>
      <c r="B37" s="35"/>
      <c r="C37" s="1221" t="s">
        <v>572</v>
      </c>
      <c r="D37" s="1222"/>
      <c r="E37" s="1223"/>
      <c r="F37" s="36">
        <v>0.83</v>
      </c>
      <c r="G37" s="37">
        <v>0.73</v>
      </c>
      <c r="H37" s="37">
        <v>1.01</v>
      </c>
      <c r="I37" s="37">
        <v>1.17</v>
      </c>
      <c r="J37" s="38">
        <v>1.67</v>
      </c>
      <c r="K37" s="22"/>
      <c r="L37" s="22"/>
      <c r="M37" s="22"/>
      <c r="N37" s="22"/>
      <c r="O37" s="22"/>
      <c r="P37" s="22"/>
    </row>
    <row r="38" spans="1:16" ht="39" customHeight="1">
      <c r="A38" s="22"/>
      <c r="B38" s="35"/>
      <c r="C38" s="1221" t="s">
        <v>573</v>
      </c>
      <c r="D38" s="1222"/>
      <c r="E38" s="1223"/>
      <c r="F38" s="36">
        <v>0.56000000000000005</v>
      </c>
      <c r="G38" s="37">
        <v>0.55000000000000004</v>
      </c>
      <c r="H38" s="37">
        <v>0.52</v>
      </c>
      <c r="I38" s="37">
        <v>0.8</v>
      </c>
      <c r="J38" s="38">
        <v>0.92</v>
      </c>
      <c r="K38" s="22"/>
      <c r="L38" s="22"/>
      <c r="M38" s="22"/>
      <c r="N38" s="22"/>
      <c r="O38" s="22"/>
      <c r="P38" s="22"/>
    </row>
    <row r="39" spans="1:16" ht="39" customHeight="1">
      <c r="A39" s="22"/>
      <c r="B39" s="35"/>
      <c r="C39" s="1221" t="s">
        <v>574</v>
      </c>
      <c r="D39" s="1222"/>
      <c r="E39" s="1223"/>
      <c r="F39" s="36">
        <v>0.55000000000000004</v>
      </c>
      <c r="G39" s="37">
        <v>0.56000000000000005</v>
      </c>
      <c r="H39" s="37">
        <v>0.57999999999999996</v>
      </c>
      <c r="I39" s="37">
        <v>0.64</v>
      </c>
      <c r="J39" s="38">
        <v>0.69</v>
      </c>
      <c r="K39" s="22"/>
      <c r="L39" s="22"/>
      <c r="M39" s="22"/>
      <c r="N39" s="22"/>
      <c r="O39" s="22"/>
      <c r="P39" s="22"/>
    </row>
    <row r="40" spans="1:16" ht="39" customHeight="1">
      <c r="A40" s="22"/>
      <c r="B40" s="35"/>
      <c r="C40" s="1221" t="s">
        <v>575</v>
      </c>
      <c r="D40" s="1222"/>
      <c r="E40" s="1223"/>
      <c r="F40" s="36">
        <v>0.22</v>
      </c>
      <c r="G40" s="37">
        <v>7.0000000000000007E-2</v>
      </c>
      <c r="H40" s="37">
        <v>0.02</v>
      </c>
      <c r="I40" s="37">
        <v>0.06</v>
      </c>
      <c r="J40" s="38">
        <v>0.09</v>
      </c>
      <c r="K40" s="22"/>
      <c r="L40" s="22"/>
      <c r="M40" s="22"/>
      <c r="N40" s="22"/>
      <c r="O40" s="22"/>
      <c r="P40" s="22"/>
    </row>
    <row r="41" spans="1:16" ht="39" customHeight="1">
      <c r="A41" s="22"/>
      <c r="B41" s="35"/>
      <c r="C41" s="1221" t="s">
        <v>576</v>
      </c>
      <c r="D41" s="1222"/>
      <c r="E41" s="1223"/>
      <c r="F41" s="36">
        <v>0.06</v>
      </c>
      <c r="G41" s="37">
        <v>0.08</v>
      </c>
      <c r="H41" s="37">
        <v>7.0000000000000007E-2</v>
      </c>
      <c r="I41" s="37">
        <v>0.09</v>
      </c>
      <c r="J41" s="38">
        <v>0.09</v>
      </c>
      <c r="K41" s="22"/>
      <c r="L41" s="22"/>
      <c r="M41" s="22"/>
      <c r="N41" s="22"/>
      <c r="O41" s="22"/>
      <c r="P41" s="22"/>
    </row>
    <row r="42" spans="1:16" ht="39" customHeight="1">
      <c r="A42" s="22"/>
      <c r="B42" s="39"/>
      <c r="C42" s="1221" t="s">
        <v>577</v>
      </c>
      <c r="D42" s="1222"/>
      <c r="E42" s="1223"/>
      <c r="F42" s="36" t="s">
        <v>520</v>
      </c>
      <c r="G42" s="37" t="s">
        <v>520</v>
      </c>
      <c r="H42" s="37" t="s">
        <v>520</v>
      </c>
      <c r="I42" s="37" t="s">
        <v>520</v>
      </c>
      <c r="J42" s="38" t="s">
        <v>520</v>
      </c>
      <c r="K42" s="22"/>
      <c r="L42" s="22"/>
      <c r="M42" s="22"/>
      <c r="N42" s="22"/>
      <c r="O42" s="22"/>
      <c r="P42" s="22"/>
    </row>
    <row r="43" spans="1:16" ht="39" customHeight="1" thickBot="1">
      <c r="A43" s="22"/>
      <c r="B43" s="40"/>
      <c r="C43" s="1224" t="s">
        <v>578</v>
      </c>
      <c r="D43" s="1225"/>
      <c r="E43" s="1226"/>
      <c r="F43" s="41">
        <v>0.04</v>
      </c>
      <c r="G43" s="42">
        <v>0.25</v>
      </c>
      <c r="H43" s="42">
        <v>0.11</v>
      </c>
      <c r="I43" s="42">
        <v>0.08</v>
      </c>
      <c r="J43" s="43">
        <v>0.12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6kv7Wv+69pmDvGY0I/G977oHGB6A2oBjzFSDmStqlcwkCRq8HkgTH8HBQH5RCAC92YcArWToChVSTlH7iNf6hQ==" saltValue="bP/9zYF7AtrcS8u00Ac/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37" t="s">
        <v>11</v>
      </c>
      <c r="C45" s="1238"/>
      <c r="D45" s="58"/>
      <c r="E45" s="1243" t="s">
        <v>12</v>
      </c>
      <c r="F45" s="1243"/>
      <c r="G45" s="1243"/>
      <c r="H45" s="1243"/>
      <c r="I45" s="1243"/>
      <c r="J45" s="1244"/>
      <c r="K45" s="59">
        <v>6985</v>
      </c>
      <c r="L45" s="60">
        <v>7154</v>
      </c>
      <c r="M45" s="60">
        <v>6872</v>
      </c>
      <c r="N45" s="60">
        <v>6381</v>
      </c>
      <c r="O45" s="61">
        <v>6491</v>
      </c>
      <c r="P45" s="48"/>
      <c r="Q45" s="48"/>
      <c r="R45" s="48"/>
      <c r="S45" s="48"/>
      <c r="T45" s="48"/>
      <c r="U45" s="48"/>
    </row>
    <row r="46" spans="1:21" ht="30.75" customHeight="1">
      <c r="A46" s="48"/>
      <c r="B46" s="1239"/>
      <c r="C46" s="1240"/>
      <c r="D46" s="62"/>
      <c r="E46" s="1231" t="s">
        <v>13</v>
      </c>
      <c r="F46" s="1231"/>
      <c r="G46" s="1231"/>
      <c r="H46" s="1231"/>
      <c r="I46" s="1231"/>
      <c r="J46" s="1232"/>
      <c r="K46" s="63" t="s">
        <v>520</v>
      </c>
      <c r="L46" s="64" t="s">
        <v>520</v>
      </c>
      <c r="M46" s="64" t="s">
        <v>520</v>
      </c>
      <c r="N46" s="64" t="s">
        <v>520</v>
      </c>
      <c r="O46" s="65" t="s">
        <v>520</v>
      </c>
      <c r="P46" s="48"/>
      <c r="Q46" s="48"/>
      <c r="R46" s="48"/>
      <c r="S46" s="48"/>
      <c r="T46" s="48"/>
      <c r="U46" s="48"/>
    </row>
    <row r="47" spans="1:21" ht="30.75" customHeight="1">
      <c r="A47" s="48"/>
      <c r="B47" s="1239"/>
      <c r="C47" s="1240"/>
      <c r="D47" s="62"/>
      <c r="E47" s="1231" t="s">
        <v>14</v>
      </c>
      <c r="F47" s="1231"/>
      <c r="G47" s="1231"/>
      <c r="H47" s="1231"/>
      <c r="I47" s="1231"/>
      <c r="J47" s="1232"/>
      <c r="K47" s="63">
        <v>110</v>
      </c>
      <c r="L47" s="64">
        <v>117</v>
      </c>
      <c r="M47" s="64">
        <v>117</v>
      </c>
      <c r="N47" s="64">
        <v>117</v>
      </c>
      <c r="O47" s="65">
        <v>107</v>
      </c>
      <c r="P47" s="48"/>
      <c r="Q47" s="48"/>
      <c r="R47" s="48"/>
      <c r="S47" s="48"/>
      <c r="T47" s="48"/>
      <c r="U47" s="48"/>
    </row>
    <row r="48" spans="1:21" ht="30.75" customHeight="1">
      <c r="A48" s="48"/>
      <c r="B48" s="1239"/>
      <c r="C48" s="1240"/>
      <c r="D48" s="62"/>
      <c r="E48" s="1231" t="s">
        <v>15</v>
      </c>
      <c r="F48" s="1231"/>
      <c r="G48" s="1231"/>
      <c r="H48" s="1231"/>
      <c r="I48" s="1231"/>
      <c r="J48" s="1232"/>
      <c r="K48" s="63">
        <v>3115</v>
      </c>
      <c r="L48" s="64">
        <v>2919</v>
      </c>
      <c r="M48" s="64">
        <v>2980</v>
      </c>
      <c r="N48" s="64">
        <v>2942</v>
      </c>
      <c r="O48" s="65">
        <v>2884</v>
      </c>
      <c r="P48" s="48"/>
      <c r="Q48" s="48"/>
      <c r="R48" s="48"/>
      <c r="S48" s="48"/>
      <c r="T48" s="48"/>
      <c r="U48" s="48"/>
    </row>
    <row r="49" spans="1:21" ht="30.75" customHeight="1">
      <c r="A49" s="48"/>
      <c r="B49" s="1239"/>
      <c r="C49" s="1240"/>
      <c r="D49" s="62"/>
      <c r="E49" s="1231" t="s">
        <v>16</v>
      </c>
      <c r="F49" s="1231"/>
      <c r="G49" s="1231"/>
      <c r="H49" s="1231"/>
      <c r="I49" s="1231"/>
      <c r="J49" s="1232"/>
      <c r="K49" s="63">
        <v>927</v>
      </c>
      <c r="L49" s="64">
        <v>778</v>
      </c>
      <c r="M49" s="64">
        <v>825</v>
      </c>
      <c r="N49" s="64">
        <v>843</v>
      </c>
      <c r="O49" s="65">
        <v>967</v>
      </c>
      <c r="P49" s="48"/>
      <c r="Q49" s="48"/>
      <c r="R49" s="48"/>
      <c r="S49" s="48"/>
      <c r="T49" s="48"/>
      <c r="U49" s="48"/>
    </row>
    <row r="50" spans="1:21" ht="30.75" customHeight="1">
      <c r="A50" s="48"/>
      <c r="B50" s="1239"/>
      <c r="C50" s="1240"/>
      <c r="D50" s="62"/>
      <c r="E50" s="1231" t="s">
        <v>17</v>
      </c>
      <c r="F50" s="1231"/>
      <c r="G50" s="1231"/>
      <c r="H50" s="1231"/>
      <c r="I50" s="1231"/>
      <c r="J50" s="1232"/>
      <c r="K50" s="63">
        <v>20</v>
      </c>
      <c r="L50" s="64">
        <v>19</v>
      </c>
      <c r="M50" s="64">
        <v>19</v>
      </c>
      <c r="N50" s="64" t="s">
        <v>520</v>
      </c>
      <c r="O50" s="65" t="s">
        <v>520</v>
      </c>
      <c r="P50" s="48"/>
      <c r="Q50" s="48"/>
      <c r="R50" s="48"/>
      <c r="S50" s="48"/>
      <c r="T50" s="48"/>
      <c r="U50" s="48"/>
    </row>
    <row r="51" spans="1:21" ht="30.75" customHeight="1">
      <c r="A51" s="48"/>
      <c r="B51" s="1241"/>
      <c r="C51" s="1242"/>
      <c r="D51" s="66"/>
      <c r="E51" s="1231" t="s">
        <v>18</v>
      </c>
      <c r="F51" s="1231"/>
      <c r="G51" s="1231"/>
      <c r="H51" s="1231"/>
      <c r="I51" s="1231"/>
      <c r="J51" s="1232"/>
      <c r="K51" s="63">
        <v>4</v>
      </c>
      <c r="L51" s="64">
        <v>3</v>
      </c>
      <c r="M51" s="64">
        <v>5</v>
      </c>
      <c r="N51" s="64">
        <v>3</v>
      </c>
      <c r="O51" s="65">
        <v>0</v>
      </c>
      <c r="P51" s="48"/>
      <c r="Q51" s="48"/>
      <c r="R51" s="48"/>
      <c r="S51" s="48"/>
      <c r="T51" s="48"/>
      <c r="U51" s="48"/>
    </row>
    <row r="52" spans="1:21" ht="30.75" customHeight="1">
      <c r="A52" s="48"/>
      <c r="B52" s="1229" t="s">
        <v>19</v>
      </c>
      <c r="C52" s="1230"/>
      <c r="D52" s="66"/>
      <c r="E52" s="1231" t="s">
        <v>20</v>
      </c>
      <c r="F52" s="1231"/>
      <c r="G52" s="1231"/>
      <c r="H52" s="1231"/>
      <c r="I52" s="1231"/>
      <c r="J52" s="1232"/>
      <c r="K52" s="63">
        <v>8167</v>
      </c>
      <c r="L52" s="64">
        <v>8316</v>
      </c>
      <c r="M52" s="64">
        <v>8221</v>
      </c>
      <c r="N52" s="64">
        <v>7992</v>
      </c>
      <c r="O52" s="65">
        <v>7783</v>
      </c>
      <c r="P52" s="48"/>
      <c r="Q52" s="48"/>
      <c r="R52" s="48"/>
      <c r="S52" s="48"/>
      <c r="T52" s="48"/>
      <c r="U52" s="48"/>
    </row>
    <row r="53" spans="1:21" ht="30.75" customHeight="1" thickBot="1">
      <c r="A53" s="48"/>
      <c r="B53" s="1233" t="s">
        <v>21</v>
      </c>
      <c r="C53" s="1234"/>
      <c r="D53" s="67"/>
      <c r="E53" s="1235" t="s">
        <v>22</v>
      </c>
      <c r="F53" s="1235"/>
      <c r="G53" s="1235"/>
      <c r="H53" s="1235"/>
      <c r="I53" s="1235"/>
      <c r="J53" s="1236"/>
      <c r="K53" s="68">
        <v>2994</v>
      </c>
      <c r="L53" s="69">
        <v>2674</v>
      </c>
      <c r="M53" s="69">
        <v>2597</v>
      </c>
      <c r="N53" s="69">
        <v>2294</v>
      </c>
      <c r="O53" s="70">
        <v>2666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nlgTvhaDLFbr+qIFUXCxDii80OlUdDxgxd8F0x4IG4E9XhcejG7i2EhUvLZeGxvf+sHLe/QCvnAnUOdsdeotQ==" saltValue="HgG0/9+5QRkZpbbpWURu5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563</v>
      </c>
      <c r="J40" s="79" t="s">
        <v>564</v>
      </c>
      <c r="K40" s="79" t="s">
        <v>565</v>
      </c>
      <c r="L40" s="79" t="s">
        <v>566</v>
      </c>
      <c r="M40" s="80" t="s">
        <v>567</v>
      </c>
    </row>
    <row r="41" spans="2:13" ht="27.75" customHeight="1">
      <c r="B41" s="1257" t="s">
        <v>24</v>
      </c>
      <c r="C41" s="1258"/>
      <c r="D41" s="81"/>
      <c r="E41" s="1259" t="s">
        <v>25</v>
      </c>
      <c r="F41" s="1259"/>
      <c r="G41" s="1259"/>
      <c r="H41" s="1260"/>
      <c r="I41" s="82">
        <v>63424</v>
      </c>
      <c r="J41" s="83">
        <v>62533</v>
      </c>
      <c r="K41" s="83">
        <v>62039</v>
      </c>
      <c r="L41" s="83">
        <v>61803</v>
      </c>
      <c r="M41" s="84">
        <v>57456</v>
      </c>
    </row>
    <row r="42" spans="2:13" ht="27.75" customHeight="1">
      <c r="B42" s="1247"/>
      <c r="C42" s="1248"/>
      <c r="D42" s="85"/>
      <c r="E42" s="1251" t="s">
        <v>26</v>
      </c>
      <c r="F42" s="1251"/>
      <c r="G42" s="1251"/>
      <c r="H42" s="1252"/>
      <c r="I42" s="86">
        <v>149</v>
      </c>
      <c r="J42" s="87">
        <v>130</v>
      </c>
      <c r="K42" s="87">
        <v>111</v>
      </c>
      <c r="L42" s="87">
        <v>111</v>
      </c>
      <c r="M42" s="88">
        <v>111</v>
      </c>
    </row>
    <row r="43" spans="2:13" ht="27.75" customHeight="1">
      <c r="B43" s="1247"/>
      <c r="C43" s="1248"/>
      <c r="D43" s="85"/>
      <c r="E43" s="1251" t="s">
        <v>27</v>
      </c>
      <c r="F43" s="1251"/>
      <c r="G43" s="1251"/>
      <c r="H43" s="1252"/>
      <c r="I43" s="86">
        <v>48795</v>
      </c>
      <c r="J43" s="87">
        <v>47460</v>
      </c>
      <c r="K43" s="87">
        <v>46114</v>
      </c>
      <c r="L43" s="87">
        <v>43832</v>
      </c>
      <c r="M43" s="88">
        <v>41300</v>
      </c>
    </row>
    <row r="44" spans="2:13" ht="27.75" customHeight="1">
      <c r="B44" s="1247"/>
      <c r="C44" s="1248"/>
      <c r="D44" s="85"/>
      <c r="E44" s="1251" t="s">
        <v>28</v>
      </c>
      <c r="F44" s="1251"/>
      <c r="G44" s="1251"/>
      <c r="H44" s="1252"/>
      <c r="I44" s="86">
        <v>10262</v>
      </c>
      <c r="J44" s="87">
        <v>10354</v>
      </c>
      <c r="K44" s="87">
        <v>12716</v>
      </c>
      <c r="L44" s="87">
        <v>12490</v>
      </c>
      <c r="M44" s="88">
        <v>12579</v>
      </c>
    </row>
    <row r="45" spans="2:13" ht="27.75" customHeight="1">
      <c r="B45" s="1247"/>
      <c r="C45" s="1248"/>
      <c r="D45" s="85"/>
      <c r="E45" s="1251" t="s">
        <v>29</v>
      </c>
      <c r="F45" s="1251"/>
      <c r="G45" s="1251"/>
      <c r="H45" s="1252"/>
      <c r="I45" s="86">
        <v>7551</v>
      </c>
      <c r="J45" s="87">
        <v>6871</v>
      </c>
      <c r="K45" s="87">
        <v>6478</v>
      </c>
      <c r="L45" s="87">
        <v>6447</v>
      </c>
      <c r="M45" s="88">
        <v>6467</v>
      </c>
    </row>
    <row r="46" spans="2:13" ht="27.75" customHeight="1">
      <c r="B46" s="1247"/>
      <c r="C46" s="1248"/>
      <c r="D46" s="89"/>
      <c r="E46" s="1251" t="s">
        <v>30</v>
      </c>
      <c r="F46" s="1251"/>
      <c r="G46" s="1251"/>
      <c r="H46" s="1252"/>
      <c r="I46" s="86">
        <v>111</v>
      </c>
      <c r="J46" s="87" t="s">
        <v>520</v>
      </c>
      <c r="K46" s="87" t="s">
        <v>520</v>
      </c>
      <c r="L46" s="87">
        <v>7</v>
      </c>
      <c r="M46" s="88" t="s">
        <v>520</v>
      </c>
    </row>
    <row r="47" spans="2:13" ht="27.75" customHeight="1">
      <c r="B47" s="1247"/>
      <c r="C47" s="1248"/>
      <c r="D47" s="90"/>
      <c r="E47" s="1261" t="s">
        <v>31</v>
      </c>
      <c r="F47" s="1262"/>
      <c r="G47" s="1262"/>
      <c r="H47" s="1263"/>
      <c r="I47" s="86" t="s">
        <v>520</v>
      </c>
      <c r="J47" s="87" t="s">
        <v>520</v>
      </c>
      <c r="K47" s="87" t="s">
        <v>520</v>
      </c>
      <c r="L47" s="87" t="s">
        <v>520</v>
      </c>
      <c r="M47" s="88" t="s">
        <v>520</v>
      </c>
    </row>
    <row r="48" spans="2:13" ht="27.75" customHeight="1">
      <c r="B48" s="1247"/>
      <c r="C48" s="1248"/>
      <c r="D48" s="85"/>
      <c r="E48" s="1251" t="s">
        <v>32</v>
      </c>
      <c r="F48" s="1251"/>
      <c r="G48" s="1251"/>
      <c r="H48" s="1252"/>
      <c r="I48" s="86" t="s">
        <v>520</v>
      </c>
      <c r="J48" s="87" t="s">
        <v>520</v>
      </c>
      <c r="K48" s="87" t="s">
        <v>520</v>
      </c>
      <c r="L48" s="87" t="s">
        <v>520</v>
      </c>
      <c r="M48" s="88" t="s">
        <v>520</v>
      </c>
    </row>
    <row r="49" spans="2:13" ht="27.75" customHeight="1">
      <c r="B49" s="1249"/>
      <c r="C49" s="1250"/>
      <c r="D49" s="85"/>
      <c r="E49" s="1251" t="s">
        <v>33</v>
      </c>
      <c r="F49" s="1251"/>
      <c r="G49" s="1251"/>
      <c r="H49" s="1252"/>
      <c r="I49" s="86" t="s">
        <v>520</v>
      </c>
      <c r="J49" s="87" t="s">
        <v>520</v>
      </c>
      <c r="K49" s="87" t="s">
        <v>520</v>
      </c>
      <c r="L49" s="87" t="s">
        <v>520</v>
      </c>
      <c r="M49" s="88" t="s">
        <v>520</v>
      </c>
    </row>
    <row r="50" spans="2:13" ht="27.75" customHeight="1">
      <c r="B50" s="1245" t="s">
        <v>34</v>
      </c>
      <c r="C50" s="1246"/>
      <c r="D50" s="91"/>
      <c r="E50" s="1251" t="s">
        <v>35</v>
      </c>
      <c r="F50" s="1251"/>
      <c r="G50" s="1251"/>
      <c r="H50" s="1252"/>
      <c r="I50" s="86">
        <v>14645</v>
      </c>
      <c r="J50" s="87">
        <v>16416</v>
      </c>
      <c r="K50" s="87">
        <v>17408</v>
      </c>
      <c r="L50" s="87">
        <v>19360</v>
      </c>
      <c r="M50" s="88">
        <v>18602</v>
      </c>
    </row>
    <row r="51" spans="2:13" ht="27.75" customHeight="1">
      <c r="B51" s="1247"/>
      <c r="C51" s="1248"/>
      <c r="D51" s="85"/>
      <c r="E51" s="1251" t="s">
        <v>36</v>
      </c>
      <c r="F51" s="1251"/>
      <c r="G51" s="1251"/>
      <c r="H51" s="1252"/>
      <c r="I51" s="86">
        <v>2240</v>
      </c>
      <c r="J51" s="87">
        <v>1972</v>
      </c>
      <c r="K51" s="87">
        <v>1428</v>
      </c>
      <c r="L51" s="87">
        <v>1296</v>
      </c>
      <c r="M51" s="88">
        <v>1133</v>
      </c>
    </row>
    <row r="52" spans="2:13" ht="27.75" customHeight="1">
      <c r="B52" s="1249"/>
      <c r="C52" s="1250"/>
      <c r="D52" s="85"/>
      <c r="E52" s="1251" t="s">
        <v>37</v>
      </c>
      <c r="F52" s="1251"/>
      <c r="G52" s="1251"/>
      <c r="H52" s="1252"/>
      <c r="I52" s="86">
        <v>86821</v>
      </c>
      <c r="J52" s="87">
        <v>85242</v>
      </c>
      <c r="K52" s="87">
        <v>84276</v>
      </c>
      <c r="L52" s="87">
        <v>82558</v>
      </c>
      <c r="M52" s="88">
        <v>79620</v>
      </c>
    </row>
    <row r="53" spans="2:13" ht="27.75" customHeight="1" thickBot="1">
      <c r="B53" s="1253" t="s">
        <v>38</v>
      </c>
      <c r="C53" s="1254"/>
      <c r="D53" s="92"/>
      <c r="E53" s="1255" t="s">
        <v>39</v>
      </c>
      <c r="F53" s="1255"/>
      <c r="G53" s="1255"/>
      <c r="H53" s="1256"/>
      <c r="I53" s="93">
        <v>26585</v>
      </c>
      <c r="J53" s="94">
        <v>23718</v>
      </c>
      <c r="K53" s="94">
        <v>24345</v>
      </c>
      <c r="L53" s="94">
        <v>21476</v>
      </c>
      <c r="M53" s="95">
        <v>18557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ZAcA3SwXgNTTV1BOOC5Jw6JBK0qdQezaChkvPQeCIru8hQA1IzIpo1MX78zN+hKRcXWrgppzfixNFrMVwrbCg==" saltValue="v76n0LXFigKRInMTmdAb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565</v>
      </c>
      <c r="G54" s="104" t="s">
        <v>566</v>
      </c>
      <c r="H54" s="105" t="s">
        <v>567</v>
      </c>
    </row>
    <row r="55" spans="2:8" ht="52.5" customHeight="1">
      <c r="B55" s="106"/>
      <c r="C55" s="1272" t="s">
        <v>42</v>
      </c>
      <c r="D55" s="1272"/>
      <c r="E55" s="1273"/>
      <c r="F55" s="107">
        <v>10654</v>
      </c>
      <c r="G55" s="107">
        <v>12184</v>
      </c>
      <c r="H55" s="108">
        <v>5653</v>
      </c>
    </row>
    <row r="56" spans="2:8" ht="52.5" customHeight="1">
      <c r="B56" s="109"/>
      <c r="C56" s="1274" t="s">
        <v>43</v>
      </c>
      <c r="D56" s="1274"/>
      <c r="E56" s="1275"/>
      <c r="F56" s="110">
        <v>2382</v>
      </c>
      <c r="G56" s="110">
        <v>2366</v>
      </c>
      <c r="H56" s="111">
        <v>2106</v>
      </c>
    </row>
    <row r="57" spans="2:8" ht="53.25" customHeight="1">
      <c r="B57" s="109"/>
      <c r="C57" s="1276" t="s">
        <v>44</v>
      </c>
      <c r="D57" s="1276"/>
      <c r="E57" s="1277"/>
      <c r="F57" s="112">
        <v>6118</v>
      </c>
      <c r="G57" s="112">
        <v>6091</v>
      </c>
      <c r="H57" s="113">
        <v>13218</v>
      </c>
    </row>
    <row r="58" spans="2:8" ht="45.75" customHeight="1">
      <c r="B58" s="114"/>
      <c r="C58" s="1264" t="s">
        <v>603</v>
      </c>
      <c r="D58" s="1265"/>
      <c r="E58" s="1266"/>
      <c r="F58" s="115">
        <v>0</v>
      </c>
      <c r="G58" s="115">
        <v>0</v>
      </c>
      <c r="H58" s="116">
        <v>7180</v>
      </c>
    </row>
    <row r="59" spans="2:8" ht="45.75" customHeight="1">
      <c r="B59" s="114"/>
      <c r="C59" s="1264" t="s">
        <v>604</v>
      </c>
      <c r="D59" s="1265"/>
      <c r="E59" s="1266"/>
      <c r="F59" s="115">
        <v>4075</v>
      </c>
      <c r="G59" s="115">
        <v>4073</v>
      </c>
      <c r="H59" s="116">
        <v>4034</v>
      </c>
    </row>
    <row r="60" spans="2:8" ht="45.75" customHeight="1">
      <c r="B60" s="114"/>
      <c r="C60" s="1264" t="s">
        <v>605</v>
      </c>
      <c r="D60" s="1265"/>
      <c r="E60" s="1266"/>
      <c r="F60" s="115">
        <v>1197</v>
      </c>
      <c r="G60" s="115">
        <v>1197</v>
      </c>
      <c r="H60" s="116">
        <v>1197</v>
      </c>
    </row>
    <row r="61" spans="2:8" ht="45.75" customHeight="1">
      <c r="B61" s="114"/>
      <c r="C61" s="1264" t="s">
        <v>608</v>
      </c>
      <c r="D61" s="1265"/>
      <c r="E61" s="1266"/>
      <c r="F61" s="115">
        <v>513</v>
      </c>
      <c r="G61" s="115">
        <v>514</v>
      </c>
      <c r="H61" s="116">
        <v>514</v>
      </c>
    </row>
    <row r="62" spans="2:8" ht="45.75" customHeight="1" thickBot="1">
      <c r="B62" s="117"/>
      <c r="C62" s="1267" t="s">
        <v>606</v>
      </c>
      <c r="D62" s="1268"/>
      <c r="E62" s="1269"/>
      <c r="F62" s="118">
        <v>151</v>
      </c>
      <c r="G62" s="118">
        <v>149</v>
      </c>
      <c r="H62" s="119">
        <v>144</v>
      </c>
    </row>
    <row r="63" spans="2:8" ht="52.5" customHeight="1" thickBot="1">
      <c r="B63" s="120"/>
      <c r="C63" s="1270" t="s">
        <v>45</v>
      </c>
      <c r="D63" s="1270"/>
      <c r="E63" s="1271"/>
      <c r="F63" s="121">
        <v>19154</v>
      </c>
      <c r="G63" s="121">
        <v>20642</v>
      </c>
      <c r="H63" s="122">
        <v>20977</v>
      </c>
    </row>
    <row r="64" spans="2:8" ht="15" customHeight="1"/>
    <row r="65" ht="0" hidden="1" customHeight="1"/>
    <row r="66" ht="0" hidden="1" customHeight="1"/>
  </sheetData>
  <sheetProtection algorithmName="SHA-512" hashValue="7A1faPcLW78IzU7E2PuM+68hKiVcIkAnvVWRXGTU2w0sZkJZ0oqqU2pvJUXsor//XsI0kVT6gSDt8FivZSvUyw==" saltValue="iskakrvWgzhFx7iv0pch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view="pageBreakPreview" zoomScale="80" zoomScaleNormal="100" zoomScaleSheetLayoutView="80" workbookViewId="0">
      <selection activeCell="CG10" sqref="CG1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610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611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6" t="s">
        <v>626</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c r="B44" s="374"/>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c r="B45" s="374"/>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c r="B46" s="374"/>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c r="B47" s="374"/>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612</v>
      </c>
    </row>
    <row r="50" spans="1:109">
      <c r="B50" s="374"/>
      <c r="G50" s="1278"/>
      <c r="H50" s="1278"/>
      <c r="I50" s="1278"/>
      <c r="J50" s="1278"/>
      <c r="K50" s="384"/>
      <c r="L50" s="384"/>
      <c r="M50" s="385"/>
      <c r="N50" s="385"/>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284" t="s">
        <v>563</v>
      </c>
      <c r="BQ50" s="1284"/>
      <c r="BR50" s="1284"/>
      <c r="BS50" s="1284"/>
      <c r="BT50" s="1284"/>
      <c r="BU50" s="1284"/>
      <c r="BV50" s="1284"/>
      <c r="BW50" s="1284"/>
      <c r="BX50" s="1284" t="s">
        <v>564</v>
      </c>
      <c r="BY50" s="1284"/>
      <c r="BZ50" s="1284"/>
      <c r="CA50" s="1284"/>
      <c r="CB50" s="1284"/>
      <c r="CC50" s="1284"/>
      <c r="CD50" s="1284"/>
      <c r="CE50" s="1284"/>
      <c r="CF50" s="1284" t="s">
        <v>565</v>
      </c>
      <c r="CG50" s="1284"/>
      <c r="CH50" s="1284"/>
      <c r="CI50" s="1284"/>
      <c r="CJ50" s="1284"/>
      <c r="CK50" s="1284"/>
      <c r="CL50" s="1284"/>
      <c r="CM50" s="1284"/>
      <c r="CN50" s="1284" t="s">
        <v>566</v>
      </c>
      <c r="CO50" s="1284"/>
      <c r="CP50" s="1284"/>
      <c r="CQ50" s="1284"/>
      <c r="CR50" s="1284"/>
      <c r="CS50" s="1284"/>
      <c r="CT50" s="1284"/>
      <c r="CU50" s="1284"/>
      <c r="CV50" s="1284" t="s">
        <v>567</v>
      </c>
      <c r="CW50" s="1284"/>
      <c r="CX50" s="1284"/>
      <c r="CY50" s="1284"/>
      <c r="CZ50" s="1284"/>
      <c r="DA50" s="1284"/>
      <c r="DB50" s="1284"/>
      <c r="DC50" s="1284"/>
    </row>
    <row r="51" spans="1:109" ht="13.5" customHeight="1">
      <c r="B51" s="374"/>
      <c r="G51" s="1296"/>
      <c r="H51" s="1296"/>
      <c r="I51" s="1300"/>
      <c r="J51" s="1300"/>
      <c r="K51" s="1285"/>
      <c r="L51" s="1285"/>
      <c r="M51" s="1285"/>
      <c r="N51" s="1285"/>
      <c r="AM51" s="383"/>
      <c r="AN51" s="1283" t="s">
        <v>613</v>
      </c>
      <c r="AO51" s="1283"/>
      <c r="AP51" s="1283"/>
      <c r="AQ51" s="1283"/>
      <c r="AR51" s="1283"/>
      <c r="AS51" s="1283"/>
      <c r="AT51" s="1283"/>
      <c r="AU51" s="1283"/>
      <c r="AV51" s="1283"/>
      <c r="AW51" s="1283"/>
      <c r="AX51" s="1283"/>
      <c r="AY51" s="1283"/>
      <c r="AZ51" s="1283"/>
      <c r="BA51" s="1283"/>
      <c r="BB51" s="1283" t="s">
        <v>614</v>
      </c>
      <c r="BC51" s="1283"/>
      <c r="BD51" s="1283"/>
      <c r="BE51" s="1283"/>
      <c r="BF51" s="1283"/>
      <c r="BG51" s="1283"/>
      <c r="BH51" s="1283"/>
      <c r="BI51" s="1283"/>
      <c r="BJ51" s="1283"/>
      <c r="BK51" s="1283"/>
      <c r="BL51" s="1283"/>
      <c r="BM51" s="1283"/>
      <c r="BN51" s="1283"/>
      <c r="BO51" s="1283"/>
      <c r="BP51" s="1295"/>
      <c r="BQ51" s="1280"/>
      <c r="BR51" s="1280"/>
      <c r="BS51" s="1280"/>
      <c r="BT51" s="1280"/>
      <c r="BU51" s="1280"/>
      <c r="BV51" s="1280"/>
      <c r="BW51" s="1280"/>
      <c r="BX51" s="1295"/>
      <c r="BY51" s="1280"/>
      <c r="BZ51" s="1280"/>
      <c r="CA51" s="1280"/>
      <c r="CB51" s="1280"/>
      <c r="CC51" s="1280"/>
      <c r="CD51" s="1280"/>
      <c r="CE51" s="1280"/>
      <c r="CF51" s="1280">
        <v>112.5</v>
      </c>
      <c r="CG51" s="1280"/>
      <c r="CH51" s="1280"/>
      <c r="CI51" s="1280"/>
      <c r="CJ51" s="1280"/>
      <c r="CK51" s="1280"/>
      <c r="CL51" s="1280"/>
      <c r="CM51" s="1280"/>
      <c r="CN51" s="1280">
        <v>102.6</v>
      </c>
      <c r="CO51" s="1280"/>
      <c r="CP51" s="1280"/>
      <c r="CQ51" s="1280"/>
      <c r="CR51" s="1280"/>
      <c r="CS51" s="1280"/>
      <c r="CT51" s="1280"/>
      <c r="CU51" s="1280"/>
      <c r="CV51" s="1280">
        <v>89.4</v>
      </c>
      <c r="CW51" s="1280"/>
      <c r="CX51" s="1280"/>
      <c r="CY51" s="1280"/>
      <c r="CZ51" s="1280"/>
      <c r="DA51" s="1280"/>
      <c r="DB51" s="1280"/>
      <c r="DC51" s="1280"/>
    </row>
    <row r="52" spans="1:109">
      <c r="B52" s="374"/>
      <c r="G52" s="1296"/>
      <c r="H52" s="1296"/>
      <c r="I52" s="1300"/>
      <c r="J52" s="1300"/>
      <c r="K52" s="1285"/>
      <c r="L52" s="1285"/>
      <c r="M52" s="1285"/>
      <c r="N52" s="1285"/>
      <c r="AM52" s="383"/>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6"/>
      <c r="H53" s="1296"/>
      <c r="I53" s="1278"/>
      <c r="J53" s="1278"/>
      <c r="K53" s="1285"/>
      <c r="L53" s="1285"/>
      <c r="M53" s="1285"/>
      <c r="N53" s="1285"/>
      <c r="AM53" s="383"/>
      <c r="AN53" s="1283"/>
      <c r="AO53" s="1283"/>
      <c r="AP53" s="1283"/>
      <c r="AQ53" s="1283"/>
      <c r="AR53" s="1283"/>
      <c r="AS53" s="1283"/>
      <c r="AT53" s="1283"/>
      <c r="AU53" s="1283"/>
      <c r="AV53" s="1283"/>
      <c r="AW53" s="1283"/>
      <c r="AX53" s="1283"/>
      <c r="AY53" s="1283"/>
      <c r="AZ53" s="1283"/>
      <c r="BA53" s="1283"/>
      <c r="BB53" s="1283" t="s">
        <v>615</v>
      </c>
      <c r="BC53" s="1283"/>
      <c r="BD53" s="1283"/>
      <c r="BE53" s="1283"/>
      <c r="BF53" s="1283"/>
      <c r="BG53" s="1283"/>
      <c r="BH53" s="1283"/>
      <c r="BI53" s="1283"/>
      <c r="BJ53" s="1283"/>
      <c r="BK53" s="1283"/>
      <c r="BL53" s="1283"/>
      <c r="BM53" s="1283"/>
      <c r="BN53" s="1283"/>
      <c r="BO53" s="1283"/>
      <c r="BP53" s="1295"/>
      <c r="BQ53" s="1280"/>
      <c r="BR53" s="1280"/>
      <c r="BS53" s="1280"/>
      <c r="BT53" s="1280"/>
      <c r="BU53" s="1280"/>
      <c r="BV53" s="1280"/>
      <c r="BW53" s="1280"/>
      <c r="BX53" s="1295"/>
      <c r="BY53" s="1280"/>
      <c r="BZ53" s="1280"/>
      <c r="CA53" s="1280"/>
      <c r="CB53" s="1280"/>
      <c r="CC53" s="1280"/>
      <c r="CD53" s="1280"/>
      <c r="CE53" s="1280"/>
      <c r="CF53" s="1280">
        <v>48</v>
      </c>
      <c r="CG53" s="1280"/>
      <c r="CH53" s="1280"/>
      <c r="CI53" s="1280"/>
      <c r="CJ53" s="1280"/>
      <c r="CK53" s="1280"/>
      <c r="CL53" s="1280"/>
      <c r="CM53" s="1280"/>
      <c r="CN53" s="1280">
        <v>60.6</v>
      </c>
      <c r="CO53" s="1280"/>
      <c r="CP53" s="1280"/>
      <c r="CQ53" s="1280"/>
      <c r="CR53" s="1280"/>
      <c r="CS53" s="1280"/>
      <c r="CT53" s="1280"/>
      <c r="CU53" s="1280"/>
      <c r="CV53" s="1280">
        <v>62.1</v>
      </c>
      <c r="CW53" s="1280"/>
      <c r="CX53" s="1280"/>
      <c r="CY53" s="1280"/>
      <c r="CZ53" s="1280"/>
      <c r="DA53" s="1280"/>
      <c r="DB53" s="1280"/>
      <c r="DC53" s="1280"/>
    </row>
    <row r="54" spans="1:109">
      <c r="A54" s="382"/>
      <c r="B54" s="374"/>
      <c r="G54" s="1296"/>
      <c r="H54" s="1296"/>
      <c r="I54" s="1278"/>
      <c r="J54" s="1278"/>
      <c r="K54" s="1285"/>
      <c r="L54" s="1285"/>
      <c r="M54" s="1285"/>
      <c r="N54" s="1285"/>
      <c r="AM54" s="383"/>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8"/>
      <c r="H55" s="1278"/>
      <c r="I55" s="1278"/>
      <c r="J55" s="1278"/>
      <c r="K55" s="1285"/>
      <c r="L55" s="1285"/>
      <c r="M55" s="1285"/>
      <c r="N55" s="1285"/>
      <c r="AN55" s="1284" t="s">
        <v>617</v>
      </c>
      <c r="AO55" s="1284"/>
      <c r="AP55" s="1284"/>
      <c r="AQ55" s="1284"/>
      <c r="AR55" s="1284"/>
      <c r="AS55" s="1284"/>
      <c r="AT55" s="1284"/>
      <c r="AU55" s="1284"/>
      <c r="AV55" s="1284"/>
      <c r="AW55" s="1284"/>
      <c r="AX55" s="1284"/>
      <c r="AY55" s="1284"/>
      <c r="AZ55" s="1284"/>
      <c r="BA55" s="1284"/>
      <c r="BB55" s="1283" t="s">
        <v>618</v>
      </c>
      <c r="BC55" s="1283"/>
      <c r="BD55" s="1283"/>
      <c r="BE55" s="1283"/>
      <c r="BF55" s="1283"/>
      <c r="BG55" s="1283"/>
      <c r="BH55" s="1283"/>
      <c r="BI55" s="1283"/>
      <c r="BJ55" s="1283"/>
      <c r="BK55" s="1283"/>
      <c r="BL55" s="1283"/>
      <c r="BM55" s="1283"/>
      <c r="BN55" s="1283"/>
      <c r="BO55" s="1283"/>
      <c r="BP55" s="1295"/>
      <c r="BQ55" s="1280"/>
      <c r="BR55" s="1280"/>
      <c r="BS55" s="1280"/>
      <c r="BT55" s="1280"/>
      <c r="BU55" s="1280"/>
      <c r="BV55" s="1280"/>
      <c r="BW55" s="1280"/>
      <c r="BX55" s="1295"/>
      <c r="BY55" s="1280"/>
      <c r="BZ55" s="1280"/>
      <c r="CA55" s="1280"/>
      <c r="CB55" s="1280"/>
      <c r="CC55" s="1280"/>
      <c r="CD55" s="1280"/>
      <c r="CE55" s="1280"/>
      <c r="CF55" s="1280">
        <v>37.299999999999997</v>
      </c>
      <c r="CG55" s="1280"/>
      <c r="CH55" s="1280"/>
      <c r="CI55" s="1280"/>
      <c r="CJ55" s="1280"/>
      <c r="CK55" s="1280"/>
      <c r="CL55" s="1280"/>
      <c r="CM55" s="1280"/>
      <c r="CN55" s="1280">
        <v>35.299999999999997</v>
      </c>
      <c r="CO55" s="1280"/>
      <c r="CP55" s="1280"/>
      <c r="CQ55" s="1280"/>
      <c r="CR55" s="1280"/>
      <c r="CS55" s="1280"/>
      <c r="CT55" s="1280"/>
      <c r="CU55" s="1280"/>
      <c r="CV55" s="1280">
        <v>31.9</v>
      </c>
      <c r="CW55" s="1280"/>
      <c r="CX55" s="1280"/>
      <c r="CY55" s="1280"/>
      <c r="CZ55" s="1280"/>
      <c r="DA55" s="1280"/>
      <c r="DB55" s="1280"/>
      <c r="DC55" s="1280"/>
    </row>
    <row r="56" spans="1:109">
      <c r="A56" s="382"/>
      <c r="B56" s="374"/>
      <c r="G56" s="1278"/>
      <c r="H56" s="1278"/>
      <c r="I56" s="1278"/>
      <c r="J56" s="1278"/>
      <c r="K56" s="1285"/>
      <c r="L56" s="1285"/>
      <c r="M56" s="1285"/>
      <c r="N56" s="1285"/>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8"/>
      <c r="H57" s="1278"/>
      <c r="I57" s="1281"/>
      <c r="J57" s="1281"/>
      <c r="K57" s="1285"/>
      <c r="L57" s="1285"/>
      <c r="M57" s="1285"/>
      <c r="N57" s="1285"/>
      <c r="AM57" s="367"/>
      <c r="AN57" s="1284"/>
      <c r="AO57" s="1284"/>
      <c r="AP57" s="1284"/>
      <c r="AQ57" s="1284"/>
      <c r="AR57" s="1284"/>
      <c r="AS57" s="1284"/>
      <c r="AT57" s="1284"/>
      <c r="AU57" s="1284"/>
      <c r="AV57" s="1284"/>
      <c r="AW57" s="1284"/>
      <c r="AX57" s="1284"/>
      <c r="AY57" s="1284"/>
      <c r="AZ57" s="1284"/>
      <c r="BA57" s="1284"/>
      <c r="BB57" s="1283" t="s">
        <v>619</v>
      </c>
      <c r="BC57" s="1283"/>
      <c r="BD57" s="1283"/>
      <c r="BE57" s="1283"/>
      <c r="BF57" s="1283"/>
      <c r="BG57" s="1283"/>
      <c r="BH57" s="1283"/>
      <c r="BI57" s="1283"/>
      <c r="BJ57" s="1283"/>
      <c r="BK57" s="1283"/>
      <c r="BL57" s="1283"/>
      <c r="BM57" s="1283"/>
      <c r="BN57" s="1283"/>
      <c r="BO57" s="1283"/>
      <c r="BP57" s="1295"/>
      <c r="BQ57" s="1280"/>
      <c r="BR57" s="1280"/>
      <c r="BS57" s="1280"/>
      <c r="BT57" s="1280"/>
      <c r="BU57" s="1280"/>
      <c r="BV57" s="1280"/>
      <c r="BW57" s="1280"/>
      <c r="BX57" s="1295"/>
      <c r="BY57" s="1280"/>
      <c r="BZ57" s="1280"/>
      <c r="CA57" s="1280"/>
      <c r="CB57" s="1280"/>
      <c r="CC57" s="1280"/>
      <c r="CD57" s="1280"/>
      <c r="CE57" s="1280"/>
      <c r="CF57" s="1280">
        <v>55.2</v>
      </c>
      <c r="CG57" s="1280"/>
      <c r="CH57" s="1280"/>
      <c r="CI57" s="1280"/>
      <c r="CJ57" s="1280"/>
      <c r="CK57" s="1280"/>
      <c r="CL57" s="1280"/>
      <c r="CM57" s="1280"/>
      <c r="CN57" s="1280">
        <v>60.4</v>
      </c>
      <c r="CO57" s="1280"/>
      <c r="CP57" s="1280"/>
      <c r="CQ57" s="1280"/>
      <c r="CR57" s="1280"/>
      <c r="CS57" s="1280"/>
      <c r="CT57" s="1280"/>
      <c r="CU57" s="1280"/>
      <c r="CV57" s="1280">
        <v>60.8</v>
      </c>
      <c r="CW57" s="1280"/>
      <c r="CX57" s="1280"/>
      <c r="CY57" s="1280"/>
      <c r="CZ57" s="1280"/>
      <c r="DA57" s="1280"/>
      <c r="DB57" s="1280"/>
      <c r="DC57" s="1280"/>
      <c r="DD57" s="387"/>
      <c r="DE57" s="386"/>
    </row>
    <row r="58" spans="1:109" s="382" customFormat="1">
      <c r="A58" s="367"/>
      <c r="B58" s="386"/>
      <c r="G58" s="1278"/>
      <c r="H58" s="1278"/>
      <c r="I58" s="1281"/>
      <c r="J58" s="1281"/>
      <c r="K58" s="1285"/>
      <c r="L58" s="1285"/>
      <c r="M58" s="1285"/>
      <c r="N58" s="1285"/>
      <c r="AM58" s="367"/>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620</v>
      </c>
    </row>
    <row r="64" spans="1:109">
      <c r="B64" s="374"/>
      <c r="G64" s="381"/>
      <c r="I64" s="394"/>
      <c r="J64" s="394"/>
      <c r="K64" s="394"/>
      <c r="L64" s="394"/>
      <c r="M64" s="394"/>
      <c r="N64" s="395"/>
      <c r="AM64" s="381"/>
      <c r="AN64" s="381" t="s">
        <v>611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6" t="s">
        <v>621</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c r="B66" s="374"/>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c r="B67" s="374"/>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c r="B68" s="374"/>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c r="B69" s="374"/>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612</v>
      </c>
    </row>
    <row r="72" spans="2:107">
      <c r="B72" s="374"/>
      <c r="G72" s="1278"/>
      <c r="H72" s="1278"/>
      <c r="I72" s="1278"/>
      <c r="J72" s="1278"/>
      <c r="K72" s="384"/>
      <c r="L72" s="384"/>
      <c r="M72" s="385"/>
      <c r="N72" s="385"/>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284" t="s">
        <v>563</v>
      </c>
      <c r="BQ72" s="1284"/>
      <c r="BR72" s="1284"/>
      <c r="BS72" s="1284"/>
      <c r="BT72" s="1284"/>
      <c r="BU72" s="1284"/>
      <c r="BV72" s="1284"/>
      <c r="BW72" s="1284"/>
      <c r="BX72" s="1284" t="s">
        <v>564</v>
      </c>
      <c r="BY72" s="1284"/>
      <c r="BZ72" s="1284"/>
      <c r="CA72" s="1284"/>
      <c r="CB72" s="1284"/>
      <c r="CC72" s="1284"/>
      <c r="CD72" s="1284"/>
      <c r="CE72" s="1284"/>
      <c r="CF72" s="1284" t="s">
        <v>565</v>
      </c>
      <c r="CG72" s="1284"/>
      <c r="CH72" s="1284"/>
      <c r="CI72" s="1284"/>
      <c r="CJ72" s="1284"/>
      <c r="CK72" s="1284"/>
      <c r="CL72" s="1284"/>
      <c r="CM72" s="1284"/>
      <c r="CN72" s="1284" t="s">
        <v>566</v>
      </c>
      <c r="CO72" s="1284"/>
      <c r="CP72" s="1284"/>
      <c r="CQ72" s="1284"/>
      <c r="CR72" s="1284"/>
      <c r="CS72" s="1284"/>
      <c r="CT72" s="1284"/>
      <c r="CU72" s="1284"/>
      <c r="CV72" s="1284" t="s">
        <v>567</v>
      </c>
      <c r="CW72" s="1284"/>
      <c r="CX72" s="1284"/>
      <c r="CY72" s="1284"/>
      <c r="CZ72" s="1284"/>
      <c r="DA72" s="1284"/>
      <c r="DB72" s="1284"/>
      <c r="DC72" s="1284"/>
    </row>
    <row r="73" spans="2:107">
      <c r="B73" s="374"/>
      <c r="G73" s="1296"/>
      <c r="H73" s="1296"/>
      <c r="I73" s="1296"/>
      <c r="J73" s="1296"/>
      <c r="K73" s="1279"/>
      <c r="L73" s="1279"/>
      <c r="M73" s="1279"/>
      <c r="N73" s="1279"/>
      <c r="AM73" s="383"/>
      <c r="AN73" s="1283" t="s">
        <v>613</v>
      </c>
      <c r="AO73" s="1283"/>
      <c r="AP73" s="1283"/>
      <c r="AQ73" s="1283"/>
      <c r="AR73" s="1283"/>
      <c r="AS73" s="1283"/>
      <c r="AT73" s="1283"/>
      <c r="AU73" s="1283"/>
      <c r="AV73" s="1283"/>
      <c r="AW73" s="1283"/>
      <c r="AX73" s="1283"/>
      <c r="AY73" s="1283"/>
      <c r="AZ73" s="1283"/>
      <c r="BA73" s="1283"/>
      <c r="BB73" s="1283" t="s">
        <v>622</v>
      </c>
      <c r="BC73" s="1283"/>
      <c r="BD73" s="1283"/>
      <c r="BE73" s="1283"/>
      <c r="BF73" s="1283"/>
      <c r="BG73" s="1283"/>
      <c r="BH73" s="1283"/>
      <c r="BI73" s="1283"/>
      <c r="BJ73" s="1283"/>
      <c r="BK73" s="1283"/>
      <c r="BL73" s="1283"/>
      <c r="BM73" s="1283"/>
      <c r="BN73" s="1283"/>
      <c r="BO73" s="1283"/>
      <c r="BP73" s="1280">
        <v>120.5</v>
      </c>
      <c r="BQ73" s="1280"/>
      <c r="BR73" s="1280"/>
      <c r="BS73" s="1280"/>
      <c r="BT73" s="1280"/>
      <c r="BU73" s="1280"/>
      <c r="BV73" s="1280"/>
      <c r="BW73" s="1280"/>
      <c r="BX73" s="1280">
        <v>110.8</v>
      </c>
      <c r="BY73" s="1280"/>
      <c r="BZ73" s="1280"/>
      <c r="CA73" s="1280"/>
      <c r="CB73" s="1280"/>
      <c r="CC73" s="1280"/>
      <c r="CD73" s="1280"/>
      <c r="CE73" s="1280"/>
      <c r="CF73" s="1280">
        <v>112.5</v>
      </c>
      <c r="CG73" s="1280"/>
      <c r="CH73" s="1280"/>
      <c r="CI73" s="1280"/>
      <c r="CJ73" s="1280"/>
      <c r="CK73" s="1280"/>
      <c r="CL73" s="1280"/>
      <c r="CM73" s="1280"/>
      <c r="CN73" s="1280">
        <v>102.6</v>
      </c>
      <c r="CO73" s="1280"/>
      <c r="CP73" s="1280"/>
      <c r="CQ73" s="1280"/>
      <c r="CR73" s="1280"/>
      <c r="CS73" s="1280"/>
      <c r="CT73" s="1280"/>
      <c r="CU73" s="1280"/>
      <c r="CV73" s="1280">
        <v>89.4</v>
      </c>
      <c r="CW73" s="1280"/>
      <c r="CX73" s="1280"/>
      <c r="CY73" s="1280"/>
      <c r="CZ73" s="1280"/>
      <c r="DA73" s="1280"/>
      <c r="DB73" s="1280"/>
      <c r="DC73" s="1280"/>
    </row>
    <row r="74" spans="2:107">
      <c r="B74" s="374"/>
      <c r="G74" s="1296"/>
      <c r="H74" s="1296"/>
      <c r="I74" s="1296"/>
      <c r="J74" s="1296"/>
      <c r="K74" s="1279"/>
      <c r="L74" s="1279"/>
      <c r="M74" s="1279"/>
      <c r="N74" s="1279"/>
      <c r="AM74" s="383"/>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6"/>
      <c r="H75" s="1296"/>
      <c r="I75" s="1278"/>
      <c r="J75" s="1278"/>
      <c r="K75" s="1285"/>
      <c r="L75" s="1285"/>
      <c r="M75" s="1285"/>
      <c r="N75" s="1285"/>
      <c r="AM75" s="383"/>
      <c r="AN75" s="1283"/>
      <c r="AO75" s="1283"/>
      <c r="AP75" s="1283"/>
      <c r="AQ75" s="1283"/>
      <c r="AR75" s="1283"/>
      <c r="AS75" s="1283"/>
      <c r="AT75" s="1283"/>
      <c r="AU75" s="1283"/>
      <c r="AV75" s="1283"/>
      <c r="AW75" s="1283"/>
      <c r="AX75" s="1283"/>
      <c r="AY75" s="1283"/>
      <c r="AZ75" s="1283"/>
      <c r="BA75" s="1283"/>
      <c r="BB75" s="1283" t="s">
        <v>623</v>
      </c>
      <c r="BC75" s="1283"/>
      <c r="BD75" s="1283"/>
      <c r="BE75" s="1283"/>
      <c r="BF75" s="1283"/>
      <c r="BG75" s="1283"/>
      <c r="BH75" s="1283"/>
      <c r="BI75" s="1283"/>
      <c r="BJ75" s="1283"/>
      <c r="BK75" s="1283"/>
      <c r="BL75" s="1283"/>
      <c r="BM75" s="1283"/>
      <c r="BN75" s="1283"/>
      <c r="BO75" s="1283"/>
      <c r="BP75" s="1280">
        <v>15.5</v>
      </c>
      <c r="BQ75" s="1280"/>
      <c r="BR75" s="1280"/>
      <c r="BS75" s="1280"/>
      <c r="BT75" s="1280"/>
      <c r="BU75" s="1280"/>
      <c r="BV75" s="1280"/>
      <c r="BW75" s="1280"/>
      <c r="BX75" s="1280">
        <v>13.9</v>
      </c>
      <c r="BY75" s="1280"/>
      <c r="BZ75" s="1280"/>
      <c r="CA75" s="1280"/>
      <c r="CB75" s="1280"/>
      <c r="CC75" s="1280"/>
      <c r="CD75" s="1280"/>
      <c r="CE75" s="1280"/>
      <c r="CF75" s="1280">
        <v>12.6</v>
      </c>
      <c r="CG75" s="1280"/>
      <c r="CH75" s="1280"/>
      <c r="CI75" s="1280"/>
      <c r="CJ75" s="1280"/>
      <c r="CK75" s="1280"/>
      <c r="CL75" s="1280"/>
      <c r="CM75" s="1280"/>
      <c r="CN75" s="1280">
        <v>11.8</v>
      </c>
      <c r="CO75" s="1280"/>
      <c r="CP75" s="1280"/>
      <c r="CQ75" s="1280"/>
      <c r="CR75" s="1280"/>
      <c r="CS75" s="1280"/>
      <c r="CT75" s="1280"/>
      <c r="CU75" s="1280"/>
      <c r="CV75" s="1280">
        <v>11.9</v>
      </c>
      <c r="CW75" s="1280"/>
      <c r="CX75" s="1280"/>
      <c r="CY75" s="1280"/>
      <c r="CZ75" s="1280"/>
      <c r="DA75" s="1280"/>
      <c r="DB75" s="1280"/>
      <c r="DC75" s="1280"/>
    </row>
    <row r="76" spans="2:107">
      <c r="B76" s="374"/>
      <c r="G76" s="1296"/>
      <c r="H76" s="1296"/>
      <c r="I76" s="1278"/>
      <c r="J76" s="1278"/>
      <c r="K76" s="1285"/>
      <c r="L76" s="1285"/>
      <c r="M76" s="1285"/>
      <c r="N76" s="1285"/>
      <c r="AM76" s="383"/>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8"/>
      <c r="H77" s="1278"/>
      <c r="I77" s="1278"/>
      <c r="J77" s="1278"/>
      <c r="K77" s="1279"/>
      <c r="L77" s="1279"/>
      <c r="M77" s="1279"/>
      <c r="N77" s="1279"/>
      <c r="AN77" s="1284" t="s">
        <v>616</v>
      </c>
      <c r="AO77" s="1284"/>
      <c r="AP77" s="1284"/>
      <c r="AQ77" s="1284"/>
      <c r="AR77" s="1284"/>
      <c r="AS77" s="1284"/>
      <c r="AT77" s="1284"/>
      <c r="AU77" s="1284"/>
      <c r="AV77" s="1284"/>
      <c r="AW77" s="1284"/>
      <c r="AX77" s="1284"/>
      <c r="AY77" s="1284"/>
      <c r="AZ77" s="1284"/>
      <c r="BA77" s="1284"/>
      <c r="BB77" s="1283" t="s">
        <v>622</v>
      </c>
      <c r="BC77" s="1283"/>
      <c r="BD77" s="1283"/>
      <c r="BE77" s="1283"/>
      <c r="BF77" s="1283"/>
      <c r="BG77" s="1283"/>
      <c r="BH77" s="1283"/>
      <c r="BI77" s="1283"/>
      <c r="BJ77" s="1283"/>
      <c r="BK77" s="1283"/>
      <c r="BL77" s="1283"/>
      <c r="BM77" s="1283"/>
      <c r="BN77" s="1283"/>
      <c r="BO77" s="1283"/>
      <c r="BP77" s="1280">
        <v>50.3</v>
      </c>
      <c r="BQ77" s="1280"/>
      <c r="BR77" s="1280"/>
      <c r="BS77" s="1280"/>
      <c r="BT77" s="1280"/>
      <c r="BU77" s="1280"/>
      <c r="BV77" s="1280"/>
      <c r="BW77" s="1280"/>
      <c r="BX77" s="1280">
        <v>45.9</v>
      </c>
      <c r="BY77" s="1280"/>
      <c r="BZ77" s="1280"/>
      <c r="CA77" s="1280"/>
      <c r="CB77" s="1280"/>
      <c r="CC77" s="1280"/>
      <c r="CD77" s="1280"/>
      <c r="CE77" s="1280"/>
      <c r="CF77" s="1280">
        <v>37.299999999999997</v>
      </c>
      <c r="CG77" s="1280"/>
      <c r="CH77" s="1280"/>
      <c r="CI77" s="1280"/>
      <c r="CJ77" s="1280"/>
      <c r="CK77" s="1280"/>
      <c r="CL77" s="1280"/>
      <c r="CM77" s="1280"/>
      <c r="CN77" s="1280">
        <v>35.299999999999997</v>
      </c>
      <c r="CO77" s="1280"/>
      <c r="CP77" s="1280"/>
      <c r="CQ77" s="1280"/>
      <c r="CR77" s="1280"/>
      <c r="CS77" s="1280"/>
      <c r="CT77" s="1280"/>
      <c r="CU77" s="1280"/>
      <c r="CV77" s="1280">
        <v>31.9</v>
      </c>
      <c r="CW77" s="1280"/>
      <c r="CX77" s="1280"/>
      <c r="CY77" s="1280"/>
      <c r="CZ77" s="1280"/>
      <c r="DA77" s="1280"/>
      <c r="DB77" s="1280"/>
      <c r="DC77" s="1280"/>
    </row>
    <row r="78" spans="2:107">
      <c r="B78" s="374"/>
      <c r="G78" s="1278"/>
      <c r="H78" s="1278"/>
      <c r="I78" s="1278"/>
      <c r="J78" s="1278"/>
      <c r="K78" s="1279"/>
      <c r="L78" s="1279"/>
      <c r="M78" s="1279"/>
      <c r="N78" s="1279"/>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8"/>
      <c r="H79" s="1278"/>
      <c r="I79" s="1281"/>
      <c r="J79" s="1281"/>
      <c r="K79" s="1282"/>
      <c r="L79" s="1282"/>
      <c r="M79" s="1282"/>
      <c r="N79" s="1282"/>
      <c r="AN79" s="1284"/>
      <c r="AO79" s="1284"/>
      <c r="AP79" s="1284"/>
      <c r="AQ79" s="1284"/>
      <c r="AR79" s="1284"/>
      <c r="AS79" s="1284"/>
      <c r="AT79" s="1284"/>
      <c r="AU79" s="1284"/>
      <c r="AV79" s="1284"/>
      <c r="AW79" s="1284"/>
      <c r="AX79" s="1284"/>
      <c r="AY79" s="1284"/>
      <c r="AZ79" s="1284"/>
      <c r="BA79" s="1284"/>
      <c r="BB79" s="1283" t="s">
        <v>623</v>
      </c>
      <c r="BC79" s="1283"/>
      <c r="BD79" s="1283"/>
      <c r="BE79" s="1283"/>
      <c r="BF79" s="1283"/>
      <c r="BG79" s="1283"/>
      <c r="BH79" s="1283"/>
      <c r="BI79" s="1283"/>
      <c r="BJ79" s="1283"/>
      <c r="BK79" s="1283"/>
      <c r="BL79" s="1283"/>
      <c r="BM79" s="1283"/>
      <c r="BN79" s="1283"/>
      <c r="BO79" s="1283"/>
      <c r="BP79" s="1280">
        <v>9.6</v>
      </c>
      <c r="BQ79" s="1280"/>
      <c r="BR79" s="1280"/>
      <c r="BS79" s="1280"/>
      <c r="BT79" s="1280"/>
      <c r="BU79" s="1280"/>
      <c r="BV79" s="1280"/>
      <c r="BW79" s="1280"/>
      <c r="BX79" s="1280">
        <v>8.8000000000000007</v>
      </c>
      <c r="BY79" s="1280"/>
      <c r="BZ79" s="1280"/>
      <c r="CA79" s="1280"/>
      <c r="CB79" s="1280"/>
      <c r="CC79" s="1280"/>
      <c r="CD79" s="1280"/>
      <c r="CE79" s="1280"/>
      <c r="CF79" s="1280">
        <v>7.8</v>
      </c>
      <c r="CG79" s="1280"/>
      <c r="CH79" s="1280"/>
      <c r="CI79" s="1280"/>
      <c r="CJ79" s="1280"/>
      <c r="CK79" s="1280"/>
      <c r="CL79" s="1280"/>
      <c r="CM79" s="1280"/>
      <c r="CN79" s="1280">
        <v>6.9</v>
      </c>
      <c r="CO79" s="1280"/>
      <c r="CP79" s="1280"/>
      <c r="CQ79" s="1280"/>
      <c r="CR79" s="1280"/>
      <c r="CS79" s="1280"/>
      <c r="CT79" s="1280"/>
      <c r="CU79" s="1280"/>
      <c r="CV79" s="1280">
        <v>6.6</v>
      </c>
      <c r="CW79" s="1280"/>
      <c r="CX79" s="1280"/>
      <c r="CY79" s="1280"/>
      <c r="CZ79" s="1280"/>
      <c r="DA79" s="1280"/>
      <c r="DB79" s="1280"/>
      <c r="DC79" s="1280"/>
    </row>
    <row r="80" spans="2:107">
      <c r="B80" s="374"/>
      <c r="G80" s="1278"/>
      <c r="H80" s="1278"/>
      <c r="I80" s="1281"/>
      <c r="J80" s="1281"/>
      <c r="K80" s="1282"/>
      <c r="L80" s="1282"/>
      <c r="M80" s="1282"/>
      <c r="N80" s="1282"/>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zaKlg0oz0SWaaWaqdW7Tue2uZ+HpUYyk50e0OnrLvgd5d8Yr6wrrHTyWgIfbHo2BempnNQ4J7KWRLBa/X7+ug==" saltValue="H2BCaFu8mvITNkU3+BW54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election activeCell="CG10" sqref="CG1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9wLacC9YNuITyXNibNxGxWeCnxed20nBCKggJHYmKGN+8vAi64blsz37lZ//Un9y36WC12j84MCNqZxEnFEKA==" saltValue="P2h9+OPXvw9Akh2HXVR3V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election activeCell="CG10" sqref="CG1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gKpdwxCVX9T8wCru7Fq3QXUseT7gGWwOUtugcn+soYlXrfi6epENiIsyDTxy57sg0MQqmKwt1nt4qu3/pDL6g==" saltValue="F8+RuI+H6nU/Lx4AnRwZa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560</v>
      </c>
      <c r="G2" s="136"/>
      <c r="H2" s="137"/>
    </row>
    <row r="3" spans="1:8">
      <c r="A3" s="133" t="s">
        <v>553</v>
      </c>
      <c r="B3" s="138"/>
      <c r="C3" s="139"/>
      <c r="D3" s="140">
        <v>107754</v>
      </c>
      <c r="E3" s="141"/>
      <c r="F3" s="142">
        <v>63956</v>
      </c>
      <c r="G3" s="143"/>
      <c r="H3" s="144"/>
    </row>
    <row r="4" spans="1:8">
      <c r="A4" s="145"/>
      <c r="B4" s="146"/>
      <c r="C4" s="147"/>
      <c r="D4" s="148">
        <v>58515</v>
      </c>
      <c r="E4" s="149"/>
      <c r="F4" s="150">
        <v>29239</v>
      </c>
      <c r="G4" s="151"/>
      <c r="H4" s="152"/>
    </row>
    <row r="5" spans="1:8">
      <c r="A5" s="133" t="s">
        <v>555</v>
      </c>
      <c r="B5" s="138"/>
      <c r="C5" s="139"/>
      <c r="D5" s="140">
        <v>75153</v>
      </c>
      <c r="E5" s="141"/>
      <c r="F5" s="142">
        <v>66255</v>
      </c>
      <c r="G5" s="143"/>
      <c r="H5" s="144"/>
    </row>
    <row r="6" spans="1:8">
      <c r="A6" s="145"/>
      <c r="B6" s="146"/>
      <c r="C6" s="147"/>
      <c r="D6" s="148">
        <v>49636</v>
      </c>
      <c r="E6" s="149"/>
      <c r="F6" s="150">
        <v>31822</v>
      </c>
      <c r="G6" s="151"/>
      <c r="H6" s="152"/>
    </row>
    <row r="7" spans="1:8">
      <c r="A7" s="133" t="s">
        <v>556</v>
      </c>
      <c r="B7" s="138"/>
      <c r="C7" s="139"/>
      <c r="D7" s="140">
        <v>65680</v>
      </c>
      <c r="E7" s="141"/>
      <c r="F7" s="142">
        <v>54227</v>
      </c>
      <c r="G7" s="143"/>
      <c r="H7" s="144"/>
    </row>
    <row r="8" spans="1:8">
      <c r="A8" s="145"/>
      <c r="B8" s="146"/>
      <c r="C8" s="147"/>
      <c r="D8" s="148">
        <v>51432</v>
      </c>
      <c r="E8" s="149"/>
      <c r="F8" s="150">
        <v>29694</v>
      </c>
      <c r="G8" s="151"/>
      <c r="H8" s="152"/>
    </row>
    <row r="9" spans="1:8">
      <c r="A9" s="133" t="s">
        <v>557</v>
      </c>
      <c r="B9" s="138"/>
      <c r="C9" s="139"/>
      <c r="D9" s="140">
        <v>67083</v>
      </c>
      <c r="E9" s="141"/>
      <c r="F9" s="142">
        <v>44504</v>
      </c>
      <c r="G9" s="143"/>
      <c r="H9" s="144"/>
    </row>
    <row r="10" spans="1:8">
      <c r="A10" s="145"/>
      <c r="B10" s="146"/>
      <c r="C10" s="147"/>
      <c r="D10" s="148">
        <v>49801</v>
      </c>
      <c r="E10" s="149"/>
      <c r="F10" s="150">
        <v>25876</v>
      </c>
      <c r="G10" s="151"/>
      <c r="H10" s="152"/>
    </row>
    <row r="11" spans="1:8">
      <c r="A11" s="133" t="s">
        <v>558</v>
      </c>
      <c r="B11" s="138"/>
      <c r="C11" s="139"/>
      <c r="D11" s="140">
        <v>68146</v>
      </c>
      <c r="E11" s="141"/>
      <c r="F11" s="142">
        <v>47820</v>
      </c>
      <c r="G11" s="143"/>
      <c r="H11" s="144"/>
    </row>
    <row r="12" spans="1:8">
      <c r="A12" s="145"/>
      <c r="B12" s="146"/>
      <c r="C12" s="153"/>
      <c r="D12" s="148">
        <v>46334</v>
      </c>
      <c r="E12" s="149"/>
      <c r="F12" s="150">
        <v>25855</v>
      </c>
      <c r="G12" s="151"/>
      <c r="H12" s="152"/>
    </row>
    <row r="13" spans="1:8">
      <c r="A13" s="133"/>
      <c r="B13" s="138"/>
      <c r="C13" s="154"/>
      <c r="D13" s="155">
        <v>76763</v>
      </c>
      <c r="E13" s="156"/>
      <c r="F13" s="157">
        <v>55352</v>
      </c>
      <c r="G13" s="158"/>
      <c r="H13" s="144"/>
    </row>
    <row r="14" spans="1:8">
      <c r="A14" s="145"/>
      <c r="B14" s="146"/>
      <c r="C14" s="147"/>
      <c r="D14" s="148">
        <v>51144</v>
      </c>
      <c r="E14" s="149"/>
      <c r="F14" s="150">
        <v>28497</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3.29</v>
      </c>
      <c r="C19" s="159">
        <f>ROUND(VALUE(SUBSTITUTE(実質収支比率等に係る経年分析!G$48,"▲","-")),2)</f>
        <v>2.62</v>
      </c>
      <c r="D19" s="159">
        <f>ROUND(VALUE(SUBSTITUTE(実質収支比率等に係る経年分析!H$48,"▲","-")),2)</f>
        <v>2.91</v>
      </c>
      <c r="E19" s="159">
        <f>ROUND(VALUE(SUBSTITUTE(実質収支比率等に係る経年分析!I$48,"▲","-")),2)</f>
        <v>3.29</v>
      </c>
      <c r="F19" s="159">
        <f>ROUND(VALUE(SUBSTITUTE(実質収支比率等に係る経年分析!J$48,"▲","-")),2)</f>
        <v>3.07</v>
      </c>
    </row>
    <row r="20" spans="1:11">
      <c r="A20" s="159" t="s">
        <v>49</v>
      </c>
      <c r="B20" s="159">
        <f>ROUND(VALUE(SUBSTITUTE(実質収支比率等に係る経年分析!F$47,"▲","-")),2)</f>
        <v>27.88</v>
      </c>
      <c r="C20" s="159">
        <f>ROUND(VALUE(SUBSTITUTE(実質収支比率等に係る経年分析!G$47,"▲","-")),2)</f>
        <v>32.659999999999997</v>
      </c>
      <c r="D20" s="159">
        <f>ROUND(VALUE(SUBSTITUTE(実質収支比率等に係る経年分析!H$47,"▲","-")),2)</f>
        <v>35.979999999999997</v>
      </c>
      <c r="E20" s="159">
        <f>ROUND(VALUE(SUBSTITUTE(実質収支比率等に係る経年分析!I$47,"▲","-")),2)</f>
        <v>42.44</v>
      </c>
      <c r="F20" s="159">
        <f>ROUND(VALUE(SUBSTITUTE(実質収支比率等に係る経年分析!J$47,"▲","-")),2)</f>
        <v>19.95</v>
      </c>
    </row>
    <row r="21" spans="1:11">
      <c r="A21" s="159" t="s">
        <v>50</v>
      </c>
      <c r="B21" s="159">
        <f>IF(ISNUMBER(VALUE(SUBSTITUTE(実質収支比率等に係る経年分析!F$49,"▲","-"))),ROUND(VALUE(SUBSTITUTE(実質収支比率等に係る経年分析!F$49,"▲","-")),2),NA())</f>
        <v>5.22</v>
      </c>
      <c r="C21" s="159">
        <f>IF(ISNUMBER(VALUE(SUBSTITUTE(実質収支比率等に係る経年分析!G$49,"▲","-"))),ROUND(VALUE(SUBSTITUTE(実質収支比率等に係る経年分析!G$49,"▲","-")),2),NA())</f>
        <v>3.63</v>
      </c>
      <c r="D21" s="159">
        <f>IF(ISNUMBER(VALUE(SUBSTITUTE(実質収支比率等に係る経年分析!H$49,"▲","-"))),ROUND(VALUE(SUBSTITUTE(実質収支比率等に係る経年分析!H$49,"▲","-")),2),NA())</f>
        <v>4.7</v>
      </c>
      <c r="E21" s="159">
        <f>IF(ISNUMBER(VALUE(SUBSTITUTE(実質収支比率等に係る経年分析!I$49,"▲","-"))),ROUND(VALUE(SUBSTITUTE(実質収支比率等に係る経年分析!I$49,"▲","-")),2),NA())</f>
        <v>5.63</v>
      </c>
      <c r="F21" s="159">
        <f>IF(ISNUMBER(VALUE(SUBSTITUTE(実質収支比率等に係る経年分析!J$49,"▲","-"))),ROUND(VALUE(SUBSTITUTE(実質収支比率等に係る経年分析!J$49,"▲","-")),2),NA())</f>
        <v>-23.11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0.08</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0.12</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0.09</v>
      </c>
    </row>
    <row r="30" spans="1:11">
      <c r="A30" s="160" t="str">
        <f>IF(連結実質赤字比率に係る赤字・黒字の構成分析!C$40="",NA(),連結実質赤字比率に係る赤字・黒字の構成分析!C$40)</f>
        <v>霊苑事業特別会計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c r="A31" s="160" t="str">
        <f>IF(連結実質赤字比率に係る赤字・黒字の構成分析!C$39="",NA(),連結実質赤字比率に係る赤字・黒字の構成分析!C$39)</f>
        <v>農業共済事業特別会計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0.55000000000000004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0.56000000000000005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0.57999999999999996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0.64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0.69</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0.56000000000000005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0.55000000000000004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0.92</v>
      </c>
    </row>
    <row r="33" spans="1:16">
      <c r="A33" s="160" t="str">
        <f>IF(連結実質赤字比率に係る赤字・黒字の構成分析!C$37="",NA(),連結実質赤字比率に係る赤字・黒字の構成分析!C$37)</f>
        <v>国民健康保険事業特別会計（事業勘定）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1.67</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2.5299999999999998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2.81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3.17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2.89</v>
      </c>
    </row>
    <row r="35" spans="1:16">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0.95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2.44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3.14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3.96</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8.24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9.27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9.17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9.4700000000000006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9.86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8167</v>
      </c>
      <c r="E42" s="161"/>
      <c r="F42" s="161"/>
      <c r="G42" s="161">
        <f>'実質公債費比率（分子）の構造'!L$52</f>
        <v>8316</v>
      </c>
      <c r="H42" s="161"/>
      <c r="I42" s="161"/>
      <c r="J42" s="161">
        <f>'実質公債費比率（分子）の構造'!M$52</f>
        <v>8221</v>
      </c>
      <c r="K42" s="161"/>
      <c r="L42" s="161"/>
      <c r="M42" s="161">
        <f>'実質公債費比率（分子）の構造'!N$52</f>
        <v>7992</v>
      </c>
      <c r="N42" s="161"/>
      <c r="O42" s="161"/>
      <c r="P42" s="161">
        <f>'実質公債費比率（分子）の構造'!O$52</f>
        <v>7783</v>
      </c>
    </row>
    <row r="43" spans="1:16">
      <c r="A43" s="161" t="s">
        <v>58</v>
      </c>
      <c r="B43" s="161">
        <f>'実質公債費比率（分子）の構造'!K$51</f>
        <v>4</v>
      </c>
      <c r="C43" s="161"/>
      <c r="D43" s="161"/>
      <c r="E43" s="161">
        <f>'実質公債費比率（分子）の構造'!L$51</f>
        <v>3</v>
      </c>
      <c r="F43" s="161"/>
      <c r="G43" s="161"/>
      <c r="H43" s="161">
        <f>'実質公債費比率（分子）の構造'!M$51</f>
        <v>5</v>
      </c>
      <c r="I43" s="161"/>
      <c r="J43" s="161"/>
      <c r="K43" s="161">
        <f>'実質公債費比率（分子）の構造'!N$51</f>
        <v>3</v>
      </c>
      <c r="L43" s="161"/>
      <c r="M43" s="161"/>
      <c r="N43" s="161">
        <f>'実質公債費比率（分子）の構造'!O$51</f>
        <v>0</v>
      </c>
      <c r="O43" s="161"/>
      <c r="P43" s="161"/>
    </row>
    <row r="44" spans="1:16">
      <c r="A44" s="161" t="s">
        <v>59</v>
      </c>
      <c r="B44" s="161">
        <f>'実質公債費比率（分子）の構造'!K$50</f>
        <v>20</v>
      </c>
      <c r="C44" s="161"/>
      <c r="D44" s="161"/>
      <c r="E44" s="161">
        <f>'実質公債費比率（分子）の構造'!L$50</f>
        <v>19</v>
      </c>
      <c r="F44" s="161"/>
      <c r="G44" s="161"/>
      <c r="H44" s="161">
        <f>'実質公債費比率（分子）の構造'!M$50</f>
        <v>19</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927</v>
      </c>
      <c r="C45" s="161"/>
      <c r="D45" s="161"/>
      <c r="E45" s="161">
        <f>'実質公債費比率（分子）の構造'!L$49</f>
        <v>778</v>
      </c>
      <c r="F45" s="161"/>
      <c r="G45" s="161"/>
      <c r="H45" s="161">
        <f>'実質公債費比率（分子）の構造'!M$49</f>
        <v>825</v>
      </c>
      <c r="I45" s="161"/>
      <c r="J45" s="161"/>
      <c r="K45" s="161">
        <f>'実質公債費比率（分子）の構造'!N$49</f>
        <v>843</v>
      </c>
      <c r="L45" s="161"/>
      <c r="M45" s="161"/>
      <c r="N45" s="161">
        <f>'実質公債費比率（分子）の構造'!O$49</f>
        <v>967</v>
      </c>
      <c r="O45" s="161"/>
      <c r="P45" s="161"/>
    </row>
    <row r="46" spans="1:16">
      <c r="A46" s="161" t="s">
        <v>61</v>
      </c>
      <c r="B46" s="161">
        <f>'実質公債費比率（分子）の構造'!K$48</f>
        <v>3115</v>
      </c>
      <c r="C46" s="161"/>
      <c r="D46" s="161"/>
      <c r="E46" s="161">
        <f>'実質公債費比率（分子）の構造'!L$48</f>
        <v>2919</v>
      </c>
      <c r="F46" s="161"/>
      <c r="G46" s="161"/>
      <c r="H46" s="161">
        <f>'実質公債費比率（分子）の構造'!M$48</f>
        <v>2980</v>
      </c>
      <c r="I46" s="161"/>
      <c r="J46" s="161"/>
      <c r="K46" s="161">
        <f>'実質公債費比率（分子）の構造'!N$48</f>
        <v>2942</v>
      </c>
      <c r="L46" s="161"/>
      <c r="M46" s="161"/>
      <c r="N46" s="161">
        <f>'実質公債費比率（分子）の構造'!O$48</f>
        <v>2884</v>
      </c>
      <c r="O46" s="161"/>
      <c r="P46" s="161"/>
    </row>
    <row r="47" spans="1:16">
      <c r="A47" s="161" t="s">
        <v>14</v>
      </c>
      <c r="B47" s="161">
        <f>'実質公債費比率（分子）の構造'!K$47</f>
        <v>110</v>
      </c>
      <c r="C47" s="161"/>
      <c r="D47" s="161"/>
      <c r="E47" s="161">
        <f>'実質公債費比率（分子）の構造'!L$47</f>
        <v>117</v>
      </c>
      <c r="F47" s="161"/>
      <c r="G47" s="161"/>
      <c r="H47" s="161">
        <f>'実質公債費比率（分子）の構造'!M$47</f>
        <v>117</v>
      </c>
      <c r="I47" s="161"/>
      <c r="J47" s="161"/>
      <c r="K47" s="161">
        <f>'実質公債費比率（分子）の構造'!N$47</f>
        <v>117</v>
      </c>
      <c r="L47" s="161"/>
      <c r="M47" s="161"/>
      <c r="N47" s="161">
        <f>'実質公債費比率（分子）の構造'!O$47</f>
        <v>107</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6985</v>
      </c>
      <c r="C49" s="161"/>
      <c r="D49" s="161"/>
      <c r="E49" s="161">
        <f>'実質公債費比率（分子）の構造'!L$45</f>
        <v>7154</v>
      </c>
      <c r="F49" s="161"/>
      <c r="G49" s="161"/>
      <c r="H49" s="161">
        <f>'実質公債費比率（分子）の構造'!M$45</f>
        <v>6872</v>
      </c>
      <c r="I49" s="161"/>
      <c r="J49" s="161"/>
      <c r="K49" s="161">
        <f>'実質公債費比率（分子）の構造'!N$45</f>
        <v>6381</v>
      </c>
      <c r="L49" s="161"/>
      <c r="M49" s="161"/>
      <c r="N49" s="161">
        <f>'実質公債費比率（分子）の構造'!O$45</f>
        <v>6491</v>
      </c>
      <c r="O49" s="161"/>
      <c r="P49" s="161"/>
    </row>
    <row r="50" spans="1:16">
      <c r="A50" s="161" t="s">
        <v>64</v>
      </c>
      <c r="B50" s="161" t="e">
        <f>NA()</f>
        <v>#N/A</v>
      </c>
      <c r="C50" s="161">
        <f>IF(ISNUMBER('実質公債費比率（分子）の構造'!K$53),'実質公債費比率（分子）の構造'!K$53,NA())</f>
        <v>2994</v>
      </c>
      <c r="D50" s="161" t="e">
        <f>NA()</f>
        <v>#N/A</v>
      </c>
      <c r="E50" s="161" t="e">
        <f>NA()</f>
        <v>#N/A</v>
      </c>
      <c r="F50" s="161">
        <f>IF(ISNUMBER('実質公債費比率（分子）の構造'!L$53),'実質公債費比率（分子）の構造'!L$53,NA())</f>
        <v>2674</v>
      </c>
      <c r="G50" s="161" t="e">
        <f>NA()</f>
        <v>#N/A</v>
      </c>
      <c r="H50" s="161" t="e">
        <f>NA()</f>
        <v>#N/A</v>
      </c>
      <c r="I50" s="161">
        <f>IF(ISNUMBER('実質公債費比率（分子）の構造'!M$53),'実質公債費比率（分子）の構造'!M$53,NA())</f>
        <v>2597</v>
      </c>
      <c r="J50" s="161" t="e">
        <f>NA()</f>
        <v>#N/A</v>
      </c>
      <c r="K50" s="161" t="e">
        <f>NA()</f>
        <v>#N/A</v>
      </c>
      <c r="L50" s="161">
        <f>IF(ISNUMBER('実質公債費比率（分子）の構造'!N$53),'実質公債費比率（分子）の構造'!N$53,NA())</f>
        <v>2294</v>
      </c>
      <c r="M50" s="161" t="e">
        <f>NA()</f>
        <v>#N/A</v>
      </c>
      <c r="N50" s="161" t="e">
        <f>NA()</f>
        <v>#N/A</v>
      </c>
      <c r="O50" s="161">
        <f>IF(ISNUMBER('実質公債費比率（分子）の構造'!O$53),'実質公債費比率（分子）の構造'!O$53,NA())</f>
        <v>2666</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86821</v>
      </c>
      <c r="E56" s="160"/>
      <c r="F56" s="160"/>
      <c r="G56" s="160">
        <f>'将来負担比率（分子）の構造'!J$52</f>
        <v>85242</v>
      </c>
      <c r="H56" s="160"/>
      <c r="I56" s="160"/>
      <c r="J56" s="160">
        <f>'将来負担比率（分子）の構造'!K$52</f>
        <v>84276</v>
      </c>
      <c r="K56" s="160"/>
      <c r="L56" s="160"/>
      <c r="M56" s="160">
        <f>'将来負担比率（分子）の構造'!L$52</f>
        <v>82558</v>
      </c>
      <c r="N56" s="160"/>
      <c r="O56" s="160"/>
      <c r="P56" s="160">
        <f>'将来負担比率（分子）の構造'!M$52</f>
        <v>79620</v>
      </c>
    </row>
    <row r="57" spans="1:16">
      <c r="A57" s="160" t="s">
        <v>36</v>
      </c>
      <c r="B57" s="160"/>
      <c r="C57" s="160"/>
      <c r="D57" s="160">
        <f>'将来負担比率（分子）の構造'!I$51</f>
        <v>2240</v>
      </c>
      <c r="E57" s="160"/>
      <c r="F57" s="160"/>
      <c r="G57" s="160">
        <f>'将来負担比率（分子）の構造'!J$51</f>
        <v>1972</v>
      </c>
      <c r="H57" s="160"/>
      <c r="I57" s="160"/>
      <c r="J57" s="160">
        <f>'将来負担比率（分子）の構造'!K$51</f>
        <v>1428</v>
      </c>
      <c r="K57" s="160"/>
      <c r="L57" s="160"/>
      <c r="M57" s="160">
        <f>'将来負担比率（分子）の構造'!L$51</f>
        <v>1296</v>
      </c>
      <c r="N57" s="160"/>
      <c r="O57" s="160"/>
      <c r="P57" s="160">
        <f>'将来負担比率（分子）の構造'!M$51</f>
        <v>1133</v>
      </c>
    </row>
    <row r="58" spans="1:16">
      <c r="A58" s="160" t="s">
        <v>35</v>
      </c>
      <c r="B58" s="160"/>
      <c r="C58" s="160"/>
      <c r="D58" s="160">
        <f>'将来負担比率（分子）の構造'!I$50</f>
        <v>14645</v>
      </c>
      <c r="E58" s="160"/>
      <c r="F58" s="160"/>
      <c r="G58" s="160">
        <f>'将来負担比率（分子）の構造'!J$50</f>
        <v>16416</v>
      </c>
      <c r="H58" s="160"/>
      <c r="I58" s="160"/>
      <c r="J58" s="160">
        <f>'将来負担比率（分子）の構造'!K$50</f>
        <v>17408</v>
      </c>
      <c r="K58" s="160"/>
      <c r="L58" s="160"/>
      <c r="M58" s="160">
        <f>'将来負担比率（分子）の構造'!L$50</f>
        <v>19360</v>
      </c>
      <c r="N58" s="160"/>
      <c r="O58" s="160"/>
      <c r="P58" s="160">
        <f>'将来負担比率（分子）の構造'!M$50</f>
        <v>18602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111</v>
      </c>
      <c r="C61" s="160"/>
      <c r="D61" s="160"/>
      <c r="E61" s="160" t="str">
        <f>'将来負担比率（分子）の構造'!J$46</f>
        <v>-</v>
      </c>
      <c r="F61" s="160"/>
      <c r="G61" s="160"/>
      <c r="H61" s="160" t="str">
        <f>'将来負担比率（分子）の構造'!K$46</f>
        <v>-</v>
      </c>
      <c r="I61" s="160"/>
      <c r="J61" s="160"/>
      <c r="K61" s="160">
        <f>'将来負担比率（分子）の構造'!L$46</f>
        <v>7</v>
      </c>
      <c r="L61" s="160"/>
      <c r="M61" s="160"/>
      <c r="N61" s="160" t="str">
        <f>'将来負担比率（分子）の構造'!M$46</f>
        <v>-</v>
      </c>
      <c r="O61" s="160"/>
      <c r="P61" s="160"/>
    </row>
    <row r="62" spans="1:16">
      <c r="A62" s="160" t="s">
        <v>29</v>
      </c>
      <c r="B62" s="160">
        <f>'将来負担比率（分子）の構造'!I$45</f>
        <v>7551</v>
      </c>
      <c r="C62" s="160"/>
      <c r="D62" s="160"/>
      <c r="E62" s="160">
        <f>'将来負担比率（分子）の構造'!J$45</f>
        <v>6871</v>
      </c>
      <c r="F62" s="160"/>
      <c r="G62" s="160"/>
      <c r="H62" s="160">
        <f>'将来負担比率（分子）の構造'!K$45</f>
        <v>6478</v>
      </c>
      <c r="I62" s="160"/>
      <c r="J62" s="160"/>
      <c r="K62" s="160">
        <f>'将来負担比率（分子）の構造'!L$45</f>
        <v>6447</v>
      </c>
      <c r="L62" s="160"/>
      <c r="M62" s="160"/>
      <c r="N62" s="160">
        <f>'将来負担比率（分子）の構造'!M$45</f>
        <v>6467</v>
      </c>
      <c r="O62" s="160"/>
      <c r="P62" s="160"/>
    </row>
    <row r="63" spans="1:16">
      <c r="A63" s="160" t="s">
        <v>28</v>
      </c>
      <c r="B63" s="160">
        <f>'将来負担比率（分子）の構造'!I$44</f>
        <v>10262</v>
      </c>
      <c r="C63" s="160"/>
      <c r="D63" s="160"/>
      <c r="E63" s="160">
        <f>'将来負担比率（分子）の構造'!J$44</f>
        <v>10354</v>
      </c>
      <c r="F63" s="160"/>
      <c r="G63" s="160"/>
      <c r="H63" s="160">
        <f>'将来負担比率（分子）の構造'!K$44</f>
        <v>12716</v>
      </c>
      <c r="I63" s="160"/>
      <c r="J63" s="160"/>
      <c r="K63" s="160">
        <f>'将来負担比率（分子）の構造'!L$44</f>
        <v>12490</v>
      </c>
      <c r="L63" s="160"/>
      <c r="M63" s="160"/>
      <c r="N63" s="160">
        <f>'将来負担比率（分子）の構造'!M$44</f>
        <v>12579</v>
      </c>
      <c r="O63" s="160"/>
      <c r="P63" s="160"/>
    </row>
    <row r="64" spans="1:16">
      <c r="A64" s="160" t="s">
        <v>27</v>
      </c>
      <c r="B64" s="160">
        <f>'将来負担比率（分子）の構造'!I$43</f>
        <v>48795</v>
      </c>
      <c r="C64" s="160"/>
      <c r="D64" s="160"/>
      <c r="E64" s="160">
        <f>'将来負担比率（分子）の構造'!J$43</f>
        <v>47460</v>
      </c>
      <c r="F64" s="160"/>
      <c r="G64" s="160"/>
      <c r="H64" s="160">
        <f>'将来負担比率（分子）の構造'!K$43</f>
        <v>46114</v>
      </c>
      <c r="I64" s="160"/>
      <c r="J64" s="160"/>
      <c r="K64" s="160">
        <f>'将来負担比率（分子）の構造'!L$43</f>
        <v>43832</v>
      </c>
      <c r="L64" s="160"/>
      <c r="M64" s="160"/>
      <c r="N64" s="160">
        <f>'将来負担比率（分子）の構造'!M$43</f>
        <v>41300</v>
      </c>
      <c r="O64" s="160"/>
      <c r="P64" s="160"/>
    </row>
    <row r="65" spans="1:16">
      <c r="A65" s="160" t="s">
        <v>26</v>
      </c>
      <c r="B65" s="160">
        <f>'将来負担比率（分子）の構造'!I$42</f>
        <v>149</v>
      </c>
      <c r="C65" s="160"/>
      <c r="D65" s="160"/>
      <c r="E65" s="160">
        <f>'将来負担比率（分子）の構造'!J$42</f>
        <v>130</v>
      </c>
      <c r="F65" s="160"/>
      <c r="G65" s="160"/>
      <c r="H65" s="160">
        <f>'将来負担比率（分子）の構造'!K$42</f>
        <v>111</v>
      </c>
      <c r="I65" s="160"/>
      <c r="J65" s="160"/>
      <c r="K65" s="160">
        <f>'将来負担比率（分子）の構造'!L$42</f>
        <v>111</v>
      </c>
      <c r="L65" s="160"/>
      <c r="M65" s="160"/>
      <c r="N65" s="160">
        <f>'将来負担比率（分子）の構造'!M$42</f>
        <v>111</v>
      </c>
      <c r="O65" s="160"/>
      <c r="P65" s="160"/>
    </row>
    <row r="66" spans="1:16">
      <c r="A66" s="160" t="s">
        <v>25</v>
      </c>
      <c r="B66" s="160">
        <f>'将来負担比率（分子）の構造'!I$41</f>
        <v>63424</v>
      </c>
      <c r="C66" s="160"/>
      <c r="D66" s="160"/>
      <c r="E66" s="160">
        <f>'将来負担比率（分子）の構造'!J$41</f>
        <v>62533</v>
      </c>
      <c r="F66" s="160"/>
      <c r="G66" s="160"/>
      <c r="H66" s="160">
        <f>'将来負担比率（分子）の構造'!K$41</f>
        <v>62039</v>
      </c>
      <c r="I66" s="160"/>
      <c r="J66" s="160"/>
      <c r="K66" s="160">
        <f>'将来負担比率（分子）の構造'!L$41</f>
        <v>61803</v>
      </c>
      <c r="L66" s="160"/>
      <c r="M66" s="160"/>
      <c r="N66" s="160">
        <f>'将来負担比率（分子）の構造'!M$41</f>
        <v>57456</v>
      </c>
      <c r="O66" s="160"/>
      <c r="P66" s="160"/>
    </row>
    <row r="67" spans="1:16">
      <c r="A67" s="160" t="s">
        <v>68</v>
      </c>
      <c r="B67" s="160" t="e">
        <f>NA()</f>
        <v>#N/A</v>
      </c>
      <c r="C67" s="160">
        <f>IF(ISNUMBER('将来負担比率（分子）の構造'!I$53), IF('将来負担比率（分子）の構造'!I$53 &lt; 0, 0, '将来負担比率（分子）の構造'!I$53), NA())</f>
        <v>26585</v>
      </c>
      <c r="D67" s="160" t="e">
        <f>NA()</f>
        <v>#N/A</v>
      </c>
      <c r="E67" s="160" t="e">
        <f>NA()</f>
        <v>#N/A</v>
      </c>
      <c r="F67" s="160">
        <f>IF(ISNUMBER('将来負担比率（分子）の構造'!J$53), IF('将来負担比率（分子）の構造'!J$53 &lt; 0, 0, '将来負担比率（分子）の構造'!J$53), NA())</f>
        <v>23718</v>
      </c>
      <c r="G67" s="160" t="e">
        <f>NA()</f>
        <v>#N/A</v>
      </c>
      <c r="H67" s="160" t="e">
        <f>NA()</f>
        <v>#N/A</v>
      </c>
      <c r="I67" s="160">
        <f>IF(ISNUMBER('将来負担比率（分子）の構造'!K$53), IF('将来負担比率（分子）の構造'!K$53 &lt; 0, 0, '将来負担比率（分子）の構造'!K$53), NA())</f>
        <v>24345</v>
      </c>
      <c r="J67" s="160" t="e">
        <f>NA()</f>
        <v>#N/A</v>
      </c>
      <c r="K67" s="160" t="e">
        <f>NA()</f>
        <v>#N/A</v>
      </c>
      <c r="L67" s="160">
        <f>IF(ISNUMBER('将来負担比率（分子）の構造'!L$53), IF('将来負担比率（分子）の構造'!L$53 &lt; 0, 0, '将来負担比率（分子）の構造'!L$53), NA())</f>
        <v>21476</v>
      </c>
      <c r="M67" s="160" t="e">
        <f>NA()</f>
        <v>#N/A</v>
      </c>
      <c r="N67" s="160" t="e">
        <f>NA()</f>
        <v>#N/A</v>
      </c>
      <c r="O67" s="160">
        <f>IF(ISNUMBER('将来負担比率（分子）の構造'!M$53), IF('将来負担比率（分子）の構造'!M$53 &lt; 0, 0, '将来負担比率（分子）の構造'!M$53), NA())</f>
        <v>18557</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10654</v>
      </c>
      <c r="C72" s="164">
        <f>基金残高に係る経年分析!G55</f>
        <v>12184</v>
      </c>
      <c r="D72" s="164">
        <f>基金残高に係る経年分析!H55</f>
        <v>5653</v>
      </c>
    </row>
    <row r="73" spans="1:16">
      <c r="A73" s="163" t="s">
        <v>71</v>
      </c>
      <c r="B73" s="164">
        <f>基金残高に係る経年分析!F56</f>
        <v>2382</v>
      </c>
      <c r="C73" s="164">
        <f>基金残高に係る経年分析!G56</f>
        <v>2366</v>
      </c>
      <c r="D73" s="164">
        <f>基金残高に係る経年分析!H56</f>
        <v>2106</v>
      </c>
    </row>
    <row r="74" spans="1:16">
      <c r="A74" s="163" t="s">
        <v>72</v>
      </c>
      <c r="B74" s="164">
        <f>基金残高に係る経年分析!F57</f>
        <v>6118</v>
      </c>
      <c r="C74" s="164">
        <f>基金残高に係る経年分析!G57</f>
        <v>6091</v>
      </c>
      <c r="D74" s="164">
        <f>基金残高に係る経年分析!H57</f>
        <v>13218</v>
      </c>
    </row>
  </sheetData>
  <sheetProtection algorithmName="SHA-512" hashValue="Pqe8S/I0V6rgyB0UxmOi4KXrurermC5HkDl15TcV9Mrw99AqHG6Bkrz0IROy5w9ssMdrGBTFCJYnx/WvoegQ1Q==" saltValue="EMvkUxUr+TMCvaPFc78Wf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90" zoomScaleNormal="9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224</v>
      </c>
      <c r="C5" s="741"/>
      <c r="D5" s="741"/>
      <c r="E5" s="741"/>
      <c r="F5" s="741"/>
      <c r="G5" s="741"/>
      <c r="H5" s="741"/>
      <c r="I5" s="741"/>
      <c r="J5" s="741"/>
      <c r="K5" s="741"/>
      <c r="L5" s="741"/>
      <c r="M5" s="741"/>
      <c r="N5" s="741"/>
      <c r="O5" s="741"/>
      <c r="P5" s="741"/>
      <c r="Q5" s="742"/>
      <c r="R5" s="706">
        <v>10124485</v>
      </c>
      <c r="S5" s="707"/>
      <c r="T5" s="707"/>
      <c r="U5" s="707"/>
      <c r="V5" s="707"/>
      <c r="W5" s="707"/>
      <c r="X5" s="707"/>
      <c r="Y5" s="753"/>
      <c r="Z5" s="771">
        <v>18.600000000000001</v>
      </c>
      <c r="AA5" s="771"/>
      <c r="AB5" s="771"/>
      <c r="AC5" s="771"/>
      <c r="AD5" s="772">
        <v>10123956</v>
      </c>
      <c r="AE5" s="772"/>
      <c r="AF5" s="772"/>
      <c r="AG5" s="772"/>
      <c r="AH5" s="772"/>
      <c r="AI5" s="772"/>
      <c r="AJ5" s="772"/>
      <c r="AK5" s="772"/>
      <c r="AL5" s="754">
        <v>36.5</v>
      </c>
      <c r="AM5" s="723"/>
      <c r="AN5" s="723"/>
      <c r="AO5" s="755"/>
      <c r="AP5" s="740" t="s">
        <v>225</v>
      </c>
      <c r="AQ5" s="741"/>
      <c r="AR5" s="741"/>
      <c r="AS5" s="741"/>
      <c r="AT5" s="741"/>
      <c r="AU5" s="741"/>
      <c r="AV5" s="741"/>
      <c r="AW5" s="741"/>
      <c r="AX5" s="741"/>
      <c r="AY5" s="741"/>
      <c r="AZ5" s="741"/>
      <c r="BA5" s="741"/>
      <c r="BB5" s="741"/>
      <c r="BC5" s="741"/>
      <c r="BD5" s="741"/>
      <c r="BE5" s="741"/>
      <c r="BF5" s="742"/>
      <c r="BG5" s="641">
        <v>9992079</v>
      </c>
      <c r="BH5" s="644"/>
      <c r="BI5" s="644"/>
      <c r="BJ5" s="644"/>
      <c r="BK5" s="644"/>
      <c r="BL5" s="644"/>
      <c r="BM5" s="644"/>
      <c r="BN5" s="645"/>
      <c r="BO5" s="703">
        <v>98.7</v>
      </c>
      <c r="BP5" s="703"/>
      <c r="BQ5" s="703"/>
      <c r="BR5" s="703"/>
      <c r="BS5" s="704">
        <v>462141</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c r="B6" s="638" t="s">
        <v>229</v>
      </c>
      <c r="C6" s="639"/>
      <c r="D6" s="639"/>
      <c r="E6" s="639"/>
      <c r="F6" s="639"/>
      <c r="G6" s="639"/>
      <c r="H6" s="639"/>
      <c r="I6" s="639"/>
      <c r="J6" s="639"/>
      <c r="K6" s="639"/>
      <c r="L6" s="639"/>
      <c r="M6" s="639"/>
      <c r="N6" s="639"/>
      <c r="O6" s="639"/>
      <c r="P6" s="639"/>
      <c r="Q6" s="640"/>
      <c r="R6" s="641">
        <v>359040</v>
      </c>
      <c r="S6" s="644"/>
      <c r="T6" s="644"/>
      <c r="U6" s="644"/>
      <c r="V6" s="644"/>
      <c r="W6" s="644"/>
      <c r="X6" s="644"/>
      <c r="Y6" s="645"/>
      <c r="Z6" s="703">
        <v>0.7</v>
      </c>
      <c r="AA6" s="703"/>
      <c r="AB6" s="703"/>
      <c r="AC6" s="703"/>
      <c r="AD6" s="704">
        <v>359040</v>
      </c>
      <c r="AE6" s="704"/>
      <c r="AF6" s="704"/>
      <c r="AG6" s="704"/>
      <c r="AH6" s="704"/>
      <c r="AI6" s="704"/>
      <c r="AJ6" s="704"/>
      <c r="AK6" s="704"/>
      <c r="AL6" s="646">
        <v>1.3</v>
      </c>
      <c r="AM6" s="647"/>
      <c r="AN6" s="647"/>
      <c r="AO6" s="705"/>
      <c r="AP6" s="638" t="s">
        <v>230</v>
      </c>
      <c r="AQ6" s="639"/>
      <c r="AR6" s="639"/>
      <c r="AS6" s="639"/>
      <c r="AT6" s="639"/>
      <c r="AU6" s="639"/>
      <c r="AV6" s="639"/>
      <c r="AW6" s="639"/>
      <c r="AX6" s="639"/>
      <c r="AY6" s="639"/>
      <c r="AZ6" s="639"/>
      <c r="BA6" s="639"/>
      <c r="BB6" s="639"/>
      <c r="BC6" s="639"/>
      <c r="BD6" s="639"/>
      <c r="BE6" s="639"/>
      <c r="BF6" s="640"/>
      <c r="BG6" s="641">
        <v>9992079</v>
      </c>
      <c r="BH6" s="644"/>
      <c r="BI6" s="644"/>
      <c r="BJ6" s="644"/>
      <c r="BK6" s="644"/>
      <c r="BL6" s="644"/>
      <c r="BM6" s="644"/>
      <c r="BN6" s="645"/>
      <c r="BO6" s="703">
        <v>98.7</v>
      </c>
      <c r="BP6" s="703"/>
      <c r="BQ6" s="703"/>
      <c r="BR6" s="703"/>
      <c r="BS6" s="704">
        <v>462141</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262885</v>
      </c>
      <c r="CS6" s="644"/>
      <c r="CT6" s="644"/>
      <c r="CU6" s="644"/>
      <c r="CV6" s="644"/>
      <c r="CW6" s="644"/>
      <c r="CX6" s="644"/>
      <c r="CY6" s="645"/>
      <c r="CZ6" s="754">
        <v>0.5</v>
      </c>
      <c r="DA6" s="723"/>
      <c r="DB6" s="723"/>
      <c r="DC6" s="757"/>
      <c r="DD6" s="649" t="s">
        <v>232</v>
      </c>
      <c r="DE6" s="644"/>
      <c r="DF6" s="644"/>
      <c r="DG6" s="644"/>
      <c r="DH6" s="644"/>
      <c r="DI6" s="644"/>
      <c r="DJ6" s="644"/>
      <c r="DK6" s="644"/>
      <c r="DL6" s="644"/>
      <c r="DM6" s="644"/>
      <c r="DN6" s="644"/>
      <c r="DO6" s="644"/>
      <c r="DP6" s="645"/>
      <c r="DQ6" s="649">
        <v>262885</v>
      </c>
      <c r="DR6" s="644"/>
      <c r="DS6" s="644"/>
      <c r="DT6" s="644"/>
      <c r="DU6" s="644"/>
      <c r="DV6" s="644"/>
      <c r="DW6" s="644"/>
      <c r="DX6" s="644"/>
      <c r="DY6" s="644"/>
      <c r="DZ6" s="644"/>
      <c r="EA6" s="644"/>
      <c r="EB6" s="644"/>
      <c r="EC6" s="684"/>
    </row>
    <row r="7" spans="2:143" ht="11.25" customHeight="1">
      <c r="B7" s="638" t="s">
        <v>233</v>
      </c>
      <c r="C7" s="639"/>
      <c r="D7" s="639"/>
      <c r="E7" s="639"/>
      <c r="F7" s="639"/>
      <c r="G7" s="639"/>
      <c r="H7" s="639"/>
      <c r="I7" s="639"/>
      <c r="J7" s="639"/>
      <c r="K7" s="639"/>
      <c r="L7" s="639"/>
      <c r="M7" s="639"/>
      <c r="N7" s="639"/>
      <c r="O7" s="639"/>
      <c r="P7" s="639"/>
      <c r="Q7" s="640"/>
      <c r="R7" s="641">
        <v>18156</v>
      </c>
      <c r="S7" s="644"/>
      <c r="T7" s="644"/>
      <c r="U7" s="644"/>
      <c r="V7" s="644"/>
      <c r="W7" s="644"/>
      <c r="X7" s="644"/>
      <c r="Y7" s="645"/>
      <c r="Z7" s="703">
        <v>0</v>
      </c>
      <c r="AA7" s="703"/>
      <c r="AB7" s="703"/>
      <c r="AC7" s="703"/>
      <c r="AD7" s="704">
        <v>18156</v>
      </c>
      <c r="AE7" s="704"/>
      <c r="AF7" s="704"/>
      <c r="AG7" s="704"/>
      <c r="AH7" s="704"/>
      <c r="AI7" s="704"/>
      <c r="AJ7" s="704"/>
      <c r="AK7" s="704"/>
      <c r="AL7" s="646">
        <v>0.1</v>
      </c>
      <c r="AM7" s="647"/>
      <c r="AN7" s="647"/>
      <c r="AO7" s="705"/>
      <c r="AP7" s="638" t="s">
        <v>234</v>
      </c>
      <c r="AQ7" s="639"/>
      <c r="AR7" s="639"/>
      <c r="AS7" s="639"/>
      <c r="AT7" s="639"/>
      <c r="AU7" s="639"/>
      <c r="AV7" s="639"/>
      <c r="AW7" s="639"/>
      <c r="AX7" s="639"/>
      <c r="AY7" s="639"/>
      <c r="AZ7" s="639"/>
      <c r="BA7" s="639"/>
      <c r="BB7" s="639"/>
      <c r="BC7" s="639"/>
      <c r="BD7" s="639"/>
      <c r="BE7" s="639"/>
      <c r="BF7" s="640"/>
      <c r="BG7" s="641">
        <v>3980137</v>
      </c>
      <c r="BH7" s="644"/>
      <c r="BI7" s="644"/>
      <c r="BJ7" s="644"/>
      <c r="BK7" s="644"/>
      <c r="BL7" s="644"/>
      <c r="BM7" s="644"/>
      <c r="BN7" s="645"/>
      <c r="BO7" s="703">
        <v>39.299999999999997</v>
      </c>
      <c r="BP7" s="703"/>
      <c r="BQ7" s="703"/>
      <c r="BR7" s="703"/>
      <c r="BS7" s="704">
        <v>120452</v>
      </c>
      <c r="BT7" s="704"/>
      <c r="BU7" s="704"/>
      <c r="BV7" s="704"/>
      <c r="BW7" s="704"/>
      <c r="BX7" s="704"/>
      <c r="BY7" s="704"/>
      <c r="BZ7" s="704"/>
      <c r="CA7" s="704"/>
      <c r="CB7" s="745"/>
      <c r="CD7" s="685" t="s">
        <v>235</v>
      </c>
      <c r="CE7" s="682"/>
      <c r="CF7" s="682"/>
      <c r="CG7" s="682"/>
      <c r="CH7" s="682"/>
      <c r="CI7" s="682"/>
      <c r="CJ7" s="682"/>
      <c r="CK7" s="682"/>
      <c r="CL7" s="682"/>
      <c r="CM7" s="682"/>
      <c r="CN7" s="682"/>
      <c r="CO7" s="682"/>
      <c r="CP7" s="682"/>
      <c r="CQ7" s="683"/>
      <c r="CR7" s="641">
        <v>12907667</v>
      </c>
      <c r="CS7" s="644"/>
      <c r="CT7" s="644"/>
      <c r="CU7" s="644"/>
      <c r="CV7" s="644"/>
      <c r="CW7" s="644"/>
      <c r="CX7" s="644"/>
      <c r="CY7" s="645"/>
      <c r="CZ7" s="703">
        <v>24.1</v>
      </c>
      <c r="DA7" s="703"/>
      <c r="DB7" s="703"/>
      <c r="DC7" s="703"/>
      <c r="DD7" s="649">
        <v>318794</v>
      </c>
      <c r="DE7" s="644"/>
      <c r="DF7" s="644"/>
      <c r="DG7" s="644"/>
      <c r="DH7" s="644"/>
      <c r="DI7" s="644"/>
      <c r="DJ7" s="644"/>
      <c r="DK7" s="644"/>
      <c r="DL7" s="644"/>
      <c r="DM7" s="644"/>
      <c r="DN7" s="644"/>
      <c r="DO7" s="644"/>
      <c r="DP7" s="645"/>
      <c r="DQ7" s="649">
        <v>11633805</v>
      </c>
      <c r="DR7" s="644"/>
      <c r="DS7" s="644"/>
      <c r="DT7" s="644"/>
      <c r="DU7" s="644"/>
      <c r="DV7" s="644"/>
      <c r="DW7" s="644"/>
      <c r="DX7" s="644"/>
      <c r="DY7" s="644"/>
      <c r="DZ7" s="644"/>
      <c r="EA7" s="644"/>
      <c r="EB7" s="644"/>
      <c r="EC7" s="684"/>
    </row>
    <row r="8" spans="2:143" ht="11.25" customHeight="1">
      <c r="B8" s="638" t="s">
        <v>236</v>
      </c>
      <c r="C8" s="639"/>
      <c r="D8" s="639"/>
      <c r="E8" s="639"/>
      <c r="F8" s="639"/>
      <c r="G8" s="639"/>
      <c r="H8" s="639"/>
      <c r="I8" s="639"/>
      <c r="J8" s="639"/>
      <c r="K8" s="639"/>
      <c r="L8" s="639"/>
      <c r="M8" s="639"/>
      <c r="N8" s="639"/>
      <c r="O8" s="639"/>
      <c r="P8" s="639"/>
      <c r="Q8" s="640"/>
      <c r="R8" s="641">
        <v>65307</v>
      </c>
      <c r="S8" s="644"/>
      <c r="T8" s="644"/>
      <c r="U8" s="644"/>
      <c r="V8" s="644"/>
      <c r="W8" s="644"/>
      <c r="X8" s="644"/>
      <c r="Y8" s="645"/>
      <c r="Z8" s="703">
        <v>0.1</v>
      </c>
      <c r="AA8" s="703"/>
      <c r="AB8" s="703"/>
      <c r="AC8" s="703"/>
      <c r="AD8" s="704">
        <v>65307</v>
      </c>
      <c r="AE8" s="704"/>
      <c r="AF8" s="704"/>
      <c r="AG8" s="704"/>
      <c r="AH8" s="704"/>
      <c r="AI8" s="704"/>
      <c r="AJ8" s="704"/>
      <c r="AK8" s="704"/>
      <c r="AL8" s="646">
        <v>0.2</v>
      </c>
      <c r="AM8" s="647"/>
      <c r="AN8" s="647"/>
      <c r="AO8" s="705"/>
      <c r="AP8" s="638" t="s">
        <v>237</v>
      </c>
      <c r="AQ8" s="639"/>
      <c r="AR8" s="639"/>
      <c r="AS8" s="639"/>
      <c r="AT8" s="639"/>
      <c r="AU8" s="639"/>
      <c r="AV8" s="639"/>
      <c r="AW8" s="639"/>
      <c r="AX8" s="639"/>
      <c r="AY8" s="639"/>
      <c r="AZ8" s="639"/>
      <c r="BA8" s="639"/>
      <c r="BB8" s="639"/>
      <c r="BC8" s="639"/>
      <c r="BD8" s="639"/>
      <c r="BE8" s="639"/>
      <c r="BF8" s="640"/>
      <c r="BG8" s="641">
        <v>141434</v>
      </c>
      <c r="BH8" s="644"/>
      <c r="BI8" s="644"/>
      <c r="BJ8" s="644"/>
      <c r="BK8" s="644"/>
      <c r="BL8" s="644"/>
      <c r="BM8" s="644"/>
      <c r="BN8" s="645"/>
      <c r="BO8" s="703">
        <v>1.4</v>
      </c>
      <c r="BP8" s="703"/>
      <c r="BQ8" s="703"/>
      <c r="BR8" s="703"/>
      <c r="BS8" s="649" t="s">
        <v>238</v>
      </c>
      <c r="BT8" s="644"/>
      <c r="BU8" s="644"/>
      <c r="BV8" s="644"/>
      <c r="BW8" s="644"/>
      <c r="BX8" s="644"/>
      <c r="BY8" s="644"/>
      <c r="BZ8" s="644"/>
      <c r="CA8" s="644"/>
      <c r="CB8" s="684"/>
      <c r="CD8" s="685" t="s">
        <v>239</v>
      </c>
      <c r="CE8" s="682"/>
      <c r="CF8" s="682"/>
      <c r="CG8" s="682"/>
      <c r="CH8" s="682"/>
      <c r="CI8" s="682"/>
      <c r="CJ8" s="682"/>
      <c r="CK8" s="682"/>
      <c r="CL8" s="682"/>
      <c r="CM8" s="682"/>
      <c r="CN8" s="682"/>
      <c r="CO8" s="682"/>
      <c r="CP8" s="682"/>
      <c r="CQ8" s="683"/>
      <c r="CR8" s="641">
        <v>12373910</v>
      </c>
      <c r="CS8" s="644"/>
      <c r="CT8" s="644"/>
      <c r="CU8" s="644"/>
      <c r="CV8" s="644"/>
      <c r="CW8" s="644"/>
      <c r="CX8" s="644"/>
      <c r="CY8" s="645"/>
      <c r="CZ8" s="703">
        <v>23.1</v>
      </c>
      <c r="DA8" s="703"/>
      <c r="DB8" s="703"/>
      <c r="DC8" s="703"/>
      <c r="DD8" s="649">
        <v>397327</v>
      </c>
      <c r="DE8" s="644"/>
      <c r="DF8" s="644"/>
      <c r="DG8" s="644"/>
      <c r="DH8" s="644"/>
      <c r="DI8" s="644"/>
      <c r="DJ8" s="644"/>
      <c r="DK8" s="644"/>
      <c r="DL8" s="644"/>
      <c r="DM8" s="644"/>
      <c r="DN8" s="644"/>
      <c r="DO8" s="644"/>
      <c r="DP8" s="645"/>
      <c r="DQ8" s="649">
        <v>6016088</v>
      </c>
      <c r="DR8" s="644"/>
      <c r="DS8" s="644"/>
      <c r="DT8" s="644"/>
      <c r="DU8" s="644"/>
      <c r="DV8" s="644"/>
      <c r="DW8" s="644"/>
      <c r="DX8" s="644"/>
      <c r="DY8" s="644"/>
      <c r="DZ8" s="644"/>
      <c r="EA8" s="644"/>
      <c r="EB8" s="644"/>
      <c r="EC8" s="684"/>
    </row>
    <row r="9" spans="2:143" ht="11.25" customHeight="1">
      <c r="B9" s="638" t="s">
        <v>240</v>
      </c>
      <c r="C9" s="639"/>
      <c r="D9" s="639"/>
      <c r="E9" s="639"/>
      <c r="F9" s="639"/>
      <c r="G9" s="639"/>
      <c r="H9" s="639"/>
      <c r="I9" s="639"/>
      <c r="J9" s="639"/>
      <c r="K9" s="639"/>
      <c r="L9" s="639"/>
      <c r="M9" s="639"/>
      <c r="N9" s="639"/>
      <c r="O9" s="639"/>
      <c r="P9" s="639"/>
      <c r="Q9" s="640"/>
      <c r="R9" s="641">
        <v>65904</v>
      </c>
      <c r="S9" s="644"/>
      <c r="T9" s="644"/>
      <c r="U9" s="644"/>
      <c r="V9" s="644"/>
      <c r="W9" s="644"/>
      <c r="X9" s="644"/>
      <c r="Y9" s="645"/>
      <c r="Z9" s="703">
        <v>0.1</v>
      </c>
      <c r="AA9" s="703"/>
      <c r="AB9" s="703"/>
      <c r="AC9" s="703"/>
      <c r="AD9" s="704">
        <v>65904</v>
      </c>
      <c r="AE9" s="704"/>
      <c r="AF9" s="704"/>
      <c r="AG9" s="704"/>
      <c r="AH9" s="704"/>
      <c r="AI9" s="704"/>
      <c r="AJ9" s="704"/>
      <c r="AK9" s="704"/>
      <c r="AL9" s="646">
        <v>0.2</v>
      </c>
      <c r="AM9" s="647"/>
      <c r="AN9" s="647"/>
      <c r="AO9" s="705"/>
      <c r="AP9" s="638" t="s">
        <v>241</v>
      </c>
      <c r="AQ9" s="639"/>
      <c r="AR9" s="639"/>
      <c r="AS9" s="639"/>
      <c r="AT9" s="639"/>
      <c r="AU9" s="639"/>
      <c r="AV9" s="639"/>
      <c r="AW9" s="639"/>
      <c r="AX9" s="639"/>
      <c r="AY9" s="639"/>
      <c r="AZ9" s="639"/>
      <c r="BA9" s="639"/>
      <c r="BB9" s="639"/>
      <c r="BC9" s="639"/>
      <c r="BD9" s="639"/>
      <c r="BE9" s="639"/>
      <c r="BF9" s="640"/>
      <c r="BG9" s="641">
        <v>3154463</v>
      </c>
      <c r="BH9" s="644"/>
      <c r="BI9" s="644"/>
      <c r="BJ9" s="644"/>
      <c r="BK9" s="644"/>
      <c r="BL9" s="644"/>
      <c r="BM9" s="644"/>
      <c r="BN9" s="645"/>
      <c r="BO9" s="703">
        <v>31.2</v>
      </c>
      <c r="BP9" s="703"/>
      <c r="BQ9" s="703"/>
      <c r="BR9" s="703"/>
      <c r="BS9" s="649">
        <v>50405</v>
      </c>
      <c r="BT9" s="644"/>
      <c r="BU9" s="644"/>
      <c r="BV9" s="644"/>
      <c r="BW9" s="644"/>
      <c r="BX9" s="644"/>
      <c r="BY9" s="644"/>
      <c r="BZ9" s="644"/>
      <c r="CA9" s="644"/>
      <c r="CB9" s="684"/>
      <c r="CD9" s="685" t="s">
        <v>242</v>
      </c>
      <c r="CE9" s="682"/>
      <c r="CF9" s="682"/>
      <c r="CG9" s="682"/>
      <c r="CH9" s="682"/>
      <c r="CI9" s="682"/>
      <c r="CJ9" s="682"/>
      <c r="CK9" s="682"/>
      <c r="CL9" s="682"/>
      <c r="CM9" s="682"/>
      <c r="CN9" s="682"/>
      <c r="CO9" s="682"/>
      <c r="CP9" s="682"/>
      <c r="CQ9" s="683"/>
      <c r="CR9" s="641">
        <v>4550176</v>
      </c>
      <c r="CS9" s="644"/>
      <c r="CT9" s="644"/>
      <c r="CU9" s="644"/>
      <c r="CV9" s="644"/>
      <c r="CW9" s="644"/>
      <c r="CX9" s="644"/>
      <c r="CY9" s="645"/>
      <c r="CZ9" s="703">
        <v>8.5</v>
      </c>
      <c r="DA9" s="703"/>
      <c r="DB9" s="703"/>
      <c r="DC9" s="703"/>
      <c r="DD9" s="649">
        <v>194163</v>
      </c>
      <c r="DE9" s="644"/>
      <c r="DF9" s="644"/>
      <c r="DG9" s="644"/>
      <c r="DH9" s="644"/>
      <c r="DI9" s="644"/>
      <c r="DJ9" s="644"/>
      <c r="DK9" s="644"/>
      <c r="DL9" s="644"/>
      <c r="DM9" s="644"/>
      <c r="DN9" s="644"/>
      <c r="DO9" s="644"/>
      <c r="DP9" s="645"/>
      <c r="DQ9" s="649">
        <v>3784583</v>
      </c>
      <c r="DR9" s="644"/>
      <c r="DS9" s="644"/>
      <c r="DT9" s="644"/>
      <c r="DU9" s="644"/>
      <c r="DV9" s="644"/>
      <c r="DW9" s="644"/>
      <c r="DX9" s="644"/>
      <c r="DY9" s="644"/>
      <c r="DZ9" s="644"/>
      <c r="EA9" s="644"/>
      <c r="EB9" s="644"/>
      <c r="EC9" s="684"/>
    </row>
    <row r="10" spans="2:143" ht="11.25" customHeight="1">
      <c r="B10" s="638" t="s">
        <v>243</v>
      </c>
      <c r="C10" s="639"/>
      <c r="D10" s="639"/>
      <c r="E10" s="639"/>
      <c r="F10" s="639"/>
      <c r="G10" s="639"/>
      <c r="H10" s="639"/>
      <c r="I10" s="639"/>
      <c r="J10" s="639"/>
      <c r="K10" s="639"/>
      <c r="L10" s="639"/>
      <c r="M10" s="639"/>
      <c r="N10" s="639"/>
      <c r="O10" s="639"/>
      <c r="P10" s="639"/>
      <c r="Q10" s="640"/>
      <c r="R10" s="641" t="s">
        <v>232</v>
      </c>
      <c r="S10" s="644"/>
      <c r="T10" s="644"/>
      <c r="U10" s="644"/>
      <c r="V10" s="644"/>
      <c r="W10" s="644"/>
      <c r="X10" s="644"/>
      <c r="Y10" s="645"/>
      <c r="Z10" s="703" t="s">
        <v>238</v>
      </c>
      <c r="AA10" s="703"/>
      <c r="AB10" s="703"/>
      <c r="AC10" s="703"/>
      <c r="AD10" s="704" t="s">
        <v>232</v>
      </c>
      <c r="AE10" s="704"/>
      <c r="AF10" s="704"/>
      <c r="AG10" s="704"/>
      <c r="AH10" s="704"/>
      <c r="AI10" s="704"/>
      <c r="AJ10" s="704"/>
      <c r="AK10" s="704"/>
      <c r="AL10" s="646" t="s">
        <v>232</v>
      </c>
      <c r="AM10" s="647"/>
      <c r="AN10" s="647"/>
      <c r="AO10" s="705"/>
      <c r="AP10" s="638" t="s">
        <v>244</v>
      </c>
      <c r="AQ10" s="639"/>
      <c r="AR10" s="639"/>
      <c r="AS10" s="639"/>
      <c r="AT10" s="639"/>
      <c r="AU10" s="639"/>
      <c r="AV10" s="639"/>
      <c r="AW10" s="639"/>
      <c r="AX10" s="639"/>
      <c r="AY10" s="639"/>
      <c r="AZ10" s="639"/>
      <c r="BA10" s="639"/>
      <c r="BB10" s="639"/>
      <c r="BC10" s="639"/>
      <c r="BD10" s="639"/>
      <c r="BE10" s="639"/>
      <c r="BF10" s="640"/>
      <c r="BG10" s="641">
        <v>277436</v>
      </c>
      <c r="BH10" s="644"/>
      <c r="BI10" s="644"/>
      <c r="BJ10" s="644"/>
      <c r="BK10" s="644"/>
      <c r="BL10" s="644"/>
      <c r="BM10" s="644"/>
      <c r="BN10" s="645"/>
      <c r="BO10" s="703">
        <v>2.7</v>
      </c>
      <c r="BP10" s="703"/>
      <c r="BQ10" s="703"/>
      <c r="BR10" s="703"/>
      <c r="BS10" s="649">
        <v>26979</v>
      </c>
      <c r="BT10" s="644"/>
      <c r="BU10" s="644"/>
      <c r="BV10" s="644"/>
      <c r="BW10" s="644"/>
      <c r="BX10" s="644"/>
      <c r="BY10" s="644"/>
      <c r="BZ10" s="644"/>
      <c r="CA10" s="644"/>
      <c r="CB10" s="684"/>
      <c r="CD10" s="685" t="s">
        <v>245</v>
      </c>
      <c r="CE10" s="682"/>
      <c r="CF10" s="682"/>
      <c r="CG10" s="682"/>
      <c r="CH10" s="682"/>
      <c r="CI10" s="682"/>
      <c r="CJ10" s="682"/>
      <c r="CK10" s="682"/>
      <c r="CL10" s="682"/>
      <c r="CM10" s="682"/>
      <c r="CN10" s="682"/>
      <c r="CO10" s="682"/>
      <c r="CP10" s="682"/>
      <c r="CQ10" s="683"/>
      <c r="CR10" s="641">
        <v>20201</v>
      </c>
      <c r="CS10" s="644"/>
      <c r="CT10" s="644"/>
      <c r="CU10" s="644"/>
      <c r="CV10" s="644"/>
      <c r="CW10" s="644"/>
      <c r="CX10" s="644"/>
      <c r="CY10" s="645"/>
      <c r="CZ10" s="703">
        <v>0</v>
      </c>
      <c r="DA10" s="703"/>
      <c r="DB10" s="703"/>
      <c r="DC10" s="703"/>
      <c r="DD10" s="649" t="s">
        <v>238</v>
      </c>
      <c r="DE10" s="644"/>
      <c r="DF10" s="644"/>
      <c r="DG10" s="644"/>
      <c r="DH10" s="644"/>
      <c r="DI10" s="644"/>
      <c r="DJ10" s="644"/>
      <c r="DK10" s="644"/>
      <c r="DL10" s="644"/>
      <c r="DM10" s="644"/>
      <c r="DN10" s="644"/>
      <c r="DO10" s="644"/>
      <c r="DP10" s="645"/>
      <c r="DQ10" s="649">
        <v>20201</v>
      </c>
      <c r="DR10" s="644"/>
      <c r="DS10" s="644"/>
      <c r="DT10" s="644"/>
      <c r="DU10" s="644"/>
      <c r="DV10" s="644"/>
      <c r="DW10" s="644"/>
      <c r="DX10" s="644"/>
      <c r="DY10" s="644"/>
      <c r="DZ10" s="644"/>
      <c r="EA10" s="644"/>
      <c r="EB10" s="644"/>
      <c r="EC10" s="684"/>
    </row>
    <row r="11" spans="2:143" ht="11.25" customHeight="1">
      <c r="B11" s="638" t="s">
        <v>246</v>
      </c>
      <c r="C11" s="639"/>
      <c r="D11" s="639"/>
      <c r="E11" s="639"/>
      <c r="F11" s="639"/>
      <c r="G11" s="639"/>
      <c r="H11" s="639"/>
      <c r="I11" s="639"/>
      <c r="J11" s="639"/>
      <c r="K11" s="639"/>
      <c r="L11" s="639"/>
      <c r="M11" s="639"/>
      <c r="N11" s="639"/>
      <c r="O11" s="639"/>
      <c r="P11" s="639"/>
      <c r="Q11" s="640"/>
      <c r="R11" s="641" t="s">
        <v>238</v>
      </c>
      <c r="S11" s="644"/>
      <c r="T11" s="644"/>
      <c r="U11" s="644"/>
      <c r="V11" s="644"/>
      <c r="W11" s="644"/>
      <c r="X11" s="644"/>
      <c r="Y11" s="645"/>
      <c r="Z11" s="703" t="s">
        <v>238</v>
      </c>
      <c r="AA11" s="703"/>
      <c r="AB11" s="703"/>
      <c r="AC11" s="703"/>
      <c r="AD11" s="704" t="s">
        <v>238</v>
      </c>
      <c r="AE11" s="704"/>
      <c r="AF11" s="704"/>
      <c r="AG11" s="704"/>
      <c r="AH11" s="704"/>
      <c r="AI11" s="704"/>
      <c r="AJ11" s="704"/>
      <c r="AK11" s="704"/>
      <c r="AL11" s="646" t="s">
        <v>238</v>
      </c>
      <c r="AM11" s="647"/>
      <c r="AN11" s="647"/>
      <c r="AO11" s="705"/>
      <c r="AP11" s="638" t="s">
        <v>247</v>
      </c>
      <c r="AQ11" s="639"/>
      <c r="AR11" s="639"/>
      <c r="AS11" s="639"/>
      <c r="AT11" s="639"/>
      <c r="AU11" s="639"/>
      <c r="AV11" s="639"/>
      <c r="AW11" s="639"/>
      <c r="AX11" s="639"/>
      <c r="AY11" s="639"/>
      <c r="AZ11" s="639"/>
      <c r="BA11" s="639"/>
      <c r="BB11" s="639"/>
      <c r="BC11" s="639"/>
      <c r="BD11" s="639"/>
      <c r="BE11" s="639"/>
      <c r="BF11" s="640"/>
      <c r="BG11" s="641">
        <v>406804</v>
      </c>
      <c r="BH11" s="644"/>
      <c r="BI11" s="644"/>
      <c r="BJ11" s="644"/>
      <c r="BK11" s="644"/>
      <c r="BL11" s="644"/>
      <c r="BM11" s="644"/>
      <c r="BN11" s="645"/>
      <c r="BO11" s="703">
        <v>4</v>
      </c>
      <c r="BP11" s="703"/>
      <c r="BQ11" s="703"/>
      <c r="BR11" s="703"/>
      <c r="BS11" s="649">
        <v>43068</v>
      </c>
      <c r="BT11" s="644"/>
      <c r="BU11" s="644"/>
      <c r="BV11" s="644"/>
      <c r="BW11" s="644"/>
      <c r="BX11" s="644"/>
      <c r="BY11" s="644"/>
      <c r="BZ11" s="644"/>
      <c r="CA11" s="644"/>
      <c r="CB11" s="684"/>
      <c r="CD11" s="685" t="s">
        <v>248</v>
      </c>
      <c r="CE11" s="682"/>
      <c r="CF11" s="682"/>
      <c r="CG11" s="682"/>
      <c r="CH11" s="682"/>
      <c r="CI11" s="682"/>
      <c r="CJ11" s="682"/>
      <c r="CK11" s="682"/>
      <c r="CL11" s="682"/>
      <c r="CM11" s="682"/>
      <c r="CN11" s="682"/>
      <c r="CO11" s="682"/>
      <c r="CP11" s="682"/>
      <c r="CQ11" s="683"/>
      <c r="CR11" s="641">
        <v>1674374</v>
      </c>
      <c r="CS11" s="644"/>
      <c r="CT11" s="644"/>
      <c r="CU11" s="644"/>
      <c r="CV11" s="644"/>
      <c r="CW11" s="644"/>
      <c r="CX11" s="644"/>
      <c r="CY11" s="645"/>
      <c r="CZ11" s="703">
        <v>3.1</v>
      </c>
      <c r="DA11" s="703"/>
      <c r="DB11" s="703"/>
      <c r="DC11" s="703"/>
      <c r="DD11" s="649">
        <v>476992</v>
      </c>
      <c r="DE11" s="644"/>
      <c r="DF11" s="644"/>
      <c r="DG11" s="644"/>
      <c r="DH11" s="644"/>
      <c r="DI11" s="644"/>
      <c r="DJ11" s="644"/>
      <c r="DK11" s="644"/>
      <c r="DL11" s="644"/>
      <c r="DM11" s="644"/>
      <c r="DN11" s="644"/>
      <c r="DO11" s="644"/>
      <c r="DP11" s="645"/>
      <c r="DQ11" s="649">
        <v>845564</v>
      </c>
      <c r="DR11" s="644"/>
      <c r="DS11" s="644"/>
      <c r="DT11" s="644"/>
      <c r="DU11" s="644"/>
      <c r="DV11" s="644"/>
      <c r="DW11" s="644"/>
      <c r="DX11" s="644"/>
      <c r="DY11" s="644"/>
      <c r="DZ11" s="644"/>
      <c r="EA11" s="644"/>
      <c r="EB11" s="644"/>
      <c r="EC11" s="684"/>
    </row>
    <row r="12" spans="2:143" ht="11.25" customHeight="1">
      <c r="B12" s="638" t="s">
        <v>249</v>
      </c>
      <c r="C12" s="639"/>
      <c r="D12" s="639"/>
      <c r="E12" s="639"/>
      <c r="F12" s="639"/>
      <c r="G12" s="639"/>
      <c r="H12" s="639"/>
      <c r="I12" s="639"/>
      <c r="J12" s="639"/>
      <c r="K12" s="639"/>
      <c r="L12" s="639"/>
      <c r="M12" s="639"/>
      <c r="N12" s="639"/>
      <c r="O12" s="639"/>
      <c r="P12" s="639"/>
      <c r="Q12" s="640"/>
      <c r="R12" s="641">
        <v>1430235</v>
      </c>
      <c r="S12" s="644"/>
      <c r="T12" s="644"/>
      <c r="U12" s="644"/>
      <c r="V12" s="644"/>
      <c r="W12" s="644"/>
      <c r="X12" s="644"/>
      <c r="Y12" s="645"/>
      <c r="Z12" s="703">
        <v>2.6</v>
      </c>
      <c r="AA12" s="703"/>
      <c r="AB12" s="703"/>
      <c r="AC12" s="703"/>
      <c r="AD12" s="704">
        <v>1430235</v>
      </c>
      <c r="AE12" s="704"/>
      <c r="AF12" s="704"/>
      <c r="AG12" s="704"/>
      <c r="AH12" s="704"/>
      <c r="AI12" s="704"/>
      <c r="AJ12" s="704"/>
      <c r="AK12" s="704"/>
      <c r="AL12" s="646">
        <v>5.2</v>
      </c>
      <c r="AM12" s="647"/>
      <c r="AN12" s="647"/>
      <c r="AO12" s="705"/>
      <c r="AP12" s="638" t="s">
        <v>250</v>
      </c>
      <c r="AQ12" s="639"/>
      <c r="AR12" s="639"/>
      <c r="AS12" s="639"/>
      <c r="AT12" s="639"/>
      <c r="AU12" s="639"/>
      <c r="AV12" s="639"/>
      <c r="AW12" s="639"/>
      <c r="AX12" s="639"/>
      <c r="AY12" s="639"/>
      <c r="AZ12" s="639"/>
      <c r="BA12" s="639"/>
      <c r="BB12" s="639"/>
      <c r="BC12" s="639"/>
      <c r="BD12" s="639"/>
      <c r="BE12" s="639"/>
      <c r="BF12" s="640"/>
      <c r="BG12" s="641">
        <v>5200853</v>
      </c>
      <c r="BH12" s="644"/>
      <c r="BI12" s="644"/>
      <c r="BJ12" s="644"/>
      <c r="BK12" s="644"/>
      <c r="BL12" s="644"/>
      <c r="BM12" s="644"/>
      <c r="BN12" s="645"/>
      <c r="BO12" s="703">
        <v>51.4</v>
      </c>
      <c r="BP12" s="703"/>
      <c r="BQ12" s="703"/>
      <c r="BR12" s="703"/>
      <c r="BS12" s="649">
        <v>341689</v>
      </c>
      <c r="BT12" s="644"/>
      <c r="BU12" s="644"/>
      <c r="BV12" s="644"/>
      <c r="BW12" s="644"/>
      <c r="BX12" s="644"/>
      <c r="BY12" s="644"/>
      <c r="BZ12" s="644"/>
      <c r="CA12" s="644"/>
      <c r="CB12" s="684"/>
      <c r="CD12" s="685" t="s">
        <v>251</v>
      </c>
      <c r="CE12" s="682"/>
      <c r="CF12" s="682"/>
      <c r="CG12" s="682"/>
      <c r="CH12" s="682"/>
      <c r="CI12" s="682"/>
      <c r="CJ12" s="682"/>
      <c r="CK12" s="682"/>
      <c r="CL12" s="682"/>
      <c r="CM12" s="682"/>
      <c r="CN12" s="682"/>
      <c r="CO12" s="682"/>
      <c r="CP12" s="682"/>
      <c r="CQ12" s="683"/>
      <c r="CR12" s="641">
        <v>1256429</v>
      </c>
      <c r="CS12" s="644"/>
      <c r="CT12" s="644"/>
      <c r="CU12" s="644"/>
      <c r="CV12" s="644"/>
      <c r="CW12" s="644"/>
      <c r="CX12" s="644"/>
      <c r="CY12" s="645"/>
      <c r="CZ12" s="703">
        <v>2.2999999999999998</v>
      </c>
      <c r="DA12" s="703"/>
      <c r="DB12" s="703"/>
      <c r="DC12" s="703"/>
      <c r="DD12" s="649">
        <v>156159</v>
      </c>
      <c r="DE12" s="644"/>
      <c r="DF12" s="644"/>
      <c r="DG12" s="644"/>
      <c r="DH12" s="644"/>
      <c r="DI12" s="644"/>
      <c r="DJ12" s="644"/>
      <c r="DK12" s="644"/>
      <c r="DL12" s="644"/>
      <c r="DM12" s="644"/>
      <c r="DN12" s="644"/>
      <c r="DO12" s="644"/>
      <c r="DP12" s="645"/>
      <c r="DQ12" s="649">
        <v>484082</v>
      </c>
      <c r="DR12" s="644"/>
      <c r="DS12" s="644"/>
      <c r="DT12" s="644"/>
      <c r="DU12" s="644"/>
      <c r="DV12" s="644"/>
      <c r="DW12" s="644"/>
      <c r="DX12" s="644"/>
      <c r="DY12" s="644"/>
      <c r="DZ12" s="644"/>
      <c r="EA12" s="644"/>
      <c r="EB12" s="644"/>
      <c r="EC12" s="684"/>
    </row>
    <row r="13" spans="2:143" ht="11.25" customHeight="1">
      <c r="B13" s="638" t="s">
        <v>252</v>
      </c>
      <c r="C13" s="639"/>
      <c r="D13" s="639"/>
      <c r="E13" s="639"/>
      <c r="F13" s="639"/>
      <c r="G13" s="639"/>
      <c r="H13" s="639"/>
      <c r="I13" s="639"/>
      <c r="J13" s="639"/>
      <c r="K13" s="639"/>
      <c r="L13" s="639"/>
      <c r="M13" s="639"/>
      <c r="N13" s="639"/>
      <c r="O13" s="639"/>
      <c r="P13" s="639"/>
      <c r="Q13" s="640"/>
      <c r="R13" s="641">
        <v>12201</v>
      </c>
      <c r="S13" s="644"/>
      <c r="T13" s="644"/>
      <c r="U13" s="644"/>
      <c r="V13" s="644"/>
      <c r="W13" s="644"/>
      <c r="X13" s="644"/>
      <c r="Y13" s="645"/>
      <c r="Z13" s="703">
        <v>0</v>
      </c>
      <c r="AA13" s="703"/>
      <c r="AB13" s="703"/>
      <c r="AC13" s="703"/>
      <c r="AD13" s="704">
        <v>12201</v>
      </c>
      <c r="AE13" s="704"/>
      <c r="AF13" s="704"/>
      <c r="AG13" s="704"/>
      <c r="AH13" s="704"/>
      <c r="AI13" s="704"/>
      <c r="AJ13" s="704"/>
      <c r="AK13" s="704"/>
      <c r="AL13" s="646">
        <v>0</v>
      </c>
      <c r="AM13" s="647"/>
      <c r="AN13" s="647"/>
      <c r="AO13" s="705"/>
      <c r="AP13" s="638" t="s">
        <v>253</v>
      </c>
      <c r="AQ13" s="639"/>
      <c r="AR13" s="639"/>
      <c r="AS13" s="639"/>
      <c r="AT13" s="639"/>
      <c r="AU13" s="639"/>
      <c r="AV13" s="639"/>
      <c r="AW13" s="639"/>
      <c r="AX13" s="639"/>
      <c r="AY13" s="639"/>
      <c r="AZ13" s="639"/>
      <c r="BA13" s="639"/>
      <c r="BB13" s="639"/>
      <c r="BC13" s="639"/>
      <c r="BD13" s="639"/>
      <c r="BE13" s="639"/>
      <c r="BF13" s="640"/>
      <c r="BG13" s="641">
        <v>5184103</v>
      </c>
      <c r="BH13" s="644"/>
      <c r="BI13" s="644"/>
      <c r="BJ13" s="644"/>
      <c r="BK13" s="644"/>
      <c r="BL13" s="644"/>
      <c r="BM13" s="644"/>
      <c r="BN13" s="645"/>
      <c r="BO13" s="703">
        <v>51.2</v>
      </c>
      <c r="BP13" s="703"/>
      <c r="BQ13" s="703"/>
      <c r="BR13" s="703"/>
      <c r="BS13" s="649">
        <v>341689</v>
      </c>
      <c r="BT13" s="644"/>
      <c r="BU13" s="644"/>
      <c r="BV13" s="644"/>
      <c r="BW13" s="644"/>
      <c r="BX13" s="644"/>
      <c r="BY13" s="644"/>
      <c r="BZ13" s="644"/>
      <c r="CA13" s="644"/>
      <c r="CB13" s="684"/>
      <c r="CD13" s="685" t="s">
        <v>254</v>
      </c>
      <c r="CE13" s="682"/>
      <c r="CF13" s="682"/>
      <c r="CG13" s="682"/>
      <c r="CH13" s="682"/>
      <c r="CI13" s="682"/>
      <c r="CJ13" s="682"/>
      <c r="CK13" s="682"/>
      <c r="CL13" s="682"/>
      <c r="CM13" s="682"/>
      <c r="CN13" s="682"/>
      <c r="CO13" s="682"/>
      <c r="CP13" s="682"/>
      <c r="CQ13" s="683"/>
      <c r="CR13" s="641">
        <v>6286193</v>
      </c>
      <c r="CS13" s="644"/>
      <c r="CT13" s="644"/>
      <c r="CU13" s="644"/>
      <c r="CV13" s="644"/>
      <c r="CW13" s="644"/>
      <c r="CX13" s="644"/>
      <c r="CY13" s="645"/>
      <c r="CZ13" s="703">
        <v>11.8</v>
      </c>
      <c r="DA13" s="703"/>
      <c r="DB13" s="703"/>
      <c r="DC13" s="703"/>
      <c r="DD13" s="649">
        <v>2328965</v>
      </c>
      <c r="DE13" s="644"/>
      <c r="DF13" s="644"/>
      <c r="DG13" s="644"/>
      <c r="DH13" s="644"/>
      <c r="DI13" s="644"/>
      <c r="DJ13" s="644"/>
      <c r="DK13" s="644"/>
      <c r="DL13" s="644"/>
      <c r="DM13" s="644"/>
      <c r="DN13" s="644"/>
      <c r="DO13" s="644"/>
      <c r="DP13" s="645"/>
      <c r="DQ13" s="649">
        <v>4375917</v>
      </c>
      <c r="DR13" s="644"/>
      <c r="DS13" s="644"/>
      <c r="DT13" s="644"/>
      <c r="DU13" s="644"/>
      <c r="DV13" s="644"/>
      <c r="DW13" s="644"/>
      <c r="DX13" s="644"/>
      <c r="DY13" s="644"/>
      <c r="DZ13" s="644"/>
      <c r="EA13" s="644"/>
      <c r="EB13" s="644"/>
      <c r="EC13" s="684"/>
    </row>
    <row r="14" spans="2:143" ht="11.25" customHeight="1">
      <c r="B14" s="638" t="s">
        <v>255</v>
      </c>
      <c r="C14" s="639"/>
      <c r="D14" s="639"/>
      <c r="E14" s="639"/>
      <c r="F14" s="639"/>
      <c r="G14" s="639"/>
      <c r="H14" s="639"/>
      <c r="I14" s="639"/>
      <c r="J14" s="639"/>
      <c r="K14" s="639"/>
      <c r="L14" s="639"/>
      <c r="M14" s="639"/>
      <c r="N14" s="639"/>
      <c r="O14" s="639"/>
      <c r="P14" s="639"/>
      <c r="Q14" s="640"/>
      <c r="R14" s="641" t="s">
        <v>238</v>
      </c>
      <c r="S14" s="644"/>
      <c r="T14" s="644"/>
      <c r="U14" s="644"/>
      <c r="V14" s="644"/>
      <c r="W14" s="644"/>
      <c r="X14" s="644"/>
      <c r="Y14" s="645"/>
      <c r="Z14" s="703" t="s">
        <v>232</v>
      </c>
      <c r="AA14" s="703"/>
      <c r="AB14" s="703"/>
      <c r="AC14" s="703"/>
      <c r="AD14" s="704" t="s">
        <v>232</v>
      </c>
      <c r="AE14" s="704"/>
      <c r="AF14" s="704"/>
      <c r="AG14" s="704"/>
      <c r="AH14" s="704"/>
      <c r="AI14" s="704"/>
      <c r="AJ14" s="704"/>
      <c r="AK14" s="704"/>
      <c r="AL14" s="646" t="s">
        <v>232</v>
      </c>
      <c r="AM14" s="647"/>
      <c r="AN14" s="647"/>
      <c r="AO14" s="705"/>
      <c r="AP14" s="638" t="s">
        <v>256</v>
      </c>
      <c r="AQ14" s="639"/>
      <c r="AR14" s="639"/>
      <c r="AS14" s="639"/>
      <c r="AT14" s="639"/>
      <c r="AU14" s="639"/>
      <c r="AV14" s="639"/>
      <c r="AW14" s="639"/>
      <c r="AX14" s="639"/>
      <c r="AY14" s="639"/>
      <c r="AZ14" s="639"/>
      <c r="BA14" s="639"/>
      <c r="BB14" s="639"/>
      <c r="BC14" s="639"/>
      <c r="BD14" s="639"/>
      <c r="BE14" s="639"/>
      <c r="BF14" s="640"/>
      <c r="BG14" s="641">
        <v>267201</v>
      </c>
      <c r="BH14" s="644"/>
      <c r="BI14" s="644"/>
      <c r="BJ14" s="644"/>
      <c r="BK14" s="644"/>
      <c r="BL14" s="644"/>
      <c r="BM14" s="644"/>
      <c r="BN14" s="645"/>
      <c r="BO14" s="703">
        <v>2.6</v>
      </c>
      <c r="BP14" s="703"/>
      <c r="BQ14" s="703"/>
      <c r="BR14" s="703"/>
      <c r="BS14" s="649" t="s">
        <v>232</v>
      </c>
      <c r="BT14" s="644"/>
      <c r="BU14" s="644"/>
      <c r="BV14" s="644"/>
      <c r="BW14" s="644"/>
      <c r="BX14" s="644"/>
      <c r="BY14" s="644"/>
      <c r="BZ14" s="644"/>
      <c r="CA14" s="644"/>
      <c r="CB14" s="684"/>
      <c r="CD14" s="685" t="s">
        <v>257</v>
      </c>
      <c r="CE14" s="682"/>
      <c r="CF14" s="682"/>
      <c r="CG14" s="682"/>
      <c r="CH14" s="682"/>
      <c r="CI14" s="682"/>
      <c r="CJ14" s="682"/>
      <c r="CK14" s="682"/>
      <c r="CL14" s="682"/>
      <c r="CM14" s="682"/>
      <c r="CN14" s="682"/>
      <c r="CO14" s="682"/>
      <c r="CP14" s="682"/>
      <c r="CQ14" s="683"/>
      <c r="CR14" s="641">
        <v>1608957</v>
      </c>
      <c r="CS14" s="644"/>
      <c r="CT14" s="644"/>
      <c r="CU14" s="644"/>
      <c r="CV14" s="644"/>
      <c r="CW14" s="644"/>
      <c r="CX14" s="644"/>
      <c r="CY14" s="645"/>
      <c r="CZ14" s="703">
        <v>3</v>
      </c>
      <c r="DA14" s="703"/>
      <c r="DB14" s="703"/>
      <c r="DC14" s="703"/>
      <c r="DD14" s="649">
        <v>154493</v>
      </c>
      <c r="DE14" s="644"/>
      <c r="DF14" s="644"/>
      <c r="DG14" s="644"/>
      <c r="DH14" s="644"/>
      <c r="DI14" s="644"/>
      <c r="DJ14" s="644"/>
      <c r="DK14" s="644"/>
      <c r="DL14" s="644"/>
      <c r="DM14" s="644"/>
      <c r="DN14" s="644"/>
      <c r="DO14" s="644"/>
      <c r="DP14" s="645"/>
      <c r="DQ14" s="649">
        <v>1374685</v>
      </c>
      <c r="DR14" s="644"/>
      <c r="DS14" s="644"/>
      <c r="DT14" s="644"/>
      <c r="DU14" s="644"/>
      <c r="DV14" s="644"/>
      <c r="DW14" s="644"/>
      <c r="DX14" s="644"/>
      <c r="DY14" s="644"/>
      <c r="DZ14" s="644"/>
      <c r="EA14" s="644"/>
      <c r="EB14" s="644"/>
      <c r="EC14" s="684"/>
    </row>
    <row r="15" spans="2:143" ht="11.25" customHeight="1">
      <c r="B15" s="638" t="s">
        <v>258</v>
      </c>
      <c r="C15" s="639"/>
      <c r="D15" s="639"/>
      <c r="E15" s="639"/>
      <c r="F15" s="639"/>
      <c r="G15" s="639"/>
      <c r="H15" s="639"/>
      <c r="I15" s="639"/>
      <c r="J15" s="639"/>
      <c r="K15" s="639"/>
      <c r="L15" s="639"/>
      <c r="M15" s="639"/>
      <c r="N15" s="639"/>
      <c r="O15" s="639"/>
      <c r="P15" s="639"/>
      <c r="Q15" s="640"/>
      <c r="R15" s="641">
        <v>131286</v>
      </c>
      <c r="S15" s="644"/>
      <c r="T15" s="644"/>
      <c r="U15" s="644"/>
      <c r="V15" s="644"/>
      <c r="W15" s="644"/>
      <c r="X15" s="644"/>
      <c r="Y15" s="645"/>
      <c r="Z15" s="703">
        <v>0.2</v>
      </c>
      <c r="AA15" s="703"/>
      <c r="AB15" s="703"/>
      <c r="AC15" s="703"/>
      <c r="AD15" s="704">
        <v>131286</v>
      </c>
      <c r="AE15" s="704"/>
      <c r="AF15" s="704"/>
      <c r="AG15" s="704"/>
      <c r="AH15" s="704"/>
      <c r="AI15" s="704"/>
      <c r="AJ15" s="704"/>
      <c r="AK15" s="704"/>
      <c r="AL15" s="646">
        <v>0.5</v>
      </c>
      <c r="AM15" s="647"/>
      <c r="AN15" s="647"/>
      <c r="AO15" s="705"/>
      <c r="AP15" s="638" t="s">
        <v>259</v>
      </c>
      <c r="AQ15" s="639"/>
      <c r="AR15" s="639"/>
      <c r="AS15" s="639"/>
      <c r="AT15" s="639"/>
      <c r="AU15" s="639"/>
      <c r="AV15" s="639"/>
      <c r="AW15" s="639"/>
      <c r="AX15" s="639"/>
      <c r="AY15" s="639"/>
      <c r="AZ15" s="639"/>
      <c r="BA15" s="639"/>
      <c r="BB15" s="639"/>
      <c r="BC15" s="639"/>
      <c r="BD15" s="639"/>
      <c r="BE15" s="639"/>
      <c r="BF15" s="640"/>
      <c r="BG15" s="641">
        <v>543888</v>
      </c>
      <c r="BH15" s="644"/>
      <c r="BI15" s="644"/>
      <c r="BJ15" s="644"/>
      <c r="BK15" s="644"/>
      <c r="BL15" s="644"/>
      <c r="BM15" s="644"/>
      <c r="BN15" s="645"/>
      <c r="BO15" s="703">
        <v>5.4</v>
      </c>
      <c r="BP15" s="703"/>
      <c r="BQ15" s="703"/>
      <c r="BR15" s="703"/>
      <c r="BS15" s="649" t="s">
        <v>238</v>
      </c>
      <c r="BT15" s="644"/>
      <c r="BU15" s="644"/>
      <c r="BV15" s="644"/>
      <c r="BW15" s="644"/>
      <c r="BX15" s="644"/>
      <c r="BY15" s="644"/>
      <c r="BZ15" s="644"/>
      <c r="CA15" s="644"/>
      <c r="CB15" s="684"/>
      <c r="CD15" s="685" t="s">
        <v>260</v>
      </c>
      <c r="CE15" s="682"/>
      <c r="CF15" s="682"/>
      <c r="CG15" s="682"/>
      <c r="CH15" s="682"/>
      <c r="CI15" s="682"/>
      <c r="CJ15" s="682"/>
      <c r="CK15" s="682"/>
      <c r="CL15" s="682"/>
      <c r="CM15" s="682"/>
      <c r="CN15" s="682"/>
      <c r="CO15" s="682"/>
      <c r="CP15" s="682"/>
      <c r="CQ15" s="683"/>
      <c r="CR15" s="641">
        <v>5187918</v>
      </c>
      <c r="CS15" s="644"/>
      <c r="CT15" s="644"/>
      <c r="CU15" s="644"/>
      <c r="CV15" s="644"/>
      <c r="CW15" s="644"/>
      <c r="CX15" s="644"/>
      <c r="CY15" s="645"/>
      <c r="CZ15" s="703">
        <v>9.6999999999999993</v>
      </c>
      <c r="DA15" s="703"/>
      <c r="DB15" s="703"/>
      <c r="DC15" s="703"/>
      <c r="DD15" s="649">
        <v>1558215</v>
      </c>
      <c r="DE15" s="644"/>
      <c r="DF15" s="644"/>
      <c r="DG15" s="644"/>
      <c r="DH15" s="644"/>
      <c r="DI15" s="644"/>
      <c r="DJ15" s="644"/>
      <c r="DK15" s="644"/>
      <c r="DL15" s="644"/>
      <c r="DM15" s="644"/>
      <c r="DN15" s="644"/>
      <c r="DO15" s="644"/>
      <c r="DP15" s="645"/>
      <c r="DQ15" s="649">
        <v>3320326</v>
      </c>
      <c r="DR15" s="644"/>
      <c r="DS15" s="644"/>
      <c r="DT15" s="644"/>
      <c r="DU15" s="644"/>
      <c r="DV15" s="644"/>
      <c r="DW15" s="644"/>
      <c r="DX15" s="644"/>
      <c r="DY15" s="644"/>
      <c r="DZ15" s="644"/>
      <c r="EA15" s="644"/>
      <c r="EB15" s="644"/>
      <c r="EC15" s="684"/>
    </row>
    <row r="16" spans="2:143" ht="11.25" customHeight="1">
      <c r="B16" s="638" t="s">
        <v>261</v>
      </c>
      <c r="C16" s="639"/>
      <c r="D16" s="639"/>
      <c r="E16" s="639"/>
      <c r="F16" s="639"/>
      <c r="G16" s="639"/>
      <c r="H16" s="639"/>
      <c r="I16" s="639"/>
      <c r="J16" s="639"/>
      <c r="K16" s="639"/>
      <c r="L16" s="639"/>
      <c r="M16" s="639"/>
      <c r="N16" s="639"/>
      <c r="O16" s="639"/>
      <c r="P16" s="639"/>
      <c r="Q16" s="640"/>
      <c r="R16" s="641" t="s">
        <v>238</v>
      </c>
      <c r="S16" s="644"/>
      <c r="T16" s="644"/>
      <c r="U16" s="644"/>
      <c r="V16" s="644"/>
      <c r="W16" s="644"/>
      <c r="X16" s="644"/>
      <c r="Y16" s="645"/>
      <c r="Z16" s="703" t="s">
        <v>238</v>
      </c>
      <c r="AA16" s="703"/>
      <c r="AB16" s="703"/>
      <c r="AC16" s="703"/>
      <c r="AD16" s="704" t="s">
        <v>232</v>
      </c>
      <c r="AE16" s="704"/>
      <c r="AF16" s="704"/>
      <c r="AG16" s="704"/>
      <c r="AH16" s="704"/>
      <c r="AI16" s="704"/>
      <c r="AJ16" s="704"/>
      <c r="AK16" s="704"/>
      <c r="AL16" s="646" t="s">
        <v>238</v>
      </c>
      <c r="AM16" s="647"/>
      <c r="AN16" s="647"/>
      <c r="AO16" s="705"/>
      <c r="AP16" s="638" t="s">
        <v>262</v>
      </c>
      <c r="AQ16" s="639"/>
      <c r="AR16" s="639"/>
      <c r="AS16" s="639"/>
      <c r="AT16" s="639"/>
      <c r="AU16" s="639"/>
      <c r="AV16" s="639"/>
      <c r="AW16" s="639"/>
      <c r="AX16" s="639"/>
      <c r="AY16" s="639"/>
      <c r="AZ16" s="639"/>
      <c r="BA16" s="639"/>
      <c r="BB16" s="639"/>
      <c r="BC16" s="639"/>
      <c r="BD16" s="639"/>
      <c r="BE16" s="639"/>
      <c r="BF16" s="640"/>
      <c r="BG16" s="641" t="s">
        <v>232</v>
      </c>
      <c r="BH16" s="644"/>
      <c r="BI16" s="644"/>
      <c r="BJ16" s="644"/>
      <c r="BK16" s="644"/>
      <c r="BL16" s="644"/>
      <c r="BM16" s="644"/>
      <c r="BN16" s="645"/>
      <c r="BO16" s="703" t="s">
        <v>238</v>
      </c>
      <c r="BP16" s="703"/>
      <c r="BQ16" s="703"/>
      <c r="BR16" s="703"/>
      <c r="BS16" s="649" t="s">
        <v>232</v>
      </c>
      <c r="BT16" s="644"/>
      <c r="BU16" s="644"/>
      <c r="BV16" s="644"/>
      <c r="BW16" s="644"/>
      <c r="BX16" s="644"/>
      <c r="BY16" s="644"/>
      <c r="BZ16" s="644"/>
      <c r="CA16" s="644"/>
      <c r="CB16" s="684"/>
      <c r="CD16" s="685" t="s">
        <v>263</v>
      </c>
      <c r="CE16" s="682"/>
      <c r="CF16" s="682"/>
      <c r="CG16" s="682"/>
      <c r="CH16" s="682"/>
      <c r="CI16" s="682"/>
      <c r="CJ16" s="682"/>
      <c r="CK16" s="682"/>
      <c r="CL16" s="682"/>
      <c r="CM16" s="682"/>
      <c r="CN16" s="682"/>
      <c r="CO16" s="682"/>
      <c r="CP16" s="682"/>
      <c r="CQ16" s="683"/>
      <c r="CR16" s="641">
        <v>141205</v>
      </c>
      <c r="CS16" s="644"/>
      <c r="CT16" s="644"/>
      <c r="CU16" s="644"/>
      <c r="CV16" s="644"/>
      <c r="CW16" s="644"/>
      <c r="CX16" s="644"/>
      <c r="CY16" s="645"/>
      <c r="CZ16" s="703">
        <v>0.3</v>
      </c>
      <c r="DA16" s="703"/>
      <c r="DB16" s="703"/>
      <c r="DC16" s="703"/>
      <c r="DD16" s="649" t="s">
        <v>232</v>
      </c>
      <c r="DE16" s="644"/>
      <c r="DF16" s="644"/>
      <c r="DG16" s="644"/>
      <c r="DH16" s="644"/>
      <c r="DI16" s="644"/>
      <c r="DJ16" s="644"/>
      <c r="DK16" s="644"/>
      <c r="DL16" s="644"/>
      <c r="DM16" s="644"/>
      <c r="DN16" s="644"/>
      <c r="DO16" s="644"/>
      <c r="DP16" s="645"/>
      <c r="DQ16" s="649">
        <v>87214</v>
      </c>
      <c r="DR16" s="644"/>
      <c r="DS16" s="644"/>
      <c r="DT16" s="644"/>
      <c r="DU16" s="644"/>
      <c r="DV16" s="644"/>
      <c r="DW16" s="644"/>
      <c r="DX16" s="644"/>
      <c r="DY16" s="644"/>
      <c r="DZ16" s="644"/>
      <c r="EA16" s="644"/>
      <c r="EB16" s="644"/>
      <c r="EC16" s="684"/>
    </row>
    <row r="17" spans="2:133" ht="11.25" customHeight="1">
      <c r="B17" s="638" t="s">
        <v>264</v>
      </c>
      <c r="C17" s="639"/>
      <c r="D17" s="639"/>
      <c r="E17" s="639"/>
      <c r="F17" s="639"/>
      <c r="G17" s="639"/>
      <c r="H17" s="639"/>
      <c r="I17" s="639"/>
      <c r="J17" s="639"/>
      <c r="K17" s="639"/>
      <c r="L17" s="639"/>
      <c r="M17" s="639"/>
      <c r="N17" s="639"/>
      <c r="O17" s="639"/>
      <c r="P17" s="639"/>
      <c r="Q17" s="640"/>
      <c r="R17" s="641">
        <v>35976</v>
      </c>
      <c r="S17" s="644"/>
      <c r="T17" s="644"/>
      <c r="U17" s="644"/>
      <c r="V17" s="644"/>
      <c r="W17" s="644"/>
      <c r="X17" s="644"/>
      <c r="Y17" s="645"/>
      <c r="Z17" s="703">
        <v>0.1</v>
      </c>
      <c r="AA17" s="703"/>
      <c r="AB17" s="703"/>
      <c r="AC17" s="703"/>
      <c r="AD17" s="704">
        <v>35976</v>
      </c>
      <c r="AE17" s="704"/>
      <c r="AF17" s="704"/>
      <c r="AG17" s="704"/>
      <c r="AH17" s="704"/>
      <c r="AI17" s="704"/>
      <c r="AJ17" s="704"/>
      <c r="AK17" s="704"/>
      <c r="AL17" s="646">
        <v>0.1</v>
      </c>
      <c r="AM17" s="647"/>
      <c r="AN17" s="647"/>
      <c r="AO17" s="705"/>
      <c r="AP17" s="638" t="s">
        <v>265</v>
      </c>
      <c r="AQ17" s="639"/>
      <c r="AR17" s="639"/>
      <c r="AS17" s="639"/>
      <c r="AT17" s="639"/>
      <c r="AU17" s="639"/>
      <c r="AV17" s="639"/>
      <c r="AW17" s="639"/>
      <c r="AX17" s="639"/>
      <c r="AY17" s="639"/>
      <c r="AZ17" s="639"/>
      <c r="BA17" s="639"/>
      <c r="BB17" s="639"/>
      <c r="BC17" s="639"/>
      <c r="BD17" s="639"/>
      <c r="BE17" s="639"/>
      <c r="BF17" s="640"/>
      <c r="BG17" s="641" t="s">
        <v>232</v>
      </c>
      <c r="BH17" s="644"/>
      <c r="BI17" s="644"/>
      <c r="BJ17" s="644"/>
      <c r="BK17" s="644"/>
      <c r="BL17" s="644"/>
      <c r="BM17" s="644"/>
      <c r="BN17" s="645"/>
      <c r="BO17" s="703" t="s">
        <v>232</v>
      </c>
      <c r="BP17" s="703"/>
      <c r="BQ17" s="703"/>
      <c r="BR17" s="703"/>
      <c r="BS17" s="649" t="s">
        <v>232</v>
      </c>
      <c r="BT17" s="644"/>
      <c r="BU17" s="644"/>
      <c r="BV17" s="644"/>
      <c r="BW17" s="644"/>
      <c r="BX17" s="644"/>
      <c r="BY17" s="644"/>
      <c r="BZ17" s="644"/>
      <c r="CA17" s="644"/>
      <c r="CB17" s="684"/>
      <c r="CD17" s="685" t="s">
        <v>266</v>
      </c>
      <c r="CE17" s="682"/>
      <c r="CF17" s="682"/>
      <c r="CG17" s="682"/>
      <c r="CH17" s="682"/>
      <c r="CI17" s="682"/>
      <c r="CJ17" s="682"/>
      <c r="CK17" s="682"/>
      <c r="CL17" s="682"/>
      <c r="CM17" s="682"/>
      <c r="CN17" s="682"/>
      <c r="CO17" s="682"/>
      <c r="CP17" s="682"/>
      <c r="CQ17" s="683"/>
      <c r="CR17" s="641">
        <v>7128823</v>
      </c>
      <c r="CS17" s="644"/>
      <c r="CT17" s="644"/>
      <c r="CU17" s="644"/>
      <c r="CV17" s="644"/>
      <c r="CW17" s="644"/>
      <c r="CX17" s="644"/>
      <c r="CY17" s="645"/>
      <c r="CZ17" s="703">
        <v>13.3</v>
      </c>
      <c r="DA17" s="703"/>
      <c r="DB17" s="703"/>
      <c r="DC17" s="703"/>
      <c r="DD17" s="649" t="s">
        <v>232</v>
      </c>
      <c r="DE17" s="644"/>
      <c r="DF17" s="644"/>
      <c r="DG17" s="644"/>
      <c r="DH17" s="644"/>
      <c r="DI17" s="644"/>
      <c r="DJ17" s="644"/>
      <c r="DK17" s="644"/>
      <c r="DL17" s="644"/>
      <c r="DM17" s="644"/>
      <c r="DN17" s="644"/>
      <c r="DO17" s="644"/>
      <c r="DP17" s="645"/>
      <c r="DQ17" s="649">
        <v>6964531</v>
      </c>
      <c r="DR17" s="644"/>
      <c r="DS17" s="644"/>
      <c r="DT17" s="644"/>
      <c r="DU17" s="644"/>
      <c r="DV17" s="644"/>
      <c r="DW17" s="644"/>
      <c r="DX17" s="644"/>
      <c r="DY17" s="644"/>
      <c r="DZ17" s="644"/>
      <c r="EA17" s="644"/>
      <c r="EB17" s="644"/>
      <c r="EC17" s="684"/>
    </row>
    <row r="18" spans="2:133" ht="11.25" customHeight="1">
      <c r="B18" s="638" t="s">
        <v>267</v>
      </c>
      <c r="C18" s="639"/>
      <c r="D18" s="639"/>
      <c r="E18" s="639"/>
      <c r="F18" s="639"/>
      <c r="G18" s="639"/>
      <c r="H18" s="639"/>
      <c r="I18" s="639"/>
      <c r="J18" s="639"/>
      <c r="K18" s="639"/>
      <c r="L18" s="639"/>
      <c r="M18" s="639"/>
      <c r="N18" s="639"/>
      <c r="O18" s="639"/>
      <c r="P18" s="639"/>
      <c r="Q18" s="640"/>
      <c r="R18" s="641">
        <v>18032424</v>
      </c>
      <c r="S18" s="644"/>
      <c r="T18" s="644"/>
      <c r="U18" s="644"/>
      <c r="V18" s="644"/>
      <c r="W18" s="644"/>
      <c r="X18" s="644"/>
      <c r="Y18" s="645"/>
      <c r="Z18" s="703">
        <v>33</v>
      </c>
      <c r="AA18" s="703"/>
      <c r="AB18" s="703"/>
      <c r="AC18" s="703"/>
      <c r="AD18" s="704">
        <v>15412537</v>
      </c>
      <c r="AE18" s="704"/>
      <c r="AF18" s="704"/>
      <c r="AG18" s="704"/>
      <c r="AH18" s="704"/>
      <c r="AI18" s="704"/>
      <c r="AJ18" s="704"/>
      <c r="AK18" s="704"/>
      <c r="AL18" s="646">
        <v>55.5</v>
      </c>
      <c r="AM18" s="647"/>
      <c r="AN18" s="647"/>
      <c r="AO18" s="705"/>
      <c r="AP18" s="638" t="s">
        <v>268</v>
      </c>
      <c r="AQ18" s="639"/>
      <c r="AR18" s="639"/>
      <c r="AS18" s="639"/>
      <c r="AT18" s="639"/>
      <c r="AU18" s="639"/>
      <c r="AV18" s="639"/>
      <c r="AW18" s="639"/>
      <c r="AX18" s="639"/>
      <c r="AY18" s="639"/>
      <c r="AZ18" s="639"/>
      <c r="BA18" s="639"/>
      <c r="BB18" s="639"/>
      <c r="BC18" s="639"/>
      <c r="BD18" s="639"/>
      <c r="BE18" s="639"/>
      <c r="BF18" s="640"/>
      <c r="BG18" s="641" t="s">
        <v>232</v>
      </c>
      <c r="BH18" s="644"/>
      <c r="BI18" s="644"/>
      <c r="BJ18" s="644"/>
      <c r="BK18" s="644"/>
      <c r="BL18" s="644"/>
      <c r="BM18" s="644"/>
      <c r="BN18" s="645"/>
      <c r="BO18" s="703" t="s">
        <v>232</v>
      </c>
      <c r="BP18" s="703"/>
      <c r="BQ18" s="703"/>
      <c r="BR18" s="703"/>
      <c r="BS18" s="649" t="s">
        <v>232</v>
      </c>
      <c r="BT18" s="644"/>
      <c r="BU18" s="644"/>
      <c r="BV18" s="644"/>
      <c r="BW18" s="644"/>
      <c r="BX18" s="644"/>
      <c r="BY18" s="644"/>
      <c r="BZ18" s="644"/>
      <c r="CA18" s="644"/>
      <c r="CB18" s="684"/>
      <c r="CD18" s="685" t="s">
        <v>269</v>
      </c>
      <c r="CE18" s="682"/>
      <c r="CF18" s="682"/>
      <c r="CG18" s="682"/>
      <c r="CH18" s="682"/>
      <c r="CI18" s="682"/>
      <c r="CJ18" s="682"/>
      <c r="CK18" s="682"/>
      <c r="CL18" s="682"/>
      <c r="CM18" s="682"/>
      <c r="CN18" s="682"/>
      <c r="CO18" s="682"/>
      <c r="CP18" s="682"/>
      <c r="CQ18" s="683"/>
      <c r="CR18" s="641">
        <v>82861</v>
      </c>
      <c r="CS18" s="644"/>
      <c r="CT18" s="644"/>
      <c r="CU18" s="644"/>
      <c r="CV18" s="644"/>
      <c r="CW18" s="644"/>
      <c r="CX18" s="644"/>
      <c r="CY18" s="645"/>
      <c r="CZ18" s="703">
        <v>0.2</v>
      </c>
      <c r="DA18" s="703"/>
      <c r="DB18" s="703"/>
      <c r="DC18" s="703"/>
      <c r="DD18" s="649">
        <v>82861</v>
      </c>
      <c r="DE18" s="644"/>
      <c r="DF18" s="644"/>
      <c r="DG18" s="644"/>
      <c r="DH18" s="644"/>
      <c r="DI18" s="644"/>
      <c r="DJ18" s="644"/>
      <c r="DK18" s="644"/>
      <c r="DL18" s="644"/>
      <c r="DM18" s="644"/>
      <c r="DN18" s="644"/>
      <c r="DO18" s="644"/>
      <c r="DP18" s="645"/>
      <c r="DQ18" s="649">
        <v>50212</v>
      </c>
      <c r="DR18" s="644"/>
      <c r="DS18" s="644"/>
      <c r="DT18" s="644"/>
      <c r="DU18" s="644"/>
      <c r="DV18" s="644"/>
      <c r="DW18" s="644"/>
      <c r="DX18" s="644"/>
      <c r="DY18" s="644"/>
      <c r="DZ18" s="644"/>
      <c r="EA18" s="644"/>
      <c r="EB18" s="644"/>
      <c r="EC18" s="684"/>
    </row>
    <row r="19" spans="2:133" ht="11.25" customHeight="1">
      <c r="B19" s="638" t="s">
        <v>270</v>
      </c>
      <c r="C19" s="639"/>
      <c r="D19" s="639"/>
      <c r="E19" s="639"/>
      <c r="F19" s="639"/>
      <c r="G19" s="639"/>
      <c r="H19" s="639"/>
      <c r="I19" s="639"/>
      <c r="J19" s="639"/>
      <c r="K19" s="639"/>
      <c r="L19" s="639"/>
      <c r="M19" s="639"/>
      <c r="N19" s="639"/>
      <c r="O19" s="639"/>
      <c r="P19" s="639"/>
      <c r="Q19" s="640"/>
      <c r="R19" s="641">
        <v>15412537</v>
      </c>
      <c r="S19" s="644"/>
      <c r="T19" s="644"/>
      <c r="U19" s="644"/>
      <c r="V19" s="644"/>
      <c r="W19" s="644"/>
      <c r="X19" s="644"/>
      <c r="Y19" s="645"/>
      <c r="Z19" s="703">
        <v>28.2</v>
      </c>
      <c r="AA19" s="703"/>
      <c r="AB19" s="703"/>
      <c r="AC19" s="703"/>
      <c r="AD19" s="704">
        <v>15412537</v>
      </c>
      <c r="AE19" s="704"/>
      <c r="AF19" s="704"/>
      <c r="AG19" s="704"/>
      <c r="AH19" s="704"/>
      <c r="AI19" s="704"/>
      <c r="AJ19" s="704"/>
      <c r="AK19" s="704"/>
      <c r="AL19" s="646">
        <v>55.5</v>
      </c>
      <c r="AM19" s="647"/>
      <c r="AN19" s="647"/>
      <c r="AO19" s="705"/>
      <c r="AP19" s="638" t="s">
        <v>271</v>
      </c>
      <c r="AQ19" s="639"/>
      <c r="AR19" s="639"/>
      <c r="AS19" s="639"/>
      <c r="AT19" s="639"/>
      <c r="AU19" s="639"/>
      <c r="AV19" s="639"/>
      <c r="AW19" s="639"/>
      <c r="AX19" s="639"/>
      <c r="AY19" s="639"/>
      <c r="AZ19" s="639"/>
      <c r="BA19" s="639"/>
      <c r="BB19" s="639"/>
      <c r="BC19" s="639"/>
      <c r="BD19" s="639"/>
      <c r="BE19" s="639"/>
      <c r="BF19" s="640"/>
      <c r="BG19" s="641">
        <v>132406</v>
      </c>
      <c r="BH19" s="644"/>
      <c r="BI19" s="644"/>
      <c r="BJ19" s="644"/>
      <c r="BK19" s="644"/>
      <c r="BL19" s="644"/>
      <c r="BM19" s="644"/>
      <c r="BN19" s="645"/>
      <c r="BO19" s="703">
        <v>1.3</v>
      </c>
      <c r="BP19" s="703"/>
      <c r="BQ19" s="703"/>
      <c r="BR19" s="703"/>
      <c r="BS19" s="649" t="s">
        <v>232</v>
      </c>
      <c r="BT19" s="644"/>
      <c r="BU19" s="644"/>
      <c r="BV19" s="644"/>
      <c r="BW19" s="644"/>
      <c r="BX19" s="644"/>
      <c r="BY19" s="644"/>
      <c r="BZ19" s="644"/>
      <c r="CA19" s="644"/>
      <c r="CB19" s="684"/>
      <c r="CD19" s="685" t="s">
        <v>272</v>
      </c>
      <c r="CE19" s="682"/>
      <c r="CF19" s="682"/>
      <c r="CG19" s="682"/>
      <c r="CH19" s="682"/>
      <c r="CI19" s="682"/>
      <c r="CJ19" s="682"/>
      <c r="CK19" s="682"/>
      <c r="CL19" s="682"/>
      <c r="CM19" s="682"/>
      <c r="CN19" s="682"/>
      <c r="CO19" s="682"/>
      <c r="CP19" s="682"/>
      <c r="CQ19" s="683"/>
      <c r="CR19" s="641" t="s">
        <v>232</v>
      </c>
      <c r="CS19" s="644"/>
      <c r="CT19" s="644"/>
      <c r="CU19" s="644"/>
      <c r="CV19" s="644"/>
      <c r="CW19" s="644"/>
      <c r="CX19" s="644"/>
      <c r="CY19" s="645"/>
      <c r="CZ19" s="703" t="s">
        <v>232</v>
      </c>
      <c r="DA19" s="703"/>
      <c r="DB19" s="703"/>
      <c r="DC19" s="703"/>
      <c r="DD19" s="649" t="s">
        <v>238</v>
      </c>
      <c r="DE19" s="644"/>
      <c r="DF19" s="644"/>
      <c r="DG19" s="644"/>
      <c r="DH19" s="644"/>
      <c r="DI19" s="644"/>
      <c r="DJ19" s="644"/>
      <c r="DK19" s="644"/>
      <c r="DL19" s="644"/>
      <c r="DM19" s="644"/>
      <c r="DN19" s="644"/>
      <c r="DO19" s="644"/>
      <c r="DP19" s="645"/>
      <c r="DQ19" s="649" t="s">
        <v>238</v>
      </c>
      <c r="DR19" s="644"/>
      <c r="DS19" s="644"/>
      <c r="DT19" s="644"/>
      <c r="DU19" s="644"/>
      <c r="DV19" s="644"/>
      <c r="DW19" s="644"/>
      <c r="DX19" s="644"/>
      <c r="DY19" s="644"/>
      <c r="DZ19" s="644"/>
      <c r="EA19" s="644"/>
      <c r="EB19" s="644"/>
      <c r="EC19" s="684"/>
    </row>
    <row r="20" spans="2:133" ht="11.25" customHeight="1">
      <c r="B20" s="638" t="s">
        <v>273</v>
      </c>
      <c r="C20" s="639"/>
      <c r="D20" s="639"/>
      <c r="E20" s="639"/>
      <c r="F20" s="639"/>
      <c r="G20" s="639"/>
      <c r="H20" s="639"/>
      <c r="I20" s="639"/>
      <c r="J20" s="639"/>
      <c r="K20" s="639"/>
      <c r="L20" s="639"/>
      <c r="M20" s="639"/>
      <c r="N20" s="639"/>
      <c r="O20" s="639"/>
      <c r="P20" s="639"/>
      <c r="Q20" s="640"/>
      <c r="R20" s="641">
        <v>2619852</v>
      </c>
      <c r="S20" s="644"/>
      <c r="T20" s="644"/>
      <c r="U20" s="644"/>
      <c r="V20" s="644"/>
      <c r="W20" s="644"/>
      <c r="X20" s="644"/>
      <c r="Y20" s="645"/>
      <c r="Z20" s="703">
        <v>4.8</v>
      </c>
      <c r="AA20" s="703"/>
      <c r="AB20" s="703"/>
      <c r="AC20" s="703"/>
      <c r="AD20" s="704" t="s">
        <v>238</v>
      </c>
      <c r="AE20" s="704"/>
      <c r="AF20" s="704"/>
      <c r="AG20" s="704"/>
      <c r="AH20" s="704"/>
      <c r="AI20" s="704"/>
      <c r="AJ20" s="704"/>
      <c r="AK20" s="704"/>
      <c r="AL20" s="646" t="s">
        <v>238</v>
      </c>
      <c r="AM20" s="647"/>
      <c r="AN20" s="647"/>
      <c r="AO20" s="705"/>
      <c r="AP20" s="638" t="s">
        <v>274</v>
      </c>
      <c r="AQ20" s="639"/>
      <c r="AR20" s="639"/>
      <c r="AS20" s="639"/>
      <c r="AT20" s="639"/>
      <c r="AU20" s="639"/>
      <c r="AV20" s="639"/>
      <c r="AW20" s="639"/>
      <c r="AX20" s="639"/>
      <c r="AY20" s="639"/>
      <c r="AZ20" s="639"/>
      <c r="BA20" s="639"/>
      <c r="BB20" s="639"/>
      <c r="BC20" s="639"/>
      <c r="BD20" s="639"/>
      <c r="BE20" s="639"/>
      <c r="BF20" s="640"/>
      <c r="BG20" s="641">
        <v>132406</v>
      </c>
      <c r="BH20" s="644"/>
      <c r="BI20" s="644"/>
      <c r="BJ20" s="644"/>
      <c r="BK20" s="644"/>
      <c r="BL20" s="644"/>
      <c r="BM20" s="644"/>
      <c r="BN20" s="645"/>
      <c r="BO20" s="703">
        <v>1.3</v>
      </c>
      <c r="BP20" s="703"/>
      <c r="BQ20" s="703"/>
      <c r="BR20" s="703"/>
      <c r="BS20" s="649" t="s">
        <v>232</v>
      </c>
      <c r="BT20" s="644"/>
      <c r="BU20" s="644"/>
      <c r="BV20" s="644"/>
      <c r="BW20" s="644"/>
      <c r="BX20" s="644"/>
      <c r="BY20" s="644"/>
      <c r="BZ20" s="644"/>
      <c r="CA20" s="644"/>
      <c r="CB20" s="684"/>
      <c r="CD20" s="685" t="s">
        <v>275</v>
      </c>
      <c r="CE20" s="682"/>
      <c r="CF20" s="682"/>
      <c r="CG20" s="682"/>
      <c r="CH20" s="682"/>
      <c r="CI20" s="682"/>
      <c r="CJ20" s="682"/>
      <c r="CK20" s="682"/>
      <c r="CL20" s="682"/>
      <c r="CM20" s="682"/>
      <c r="CN20" s="682"/>
      <c r="CO20" s="682"/>
      <c r="CP20" s="682"/>
      <c r="CQ20" s="683"/>
      <c r="CR20" s="641">
        <v>53481599</v>
      </c>
      <c r="CS20" s="644"/>
      <c r="CT20" s="644"/>
      <c r="CU20" s="644"/>
      <c r="CV20" s="644"/>
      <c r="CW20" s="644"/>
      <c r="CX20" s="644"/>
      <c r="CY20" s="645"/>
      <c r="CZ20" s="703">
        <v>100</v>
      </c>
      <c r="DA20" s="703"/>
      <c r="DB20" s="703"/>
      <c r="DC20" s="703"/>
      <c r="DD20" s="649">
        <v>5667969</v>
      </c>
      <c r="DE20" s="644"/>
      <c r="DF20" s="644"/>
      <c r="DG20" s="644"/>
      <c r="DH20" s="644"/>
      <c r="DI20" s="644"/>
      <c r="DJ20" s="644"/>
      <c r="DK20" s="644"/>
      <c r="DL20" s="644"/>
      <c r="DM20" s="644"/>
      <c r="DN20" s="644"/>
      <c r="DO20" s="644"/>
      <c r="DP20" s="645"/>
      <c r="DQ20" s="649">
        <v>39220093</v>
      </c>
      <c r="DR20" s="644"/>
      <c r="DS20" s="644"/>
      <c r="DT20" s="644"/>
      <c r="DU20" s="644"/>
      <c r="DV20" s="644"/>
      <c r="DW20" s="644"/>
      <c r="DX20" s="644"/>
      <c r="DY20" s="644"/>
      <c r="DZ20" s="644"/>
      <c r="EA20" s="644"/>
      <c r="EB20" s="644"/>
      <c r="EC20" s="684"/>
    </row>
    <row r="21" spans="2:133" ht="11.25" customHeight="1">
      <c r="B21" s="638" t="s">
        <v>276</v>
      </c>
      <c r="C21" s="639"/>
      <c r="D21" s="639"/>
      <c r="E21" s="639"/>
      <c r="F21" s="639"/>
      <c r="G21" s="639"/>
      <c r="H21" s="639"/>
      <c r="I21" s="639"/>
      <c r="J21" s="639"/>
      <c r="K21" s="639"/>
      <c r="L21" s="639"/>
      <c r="M21" s="639"/>
      <c r="N21" s="639"/>
      <c r="O21" s="639"/>
      <c r="P21" s="639"/>
      <c r="Q21" s="640"/>
      <c r="R21" s="641">
        <v>35</v>
      </c>
      <c r="S21" s="644"/>
      <c r="T21" s="644"/>
      <c r="U21" s="644"/>
      <c r="V21" s="644"/>
      <c r="W21" s="644"/>
      <c r="X21" s="644"/>
      <c r="Y21" s="645"/>
      <c r="Z21" s="703">
        <v>0</v>
      </c>
      <c r="AA21" s="703"/>
      <c r="AB21" s="703"/>
      <c r="AC21" s="703"/>
      <c r="AD21" s="704" t="s">
        <v>232</v>
      </c>
      <c r="AE21" s="704"/>
      <c r="AF21" s="704"/>
      <c r="AG21" s="704"/>
      <c r="AH21" s="704"/>
      <c r="AI21" s="704"/>
      <c r="AJ21" s="704"/>
      <c r="AK21" s="704"/>
      <c r="AL21" s="646" t="s">
        <v>232</v>
      </c>
      <c r="AM21" s="647"/>
      <c r="AN21" s="647"/>
      <c r="AO21" s="705"/>
      <c r="AP21" s="749" t="s">
        <v>277</v>
      </c>
      <c r="AQ21" s="756"/>
      <c r="AR21" s="756"/>
      <c r="AS21" s="756"/>
      <c r="AT21" s="756"/>
      <c r="AU21" s="756"/>
      <c r="AV21" s="756"/>
      <c r="AW21" s="756"/>
      <c r="AX21" s="756"/>
      <c r="AY21" s="756"/>
      <c r="AZ21" s="756"/>
      <c r="BA21" s="756"/>
      <c r="BB21" s="756"/>
      <c r="BC21" s="756"/>
      <c r="BD21" s="756"/>
      <c r="BE21" s="756"/>
      <c r="BF21" s="751"/>
      <c r="BG21" s="641">
        <v>131877</v>
      </c>
      <c r="BH21" s="644"/>
      <c r="BI21" s="644"/>
      <c r="BJ21" s="644"/>
      <c r="BK21" s="644"/>
      <c r="BL21" s="644"/>
      <c r="BM21" s="644"/>
      <c r="BN21" s="645"/>
      <c r="BO21" s="703">
        <v>1.3</v>
      </c>
      <c r="BP21" s="703"/>
      <c r="BQ21" s="703"/>
      <c r="BR21" s="703"/>
      <c r="BS21" s="649" t="s">
        <v>232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278</v>
      </c>
      <c r="C22" s="639"/>
      <c r="D22" s="639"/>
      <c r="E22" s="639"/>
      <c r="F22" s="639"/>
      <c r="G22" s="639"/>
      <c r="H22" s="639"/>
      <c r="I22" s="639"/>
      <c r="J22" s="639"/>
      <c r="K22" s="639"/>
      <c r="L22" s="639"/>
      <c r="M22" s="639"/>
      <c r="N22" s="639"/>
      <c r="O22" s="639"/>
      <c r="P22" s="639"/>
      <c r="Q22" s="640"/>
      <c r="R22" s="641">
        <v>30275014</v>
      </c>
      <c r="S22" s="644"/>
      <c r="T22" s="644"/>
      <c r="U22" s="644"/>
      <c r="V22" s="644"/>
      <c r="W22" s="644"/>
      <c r="X22" s="644"/>
      <c r="Y22" s="645"/>
      <c r="Z22" s="703">
        <v>55.5</v>
      </c>
      <c r="AA22" s="703"/>
      <c r="AB22" s="703"/>
      <c r="AC22" s="703"/>
      <c r="AD22" s="704">
        <v>27654598</v>
      </c>
      <c r="AE22" s="704"/>
      <c r="AF22" s="704"/>
      <c r="AG22" s="704"/>
      <c r="AH22" s="704"/>
      <c r="AI22" s="704"/>
      <c r="AJ22" s="704"/>
      <c r="AK22" s="704"/>
      <c r="AL22" s="646">
        <v>99.6</v>
      </c>
      <c r="AM22" s="647"/>
      <c r="AN22" s="647"/>
      <c r="AO22" s="705"/>
      <c r="AP22" s="749" t="s">
        <v>279</v>
      </c>
      <c r="AQ22" s="756"/>
      <c r="AR22" s="756"/>
      <c r="AS22" s="756"/>
      <c r="AT22" s="756"/>
      <c r="AU22" s="756"/>
      <c r="AV22" s="756"/>
      <c r="AW22" s="756"/>
      <c r="AX22" s="756"/>
      <c r="AY22" s="756"/>
      <c r="AZ22" s="756"/>
      <c r="BA22" s="756"/>
      <c r="BB22" s="756"/>
      <c r="BC22" s="756"/>
      <c r="BD22" s="756"/>
      <c r="BE22" s="756"/>
      <c r="BF22" s="751"/>
      <c r="BG22" s="641" t="s">
        <v>232</v>
      </c>
      <c r="BH22" s="644"/>
      <c r="BI22" s="644"/>
      <c r="BJ22" s="644"/>
      <c r="BK22" s="644"/>
      <c r="BL22" s="644"/>
      <c r="BM22" s="644"/>
      <c r="BN22" s="645"/>
      <c r="BO22" s="703" t="s">
        <v>232</v>
      </c>
      <c r="BP22" s="703"/>
      <c r="BQ22" s="703"/>
      <c r="BR22" s="703"/>
      <c r="BS22" s="649" t="s">
        <v>232</v>
      </c>
      <c r="BT22" s="644"/>
      <c r="BU22" s="644"/>
      <c r="BV22" s="644"/>
      <c r="BW22" s="644"/>
      <c r="BX22" s="644"/>
      <c r="BY22" s="644"/>
      <c r="BZ22" s="644"/>
      <c r="CA22" s="644"/>
      <c r="CB22" s="684"/>
      <c r="CD22" s="758" t="s">
        <v>280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281</v>
      </c>
      <c r="C23" s="639"/>
      <c r="D23" s="639"/>
      <c r="E23" s="639"/>
      <c r="F23" s="639"/>
      <c r="G23" s="639"/>
      <c r="H23" s="639"/>
      <c r="I23" s="639"/>
      <c r="J23" s="639"/>
      <c r="K23" s="639"/>
      <c r="L23" s="639"/>
      <c r="M23" s="639"/>
      <c r="N23" s="639"/>
      <c r="O23" s="639"/>
      <c r="P23" s="639"/>
      <c r="Q23" s="640"/>
      <c r="R23" s="641">
        <v>12383</v>
      </c>
      <c r="S23" s="644"/>
      <c r="T23" s="644"/>
      <c r="U23" s="644"/>
      <c r="V23" s="644"/>
      <c r="W23" s="644"/>
      <c r="X23" s="644"/>
      <c r="Y23" s="645"/>
      <c r="Z23" s="703">
        <v>0</v>
      </c>
      <c r="AA23" s="703"/>
      <c r="AB23" s="703"/>
      <c r="AC23" s="703"/>
      <c r="AD23" s="704">
        <v>12383</v>
      </c>
      <c r="AE23" s="704"/>
      <c r="AF23" s="704"/>
      <c r="AG23" s="704"/>
      <c r="AH23" s="704"/>
      <c r="AI23" s="704"/>
      <c r="AJ23" s="704"/>
      <c r="AK23" s="704"/>
      <c r="AL23" s="646">
        <v>0</v>
      </c>
      <c r="AM23" s="647"/>
      <c r="AN23" s="647"/>
      <c r="AO23" s="705"/>
      <c r="AP23" s="749" t="s">
        <v>282</v>
      </c>
      <c r="AQ23" s="756"/>
      <c r="AR23" s="756"/>
      <c r="AS23" s="756"/>
      <c r="AT23" s="756"/>
      <c r="AU23" s="756"/>
      <c r="AV23" s="756"/>
      <c r="AW23" s="756"/>
      <c r="AX23" s="756"/>
      <c r="AY23" s="756"/>
      <c r="AZ23" s="756"/>
      <c r="BA23" s="756"/>
      <c r="BB23" s="756"/>
      <c r="BC23" s="756"/>
      <c r="BD23" s="756"/>
      <c r="BE23" s="756"/>
      <c r="BF23" s="751"/>
      <c r="BG23" s="641">
        <v>529</v>
      </c>
      <c r="BH23" s="644"/>
      <c r="BI23" s="644"/>
      <c r="BJ23" s="644"/>
      <c r="BK23" s="644"/>
      <c r="BL23" s="644"/>
      <c r="BM23" s="644"/>
      <c r="BN23" s="645"/>
      <c r="BO23" s="703">
        <v>0</v>
      </c>
      <c r="BP23" s="703"/>
      <c r="BQ23" s="703"/>
      <c r="BR23" s="703"/>
      <c r="BS23" s="649" t="s">
        <v>232</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283</v>
      </c>
      <c r="CS23" s="759"/>
      <c r="CT23" s="759"/>
      <c r="CU23" s="759"/>
      <c r="CV23" s="759"/>
      <c r="CW23" s="759"/>
      <c r="CX23" s="759"/>
      <c r="CY23" s="760"/>
      <c r="CZ23" s="758" t="s">
        <v>284</v>
      </c>
      <c r="DA23" s="759"/>
      <c r="DB23" s="759"/>
      <c r="DC23" s="760"/>
      <c r="DD23" s="758" t="s">
        <v>285</v>
      </c>
      <c r="DE23" s="759"/>
      <c r="DF23" s="759"/>
      <c r="DG23" s="759"/>
      <c r="DH23" s="759"/>
      <c r="DI23" s="759"/>
      <c r="DJ23" s="759"/>
      <c r="DK23" s="760"/>
      <c r="DL23" s="767" t="s">
        <v>286</v>
      </c>
      <c r="DM23" s="768"/>
      <c r="DN23" s="768"/>
      <c r="DO23" s="768"/>
      <c r="DP23" s="768"/>
      <c r="DQ23" s="768"/>
      <c r="DR23" s="768"/>
      <c r="DS23" s="768"/>
      <c r="DT23" s="768"/>
      <c r="DU23" s="768"/>
      <c r="DV23" s="769"/>
      <c r="DW23" s="758" t="s">
        <v>287</v>
      </c>
      <c r="DX23" s="759"/>
      <c r="DY23" s="759"/>
      <c r="DZ23" s="759"/>
      <c r="EA23" s="759"/>
      <c r="EB23" s="759"/>
      <c r="EC23" s="760"/>
    </row>
    <row r="24" spans="2:133" ht="11.25" customHeight="1">
      <c r="B24" s="638" t="s">
        <v>288</v>
      </c>
      <c r="C24" s="639"/>
      <c r="D24" s="639"/>
      <c r="E24" s="639"/>
      <c r="F24" s="639"/>
      <c r="G24" s="639"/>
      <c r="H24" s="639"/>
      <c r="I24" s="639"/>
      <c r="J24" s="639"/>
      <c r="K24" s="639"/>
      <c r="L24" s="639"/>
      <c r="M24" s="639"/>
      <c r="N24" s="639"/>
      <c r="O24" s="639"/>
      <c r="P24" s="639"/>
      <c r="Q24" s="640"/>
      <c r="R24" s="641">
        <v>358546</v>
      </c>
      <c r="S24" s="644"/>
      <c r="T24" s="644"/>
      <c r="U24" s="644"/>
      <c r="V24" s="644"/>
      <c r="W24" s="644"/>
      <c r="X24" s="644"/>
      <c r="Y24" s="645"/>
      <c r="Z24" s="703">
        <v>0.7</v>
      </c>
      <c r="AA24" s="703"/>
      <c r="AB24" s="703"/>
      <c r="AC24" s="703"/>
      <c r="AD24" s="704" t="s">
        <v>238</v>
      </c>
      <c r="AE24" s="704"/>
      <c r="AF24" s="704"/>
      <c r="AG24" s="704"/>
      <c r="AH24" s="704"/>
      <c r="AI24" s="704"/>
      <c r="AJ24" s="704"/>
      <c r="AK24" s="704"/>
      <c r="AL24" s="646" t="s">
        <v>238</v>
      </c>
      <c r="AM24" s="647"/>
      <c r="AN24" s="647"/>
      <c r="AO24" s="705"/>
      <c r="AP24" s="749" t="s">
        <v>289</v>
      </c>
      <c r="AQ24" s="756"/>
      <c r="AR24" s="756"/>
      <c r="AS24" s="756"/>
      <c r="AT24" s="756"/>
      <c r="AU24" s="756"/>
      <c r="AV24" s="756"/>
      <c r="AW24" s="756"/>
      <c r="AX24" s="756"/>
      <c r="AY24" s="756"/>
      <c r="AZ24" s="756"/>
      <c r="BA24" s="756"/>
      <c r="BB24" s="756"/>
      <c r="BC24" s="756"/>
      <c r="BD24" s="756"/>
      <c r="BE24" s="756"/>
      <c r="BF24" s="751"/>
      <c r="BG24" s="641" t="s">
        <v>232</v>
      </c>
      <c r="BH24" s="644"/>
      <c r="BI24" s="644"/>
      <c r="BJ24" s="644"/>
      <c r="BK24" s="644"/>
      <c r="BL24" s="644"/>
      <c r="BM24" s="644"/>
      <c r="BN24" s="645"/>
      <c r="BO24" s="703" t="s">
        <v>238</v>
      </c>
      <c r="BP24" s="703"/>
      <c r="BQ24" s="703"/>
      <c r="BR24" s="703"/>
      <c r="BS24" s="649" t="s">
        <v>238</v>
      </c>
      <c r="BT24" s="644"/>
      <c r="BU24" s="644"/>
      <c r="BV24" s="644"/>
      <c r="BW24" s="644"/>
      <c r="BX24" s="644"/>
      <c r="BY24" s="644"/>
      <c r="BZ24" s="644"/>
      <c r="CA24" s="644"/>
      <c r="CB24" s="684"/>
      <c r="CD24" s="712" t="s">
        <v>290</v>
      </c>
      <c r="CE24" s="713"/>
      <c r="CF24" s="713"/>
      <c r="CG24" s="713"/>
      <c r="CH24" s="713"/>
      <c r="CI24" s="713"/>
      <c r="CJ24" s="713"/>
      <c r="CK24" s="713"/>
      <c r="CL24" s="713"/>
      <c r="CM24" s="713"/>
      <c r="CN24" s="713"/>
      <c r="CO24" s="713"/>
      <c r="CP24" s="713"/>
      <c r="CQ24" s="714"/>
      <c r="CR24" s="706">
        <v>21489460</v>
      </c>
      <c r="CS24" s="707"/>
      <c r="CT24" s="707"/>
      <c r="CU24" s="707"/>
      <c r="CV24" s="707"/>
      <c r="CW24" s="707"/>
      <c r="CX24" s="707"/>
      <c r="CY24" s="753"/>
      <c r="CZ24" s="754">
        <v>40.200000000000003</v>
      </c>
      <c r="DA24" s="723"/>
      <c r="DB24" s="723"/>
      <c r="DC24" s="757"/>
      <c r="DD24" s="752">
        <v>16065457</v>
      </c>
      <c r="DE24" s="707"/>
      <c r="DF24" s="707"/>
      <c r="DG24" s="707"/>
      <c r="DH24" s="707"/>
      <c r="DI24" s="707"/>
      <c r="DJ24" s="707"/>
      <c r="DK24" s="753"/>
      <c r="DL24" s="752">
        <v>15966759</v>
      </c>
      <c r="DM24" s="707"/>
      <c r="DN24" s="707"/>
      <c r="DO24" s="707"/>
      <c r="DP24" s="707"/>
      <c r="DQ24" s="707"/>
      <c r="DR24" s="707"/>
      <c r="DS24" s="707"/>
      <c r="DT24" s="707"/>
      <c r="DU24" s="707"/>
      <c r="DV24" s="753"/>
      <c r="DW24" s="754">
        <v>54.8</v>
      </c>
      <c r="DX24" s="723"/>
      <c r="DY24" s="723"/>
      <c r="DZ24" s="723"/>
      <c r="EA24" s="723"/>
      <c r="EB24" s="723"/>
      <c r="EC24" s="755"/>
    </row>
    <row r="25" spans="2:133" ht="11.25" customHeight="1">
      <c r="B25" s="638" t="s">
        <v>291</v>
      </c>
      <c r="C25" s="639"/>
      <c r="D25" s="639"/>
      <c r="E25" s="639"/>
      <c r="F25" s="639"/>
      <c r="G25" s="639"/>
      <c r="H25" s="639"/>
      <c r="I25" s="639"/>
      <c r="J25" s="639"/>
      <c r="K25" s="639"/>
      <c r="L25" s="639"/>
      <c r="M25" s="639"/>
      <c r="N25" s="639"/>
      <c r="O25" s="639"/>
      <c r="P25" s="639"/>
      <c r="Q25" s="640"/>
      <c r="R25" s="641">
        <v>938858</v>
      </c>
      <c r="S25" s="644"/>
      <c r="T25" s="644"/>
      <c r="U25" s="644"/>
      <c r="V25" s="644"/>
      <c r="W25" s="644"/>
      <c r="X25" s="644"/>
      <c r="Y25" s="645"/>
      <c r="Z25" s="703">
        <v>1.7</v>
      </c>
      <c r="AA25" s="703"/>
      <c r="AB25" s="703"/>
      <c r="AC25" s="703"/>
      <c r="AD25" s="704">
        <v>55324</v>
      </c>
      <c r="AE25" s="704"/>
      <c r="AF25" s="704"/>
      <c r="AG25" s="704"/>
      <c r="AH25" s="704"/>
      <c r="AI25" s="704"/>
      <c r="AJ25" s="704"/>
      <c r="AK25" s="704"/>
      <c r="AL25" s="646">
        <v>0.2</v>
      </c>
      <c r="AM25" s="647"/>
      <c r="AN25" s="647"/>
      <c r="AO25" s="705"/>
      <c r="AP25" s="749" t="s">
        <v>292</v>
      </c>
      <c r="AQ25" s="756"/>
      <c r="AR25" s="756"/>
      <c r="AS25" s="756"/>
      <c r="AT25" s="756"/>
      <c r="AU25" s="756"/>
      <c r="AV25" s="756"/>
      <c r="AW25" s="756"/>
      <c r="AX25" s="756"/>
      <c r="AY25" s="756"/>
      <c r="AZ25" s="756"/>
      <c r="BA25" s="756"/>
      <c r="BB25" s="756"/>
      <c r="BC25" s="756"/>
      <c r="BD25" s="756"/>
      <c r="BE25" s="756"/>
      <c r="BF25" s="751"/>
      <c r="BG25" s="641" t="s">
        <v>238</v>
      </c>
      <c r="BH25" s="644"/>
      <c r="BI25" s="644"/>
      <c r="BJ25" s="644"/>
      <c r="BK25" s="644"/>
      <c r="BL25" s="644"/>
      <c r="BM25" s="644"/>
      <c r="BN25" s="645"/>
      <c r="BO25" s="703" t="s">
        <v>238</v>
      </c>
      <c r="BP25" s="703"/>
      <c r="BQ25" s="703"/>
      <c r="BR25" s="703"/>
      <c r="BS25" s="649" t="s">
        <v>238</v>
      </c>
      <c r="BT25" s="644"/>
      <c r="BU25" s="644"/>
      <c r="BV25" s="644"/>
      <c r="BW25" s="644"/>
      <c r="BX25" s="644"/>
      <c r="BY25" s="644"/>
      <c r="BZ25" s="644"/>
      <c r="CA25" s="644"/>
      <c r="CB25" s="684"/>
      <c r="CD25" s="685" t="s">
        <v>293</v>
      </c>
      <c r="CE25" s="682"/>
      <c r="CF25" s="682"/>
      <c r="CG25" s="682"/>
      <c r="CH25" s="682"/>
      <c r="CI25" s="682"/>
      <c r="CJ25" s="682"/>
      <c r="CK25" s="682"/>
      <c r="CL25" s="682"/>
      <c r="CM25" s="682"/>
      <c r="CN25" s="682"/>
      <c r="CO25" s="682"/>
      <c r="CP25" s="682"/>
      <c r="CQ25" s="683"/>
      <c r="CR25" s="641">
        <v>7726835</v>
      </c>
      <c r="CS25" s="642"/>
      <c r="CT25" s="642"/>
      <c r="CU25" s="642"/>
      <c r="CV25" s="642"/>
      <c r="CW25" s="642"/>
      <c r="CX25" s="642"/>
      <c r="CY25" s="643"/>
      <c r="CZ25" s="646">
        <v>14.4</v>
      </c>
      <c r="DA25" s="675"/>
      <c r="DB25" s="675"/>
      <c r="DC25" s="676"/>
      <c r="DD25" s="649">
        <v>7058736</v>
      </c>
      <c r="DE25" s="642"/>
      <c r="DF25" s="642"/>
      <c r="DG25" s="642"/>
      <c r="DH25" s="642"/>
      <c r="DI25" s="642"/>
      <c r="DJ25" s="642"/>
      <c r="DK25" s="643"/>
      <c r="DL25" s="649">
        <v>7020594</v>
      </c>
      <c r="DM25" s="642"/>
      <c r="DN25" s="642"/>
      <c r="DO25" s="642"/>
      <c r="DP25" s="642"/>
      <c r="DQ25" s="642"/>
      <c r="DR25" s="642"/>
      <c r="DS25" s="642"/>
      <c r="DT25" s="642"/>
      <c r="DU25" s="642"/>
      <c r="DV25" s="643"/>
      <c r="DW25" s="646">
        <v>24.1</v>
      </c>
      <c r="DX25" s="675"/>
      <c r="DY25" s="675"/>
      <c r="DZ25" s="675"/>
      <c r="EA25" s="675"/>
      <c r="EB25" s="675"/>
      <c r="EC25" s="677"/>
    </row>
    <row r="26" spans="2:133" ht="11.25" customHeight="1">
      <c r="B26" s="638" t="s">
        <v>294</v>
      </c>
      <c r="C26" s="639"/>
      <c r="D26" s="639"/>
      <c r="E26" s="639"/>
      <c r="F26" s="639"/>
      <c r="G26" s="639"/>
      <c r="H26" s="639"/>
      <c r="I26" s="639"/>
      <c r="J26" s="639"/>
      <c r="K26" s="639"/>
      <c r="L26" s="639"/>
      <c r="M26" s="639"/>
      <c r="N26" s="639"/>
      <c r="O26" s="639"/>
      <c r="P26" s="639"/>
      <c r="Q26" s="640"/>
      <c r="R26" s="641">
        <v>220239</v>
      </c>
      <c r="S26" s="644"/>
      <c r="T26" s="644"/>
      <c r="U26" s="644"/>
      <c r="V26" s="644"/>
      <c r="W26" s="644"/>
      <c r="X26" s="644"/>
      <c r="Y26" s="645"/>
      <c r="Z26" s="703">
        <v>0.4</v>
      </c>
      <c r="AA26" s="703"/>
      <c r="AB26" s="703"/>
      <c r="AC26" s="703"/>
      <c r="AD26" s="704" t="s">
        <v>232</v>
      </c>
      <c r="AE26" s="704"/>
      <c r="AF26" s="704"/>
      <c r="AG26" s="704"/>
      <c r="AH26" s="704"/>
      <c r="AI26" s="704"/>
      <c r="AJ26" s="704"/>
      <c r="AK26" s="704"/>
      <c r="AL26" s="646" t="s">
        <v>232</v>
      </c>
      <c r="AM26" s="647"/>
      <c r="AN26" s="647"/>
      <c r="AO26" s="705"/>
      <c r="AP26" s="749" t="s">
        <v>295</v>
      </c>
      <c r="AQ26" s="750"/>
      <c r="AR26" s="750"/>
      <c r="AS26" s="750"/>
      <c r="AT26" s="750"/>
      <c r="AU26" s="750"/>
      <c r="AV26" s="750"/>
      <c r="AW26" s="750"/>
      <c r="AX26" s="750"/>
      <c r="AY26" s="750"/>
      <c r="AZ26" s="750"/>
      <c r="BA26" s="750"/>
      <c r="BB26" s="750"/>
      <c r="BC26" s="750"/>
      <c r="BD26" s="750"/>
      <c r="BE26" s="750"/>
      <c r="BF26" s="751"/>
      <c r="BG26" s="641" t="s">
        <v>232</v>
      </c>
      <c r="BH26" s="644"/>
      <c r="BI26" s="644"/>
      <c r="BJ26" s="644"/>
      <c r="BK26" s="644"/>
      <c r="BL26" s="644"/>
      <c r="BM26" s="644"/>
      <c r="BN26" s="645"/>
      <c r="BO26" s="703" t="s">
        <v>232</v>
      </c>
      <c r="BP26" s="703"/>
      <c r="BQ26" s="703"/>
      <c r="BR26" s="703"/>
      <c r="BS26" s="649" t="s">
        <v>238</v>
      </c>
      <c r="BT26" s="644"/>
      <c r="BU26" s="644"/>
      <c r="BV26" s="644"/>
      <c r="BW26" s="644"/>
      <c r="BX26" s="644"/>
      <c r="BY26" s="644"/>
      <c r="BZ26" s="644"/>
      <c r="CA26" s="644"/>
      <c r="CB26" s="684"/>
      <c r="CD26" s="685" t="s">
        <v>296</v>
      </c>
      <c r="CE26" s="682"/>
      <c r="CF26" s="682"/>
      <c r="CG26" s="682"/>
      <c r="CH26" s="682"/>
      <c r="CI26" s="682"/>
      <c r="CJ26" s="682"/>
      <c r="CK26" s="682"/>
      <c r="CL26" s="682"/>
      <c r="CM26" s="682"/>
      <c r="CN26" s="682"/>
      <c r="CO26" s="682"/>
      <c r="CP26" s="682"/>
      <c r="CQ26" s="683"/>
      <c r="CR26" s="641">
        <v>4370736</v>
      </c>
      <c r="CS26" s="644"/>
      <c r="CT26" s="644"/>
      <c r="CU26" s="644"/>
      <c r="CV26" s="644"/>
      <c r="CW26" s="644"/>
      <c r="CX26" s="644"/>
      <c r="CY26" s="645"/>
      <c r="CZ26" s="646">
        <v>8.1999999999999993</v>
      </c>
      <c r="DA26" s="675"/>
      <c r="DB26" s="675"/>
      <c r="DC26" s="676"/>
      <c r="DD26" s="649">
        <v>3959801</v>
      </c>
      <c r="DE26" s="644"/>
      <c r="DF26" s="644"/>
      <c r="DG26" s="644"/>
      <c r="DH26" s="644"/>
      <c r="DI26" s="644"/>
      <c r="DJ26" s="644"/>
      <c r="DK26" s="645"/>
      <c r="DL26" s="649" t="s">
        <v>238</v>
      </c>
      <c r="DM26" s="644"/>
      <c r="DN26" s="644"/>
      <c r="DO26" s="644"/>
      <c r="DP26" s="644"/>
      <c r="DQ26" s="644"/>
      <c r="DR26" s="644"/>
      <c r="DS26" s="644"/>
      <c r="DT26" s="644"/>
      <c r="DU26" s="644"/>
      <c r="DV26" s="645"/>
      <c r="DW26" s="646" t="s">
        <v>232</v>
      </c>
      <c r="DX26" s="675"/>
      <c r="DY26" s="675"/>
      <c r="DZ26" s="675"/>
      <c r="EA26" s="675"/>
      <c r="EB26" s="675"/>
      <c r="EC26" s="677"/>
    </row>
    <row r="27" spans="2:133" ht="11.25" customHeight="1">
      <c r="B27" s="638" t="s">
        <v>297</v>
      </c>
      <c r="C27" s="639"/>
      <c r="D27" s="639"/>
      <c r="E27" s="639"/>
      <c r="F27" s="639"/>
      <c r="G27" s="639"/>
      <c r="H27" s="639"/>
      <c r="I27" s="639"/>
      <c r="J27" s="639"/>
      <c r="K27" s="639"/>
      <c r="L27" s="639"/>
      <c r="M27" s="639"/>
      <c r="N27" s="639"/>
      <c r="O27" s="639"/>
      <c r="P27" s="639"/>
      <c r="Q27" s="640"/>
      <c r="R27" s="641">
        <v>4759539</v>
      </c>
      <c r="S27" s="644"/>
      <c r="T27" s="644"/>
      <c r="U27" s="644"/>
      <c r="V27" s="644"/>
      <c r="W27" s="644"/>
      <c r="X27" s="644"/>
      <c r="Y27" s="645"/>
      <c r="Z27" s="703">
        <v>8.6999999999999993</v>
      </c>
      <c r="AA27" s="703"/>
      <c r="AB27" s="703"/>
      <c r="AC27" s="703"/>
      <c r="AD27" s="704" t="s">
        <v>238</v>
      </c>
      <c r="AE27" s="704"/>
      <c r="AF27" s="704"/>
      <c r="AG27" s="704"/>
      <c r="AH27" s="704"/>
      <c r="AI27" s="704"/>
      <c r="AJ27" s="704"/>
      <c r="AK27" s="704"/>
      <c r="AL27" s="646" t="s">
        <v>238</v>
      </c>
      <c r="AM27" s="647"/>
      <c r="AN27" s="647"/>
      <c r="AO27" s="705"/>
      <c r="AP27" s="638" t="s">
        <v>298</v>
      </c>
      <c r="AQ27" s="639"/>
      <c r="AR27" s="639"/>
      <c r="AS27" s="639"/>
      <c r="AT27" s="639"/>
      <c r="AU27" s="639"/>
      <c r="AV27" s="639"/>
      <c r="AW27" s="639"/>
      <c r="AX27" s="639"/>
      <c r="AY27" s="639"/>
      <c r="AZ27" s="639"/>
      <c r="BA27" s="639"/>
      <c r="BB27" s="639"/>
      <c r="BC27" s="639"/>
      <c r="BD27" s="639"/>
      <c r="BE27" s="639"/>
      <c r="BF27" s="640"/>
      <c r="BG27" s="641">
        <v>10124485</v>
      </c>
      <c r="BH27" s="644"/>
      <c r="BI27" s="644"/>
      <c r="BJ27" s="644"/>
      <c r="BK27" s="644"/>
      <c r="BL27" s="644"/>
      <c r="BM27" s="644"/>
      <c r="BN27" s="645"/>
      <c r="BO27" s="703">
        <v>100</v>
      </c>
      <c r="BP27" s="703"/>
      <c r="BQ27" s="703"/>
      <c r="BR27" s="703"/>
      <c r="BS27" s="649">
        <v>462141</v>
      </c>
      <c r="BT27" s="644"/>
      <c r="BU27" s="644"/>
      <c r="BV27" s="644"/>
      <c r="BW27" s="644"/>
      <c r="BX27" s="644"/>
      <c r="BY27" s="644"/>
      <c r="BZ27" s="644"/>
      <c r="CA27" s="644"/>
      <c r="CB27" s="684"/>
      <c r="CD27" s="685" t="s">
        <v>299</v>
      </c>
      <c r="CE27" s="682"/>
      <c r="CF27" s="682"/>
      <c r="CG27" s="682"/>
      <c r="CH27" s="682"/>
      <c r="CI27" s="682"/>
      <c r="CJ27" s="682"/>
      <c r="CK27" s="682"/>
      <c r="CL27" s="682"/>
      <c r="CM27" s="682"/>
      <c r="CN27" s="682"/>
      <c r="CO27" s="682"/>
      <c r="CP27" s="682"/>
      <c r="CQ27" s="683"/>
      <c r="CR27" s="641">
        <v>6634127</v>
      </c>
      <c r="CS27" s="642"/>
      <c r="CT27" s="642"/>
      <c r="CU27" s="642"/>
      <c r="CV27" s="642"/>
      <c r="CW27" s="642"/>
      <c r="CX27" s="642"/>
      <c r="CY27" s="643"/>
      <c r="CZ27" s="646">
        <v>12.4</v>
      </c>
      <c r="DA27" s="675"/>
      <c r="DB27" s="675"/>
      <c r="DC27" s="676"/>
      <c r="DD27" s="649">
        <v>2042515</v>
      </c>
      <c r="DE27" s="642"/>
      <c r="DF27" s="642"/>
      <c r="DG27" s="642"/>
      <c r="DH27" s="642"/>
      <c r="DI27" s="642"/>
      <c r="DJ27" s="642"/>
      <c r="DK27" s="643"/>
      <c r="DL27" s="649">
        <v>2042515</v>
      </c>
      <c r="DM27" s="642"/>
      <c r="DN27" s="642"/>
      <c r="DO27" s="642"/>
      <c r="DP27" s="642"/>
      <c r="DQ27" s="642"/>
      <c r="DR27" s="642"/>
      <c r="DS27" s="642"/>
      <c r="DT27" s="642"/>
      <c r="DU27" s="642"/>
      <c r="DV27" s="643"/>
      <c r="DW27" s="646">
        <v>7</v>
      </c>
      <c r="DX27" s="675"/>
      <c r="DY27" s="675"/>
      <c r="DZ27" s="675"/>
      <c r="EA27" s="675"/>
      <c r="EB27" s="675"/>
      <c r="EC27" s="677"/>
    </row>
    <row r="28" spans="2:133" ht="11.25" customHeight="1">
      <c r="B28" s="746" t="s">
        <v>300</v>
      </c>
      <c r="C28" s="747"/>
      <c r="D28" s="747"/>
      <c r="E28" s="747"/>
      <c r="F28" s="747"/>
      <c r="G28" s="747"/>
      <c r="H28" s="747"/>
      <c r="I28" s="747"/>
      <c r="J28" s="747"/>
      <c r="K28" s="747"/>
      <c r="L28" s="747"/>
      <c r="M28" s="747"/>
      <c r="N28" s="747"/>
      <c r="O28" s="747"/>
      <c r="P28" s="747"/>
      <c r="Q28" s="748"/>
      <c r="R28" s="641" t="s">
        <v>238</v>
      </c>
      <c r="S28" s="644"/>
      <c r="T28" s="644"/>
      <c r="U28" s="644"/>
      <c r="V28" s="644"/>
      <c r="W28" s="644"/>
      <c r="X28" s="644"/>
      <c r="Y28" s="645"/>
      <c r="Z28" s="703" t="s">
        <v>238</v>
      </c>
      <c r="AA28" s="703"/>
      <c r="AB28" s="703"/>
      <c r="AC28" s="703"/>
      <c r="AD28" s="704" t="s">
        <v>238</v>
      </c>
      <c r="AE28" s="704"/>
      <c r="AF28" s="704"/>
      <c r="AG28" s="704"/>
      <c r="AH28" s="704"/>
      <c r="AI28" s="704"/>
      <c r="AJ28" s="704"/>
      <c r="AK28" s="704"/>
      <c r="AL28" s="646" t="s">
        <v>238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301</v>
      </c>
      <c r="CE28" s="682"/>
      <c r="CF28" s="682"/>
      <c r="CG28" s="682"/>
      <c r="CH28" s="682"/>
      <c r="CI28" s="682"/>
      <c r="CJ28" s="682"/>
      <c r="CK28" s="682"/>
      <c r="CL28" s="682"/>
      <c r="CM28" s="682"/>
      <c r="CN28" s="682"/>
      <c r="CO28" s="682"/>
      <c r="CP28" s="682"/>
      <c r="CQ28" s="683"/>
      <c r="CR28" s="641">
        <v>7128498</v>
      </c>
      <c r="CS28" s="644"/>
      <c r="CT28" s="644"/>
      <c r="CU28" s="644"/>
      <c r="CV28" s="644"/>
      <c r="CW28" s="644"/>
      <c r="CX28" s="644"/>
      <c r="CY28" s="645"/>
      <c r="CZ28" s="646">
        <v>13.3</v>
      </c>
      <c r="DA28" s="675"/>
      <c r="DB28" s="675"/>
      <c r="DC28" s="676"/>
      <c r="DD28" s="649">
        <v>6964206</v>
      </c>
      <c r="DE28" s="644"/>
      <c r="DF28" s="644"/>
      <c r="DG28" s="644"/>
      <c r="DH28" s="644"/>
      <c r="DI28" s="644"/>
      <c r="DJ28" s="644"/>
      <c r="DK28" s="645"/>
      <c r="DL28" s="649">
        <v>6903650</v>
      </c>
      <c r="DM28" s="644"/>
      <c r="DN28" s="644"/>
      <c r="DO28" s="644"/>
      <c r="DP28" s="644"/>
      <c r="DQ28" s="644"/>
      <c r="DR28" s="644"/>
      <c r="DS28" s="644"/>
      <c r="DT28" s="644"/>
      <c r="DU28" s="644"/>
      <c r="DV28" s="645"/>
      <c r="DW28" s="646">
        <v>23.7</v>
      </c>
      <c r="DX28" s="675"/>
      <c r="DY28" s="675"/>
      <c r="DZ28" s="675"/>
      <c r="EA28" s="675"/>
      <c r="EB28" s="675"/>
      <c r="EC28" s="677"/>
    </row>
    <row r="29" spans="2:133" ht="11.25" customHeight="1">
      <c r="B29" s="638" t="s">
        <v>302</v>
      </c>
      <c r="C29" s="639"/>
      <c r="D29" s="639"/>
      <c r="E29" s="639"/>
      <c r="F29" s="639"/>
      <c r="G29" s="639"/>
      <c r="H29" s="639"/>
      <c r="I29" s="639"/>
      <c r="J29" s="639"/>
      <c r="K29" s="639"/>
      <c r="L29" s="639"/>
      <c r="M29" s="639"/>
      <c r="N29" s="639"/>
      <c r="O29" s="639"/>
      <c r="P29" s="639"/>
      <c r="Q29" s="640"/>
      <c r="R29" s="641">
        <v>2924007</v>
      </c>
      <c r="S29" s="644"/>
      <c r="T29" s="644"/>
      <c r="U29" s="644"/>
      <c r="V29" s="644"/>
      <c r="W29" s="644"/>
      <c r="X29" s="644"/>
      <c r="Y29" s="645"/>
      <c r="Z29" s="703">
        <v>5.4</v>
      </c>
      <c r="AA29" s="703"/>
      <c r="AB29" s="703"/>
      <c r="AC29" s="703"/>
      <c r="AD29" s="704" t="s">
        <v>238</v>
      </c>
      <c r="AE29" s="704"/>
      <c r="AF29" s="704"/>
      <c r="AG29" s="704"/>
      <c r="AH29" s="704"/>
      <c r="AI29" s="704"/>
      <c r="AJ29" s="704"/>
      <c r="AK29" s="704"/>
      <c r="AL29" s="646" t="s">
        <v>238</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303</v>
      </c>
      <c r="BH29" s="743"/>
      <c r="BI29" s="743"/>
      <c r="BJ29" s="743"/>
      <c r="BK29" s="743"/>
      <c r="BL29" s="743"/>
      <c r="BM29" s="743"/>
      <c r="BN29" s="743"/>
      <c r="BO29" s="743"/>
      <c r="BP29" s="743"/>
      <c r="BQ29" s="744"/>
      <c r="BR29" s="715" t="s">
        <v>304</v>
      </c>
      <c r="BS29" s="743"/>
      <c r="BT29" s="743"/>
      <c r="BU29" s="743"/>
      <c r="BV29" s="743"/>
      <c r="BW29" s="743"/>
      <c r="BX29" s="743"/>
      <c r="BY29" s="743"/>
      <c r="BZ29" s="743"/>
      <c r="CA29" s="743"/>
      <c r="CB29" s="744"/>
      <c r="CD29" s="725" t="s">
        <v>305</v>
      </c>
      <c r="CE29" s="726"/>
      <c r="CF29" s="685" t="s">
        <v>63</v>
      </c>
      <c r="CG29" s="682"/>
      <c r="CH29" s="682"/>
      <c r="CI29" s="682"/>
      <c r="CJ29" s="682"/>
      <c r="CK29" s="682"/>
      <c r="CL29" s="682"/>
      <c r="CM29" s="682"/>
      <c r="CN29" s="682"/>
      <c r="CO29" s="682"/>
      <c r="CP29" s="682"/>
      <c r="CQ29" s="683"/>
      <c r="CR29" s="641">
        <v>7128048</v>
      </c>
      <c r="CS29" s="642"/>
      <c r="CT29" s="642"/>
      <c r="CU29" s="642"/>
      <c r="CV29" s="642"/>
      <c r="CW29" s="642"/>
      <c r="CX29" s="642"/>
      <c r="CY29" s="643"/>
      <c r="CZ29" s="646">
        <v>13.3</v>
      </c>
      <c r="DA29" s="675"/>
      <c r="DB29" s="675"/>
      <c r="DC29" s="676"/>
      <c r="DD29" s="649">
        <v>6963756</v>
      </c>
      <c r="DE29" s="642"/>
      <c r="DF29" s="642"/>
      <c r="DG29" s="642"/>
      <c r="DH29" s="642"/>
      <c r="DI29" s="642"/>
      <c r="DJ29" s="642"/>
      <c r="DK29" s="643"/>
      <c r="DL29" s="649">
        <v>6903200</v>
      </c>
      <c r="DM29" s="642"/>
      <c r="DN29" s="642"/>
      <c r="DO29" s="642"/>
      <c r="DP29" s="642"/>
      <c r="DQ29" s="642"/>
      <c r="DR29" s="642"/>
      <c r="DS29" s="642"/>
      <c r="DT29" s="642"/>
      <c r="DU29" s="642"/>
      <c r="DV29" s="643"/>
      <c r="DW29" s="646">
        <v>23.7</v>
      </c>
      <c r="DX29" s="675"/>
      <c r="DY29" s="675"/>
      <c r="DZ29" s="675"/>
      <c r="EA29" s="675"/>
      <c r="EB29" s="675"/>
      <c r="EC29" s="677"/>
    </row>
    <row r="30" spans="2:133" ht="11.25" customHeight="1">
      <c r="B30" s="638" t="s">
        <v>306</v>
      </c>
      <c r="C30" s="639"/>
      <c r="D30" s="639"/>
      <c r="E30" s="639"/>
      <c r="F30" s="639"/>
      <c r="G30" s="639"/>
      <c r="H30" s="639"/>
      <c r="I30" s="639"/>
      <c r="J30" s="639"/>
      <c r="K30" s="639"/>
      <c r="L30" s="639"/>
      <c r="M30" s="639"/>
      <c r="N30" s="639"/>
      <c r="O30" s="639"/>
      <c r="P30" s="639"/>
      <c r="Q30" s="640"/>
      <c r="R30" s="641">
        <v>206925</v>
      </c>
      <c r="S30" s="644"/>
      <c r="T30" s="644"/>
      <c r="U30" s="644"/>
      <c r="V30" s="644"/>
      <c r="W30" s="644"/>
      <c r="X30" s="644"/>
      <c r="Y30" s="645"/>
      <c r="Z30" s="703">
        <v>0.4</v>
      </c>
      <c r="AA30" s="703"/>
      <c r="AB30" s="703"/>
      <c r="AC30" s="703"/>
      <c r="AD30" s="704">
        <v>29979</v>
      </c>
      <c r="AE30" s="704"/>
      <c r="AF30" s="704"/>
      <c r="AG30" s="704"/>
      <c r="AH30" s="704"/>
      <c r="AI30" s="704"/>
      <c r="AJ30" s="704"/>
      <c r="AK30" s="704"/>
      <c r="AL30" s="646">
        <v>0.1</v>
      </c>
      <c r="AM30" s="647"/>
      <c r="AN30" s="647"/>
      <c r="AO30" s="705"/>
      <c r="AP30" s="731" t="s">
        <v>307</v>
      </c>
      <c r="AQ30" s="732"/>
      <c r="AR30" s="732"/>
      <c r="AS30" s="732"/>
      <c r="AT30" s="737" t="s">
        <v>308</v>
      </c>
      <c r="AU30" s="210"/>
      <c r="AV30" s="210"/>
      <c r="AW30" s="210"/>
      <c r="AX30" s="740" t="s">
        <v>182</v>
      </c>
      <c r="AY30" s="741"/>
      <c r="AZ30" s="741"/>
      <c r="BA30" s="741"/>
      <c r="BB30" s="741"/>
      <c r="BC30" s="741"/>
      <c r="BD30" s="741"/>
      <c r="BE30" s="741"/>
      <c r="BF30" s="742"/>
      <c r="BG30" s="721">
        <v>98.8</v>
      </c>
      <c r="BH30" s="722"/>
      <c r="BI30" s="722"/>
      <c r="BJ30" s="722"/>
      <c r="BK30" s="722"/>
      <c r="BL30" s="722"/>
      <c r="BM30" s="723">
        <v>93.7</v>
      </c>
      <c r="BN30" s="722"/>
      <c r="BO30" s="722"/>
      <c r="BP30" s="722"/>
      <c r="BQ30" s="724"/>
      <c r="BR30" s="721">
        <v>98.7</v>
      </c>
      <c r="BS30" s="722"/>
      <c r="BT30" s="722"/>
      <c r="BU30" s="722"/>
      <c r="BV30" s="722"/>
      <c r="BW30" s="722"/>
      <c r="BX30" s="723">
        <v>93.4</v>
      </c>
      <c r="BY30" s="722"/>
      <c r="BZ30" s="722"/>
      <c r="CA30" s="722"/>
      <c r="CB30" s="724"/>
      <c r="CD30" s="727"/>
      <c r="CE30" s="728"/>
      <c r="CF30" s="685" t="s">
        <v>309</v>
      </c>
      <c r="CG30" s="682"/>
      <c r="CH30" s="682"/>
      <c r="CI30" s="682"/>
      <c r="CJ30" s="682"/>
      <c r="CK30" s="682"/>
      <c r="CL30" s="682"/>
      <c r="CM30" s="682"/>
      <c r="CN30" s="682"/>
      <c r="CO30" s="682"/>
      <c r="CP30" s="682"/>
      <c r="CQ30" s="683"/>
      <c r="CR30" s="641">
        <v>6636477</v>
      </c>
      <c r="CS30" s="644"/>
      <c r="CT30" s="644"/>
      <c r="CU30" s="644"/>
      <c r="CV30" s="644"/>
      <c r="CW30" s="644"/>
      <c r="CX30" s="644"/>
      <c r="CY30" s="645"/>
      <c r="CZ30" s="646">
        <v>12.4</v>
      </c>
      <c r="DA30" s="675"/>
      <c r="DB30" s="675"/>
      <c r="DC30" s="676"/>
      <c r="DD30" s="649">
        <v>6494367</v>
      </c>
      <c r="DE30" s="644"/>
      <c r="DF30" s="644"/>
      <c r="DG30" s="644"/>
      <c r="DH30" s="644"/>
      <c r="DI30" s="644"/>
      <c r="DJ30" s="644"/>
      <c r="DK30" s="645"/>
      <c r="DL30" s="649">
        <v>6433816</v>
      </c>
      <c r="DM30" s="644"/>
      <c r="DN30" s="644"/>
      <c r="DO30" s="644"/>
      <c r="DP30" s="644"/>
      <c r="DQ30" s="644"/>
      <c r="DR30" s="644"/>
      <c r="DS30" s="644"/>
      <c r="DT30" s="644"/>
      <c r="DU30" s="644"/>
      <c r="DV30" s="645"/>
      <c r="DW30" s="646">
        <v>22.1</v>
      </c>
      <c r="DX30" s="675"/>
      <c r="DY30" s="675"/>
      <c r="DZ30" s="675"/>
      <c r="EA30" s="675"/>
      <c r="EB30" s="675"/>
      <c r="EC30" s="677"/>
    </row>
    <row r="31" spans="2:133" ht="11.25" customHeight="1">
      <c r="B31" s="638" t="s">
        <v>310</v>
      </c>
      <c r="C31" s="639"/>
      <c r="D31" s="639"/>
      <c r="E31" s="639"/>
      <c r="F31" s="639"/>
      <c r="G31" s="639"/>
      <c r="H31" s="639"/>
      <c r="I31" s="639"/>
      <c r="J31" s="639"/>
      <c r="K31" s="639"/>
      <c r="L31" s="639"/>
      <c r="M31" s="639"/>
      <c r="N31" s="639"/>
      <c r="O31" s="639"/>
      <c r="P31" s="639"/>
      <c r="Q31" s="640"/>
      <c r="R31" s="641">
        <v>211233</v>
      </c>
      <c r="S31" s="644"/>
      <c r="T31" s="644"/>
      <c r="U31" s="644"/>
      <c r="V31" s="644"/>
      <c r="W31" s="644"/>
      <c r="X31" s="644"/>
      <c r="Y31" s="645"/>
      <c r="Z31" s="703">
        <v>0.4</v>
      </c>
      <c r="AA31" s="703"/>
      <c r="AB31" s="703"/>
      <c r="AC31" s="703"/>
      <c r="AD31" s="704" t="s">
        <v>232</v>
      </c>
      <c r="AE31" s="704"/>
      <c r="AF31" s="704"/>
      <c r="AG31" s="704"/>
      <c r="AH31" s="704"/>
      <c r="AI31" s="704"/>
      <c r="AJ31" s="704"/>
      <c r="AK31" s="704"/>
      <c r="AL31" s="646" t="s">
        <v>232</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98.9</v>
      </c>
      <c r="BH31" s="642"/>
      <c r="BI31" s="642"/>
      <c r="BJ31" s="642"/>
      <c r="BK31" s="642"/>
      <c r="BL31" s="642"/>
      <c r="BM31" s="647">
        <v>95.1</v>
      </c>
      <c r="BN31" s="720"/>
      <c r="BO31" s="720"/>
      <c r="BP31" s="720"/>
      <c r="BQ31" s="681"/>
      <c r="BR31" s="719">
        <v>98.8</v>
      </c>
      <c r="BS31" s="642"/>
      <c r="BT31" s="642"/>
      <c r="BU31" s="642"/>
      <c r="BV31" s="642"/>
      <c r="BW31" s="642"/>
      <c r="BX31" s="647">
        <v>94.6</v>
      </c>
      <c r="BY31" s="720"/>
      <c r="BZ31" s="720"/>
      <c r="CA31" s="720"/>
      <c r="CB31" s="681"/>
      <c r="CD31" s="727"/>
      <c r="CE31" s="728"/>
      <c r="CF31" s="685" t="s">
        <v>313</v>
      </c>
      <c r="CG31" s="682"/>
      <c r="CH31" s="682"/>
      <c r="CI31" s="682"/>
      <c r="CJ31" s="682"/>
      <c r="CK31" s="682"/>
      <c r="CL31" s="682"/>
      <c r="CM31" s="682"/>
      <c r="CN31" s="682"/>
      <c r="CO31" s="682"/>
      <c r="CP31" s="682"/>
      <c r="CQ31" s="683"/>
      <c r="CR31" s="641">
        <v>491571</v>
      </c>
      <c r="CS31" s="642"/>
      <c r="CT31" s="642"/>
      <c r="CU31" s="642"/>
      <c r="CV31" s="642"/>
      <c r="CW31" s="642"/>
      <c r="CX31" s="642"/>
      <c r="CY31" s="643"/>
      <c r="CZ31" s="646">
        <v>0.9</v>
      </c>
      <c r="DA31" s="675"/>
      <c r="DB31" s="675"/>
      <c r="DC31" s="676"/>
      <c r="DD31" s="649">
        <v>469389</v>
      </c>
      <c r="DE31" s="642"/>
      <c r="DF31" s="642"/>
      <c r="DG31" s="642"/>
      <c r="DH31" s="642"/>
      <c r="DI31" s="642"/>
      <c r="DJ31" s="642"/>
      <c r="DK31" s="643"/>
      <c r="DL31" s="649">
        <v>469384</v>
      </c>
      <c r="DM31" s="642"/>
      <c r="DN31" s="642"/>
      <c r="DO31" s="642"/>
      <c r="DP31" s="642"/>
      <c r="DQ31" s="642"/>
      <c r="DR31" s="642"/>
      <c r="DS31" s="642"/>
      <c r="DT31" s="642"/>
      <c r="DU31" s="642"/>
      <c r="DV31" s="643"/>
      <c r="DW31" s="646">
        <v>1.6</v>
      </c>
      <c r="DX31" s="675"/>
      <c r="DY31" s="675"/>
      <c r="DZ31" s="675"/>
      <c r="EA31" s="675"/>
      <c r="EB31" s="675"/>
      <c r="EC31" s="677"/>
    </row>
    <row r="32" spans="2:133" ht="11.25" customHeight="1">
      <c r="B32" s="638" t="s">
        <v>314</v>
      </c>
      <c r="C32" s="639"/>
      <c r="D32" s="639"/>
      <c r="E32" s="639"/>
      <c r="F32" s="639"/>
      <c r="G32" s="639"/>
      <c r="H32" s="639"/>
      <c r="I32" s="639"/>
      <c r="J32" s="639"/>
      <c r="K32" s="639"/>
      <c r="L32" s="639"/>
      <c r="M32" s="639"/>
      <c r="N32" s="639"/>
      <c r="O32" s="639"/>
      <c r="P32" s="639"/>
      <c r="Q32" s="640"/>
      <c r="R32" s="641">
        <v>7723408</v>
      </c>
      <c r="S32" s="644"/>
      <c r="T32" s="644"/>
      <c r="U32" s="644"/>
      <c r="V32" s="644"/>
      <c r="W32" s="644"/>
      <c r="X32" s="644"/>
      <c r="Y32" s="645"/>
      <c r="Z32" s="703">
        <v>14.2</v>
      </c>
      <c r="AA32" s="703"/>
      <c r="AB32" s="703"/>
      <c r="AC32" s="703"/>
      <c r="AD32" s="704" t="s">
        <v>238</v>
      </c>
      <c r="AE32" s="704"/>
      <c r="AF32" s="704"/>
      <c r="AG32" s="704"/>
      <c r="AH32" s="704"/>
      <c r="AI32" s="704"/>
      <c r="AJ32" s="704"/>
      <c r="AK32" s="704"/>
      <c r="AL32" s="646" t="s">
        <v>238</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98.7</v>
      </c>
      <c r="BH32" s="657"/>
      <c r="BI32" s="657"/>
      <c r="BJ32" s="657"/>
      <c r="BK32" s="657"/>
      <c r="BL32" s="657"/>
      <c r="BM32" s="701">
        <v>92</v>
      </c>
      <c r="BN32" s="657"/>
      <c r="BO32" s="657"/>
      <c r="BP32" s="657"/>
      <c r="BQ32" s="694"/>
      <c r="BR32" s="718">
        <v>98.5</v>
      </c>
      <c r="BS32" s="657"/>
      <c r="BT32" s="657"/>
      <c r="BU32" s="657"/>
      <c r="BV32" s="657"/>
      <c r="BW32" s="657"/>
      <c r="BX32" s="701">
        <v>91.9</v>
      </c>
      <c r="BY32" s="657"/>
      <c r="BZ32" s="657"/>
      <c r="CA32" s="657"/>
      <c r="CB32" s="694"/>
      <c r="CD32" s="729"/>
      <c r="CE32" s="730"/>
      <c r="CF32" s="685" t="s">
        <v>316</v>
      </c>
      <c r="CG32" s="682"/>
      <c r="CH32" s="682"/>
      <c r="CI32" s="682"/>
      <c r="CJ32" s="682"/>
      <c r="CK32" s="682"/>
      <c r="CL32" s="682"/>
      <c r="CM32" s="682"/>
      <c r="CN32" s="682"/>
      <c r="CO32" s="682"/>
      <c r="CP32" s="682"/>
      <c r="CQ32" s="683"/>
      <c r="CR32" s="641">
        <v>450</v>
      </c>
      <c r="CS32" s="644"/>
      <c r="CT32" s="644"/>
      <c r="CU32" s="644"/>
      <c r="CV32" s="644"/>
      <c r="CW32" s="644"/>
      <c r="CX32" s="644"/>
      <c r="CY32" s="645"/>
      <c r="CZ32" s="646">
        <v>0</v>
      </c>
      <c r="DA32" s="675"/>
      <c r="DB32" s="675"/>
      <c r="DC32" s="676"/>
      <c r="DD32" s="649">
        <v>450</v>
      </c>
      <c r="DE32" s="644"/>
      <c r="DF32" s="644"/>
      <c r="DG32" s="644"/>
      <c r="DH32" s="644"/>
      <c r="DI32" s="644"/>
      <c r="DJ32" s="644"/>
      <c r="DK32" s="645"/>
      <c r="DL32" s="649">
        <v>450</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317</v>
      </c>
      <c r="C33" s="639"/>
      <c r="D33" s="639"/>
      <c r="E33" s="639"/>
      <c r="F33" s="639"/>
      <c r="G33" s="639"/>
      <c r="H33" s="639"/>
      <c r="I33" s="639"/>
      <c r="J33" s="639"/>
      <c r="K33" s="639"/>
      <c r="L33" s="639"/>
      <c r="M33" s="639"/>
      <c r="N33" s="639"/>
      <c r="O33" s="639"/>
      <c r="P33" s="639"/>
      <c r="Q33" s="640"/>
      <c r="R33" s="641">
        <v>1316977</v>
      </c>
      <c r="S33" s="644"/>
      <c r="T33" s="644"/>
      <c r="U33" s="644"/>
      <c r="V33" s="644"/>
      <c r="W33" s="644"/>
      <c r="X33" s="644"/>
      <c r="Y33" s="645"/>
      <c r="Z33" s="703">
        <v>2.4</v>
      </c>
      <c r="AA33" s="703"/>
      <c r="AB33" s="703"/>
      <c r="AC33" s="703"/>
      <c r="AD33" s="704" t="s">
        <v>238</v>
      </c>
      <c r="AE33" s="704"/>
      <c r="AF33" s="704"/>
      <c r="AG33" s="704"/>
      <c r="AH33" s="704"/>
      <c r="AI33" s="704"/>
      <c r="AJ33" s="704"/>
      <c r="AK33" s="704"/>
      <c r="AL33" s="646" t="s">
        <v>238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26182965</v>
      </c>
      <c r="CS33" s="642"/>
      <c r="CT33" s="642"/>
      <c r="CU33" s="642"/>
      <c r="CV33" s="642"/>
      <c r="CW33" s="642"/>
      <c r="CX33" s="642"/>
      <c r="CY33" s="643"/>
      <c r="CZ33" s="646">
        <v>49</v>
      </c>
      <c r="DA33" s="675"/>
      <c r="DB33" s="675"/>
      <c r="DC33" s="676"/>
      <c r="DD33" s="649">
        <v>21424886</v>
      </c>
      <c r="DE33" s="642"/>
      <c r="DF33" s="642"/>
      <c r="DG33" s="642"/>
      <c r="DH33" s="642"/>
      <c r="DI33" s="642"/>
      <c r="DJ33" s="642"/>
      <c r="DK33" s="643"/>
      <c r="DL33" s="649">
        <v>10629126</v>
      </c>
      <c r="DM33" s="642"/>
      <c r="DN33" s="642"/>
      <c r="DO33" s="642"/>
      <c r="DP33" s="642"/>
      <c r="DQ33" s="642"/>
      <c r="DR33" s="642"/>
      <c r="DS33" s="642"/>
      <c r="DT33" s="642"/>
      <c r="DU33" s="642"/>
      <c r="DV33" s="643"/>
      <c r="DW33" s="646">
        <v>36.5</v>
      </c>
      <c r="DX33" s="675"/>
      <c r="DY33" s="675"/>
      <c r="DZ33" s="675"/>
      <c r="EA33" s="675"/>
      <c r="EB33" s="675"/>
      <c r="EC33" s="677"/>
    </row>
    <row r="34" spans="2:133" ht="11.25" customHeight="1">
      <c r="B34" s="638" t="s">
        <v>319</v>
      </c>
      <c r="C34" s="639"/>
      <c r="D34" s="639"/>
      <c r="E34" s="639"/>
      <c r="F34" s="639"/>
      <c r="G34" s="639"/>
      <c r="H34" s="639"/>
      <c r="I34" s="639"/>
      <c r="J34" s="639"/>
      <c r="K34" s="639"/>
      <c r="L34" s="639"/>
      <c r="M34" s="639"/>
      <c r="N34" s="639"/>
      <c r="O34" s="639"/>
      <c r="P34" s="639"/>
      <c r="Q34" s="640"/>
      <c r="R34" s="641">
        <v>1908833</v>
      </c>
      <c r="S34" s="644"/>
      <c r="T34" s="644"/>
      <c r="U34" s="644"/>
      <c r="V34" s="644"/>
      <c r="W34" s="644"/>
      <c r="X34" s="644"/>
      <c r="Y34" s="645"/>
      <c r="Z34" s="703">
        <v>3.5</v>
      </c>
      <c r="AA34" s="703"/>
      <c r="AB34" s="703"/>
      <c r="AC34" s="703"/>
      <c r="AD34" s="704">
        <v>313</v>
      </c>
      <c r="AE34" s="704"/>
      <c r="AF34" s="704"/>
      <c r="AG34" s="704"/>
      <c r="AH34" s="704"/>
      <c r="AI34" s="704"/>
      <c r="AJ34" s="704"/>
      <c r="AK34" s="704"/>
      <c r="AL34" s="646">
        <v>0</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5768396</v>
      </c>
      <c r="CS34" s="644"/>
      <c r="CT34" s="644"/>
      <c r="CU34" s="644"/>
      <c r="CV34" s="644"/>
      <c r="CW34" s="644"/>
      <c r="CX34" s="644"/>
      <c r="CY34" s="645"/>
      <c r="CZ34" s="646">
        <v>10.8</v>
      </c>
      <c r="DA34" s="675"/>
      <c r="DB34" s="675"/>
      <c r="DC34" s="676"/>
      <c r="DD34" s="649">
        <v>3799704</v>
      </c>
      <c r="DE34" s="644"/>
      <c r="DF34" s="644"/>
      <c r="DG34" s="644"/>
      <c r="DH34" s="644"/>
      <c r="DI34" s="644"/>
      <c r="DJ34" s="644"/>
      <c r="DK34" s="645"/>
      <c r="DL34" s="649">
        <v>3114401</v>
      </c>
      <c r="DM34" s="644"/>
      <c r="DN34" s="644"/>
      <c r="DO34" s="644"/>
      <c r="DP34" s="644"/>
      <c r="DQ34" s="644"/>
      <c r="DR34" s="644"/>
      <c r="DS34" s="644"/>
      <c r="DT34" s="644"/>
      <c r="DU34" s="644"/>
      <c r="DV34" s="645"/>
      <c r="DW34" s="646">
        <v>10.7</v>
      </c>
      <c r="DX34" s="675"/>
      <c r="DY34" s="675"/>
      <c r="DZ34" s="675"/>
      <c r="EA34" s="675"/>
      <c r="EB34" s="675"/>
      <c r="EC34" s="677"/>
    </row>
    <row r="35" spans="2:133" ht="11.25" customHeight="1">
      <c r="B35" s="638" t="s">
        <v>323</v>
      </c>
      <c r="C35" s="639"/>
      <c r="D35" s="639"/>
      <c r="E35" s="639"/>
      <c r="F35" s="639"/>
      <c r="G35" s="639"/>
      <c r="H35" s="639"/>
      <c r="I35" s="639"/>
      <c r="J35" s="639"/>
      <c r="K35" s="639"/>
      <c r="L35" s="639"/>
      <c r="M35" s="639"/>
      <c r="N35" s="639"/>
      <c r="O35" s="639"/>
      <c r="P35" s="639"/>
      <c r="Q35" s="640"/>
      <c r="R35" s="641">
        <v>3719700</v>
      </c>
      <c r="S35" s="644"/>
      <c r="T35" s="644"/>
      <c r="U35" s="644"/>
      <c r="V35" s="644"/>
      <c r="W35" s="644"/>
      <c r="X35" s="644"/>
      <c r="Y35" s="645"/>
      <c r="Z35" s="703">
        <v>6.8</v>
      </c>
      <c r="AA35" s="703"/>
      <c r="AB35" s="703"/>
      <c r="AC35" s="703"/>
      <c r="AD35" s="704" t="s">
        <v>238</v>
      </c>
      <c r="AE35" s="704"/>
      <c r="AF35" s="704"/>
      <c r="AG35" s="704"/>
      <c r="AH35" s="704"/>
      <c r="AI35" s="704"/>
      <c r="AJ35" s="704"/>
      <c r="AK35" s="704"/>
      <c r="AL35" s="646" t="s">
        <v>232</v>
      </c>
      <c r="AM35" s="647"/>
      <c r="AN35" s="647"/>
      <c r="AO35" s="705"/>
      <c r="AP35" s="214"/>
      <c r="AQ35" s="709" t="s">
        <v>324</v>
      </c>
      <c r="AR35" s="710"/>
      <c r="AS35" s="710"/>
      <c r="AT35" s="710"/>
      <c r="AU35" s="710"/>
      <c r="AV35" s="710"/>
      <c r="AW35" s="710"/>
      <c r="AX35" s="710"/>
      <c r="AY35" s="711"/>
      <c r="AZ35" s="706">
        <v>8797286</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474947</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243602</v>
      </c>
      <c r="CS35" s="642"/>
      <c r="CT35" s="642"/>
      <c r="CU35" s="642"/>
      <c r="CV35" s="642"/>
      <c r="CW35" s="642"/>
      <c r="CX35" s="642"/>
      <c r="CY35" s="643"/>
      <c r="CZ35" s="646">
        <v>0.5</v>
      </c>
      <c r="DA35" s="675"/>
      <c r="DB35" s="675"/>
      <c r="DC35" s="676"/>
      <c r="DD35" s="649">
        <v>184266</v>
      </c>
      <c r="DE35" s="642"/>
      <c r="DF35" s="642"/>
      <c r="DG35" s="642"/>
      <c r="DH35" s="642"/>
      <c r="DI35" s="642"/>
      <c r="DJ35" s="642"/>
      <c r="DK35" s="643"/>
      <c r="DL35" s="649">
        <v>184266</v>
      </c>
      <c r="DM35" s="642"/>
      <c r="DN35" s="642"/>
      <c r="DO35" s="642"/>
      <c r="DP35" s="642"/>
      <c r="DQ35" s="642"/>
      <c r="DR35" s="642"/>
      <c r="DS35" s="642"/>
      <c r="DT35" s="642"/>
      <c r="DU35" s="642"/>
      <c r="DV35" s="643"/>
      <c r="DW35" s="646">
        <v>0.6</v>
      </c>
      <c r="DX35" s="675"/>
      <c r="DY35" s="675"/>
      <c r="DZ35" s="675"/>
      <c r="EA35" s="675"/>
      <c r="EB35" s="675"/>
      <c r="EC35" s="677"/>
    </row>
    <row r="36" spans="2:133" ht="11.25" customHeight="1">
      <c r="B36" s="638" t="s">
        <v>327</v>
      </c>
      <c r="C36" s="639"/>
      <c r="D36" s="639"/>
      <c r="E36" s="639"/>
      <c r="F36" s="639"/>
      <c r="G36" s="639"/>
      <c r="H36" s="639"/>
      <c r="I36" s="639"/>
      <c r="J36" s="639"/>
      <c r="K36" s="639"/>
      <c r="L36" s="639"/>
      <c r="M36" s="639"/>
      <c r="N36" s="639"/>
      <c r="O36" s="639"/>
      <c r="P36" s="639"/>
      <c r="Q36" s="640"/>
      <c r="R36" s="641" t="s">
        <v>238</v>
      </c>
      <c r="S36" s="644"/>
      <c r="T36" s="644"/>
      <c r="U36" s="644"/>
      <c r="V36" s="644"/>
      <c r="W36" s="644"/>
      <c r="X36" s="644"/>
      <c r="Y36" s="645"/>
      <c r="Z36" s="703" t="s">
        <v>238</v>
      </c>
      <c r="AA36" s="703"/>
      <c r="AB36" s="703"/>
      <c r="AC36" s="703"/>
      <c r="AD36" s="704" t="s">
        <v>238</v>
      </c>
      <c r="AE36" s="704"/>
      <c r="AF36" s="704"/>
      <c r="AG36" s="704"/>
      <c r="AH36" s="704"/>
      <c r="AI36" s="704"/>
      <c r="AJ36" s="704"/>
      <c r="AK36" s="704"/>
      <c r="AL36" s="646" t="s">
        <v>238</v>
      </c>
      <c r="AM36" s="647"/>
      <c r="AN36" s="647"/>
      <c r="AO36" s="705"/>
      <c r="AQ36" s="678" t="s">
        <v>328</v>
      </c>
      <c r="AR36" s="679"/>
      <c r="AS36" s="679"/>
      <c r="AT36" s="679"/>
      <c r="AU36" s="679"/>
      <c r="AV36" s="679"/>
      <c r="AW36" s="679"/>
      <c r="AX36" s="679"/>
      <c r="AY36" s="680"/>
      <c r="AZ36" s="641">
        <v>2720690</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435244</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8216450</v>
      </c>
      <c r="CS36" s="644"/>
      <c r="CT36" s="644"/>
      <c r="CU36" s="644"/>
      <c r="CV36" s="644"/>
      <c r="CW36" s="644"/>
      <c r="CX36" s="644"/>
      <c r="CY36" s="645"/>
      <c r="CZ36" s="646">
        <v>15.4</v>
      </c>
      <c r="DA36" s="675"/>
      <c r="DB36" s="675"/>
      <c r="DC36" s="676"/>
      <c r="DD36" s="649">
        <v>7046487</v>
      </c>
      <c r="DE36" s="644"/>
      <c r="DF36" s="644"/>
      <c r="DG36" s="644"/>
      <c r="DH36" s="644"/>
      <c r="DI36" s="644"/>
      <c r="DJ36" s="644"/>
      <c r="DK36" s="645"/>
      <c r="DL36" s="649">
        <v>4753601</v>
      </c>
      <c r="DM36" s="644"/>
      <c r="DN36" s="644"/>
      <c r="DO36" s="644"/>
      <c r="DP36" s="644"/>
      <c r="DQ36" s="644"/>
      <c r="DR36" s="644"/>
      <c r="DS36" s="644"/>
      <c r="DT36" s="644"/>
      <c r="DU36" s="644"/>
      <c r="DV36" s="645"/>
      <c r="DW36" s="646">
        <v>16.3</v>
      </c>
      <c r="DX36" s="675"/>
      <c r="DY36" s="675"/>
      <c r="DZ36" s="675"/>
      <c r="EA36" s="675"/>
      <c r="EB36" s="675"/>
      <c r="EC36" s="677"/>
    </row>
    <row r="37" spans="2:133" ht="11.25" customHeight="1">
      <c r="B37" s="638" t="s">
        <v>331</v>
      </c>
      <c r="C37" s="639"/>
      <c r="D37" s="639"/>
      <c r="E37" s="639"/>
      <c r="F37" s="639"/>
      <c r="G37" s="639"/>
      <c r="H37" s="639"/>
      <c r="I37" s="639"/>
      <c r="J37" s="639"/>
      <c r="K37" s="639"/>
      <c r="L37" s="639"/>
      <c r="M37" s="639"/>
      <c r="N37" s="639"/>
      <c r="O37" s="639"/>
      <c r="P37" s="639"/>
      <c r="Q37" s="640"/>
      <c r="R37" s="641">
        <v>1392600</v>
      </c>
      <c r="S37" s="644"/>
      <c r="T37" s="644"/>
      <c r="U37" s="644"/>
      <c r="V37" s="644"/>
      <c r="W37" s="644"/>
      <c r="X37" s="644"/>
      <c r="Y37" s="645"/>
      <c r="Z37" s="703">
        <v>2.6</v>
      </c>
      <c r="AA37" s="703"/>
      <c r="AB37" s="703"/>
      <c r="AC37" s="703"/>
      <c r="AD37" s="704" t="s">
        <v>232</v>
      </c>
      <c r="AE37" s="704"/>
      <c r="AF37" s="704"/>
      <c r="AG37" s="704"/>
      <c r="AH37" s="704"/>
      <c r="AI37" s="704"/>
      <c r="AJ37" s="704"/>
      <c r="AK37" s="704"/>
      <c r="AL37" s="646" t="s">
        <v>232</v>
      </c>
      <c r="AM37" s="647"/>
      <c r="AN37" s="647"/>
      <c r="AO37" s="705"/>
      <c r="AQ37" s="678" t="s">
        <v>332</v>
      </c>
      <c r="AR37" s="679"/>
      <c r="AS37" s="679"/>
      <c r="AT37" s="679"/>
      <c r="AU37" s="679"/>
      <c r="AV37" s="679"/>
      <c r="AW37" s="679"/>
      <c r="AX37" s="679"/>
      <c r="AY37" s="680"/>
      <c r="AZ37" s="641">
        <v>2226146</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11743</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222960</v>
      </c>
      <c r="CS37" s="642"/>
      <c r="CT37" s="642"/>
      <c r="CU37" s="642"/>
      <c r="CV37" s="642"/>
      <c r="CW37" s="642"/>
      <c r="CX37" s="642"/>
      <c r="CY37" s="643"/>
      <c r="CZ37" s="646">
        <v>0.4</v>
      </c>
      <c r="DA37" s="675"/>
      <c r="DB37" s="675"/>
      <c r="DC37" s="676"/>
      <c r="DD37" s="649">
        <v>213514</v>
      </c>
      <c r="DE37" s="642"/>
      <c r="DF37" s="642"/>
      <c r="DG37" s="642"/>
      <c r="DH37" s="642"/>
      <c r="DI37" s="642"/>
      <c r="DJ37" s="642"/>
      <c r="DK37" s="643"/>
      <c r="DL37" s="649">
        <v>213514</v>
      </c>
      <c r="DM37" s="642"/>
      <c r="DN37" s="642"/>
      <c r="DO37" s="642"/>
      <c r="DP37" s="642"/>
      <c r="DQ37" s="642"/>
      <c r="DR37" s="642"/>
      <c r="DS37" s="642"/>
      <c r="DT37" s="642"/>
      <c r="DU37" s="642"/>
      <c r="DV37" s="643"/>
      <c r="DW37" s="646">
        <v>0.7</v>
      </c>
      <c r="DX37" s="675"/>
      <c r="DY37" s="675"/>
      <c r="DZ37" s="675"/>
      <c r="EA37" s="675"/>
      <c r="EB37" s="675"/>
      <c r="EC37" s="677"/>
    </row>
    <row r="38" spans="2:133" ht="11.25" customHeight="1">
      <c r="B38" s="653" t="s">
        <v>335</v>
      </c>
      <c r="C38" s="654"/>
      <c r="D38" s="654"/>
      <c r="E38" s="654"/>
      <c r="F38" s="654"/>
      <c r="G38" s="654"/>
      <c r="H38" s="654"/>
      <c r="I38" s="654"/>
      <c r="J38" s="654"/>
      <c r="K38" s="654"/>
      <c r="L38" s="654"/>
      <c r="M38" s="654"/>
      <c r="N38" s="654"/>
      <c r="O38" s="654"/>
      <c r="P38" s="654"/>
      <c r="Q38" s="655"/>
      <c r="R38" s="656">
        <v>54575662</v>
      </c>
      <c r="S38" s="693"/>
      <c r="T38" s="693"/>
      <c r="U38" s="693"/>
      <c r="V38" s="693"/>
      <c r="W38" s="693"/>
      <c r="X38" s="693"/>
      <c r="Y38" s="698"/>
      <c r="Z38" s="699">
        <v>100</v>
      </c>
      <c r="AA38" s="699"/>
      <c r="AB38" s="699"/>
      <c r="AC38" s="699"/>
      <c r="AD38" s="700">
        <v>27752597</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v>409171</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19689</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3375325</v>
      </c>
      <c r="CS38" s="644"/>
      <c r="CT38" s="644"/>
      <c r="CU38" s="644"/>
      <c r="CV38" s="644"/>
      <c r="CW38" s="644"/>
      <c r="CX38" s="644"/>
      <c r="CY38" s="645"/>
      <c r="CZ38" s="646">
        <v>6.3</v>
      </c>
      <c r="DA38" s="675"/>
      <c r="DB38" s="675"/>
      <c r="DC38" s="676"/>
      <c r="DD38" s="649">
        <v>2722346</v>
      </c>
      <c r="DE38" s="644"/>
      <c r="DF38" s="644"/>
      <c r="DG38" s="644"/>
      <c r="DH38" s="644"/>
      <c r="DI38" s="644"/>
      <c r="DJ38" s="644"/>
      <c r="DK38" s="645"/>
      <c r="DL38" s="649">
        <v>2576858</v>
      </c>
      <c r="DM38" s="644"/>
      <c r="DN38" s="644"/>
      <c r="DO38" s="644"/>
      <c r="DP38" s="644"/>
      <c r="DQ38" s="644"/>
      <c r="DR38" s="644"/>
      <c r="DS38" s="644"/>
      <c r="DT38" s="644"/>
      <c r="DU38" s="644"/>
      <c r="DV38" s="645"/>
      <c r="DW38" s="646">
        <v>8.8000000000000007</v>
      </c>
      <c r="DX38" s="675"/>
      <c r="DY38" s="675"/>
      <c r="DZ38" s="675"/>
      <c r="EA38" s="675"/>
      <c r="EB38" s="675"/>
      <c r="EC38" s="677"/>
    </row>
    <row r="39" spans="2:133" ht="11.25" customHeight="1">
      <c r="AQ39" s="678" t="s">
        <v>339</v>
      </c>
      <c r="AR39" s="679"/>
      <c r="AS39" s="679"/>
      <c r="AT39" s="679"/>
      <c r="AU39" s="679"/>
      <c r="AV39" s="679"/>
      <c r="AW39" s="679"/>
      <c r="AX39" s="679"/>
      <c r="AY39" s="680"/>
      <c r="AZ39" s="641" t="s">
        <v>238</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96</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7946092</v>
      </c>
      <c r="CS39" s="642"/>
      <c r="CT39" s="642"/>
      <c r="CU39" s="642"/>
      <c r="CV39" s="642"/>
      <c r="CW39" s="642"/>
      <c r="CX39" s="642"/>
      <c r="CY39" s="643"/>
      <c r="CZ39" s="646">
        <v>14.9</v>
      </c>
      <c r="DA39" s="675"/>
      <c r="DB39" s="675"/>
      <c r="DC39" s="676"/>
      <c r="DD39" s="649">
        <v>7655060</v>
      </c>
      <c r="DE39" s="642"/>
      <c r="DF39" s="642"/>
      <c r="DG39" s="642"/>
      <c r="DH39" s="642"/>
      <c r="DI39" s="642"/>
      <c r="DJ39" s="642"/>
      <c r="DK39" s="643"/>
      <c r="DL39" s="649" t="s">
        <v>238</v>
      </c>
      <c r="DM39" s="642"/>
      <c r="DN39" s="642"/>
      <c r="DO39" s="642"/>
      <c r="DP39" s="642"/>
      <c r="DQ39" s="642"/>
      <c r="DR39" s="642"/>
      <c r="DS39" s="642"/>
      <c r="DT39" s="642"/>
      <c r="DU39" s="642"/>
      <c r="DV39" s="643"/>
      <c r="DW39" s="646" t="s">
        <v>238</v>
      </c>
      <c r="DX39" s="675"/>
      <c r="DY39" s="675"/>
      <c r="DZ39" s="675"/>
      <c r="EA39" s="675"/>
      <c r="EB39" s="675"/>
      <c r="EC39" s="677"/>
    </row>
    <row r="40" spans="2:133" ht="11.25" customHeight="1">
      <c r="AQ40" s="678" t="s">
        <v>343</v>
      </c>
      <c r="AR40" s="679"/>
      <c r="AS40" s="679"/>
      <c r="AT40" s="679"/>
      <c r="AU40" s="679"/>
      <c r="AV40" s="679"/>
      <c r="AW40" s="679"/>
      <c r="AX40" s="679"/>
      <c r="AY40" s="680"/>
      <c r="AZ40" s="641">
        <v>731542</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108</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633100</v>
      </c>
      <c r="CS40" s="644"/>
      <c r="CT40" s="644"/>
      <c r="CU40" s="644"/>
      <c r="CV40" s="644"/>
      <c r="CW40" s="644"/>
      <c r="CX40" s="644"/>
      <c r="CY40" s="645"/>
      <c r="CZ40" s="646">
        <v>1.2</v>
      </c>
      <c r="DA40" s="675"/>
      <c r="DB40" s="675"/>
      <c r="DC40" s="676"/>
      <c r="DD40" s="649">
        <v>17023</v>
      </c>
      <c r="DE40" s="644"/>
      <c r="DF40" s="644"/>
      <c r="DG40" s="644"/>
      <c r="DH40" s="644"/>
      <c r="DI40" s="644"/>
      <c r="DJ40" s="644"/>
      <c r="DK40" s="645"/>
      <c r="DL40" s="649" t="s">
        <v>238</v>
      </c>
      <c r="DM40" s="644"/>
      <c r="DN40" s="644"/>
      <c r="DO40" s="644"/>
      <c r="DP40" s="644"/>
      <c r="DQ40" s="644"/>
      <c r="DR40" s="644"/>
      <c r="DS40" s="644"/>
      <c r="DT40" s="644"/>
      <c r="DU40" s="644"/>
      <c r="DV40" s="645"/>
      <c r="DW40" s="646" t="s">
        <v>232</v>
      </c>
      <c r="DX40" s="675"/>
      <c r="DY40" s="675"/>
      <c r="DZ40" s="675"/>
      <c r="EA40" s="675"/>
      <c r="EB40" s="675"/>
      <c r="EC40" s="677"/>
    </row>
    <row r="41" spans="2:133" ht="11.25" customHeight="1">
      <c r="AQ41" s="690" t="s">
        <v>346</v>
      </c>
      <c r="AR41" s="691"/>
      <c r="AS41" s="691"/>
      <c r="AT41" s="691"/>
      <c r="AU41" s="691"/>
      <c r="AV41" s="691"/>
      <c r="AW41" s="691"/>
      <c r="AX41" s="691"/>
      <c r="AY41" s="692"/>
      <c r="AZ41" s="656">
        <v>2709737</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303</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238</v>
      </c>
      <c r="CS41" s="642"/>
      <c r="CT41" s="642"/>
      <c r="CU41" s="642"/>
      <c r="CV41" s="642"/>
      <c r="CW41" s="642"/>
      <c r="CX41" s="642"/>
      <c r="CY41" s="643"/>
      <c r="CZ41" s="646" t="s">
        <v>238</v>
      </c>
      <c r="DA41" s="675"/>
      <c r="DB41" s="675"/>
      <c r="DC41" s="676"/>
      <c r="DD41" s="649" t="s">
        <v>232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5809174</v>
      </c>
      <c r="CS42" s="644"/>
      <c r="CT42" s="644"/>
      <c r="CU42" s="644"/>
      <c r="CV42" s="644"/>
      <c r="CW42" s="644"/>
      <c r="CX42" s="644"/>
      <c r="CY42" s="645"/>
      <c r="CZ42" s="646">
        <v>10.9</v>
      </c>
      <c r="DA42" s="647"/>
      <c r="DB42" s="647"/>
      <c r="DC42" s="648"/>
      <c r="DD42" s="649">
        <v>1729750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381081</v>
      </c>
      <c r="CS43" s="642"/>
      <c r="CT43" s="642"/>
      <c r="CU43" s="642"/>
      <c r="CV43" s="642"/>
      <c r="CW43" s="642"/>
      <c r="CX43" s="642"/>
      <c r="CY43" s="643"/>
      <c r="CZ43" s="646">
        <v>0.7</v>
      </c>
      <c r="DA43" s="675"/>
      <c r="DB43" s="675"/>
      <c r="DC43" s="676"/>
      <c r="DD43" s="649">
        <v>381081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353</v>
      </c>
      <c r="CD44" s="669" t="s">
        <v>305</v>
      </c>
      <c r="CE44" s="670"/>
      <c r="CF44" s="638" t="s">
        <v>354</v>
      </c>
      <c r="CG44" s="639"/>
      <c r="CH44" s="639"/>
      <c r="CI44" s="639"/>
      <c r="CJ44" s="639"/>
      <c r="CK44" s="639"/>
      <c r="CL44" s="639"/>
      <c r="CM44" s="639"/>
      <c r="CN44" s="639"/>
      <c r="CO44" s="639"/>
      <c r="CP44" s="639"/>
      <c r="CQ44" s="640"/>
      <c r="CR44" s="641">
        <v>5667969</v>
      </c>
      <c r="CS44" s="644"/>
      <c r="CT44" s="644"/>
      <c r="CU44" s="644"/>
      <c r="CV44" s="644"/>
      <c r="CW44" s="644"/>
      <c r="CX44" s="644"/>
      <c r="CY44" s="645"/>
      <c r="CZ44" s="646">
        <v>10.6</v>
      </c>
      <c r="DA44" s="647"/>
      <c r="DB44" s="647"/>
      <c r="DC44" s="648"/>
      <c r="DD44" s="649">
        <v>1642536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355</v>
      </c>
      <c r="CG45" s="639"/>
      <c r="CH45" s="639"/>
      <c r="CI45" s="639"/>
      <c r="CJ45" s="639"/>
      <c r="CK45" s="639"/>
      <c r="CL45" s="639"/>
      <c r="CM45" s="639"/>
      <c r="CN45" s="639"/>
      <c r="CO45" s="639"/>
      <c r="CP45" s="639"/>
      <c r="CQ45" s="640"/>
      <c r="CR45" s="641">
        <v>1721714</v>
      </c>
      <c r="CS45" s="642"/>
      <c r="CT45" s="642"/>
      <c r="CU45" s="642"/>
      <c r="CV45" s="642"/>
      <c r="CW45" s="642"/>
      <c r="CX45" s="642"/>
      <c r="CY45" s="643"/>
      <c r="CZ45" s="646">
        <v>3.2</v>
      </c>
      <c r="DA45" s="675"/>
      <c r="DB45" s="675"/>
      <c r="DC45" s="676"/>
      <c r="DD45" s="649">
        <v>174246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356</v>
      </c>
      <c r="CG46" s="639"/>
      <c r="CH46" s="639"/>
      <c r="CI46" s="639"/>
      <c r="CJ46" s="639"/>
      <c r="CK46" s="639"/>
      <c r="CL46" s="639"/>
      <c r="CM46" s="639"/>
      <c r="CN46" s="639"/>
      <c r="CO46" s="639"/>
      <c r="CP46" s="639"/>
      <c r="CQ46" s="640"/>
      <c r="CR46" s="641">
        <v>3853773</v>
      </c>
      <c r="CS46" s="644"/>
      <c r="CT46" s="644"/>
      <c r="CU46" s="644"/>
      <c r="CV46" s="644"/>
      <c r="CW46" s="644"/>
      <c r="CX46" s="644"/>
      <c r="CY46" s="645"/>
      <c r="CZ46" s="646">
        <v>7.2</v>
      </c>
      <c r="DA46" s="647"/>
      <c r="DB46" s="647"/>
      <c r="DC46" s="648"/>
      <c r="DD46" s="649">
        <v>1452295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357</v>
      </c>
      <c r="CG47" s="639"/>
      <c r="CH47" s="639"/>
      <c r="CI47" s="639"/>
      <c r="CJ47" s="639"/>
      <c r="CK47" s="639"/>
      <c r="CL47" s="639"/>
      <c r="CM47" s="639"/>
      <c r="CN47" s="639"/>
      <c r="CO47" s="639"/>
      <c r="CP47" s="639"/>
      <c r="CQ47" s="640"/>
      <c r="CR47" s="641">
        <v>141205</v>
      </c>
      <c r="CS47" s="642"/>
      <c r="CT47" s="642"/>
      <c r="CU47" s="642"/>
      <c r="CV47" s="642"/>
      <c r="CW47" s="642"/>
      <c r="CX47" s="642"/>
      <c r="CY47" s="643"/>
      <c r="CZ47" s="646">
        <v>0.3</v>
      </c>
      <c r="DA47" s="675"/>
      <c r="DB47" s="675"/>
      <c r="DC47" s="676"/>
      <c r="DD47" s="649">
        <v>87214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358</v>
      </c>
      <c r="CG48" s="639"/>
      <c r="CH48" s="639"/>
      <c r="CI48" s="639"/>
      <c r="CJ48" s="639"/>
      <c r="CK48" s="639"/>
      <c r="CL48" s="639"/>
      <c r="CM48" s="639"/>
      <c r="CN48" s="639"/>
      <c r="CO48" s="639"/>
      <c r="CP48" s="639"/>
      <c r="CQ48" s="640"/>
      <c r="CR48" s="641" t="s">
        <v>238</v>
      </c>
      <c r="CS48" s="644"/>
      <c r="CT48" s="644"/>
      <c r="CU48" s="644"/>
      <c r="CV48" s="644"/>
      <c r="CW48" s="644"/>
      <c r="CX48" s="644"/>
      <c r="CY48" s="645"/>
      <c r="CZ48" s="646" t="s">
        <v>232</v>
      </c>
      <c r="DA48" s="647"/>
      <c r="DB48" s="647"/>
      <c r="DC48" s="648"/>
      <c r="DD48" s="649" t="s">
        <v>232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359</v>
      </c>
      <c r="CE49" s="654"/>
      <c r="CF49" s="654"/>
      <c r="CG49" s="654"/>
      <c r="CH49" s="654"/>
      <c r="CI49" s="654"/>
      <c r="CJ49" s="654"/>
      <c r="CK49" s="654"/>
      <c r="CL49" s="654"/>
      <c r="CM49" s="654"/>
      <c r="CN49" s="654"/>
      <c r="CO49" s="654"/>
      <c r="CP49" s="654"/>
      <c r="CQ49" s="655"/>
      <c r="CR49" s="656">
        <v>53481599</v>
      </c>
      <c r="CS49" s="657"/>
      <c r="CT49" s="657"/>
      <c r="CU49" s="657"/>
      <c r="CV49" s="657"/>
      <c r="CW49" s="657"/>
      <c r="CX49" s="657"/>
      <c r="CY49" s="658"/>
      <c r="CZ49" s="659">
        <v>100</v>
      </c>
      <c r="DA49" s="660"/>
      <c r="DB49" s="660"/>
      <c r="DC49" s="661"/>
      <c r="DD49" s="662">
        <v>39220093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oEZMgTw1TXkvfBUeLv4OJIFm8VNAdRfueLaWOwB5/iXW7LWvjQUBbXV/HihYAKWKGM94eVMjO2Nf6MIWu8pICA==" saltValue="hQZJCSF+Riu2WSnO2pZNi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2" t="s">
        <v>361</v>
      </c>
      <c r="DK2" s="1183"/>
      <c r="DL2" s="1183"/>
      <c r="DM2" s="1183"/>
      <c r="DN2" s="1183"/>
      <c r="DO2" s="1184"/>
      <c r="DP2" s="229"/>
      <c r="DQ2" s="1182" t="s">
        <v>362</v>
      </c>
      <c r="DR2" s="1183"/>
      <c r="DS2" s="1183"/>
      <c r="DT2" s="1183"/>
      <c r="DU2" s="1183"/>
      <c r="DV2" s="1183"/>
      <c r="DW2" s="1183"/>
      <c r="DX2" s="1183"/>
      <c r="DY2" s="1183"/>
      <c r="DZ2" s="1184"/>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5" t="s">
        <v>363</v>
      </c>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c r="AL4" s="1135"/>
      <c r="AM4" s="1135"/>
      <c r="AN4" s="1135"/>
      <c r="AO4" s="1135"/>
      <c r="AP4" s="1135"/>
      <c r="AQ4" s="1135"/>
      <c r="AR4" s="1135"/>
      <c r="AS4" s="1135"/>
      <c r="AT4" s="1135"/>
      <c r="AU4" s="1135"/>
      <c r="AV4" s="1135"/>
      <c r="AW4" s="1135"/>
      <c r="AX4" s="1135"/>
      <c r="AY4" s="1135"/>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5"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70" t="s">
        <v>379</v>
      </c>
      <c r="DH5" s="1171"/>
      <c r="DI5" s="1171"/>
      <c r="DJ5" s="1171"/>
      <c r="DK5" s="1172"/>
      <c r="DL5" s="1170" t="s">
        <v>380</v>
      </c>
      <c r="DM5" s="1171"/>
      <c r="DN5" s="1171"/>
      <c r="DO5" s="1171"/>
      <c r="DP5" s="1172"/>
      <c r="DQ5" s="1070" t="s">
        <v>381</v>
      </c>
      <c r="DR5" s="1071"/>
      <c r="DS5" s="1071"/>
      <c r="DT5" s="1071"/>
      <c r="DU5" s="1072"/>
      <c r="DV5" s="1070" t="s">
        <v>372</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6"/>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3"/>
      <c r="DH6" s="1174"/>
      <c r="DI6" s="1174"/>
      <c r="DJ6" s="1174"/>
      <c r="DK6" s="1175"/>
      <c r="DL6" s="1173"/>
      <c r="DM6" s="1174"/>
      <c r="DN6" s="1174"/>
      <c r="DO6" s="1174"/>
      <c r="DP6" s="1175"/>
      <c r="DQ6" s="1073"/>
      <c r="DR6" s="1074"/>
      <c r="DS6" s="1074"/>
      <c r="DT6" s="1074"/>
      <c r="DU6" s="1075"/>
      <c r="DV6" s="1073"/>
      <c r="DW6" s="1074"/>
      <c r="DX6" s="1074"/>
      <c r="DY6" s="1074"/>
      <c r="DZ6" s="1087"/>
      <c r="EA6" s="234"/>
    </row>
    <row r="7" spans="1:131" s="235" customFormat="1" ht="26.25" customHeight="1" thickTop="1">
      <c r="A7" s="238">
        <v>1</v>
      </c>
      <c r="B7" s="1121" t="s">
        <v>382</v>
      </c>
      <c r="C7" s="1122"/>
      <c r="D7" s="1122"/>
      <c r="E7" s="1122"/>
      <c r="F7" s="1122"/>
      <c r="G7" s="1122"/>
      <c r="H7" s="1122"/>
      <c r="I7" s="1122"/>
      <c r="J7" s="1122"/>
      <c r="K7" s="1122"/>
      <c r="L7" s="1122"/>
      <c r="M7" s="1122"/>
      <c r="N7" s="1122"/>
      <c r="O7" s="1122"/>
      <c r="P7" s="1123"/>
      <c r="Q7" s="1176">
        <v>55919</v>
      </c>
      <c r="R7" s="1177"/>
      <c r="S7" s="1177"/>
      <c r="T7" s="1177"/>
      <c r="U7" s="1177"/>
      <c r="V7" s="1177">
        <v>54874</v>
      </c>
      <c r="W7" s="1177"/>
      <c r="X7" s="1177"/>
      <c r="Y7" s="1177"/>
      <c r="Z7" s="1177"/>
      <c r="AA7" s="1177">
        <v>1045</v>
      </c>
      <c r="AB7" s="1177"/>
      <c r="AC7" s="1177"/>
      <c r="AD7" s="1177"/>
      <c r="AE7" s="1178"/>
      <c r="AF7" s="1179">
        <v>821</v>
      </c>
      <c r="AG7" s="1180"/>
      <c r="AH7" s="1180"/>
      <c r="AI7" s="1180"/>
      <c r="AJ7" s="1181"/>
      <c r="AK7" s="1163">
        <v>9253</v>
      </c>
      <c r="AL7" s="1164"/>
      <c r="AM7" s="1164"/>
      <c r="AN7" s="1164"/>
      <c r="AO7" s="1164"/>
      <c r="AP7" s="1164">
        <v>57385</v>
      </c>
      <c r="AQ7" s="1164"/>
      <c r="AR7" s="1164"/>
      <c r="AS7" s="1164"/>
      <c r="AT7" s="1164"/>
      <c r="AU7" s="1165"/>
      <c r="AV7" s="1165"/>
      <c r="AW7" s="1165"/>
      <c r="AX7" s="1165"/>
      <c r="AY7" s="1166"/>
      <c r="AZ7" s="232"/>
      <c r="BA7" s="232"/>
      <c r="BB7" s="232"/>
      <c r="BC7" s="232"/>
      <c r="BD7" s="232"/>
      <c r="BE7" s="233"/>
      <c r="BF7" s="233"/>
      <c r="BG7" s="233"/>
      <c r="BH7" s="233"/>
      <c r="BI7" s="233"/>
      <c r="BJ7" s="233"/>
      <c r="BK7" s="233"/>
      <c r="BL7" s="233"/>
      <c r="BM7" s="233"/>
      <c r="BN7" s="233"/>
      <c r="BO7" s="233"/>
      <c r="BP7" s="233"/>
      <c r="BQ7" s="239">
        <v>1</v>
      </c>
      <c r="BR7" s="240" t="s">
        <v>586</v>
      </c>
      <c r="BS7" s="1167" t="s">
        <v>587</v>
      </c>
      <c r="BT7" s="1168"/>
      <c r="BU7" s="1168"/>
      <c r="BV7" s="1168"/>
      <c r="BW7" s="1168"/>
      <c r="BX7" s="1168"/>
      <c r="BY7" s="1168"/>
      <c r="BZ7" s="1168"/>
      <c r="CA7" s="1168"/>
      <c r="CB7" s="1168"/>
      <c r="CC7" s="1168"/>
      <c r="CD7" s="1168"/>
      <c r="CE7" s="1168"/>
      <c r="CF7" s="1168"/>
      <c r="CG7" s="1169"/>
      <c r="CH7" s="1160">
        <v>0</v>
      </c>
      <c r="CI7" s="1161"/>
      <c r="CJ7" s="1161"/>
      <c r="CK7" s="1161"/>
      <c r="CL7" s="1162"/>
      <c r="CM7" s="1160">
        <v>262</v>
      </c>
      <c r="CN7" s="1161"/>
      <c r="CO7" s="1161"/>
      <c r="CP7" s="1161"/>
      <c r="CQ7" s="1162"/>
      <c r="CR7" s="1160">
        <v>13</v>
      </c>
      <c r="CS7" s="1161"/>
      <c r="CT7" s="1161"/>
      <c r="CU7" s="1161"/>
      <c r="CV7" s="1162"/>
      <c r="CW7" s="1160" t="s">
        <v>595</v>
      </c>
      <c r="CX7" s="1161"/>
      <c r="CY7" s="1161"/>
      <c r="CZ7" s="1161"/>
      <c r="DA7" s="1162"/>
      <c r="DB7" s="1160" t="s">
        <v>520</v>
      </c>
      <c r="DC7" s="1161"/>
      <c r="DD7" s="1161"/>
      <c r="DE7" s="1161"/>
      <c r="DF7" s="1162"/>
      <c r="DG7" s="1160" t="s">
        <v>595</v>
      </c>
      <c r="DH7" s="1161"/>
      <c r="DI7" s="1161"/>
      <c r="DJ7" s="1161"/>
      <c r="DK7" s="1162"/>
      <c r="DL7" s="1160" t="s">
        <v>595</v>
      </c>
      <c r="DM7" s="1161"/>
      <c r="DN7" s="1161"/>
      <c r="DO7" s="1161"/>
      <c r="DP7" s="1162"/>
      <c r="DQ7" s="1160" t="s">
        <v>596</v>
      </c>
      <c r="DR7" s="1161"/>
      <c r="DS7" s="1161"/>
      <c r="DT7" s="1161"/>
      <c r="DU7" s="1162"/>
      <c r="DV7" s="1187"/>
      <c r="DW7" s="1188"/>
      <c r="DX7" s="1188"/>
      <c r="DY7" s="1188"/>
      <c r="DZ7" s="1189"/>
      <c r="EA7" s="234"/>
    </row>
    <row r="8" spans="1:131" s="235" customFormat="1" ht="26.25" customHeight="1">
      <c r="A8" s="241">
        <v>2</v>
      </c>
      <c r="B8" s="1106" t="s">
        <v>383</v>
      </c>
      <c r="C8" s="1107"/>
      <c r="D8" s="1107"/>
      <c r="E8" s="1107"/>
      <c r="F8" s="1107"/>
      <c r="G8" s="1107"/>
      <c r="H8" s="1107"/>
      <c r="I8" s="1107"/>
      <c r="J8" s="1107"/>
      <c r="K8" s="1107"/>
      <c r="L8" s="1107"/>
      <c r="M8" s="1107"/>
      <c r="N8" s="1107"/>
      <c r="O8" s="1107"/>
      <c r="P8" s="1108"/>
      <c r="Q8" s="1112">
        <v>277</v>
      </c>
      <c r="R8" s="1113"/>
      <c r="S8" s="1113"/>
      <c r="T8" s="1113"/>
      <c r="U8" s="1113"/>
      <c r="V8" s="1113">
        <v>254</v>
      </c>
      <c r="W8" s="1113"/>
      <c r="X8" s="1113"/>
      <c r="Y8" s="1113"/>
      <c r="Z8" s="1113"/>
      <c r="AA8" s="1113">
        <v>23</v>
      </c>
      <c r="AB8" s="1113"/>
      <c r="AC8" s="1113"/>
      <c r="AD8" s="1113"/>
      <c r="AE8" s="1114"/>
      <c r="AF8" s="1088">
        <v>23</v>
      </c>
      <c r="AG8" s="1089"/>
      <c r="AH8" s="1089"/>
      <c r="AI8" s="1089"/>
      <c r="AJ8" s="1090"/>
      <c r="AK8" s="1158">
        <v>70</v>
      </c>
      <c r="AL8" s="1159"/>
      <c r="AM8" s="1159"/>
      <c r="AN8" s="1159"/>
      <c r="AO8" s="1159"/>
      <c r="AP8" s="1159">
        <v>71</v>
      </c>
      <c r="AQ8" s="1159"/>
      <c r="AR8" s="1159"/>
      <c r="AS8" s="1159"/>
      <c r="AT8" s="1159"/>
      <c r="AU8" s="1156"/>
      <c r="AV8" s="1156"/>
      <c r="AW8" s="1156"/>
      <c r="AX8" s="1156"/>
      <c r="AY8" s="1157"/>
      <c r="AZ8" s="232"/>
      <c r="BA8" s="232"/>
      <c r="BB8" s="232"/>
      <c r="BC8" s="232"/>
      <c r="BD8" s="232"/>
      <c r="BE8" s="233"/>
      <c r="BF8" s="233"/>
      <c r="BG8" s="233"/>
      <c r="BH8" s="233"/>
      <c r="BI8" s="233"/>
      <c r="BJ8" s="233"/>
      <c r="BK8" s="233"/>
      <c r="BL8" s="233"/>
      <c r="BM8" s="233"/>
      <c r="BN8" s="233"/>
      <c r="BO8" s="233"/>
      <c r="BP8" s="233"/>
      <c r="BQ8" s="242">
        <v>2</v>
      </c>
      <c r="BR8" s="243"/>
      <c r="BS8" s="1083" t="s">
        <v>588</v>
      </c>
      <c r="BT8" s="1084"/>
      <c r="BU8" s="1084"/>
      <c r="BV8" s="1084"/>
      <c r="BW8" s="1084"/>
      <c r="BX8" s="1084"/>
      <c r="BY8" s="1084"/>
      <c r="BZ8" s="1084"/>
      <c r="CA8" s="1084"/>
      <c r="CB8" s="1084"/>
      <c r="CC8" s="1084"/>
      <c r="CD8" s="1084"/>
      <c r="CE8" s="1084"/>
      <c r="CF8" s="1084"/>
      <c r="CG8" s="1085"/>
      <c r="CH8" s="1058">
        <v>-3</v>
      </c>
      <c r="CI8" s="1059"/>
      <c r="CJ8" s="1059"/>
      <c r="CK8" s="1059"/>
      <c r="CL8" s="1060"/>
      <c r="CM8" s="1058">
        <v>23</v>
      </c>
      <c r="CN8" s="1059"/>
      <c r="CO8" s="1059"/>
      <c r="CP8" s="1059"/>
      <c r="CQ8" s="1060"/>
      <c r="CR8" s="1058">
        <v>13</v>
      </c>
      <c r="CS8" s="1059"/>
      <c r="CT8" s="1059"/>
      <c r="CU8" s="1059"/>
      <c r="CV8" s="1060"/>
      <c r="CW8" s="1058" t="s">
        <v>520</v>
      </c>
      <c r="CX8" s="1059"/>
      <c r="CY8" s="1059"/>
      <c r="CZ8" s="1059"/>
      <c r="DA8" s="1060"/>
      <c r="DB8" s="1058" t="s">
        <v>520</v>
      </c>
      <c r="DC8" s="1059"/>
      <c r="DD8" s="1059"/>
      <c r="DE8" s="1059"/>
      <c r="DF8" s="1060"/>
      <c r="DG8" s="1058" t="s">
        <v>520</v>
      </c>
      <c r="DH8" s="1059"/>
      <c r="DI8" s="1059"/>
      <c r="DJ8" s="1059"/>
      <c r="DK8" s="1060"/>
      <c r="DL8" s="1058" t="s">
        <v>520</v>
      </c>
      <c r="DM8" s="1059"/>
      <c r="DN8" s="1059"/>
      <c r="DO8" s="1059"/>
      <c r="DP8" s="1060"/>
      <c r="DQ8" s="1058" t="s">
        <v>520</v>
      </c>
      <c r="DR8" s="1059"/>
      <c r="DS8" s="1059"/>
      <c r="DT8" s="1059"/>
      <c r="DU8" s="1060"/>
      <c r="DV8" s="1061"/>
      <c r="DW8" s="1062"/>
      <c r="DX8" s="1062"/>
      <c r="DY8" s="1062"/>
      <c r="DZ8" s="1063"/>
      <c r="EA8" s="234"/>
    </row>
    <row r="9" spans="1:131" s="235" customFormat="1" ht="26.25" customHeight="1">
      <c r="A9" s="241">
        <v>3</v>
      </c>
      <c r="B9" s="1106" t="s">
        <v>384</v>
      </c>
      <c r="C9" s="1107"/>
      <c r="D9" s="1107"/>
      <c r="E9" s="1107"/>
      <c r="F9" s="1107"/>
      <c r="G9" s="1107"/>
      <c r="H9" s="1107"/>
      <c r="I9" s="1107"/>
      <c r="J9" s="1107"/>
      <c r="K9" s="1107"/>
      <c r="L9" s="1107"/>
      <c r="M9" s="1107"/>
      <c r="N9" s="1107"/>
      <c r="O9" s="1107"/>
      <c r="P9" s="1108"/>
      <c r="Q9" s="1112">
        <v>37</v>
      </c>
      <c r="R9" s="1113"/>
      <c r="S9" s="1113"/>
      <c r="T9" s="1113"/>
      <c r="U9" s="1113"/>
      <c r="V9" s="1113">
        <v>10</v>
      </c>
      <c r="W9" s="1113"/>
      <c r="X9" s="1113"/>
      <c r="Y9" s="1113"/>
      <c r="Z9" s="1113"/>
      <c r="AA9" s="1113">
        <v>27</v>
      </c>
      <c r="AB9" s="1113"/>
      <c r="AC9" s="1113"/>
      <c r="AD9" s="1113"/>
      <c r="AE9" s="1114"/>
      <c r="AF9" s="1088">
        <v>27</v>
      </c>
      <c r="AG9" s="1089"/>
      <c r="AH9" s="1089"/>
      <c r="AI9" s="1089"/>
      <c r="AJ9" s="1090"/>
      <c r="AK9" s="1158" t="s">
        <v>600</v>
      </c>
      <c r="AL9" s="1159"/>
      <c r="AM9" s="1159"/>
      <c r="AN9" s="1159"/>
      <c r="AO9" s="1159"/>
      <c r="AP9" s="1159" t="s">
        <v>598</v>
      </c>
      <c r="AQ9" s="1159"/>
      <c r="AR9" s="1159"/>
      <c r="AS9" s="1159"/>
      <c r="AT9" s="1159"/>
      <c r="AU9" s="1156"/>
      <c r="AV9" s="1156"/>
      <c r="AW9" s="1156"/>
      <c r="AX9" s="1156"/>
      <c r="AY9" s="1157"/>
      <c r="AZ9" s="232"/>
      <c r="BA9" s="232"/>
      <c r="BB9" s="232"/>
      <c r="BC9" s="232"/>
      <c r="BD9" s="232"/>
      <c r="BE9" s="233"/>
      <c r="BF9" s="233"/>
      <c r="BG9" s="233"/>
      <c r="BH9" s="233"/>
      <c r="BI9" s="233"/>
      <c r="BJ9" s="233"/>
      <c r="BK9" s="233"/>
      <c r="BL9" s="233"/>
      <c r="BM9" s="233"/>
      <c r="BN9" s="233"/>
      <c r="BO9" s="233"/>
      <c r="BP9" s="233"/>
      <c r="BQ9" s="242">
        <v>3</v>
      </c>
      <c r="BR9" s="243"/>
      <c r="BS9" s="1083" t="s">
        <v>589</v>
      </c>
      <c r="BT9" s="1084"/>
      <c r="BU9" s="1084"/>
      <c r="BV9" s="1084"/>
      <c r="BW9" s="1084"/>
      <c r="BX9" s="1084"/>
      <c r="BY9" s="1084"/>
      <c r="BZ9" s="1084"/>
      <c r="CA9" s="1084"/>
      <c r="CB9" s="1084"/>
      <c r="CC9" s="1084"/>
      <c r="CD9" s="1084"/>
      <c r="CE9" s="1084"/>
      <c r="CF9" s="1084"/>
      <c r="CG9" s="1085"/>
      <c r="CH9" s="1058">
        <v>5</v>
      </c>
      <c r="CI9" s="1059"/>
      <c r="CJ9" s="1059"/>
      <c r="CK9" s="1059"/>
      <c r="CL9" s="1060"/>
      <c r="CM9" s="1058">
        <v>39</v>
      </c>
      <c r="CN9" s="1059"/>
      <c r="CO9" s="1059"/>
      <c r="CP9" s="1059"/>
      <c r="CQ9" s="1060"/>
      <c r="CR9" s="1058">
        <v>20</v>
      </c>
      <c r="CS9" s="1059"/>
      <c r="CT9" s="1059"/>
      <c r="CU9" s="1059"/>
      <c r="CV9" s="1060"/>
      <c r="CW9" s="1058" t="s">
        <v>520</v>
      </c>
      <c r="CX9" s="1059"/>
      <c r="CY9" s="1059"/>
      <c r="CZ9" s="1059"/>
      <c r="DA9" s="1060"/>
      <c r="DB9" s="1058" t="s">
        <v>520</v>
      </c>
      <c r="DC9" s="1059"/>
      <c r="DD9" s="1059"/>
      <c r="DE9" s="1059"/>
      <c r="DF9" s="1060"/>
      <c r="DG9" s="1058" t="s">
        <v>520</v>
      </c>
      <c r="DH9" s="1059"/>
      <c r="DI9" s="1059"/>
      <c r="DJ9" s="1059"/>
      <c r="DK9" s="1060"/>
      <c r="DL9" s="1058" t="s">
        <v>520</v>
      </c>
      <c r="DM9" s="1059"/>
      <c r="DN9" s="1059"/>
      <c r="DO9" s="1059"/>
      <c r="DP9" s="1060"/>
      <c r="DQ9" s="1058" t="s">
        <v>520</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8"/>
      <c r="AL10" s="1159"/>
      <c r="AM10" s="1159"/>
      <c r="AN10" s="1159"/>
      <c r="AO10" s="1159"/>
      <c r="AP10" s="1159"/>
      <c r="AQ10" s="1159"/>
      <c r="AR10" s="1159"/>
      <c r="AS10" s="1159"/>
      <c r="AT10" s="1159"/>
      <c r="AU10" s="1156"/>
      <c r="AV10" s="1156"/>
      <c r="AW10" s="1156"/>
      <c r="AX10" s="1156"/>
      <c r="AY10" s="1157"/>
      <c r="AZ10" s="232"/>
      <c r="BA10" s="232"/>
      <c r="BB10" s="232"/>
      <c r="BC10" s="232"/>
      <c r="BD10" s="232"/>
      <c r="BE10" s="233"/>
      <c r="BF10" s="233"/>
      <c r="BG10" s="233"/>
      <c r="BH10" s="233"/>
      <c r="BI10" s="233"/>
      <c r="BJ10" s="233"/>
      <c r="BK10" s="233"/>
      <c r="BL10" s="233"/>
      <c r="BM10" s="233"/>
      <c r="BN10" s="233"/>
      <c r="BO10" s="233"/>
      <c r="BP10" s="233"/>
      <c r="BQ10" s="242">
        <v>4</v>
      </c>
      <c r="BR10" s="243"/>
      <c r="BS10" s="1083" t="s">
        <v>590</v>
      </c>
      <c r="BT10" s="1084"/>
      <c r="BU10" s="1084"/>
      <c r="BV10" s="1084"/>
      <c r="BW10" s="1084"/>
      <c r="BX10" s="1084"/>
      <c r="BY10" s="1084"/>
      <c r="BZ10" s="1084"/>
      <c r="CA10" s="1084"/>
      <c r="CB10" s="1084"/>
      <c r="CC10" s="1084"/>
      <c r="CD10" s="1084"/>
      <c r="CE10" s="1084"/>
      <c r="CF10" s="1084"/>
      <c r="CG10" s="1085"/>
      <c r="CH10" s="1058">
        <v>-3</v>
      </c>
      <c r="CI10" s="1059"/>
      <c r="CJ10" s="1059"/>
      <c r="CK10" s="1059"/>
      <c r="CL10" s="1060"/>
      <c r="CM10" s="1058">
        <v>88</v>
      </c>
      <c r="CN10" s="1059"/>
      <c r="CO10" s="1059"/>
      <c r="CP10" s="1059"/>
      <c r="CQ10" s="1060"/>
      <c r="CR10" s="1058">
        <v>26</v>
      </c>
      <c r="CS10" s="1059"/>
      <c r="CT10" s="1059"/>
      <c r="CU10" s="1059"/>
      <c r="CV10" s="1060"/>
      <c r="CW10" s="1058" t="s">
        <v>520</v>
      </c>
      <c r="CX10" s="1059"/>
      <c r="CY10" s="1059"/>
      <c r="CZ10" s="1059"/>
      <c r="DA10" s="1060"/>
      <c r="DB10" s="1058" t="s">
        <v>520</v>
      </c>
      <c r="DC10" s="1059"/>
      <c r="DD10" s="1059"/>
      <c r="DE10" s="1059"/>
      <c r="DF10" s="1060"/>
      <c r="DG10" s="1058" t="s">
        <v>520</v>
      </c>
      <c r="DH10" s="1059"/>
      <c r="DI10" s="1059"/>
      <c r="DJ10" s="1059"/>
      <c r="DK10" s="1060"/>
      <c r="DL10" s="1058" t="s">
        <v>520</v>
      </c>
      <c r="DM10" s="1059"/>
      <c r="DN10" s="1059"/>
      <c r="DO10" s="1059"/>
      <c r="DP10" s="1060"/>
      <c r="DQ10" s="1058" t="s">
        <v>520</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8"/>
      <c r="AL11" s="1159"/>
      <c r="AM11" s="1159"/>
      <c r="AN11" s="1159"/>
      <c r="AO11" s="1159"/>
      <c r="AP11" s="1159"/>
      <c r="AQ11" s="1159"/>
      <c r="AR11" s="1159"/>
      <c r="AS11" s="1159"/>
      <c r="AT11" s="1159"/>
      <c r="AU11" s="1156"/>
      <c r="AV11" s="1156"/>
      <c r="AW11" s="1156"/>
      <c r="AX11" s="1156"/>
      <c r="AY11" s="1157"/>
      <c r="AZ11" s="232"/>
      <c r="BA11" s="232"/>
      <c r="BB11" s="232"/>
      <c r="BC11" s="232"/>
      <c r="BD11" s="232"/>
      <c r="BE11" s="233"/>
      <c r="BF11" s="233"/>
      <c r="BG11" s="233"/>
      <c r="BH11" s="233"/>
      <c r="BI11" s="233"/>
      <c r="BJ11" s="233"/>
      <c r="BK11" s="233"/>
      <c r="BL11" s="233"/>
      <c r="BM11" s="233"/>
      <c r="BN11" s="233"/>
      <c r="BO11" s="233"/>
      <c r="BP11" s="233"/>
      <c r="BQ11" s="242">
        <v>5</v>
      </c>
      <c r="BR11" s="243"/>
      <c r="BS11" s="1083" t="s">
        <v>591</v>
      </c>
      <c r="BT11" s="1084"/>
      <c r="BU11" s="1084"/>
      <c r="BV11" s="1084"/>
      <c r="BW11" s="1084"/>
      <c r="BX11" s="1084"/>
      <c r="BY11" s="1084"/>
      <c r="BZ11" s="1084"/>
      <c r="CA11" s="1084"/>
      <c r="CB11" s="1084"/>
      <c r="CC11" s="1084"/>
      <c r="CD11" s="1084"/>
      <c r="CE11" s="1084"/>
      <c r="CF11" s="1084"/>
      <c r="CG11" s="1085"/>
      <c r="CH11" s="1058">
        <v>46</v>
      </c>
      <c r="CI11" s="1059"/>
      <c r="CJ11" s="1059"/>
      <c r="CK11" s="1059"/>
      <c r="CL11" s="1060"/>
      <c r="CM11" s="1058">
        <v>2257</v>
      </c>
      <c r="CN11" s="1059"/>
      <c r="CO11" s="1059"/>
      <c r="CP11" s="1059"/>
      <c r="CQ11" s="1060"/>
      <c r="CR11" s="1058">
        <v>80</v>
      </c>
      <c r="CS11" s="1059"/>
      <c r="CT11" s="1059"/>
      <c r="CU11" s="1059"/>
      <c r="CV11" s="1060"/>
      <c r="CW11" s="1058" t="s">
        <v>520</v>
      </c>
      <c r="CX11" s="1059"/>
      <c r="CY11" s="1059"/>
      <c r="CZ11" s="1059"/>
      <c r="DA11" s="1060"/>
      <c r="DB11" s="1058">
        <v>700</v>
      </c>
      <c r="DC11" s="1059"/>
      <c r="DD11" s="1059"/>
      <c r="DE11" s="1059"/>
      <c r="DF11" s="1060"/>
      <c r="DG11" s="1058" t="s">
        <v>520</v>
      </c>
      <c r="DH11" s="1059"/>
      <c r="DI11" s="1059"/>
      <c r="DJ11" s="1059"/>
      <c r="DK11" s="1060"/>
      <c r="DL11" s="1058" t="s">
        <v>520</v>
      </c>
      <c r="DM11" s="1059"/>
      <c r="DN11" s="1059"/>
      <c r="DO11" s="1059"/>
      <c r="DP11" s="1060"/>
      <c r="DQ11" s="1058" t="s">
        <v>520</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8"/>
      <c r="AL12" s="1159"/>
      <c r="AM12" s="1159"/>
      <c r="AN12" s="1159"/>
      <c r="AO12" s="1159"/>
      <c r="AP12" s="1159"/>
      <c r="AQ12" s="1159"/>
      <c r="AR12" s="1159"/>
      <c r="AS12" s="1159"/>
      <c r="AT12" s="1159"/>
      <c r="AU12" s="1156"/>
      <c r="AV12" s="1156"/>
      <c r="AW12" s="1156"/>
      <c r="AX12" s="1156"/>
      <c r="AY12" s="1157"/>
      <c r="AZ12" s="232"/>
      <c r="BA12" s="232"/>
      <c r="BB12" s="232"/>
      <c r="BC12" s="232"/>
      <c r="BD12" s="232"/>
      <c r="BE12" s="233"/>
      <c r="BF12" s="233"/>
      <c r="BG12" s="233"/>
      <c r="BH12" s="233"/>
      <c r="BI12" s="233"/>
      <c r="BJ12" s="233"/>
      <c r="BK12" s="233"/>
      <c r="BL12" s="233"/>
      <c r="BM12" s="233"/>
      <c r="BN12" s="233"/>
      <c r="BO12" s="233"/>
      <c r="BP12" s="233"/>
      <c r="BQ12" s="242">
        <v>6</v>
      </c>
      <c r="BR12" s="243"/>
      <c r="BS12" s="1083" t="s">
        <v>592</v>
      </c>
      <c r="BT12" s="1084"/>
      <c r="BU12" s="1084"/>
      <c r="BV12" s="1084"/>
      <c r="BW12" s="1084"/>
      <c r="BX12" s="1084"/>
      <c r="BY12" s="1084"/>
      <c r="BZ12" s="1084"/>
      <c r="CA12" s="1084"/>
      <c r="CB12" s="1084"/>
      <c r="CC12" s="1084"/>
      <c r="CD12" s="1084"/>
      <c r="CE12" s="1084"/>
      <c r="CF12" s="1084"/>
      <c r="CG12" s="1085"/>
      <c r="CH12" s="1058">
        <v>9</v>
      </c>
      <c r="CI12" s="1059"/>
      <c r="CJ12" s="1059"/>
      <c r="CK12" s="1059"/>
      <c r="CL12" s="1060"/>
      <c r="CM12" s="1058">
        <v>110</v>
      </c>
      <c r="CN12" s="1059"/>
      <c r="CO12" s="1059"/>
      <c r="CP12" s="1059"/>
      <c r="CQ12" s="1060"/>
      <c r="CR12" s="1058">
        <v>40</v>
      </c>
      <c r="CS12" s="1059"/>
      <c r="CT12" s="1059"/>
      <c r="CU12" s="1059"/>
      <c r="CV12" s="1060"/>
      <c r="CW12" s="1058" t="s">
        <v>520</v>
      </c>
      <c r="CX12" s="1059"/>
      <c r="CY12" s="1059"/>
      <c r="CZ12" s="1059"/>
      <c r="DA12" s="1060"/>
      <c r="DB12" s="1058" t="s">
        <v>520</v>
      </c>
      <c r="DC12" s="1059"/>
      <c r="DD12" s="1059"/>
      <c r="DE12" s="1059"/>
      <c r="DF12" s="1060"/>
      <c r="DG12" s="1058" t="s">
        <v>520</v>
      </c>
      <c r="DH12" s="1059"/>
      <c r="DI12" s="1059"/>
      <c r="DJ12" s="1059"/>
      <c r="DK12" s="1060"/>
      <c r="DL12" s="1058" t="s">
        <v>520</v>
      </c>
      <c r="DM12" s="1059"/>
      <c r="DN12" s="1059"/>
      <c r="DO12" s="1059"/>
      <c r="DP12" s="1060"/>
      <c r="DQ12" s="1058" t="s">
        <v>520</v>
      </c>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8"/>
      <c r="AL13" s="1159"/>
      <c r="AM13" s="1159"/>
      <c r="AN13" s="1159"/>
      <c r="AO13" s="1159"/>
      <c r="AP13" s="1159"/>
      <c r="AQ13" s="1159"/>
      <c r="AR13" s="1159"/>
      <c r="AS13" s="1159"/>
      <c r="AT13" s="1159"/>
      <c r="AU13" s="1156"/>
      <c r="AV13" s="1156"/>
      <c r="AW13" s="1156"/>
      <c r="AX13" s="1156"/>
      <c r="AY13" s="1157"/>
      <c r="AZ13" s="232"/>
      <c r="BA13" s="232"/>
      <c r="BB13" s="232"/>
      <c r="BC13" s="232"/>
      <c r="BD13" s="232"/>
      <c r="BE13" s="233"/>
      <c r="BF13" s="233"/>
      <c r="BG13" s="233"/>
      <c r="BH13" s="233"/>
      <c r="BI13" s="233"/>
      <c r="BJ13" s="233"/>
      <c r="BK13" s="233"/>
      <c r="BL13" s="233"/>
      <c r="BM13" s="233"/>
      <c r="BN13" s="233"/>
      <c r="BO13" s="233"/>
      <c r="BP13" s="233"/>
      <c r="BQ13" s="242">
        <v>7</v>
      </c>
      <c r="BR13" s="243"/>
      <c r="BS13" s="1083" t="s">
        <v>593</v>
      </c>
      <c r="BT13" s="1084"/>
      <c r="BU13" s="1084"/>
      <c r="BV13" s="1084"/>
      <c r="BW13" s="1084"/>
      <c r="BX13" s="1084"/>
      <c r="BY13" s="1084"/>
      <c r="BZ13" s="1084"/>
      <c r="CA13" s="1084"/>
      <c r="CB13" s="1084"/>
      <c r="CC13" s="1084"/>
      <c r="CD13" s="1084"/>
      <c r="CE13" s="1084"/>
      <c r="CF13" s="1084"/>
      <c r="CG13" s="1085"/>
      <c r="CH13" s="1058">
        <v>-1</v>
      </c>
      <c r="CI13" s="1059"/>
      <c r="CJ13" s="1059"/>
      <c r="CK13" s="1059"/>
      <c r="CL13" s="1060"/>
      <c r="CM13" s="1058">
        <v>47</v>
      </c>
      <c r="CN13" s="1059"/>
      <c r="CO13" s="1059"/>
      <c r="CP13" s="1059"/>
      <c r="CQ13" s="1060"/>
      <c r="CR13" s="1058">
        <v>5</v>
      </c>
      <c r="CS13" s="1059"/>
      <c r="CT13" s="1059"/>
      <c r="CU13" s="1059"/>
      <c r="CV13" s="1060"/>
      <c r="CW13" s="1058" t="s">
        <v>520</v>
      </c>
      <c r="CX13" s="1059"/>
      <c r="CY13" s="1059"/>
      <c r="CZ13" s="1059"/>
      <c r="DA13" s="1060"/>
      <c r="DB13" s="1058" t="s">
        <v>520</v>
      </c>
      <c r="DC13" s="1059"/>
      <c r="DD13" s="1059"/>
      <c r="DE13" s="1059"/>
      <c r="DF13" s="1060"/>
      <c r="DG13" s="1058" t="s">
        <v>520</v>
      </c>
      <c r="DH13" s="1059"/>
      <c r="DI13" s="1059"/>
      <c r="DJ13" s="1059"/>
      <c r="DK13" s="1060"/>
      <c r="DL13" s="1058" t="s">
        <v>520</v>
      </c>
      <c r="DM13" s="1059"/>
      <c r="DN13" s="1059"/>
      <c r="DO13" s="1059"/>
      <c r="DP13" s="1060"/>
      <c r="DQ13" s="1058" t="s">
        <v>520</v>
      </c>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8"/>
      <c r="AL14" s="1159"/>
      <c r="AM14" s="1159"/>
      <c r="AN14" s="1159"/>
      <c r="AO14" s="1159"/>
      <c r="AP14" s="1159"/>
      <c r="AQ14" s="1159"/>
      <c r="AR14" s="1159"/>
      <c r="AS14" s="1159"/>
      <c r="AT14" s="1159"/>
      <c r="AU14" s="1156"/>
      <c r="AV14" s="1156"/>
      <c r="AW14" s="1156"/>
      <c r="AX14" s="1156"/>
      <c r="AY14" s="1157"/>
      <c r="AZ14" s="232"/>
      <c r="BA14" s="232"/>
      <c r="BB14" s="232"/>
      <c r="BC14" s="232"/>
      <c r="BD14" s="232"/>
      <c r="BE14" s="233"/>
      <c r="BF14" s="233"/>
      <c r="BG14" s="233"/>
      <c r="BH14" s="233"/>
      <c r="BI14" s="233"/>
      <c r="BJ14" s="233"/>
      <c r="BK14" s="233"/>
      <c r="BL14" s="233"/>
      <c r="BM14" s="233"/>
      <c r="BN14" s="233"/>
      <c r="BO14" s="233"/>
      <c r="BP14" s="233"/>
      <c r="BQ14" s="242">
        <v>8</v>
      </c>
      <c r="BR14" s="243"/>
      <c r="BS14" s="1083" t="s">
        <v>599</v>
      </c>
      <c r="BT14" s="1084"/>
      <c r="BU14" s="1084"/>
      <c r="BV14" s="1084"/>
      <c r="BW14" s="1084"/>
      <c r="BX14" s="1084"/>
      <c r="BY14" s="1084"/>
      <c r="BZ14" s="1084"/>
      <c r="CA14" s="1084"/>
      <c r="CB14" s="1084"/>
      <c r="CC14" s="1084"/>
      <c r="CD14" s="1084"/>
      <c r="CE14" s="1084"/>
      <c r="CF14" s="1084"/>
      <c r="CG14" s="1085"/>
      <c r="CH14" s="1058">
        <v>2</v>
      </c>
      <c r="CI14" s="1059"/>
      <c r="CJ14" s="1059"/>
      <c r="CK14" s="1059"/>
      <c r="CL14" s="1060"/>
      <c r="CM14" s="1058">
        <v>547</v>
      </c>
      <c r="CN14" s="1059"/>
      <c r="CO14" s="1059"/>
      <c r="CP14" s="1059"/>
      <c r="CQ14" s="1060"/>
      <c r="CR14" s="1058">
        <v>13</v>
      </c>
      <c r="CS14" s="1059"/>
      <c r="CT14" s="1059"/>
      <c r="CU14" s="1059"/>
      <c r="CV14" s="1060"/>
      <c r="CW14" s="1058" t="s">
        <v>520</v>
      </c>
      <c r="CX14" s="1059"/>
      <c r="CY14" s="1059"/>
      <c r="CZ14" s="1059"/>
      <c r="DA14" s="1060"/>
      <c r="DB14" s="1058" t="s">
        <v>520</v>
      </c>
      <c r="DC14" s="1059"/>
      <c r="DD14" s="1059"/>
      <c r="DE14" s="1059"/>
      <c r="DF14" s="1060"/>
      <c r="DG14" s="1058" t="s">
        <v>520</v>
      </c>
      <c r="DH14" s="1059"/>
      <c r="DI14" s="1059"/>
      <c r="DJ14" s="1059"/>
      <c r="DK14" s="1060"/>
      <c r="DL14" s="1058" t="s">
        <v>520</v>
      </c>
      <c r="DM14" s="1059"/>
      <c r="DN14" s="1059"/>
      <c r="DO14" s="1059"/>
      <c r="DP14" s="1060"/>
      <c r="DQ14" s="1058" t="s">
        <v>520</v>
      </c>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8"/>
      <c r="AL15" s="1159"/>
      <c r="AM15" s="1159"/>
      <c r="AN15" s="1159"/>
      <c r="AO15" s="1159"/>
      <c r="AP15" s="1159"/>
      <c r="AQ15" s="1159"/>
      <c r="AR15" s="1159"/>
      <c r="AS15" s="1159"/>
      <c r="AT15" s="1159"/>
      <c r="AU15" s="1156"/>
      <c r="AV15" s="1156"/>
      <c r="AW15" s="1156"/>
      <c r="AX15" s="1156"/>
      <c r="AY15" s="1157"/>
      <c r="AZ15" s="232"/>
      <c r="BA15" s="232"/>
      <c r="BB15" s="232"/>
      <c r="BC15" s="232"/>
      <c r="BD15" s="232"/>
      <c r="BE15" s="233"/>
      <c r="BF15" s="233"/>
      <c r="BG15" s="233"/>
      <c r="BH15" s="233"/>
      <c r="BI15" s="233"/>
      <c r="BJ15" s="233"/>
      <c r="BK15" s="233"/>
      <c r="BL15" s="233"/>
      <c r="BM15" s="233"/>
      <c r="BN15" s="233"/>
      <c r="BO15" s="233"/>
      <c r="BP15" s="233"/>
      <c r="BQ15" s="242">
        <v>9</v>
      </c>
      <c r="BR15" s="243"/>
      <c r="BS15" s="1083" t="s">
        <v>597</v>
      </c>
      <c r="BT15" s="1084"/>
      <c r="BU15" s="1084"/>
      <c r="BV15" s="1084"/>
      <c r="BW15" s="1084"/>
      <c r="BX15" s="1084"/>
      <c r="BY15" s="1084"/>
      <c r="BZ15" s="1084"/>
      <c r="CA15" s="1084"/>
      <c r="CB15" s="1084"/>
      <c r="CC15" s="1084"/>
      <c r="CD15" s="1084"/>
      <c r="CE15" s="1084"/>
      <c r="CF15" s="1084"/>
      <c r="CG15" s="1085"/>
      <c r="CH15" s="1058">
        <v>-5</v>
      </c>
      <c r="CI15" s="1059"/>
      <c r="CJ15" s="1059"/>
      <c r="CK15" s="1059"/>
      <c r="CL15" s="1060"/>
      <c r="CM15" s="1058">
        <v>25</v>
      </c>
      <c r="CN15" s="1059"/>
      <c r="CO15" s="1059"/>
      <c r="CP15" s="1059"/>
      <c r="CQ15" s="1060"/>
      <c r="CR15" s="1058">
        <v>20</v>
      </c>
      <c r="CS15" s="1059"/>
      <c r="CT15" s="1059"/>
      <c r="CU15" s="1059"/>
      <c r="CV15" s="1060"/>
      <c r="CW15" s="1058" t="s">
        <v>520</v>
      </c>
      <c r="CX15" s="1059"/>
      <c r="CY15" s="1059"/>
      <c r="CZ15" s="1059"/>
      <c r="DA15" s="1060"/>
      <c r="DB15" s="1058" t="s">
        <v>520</v>
      </c>
      <c r="DC15" s="1059"/>
      <c r="DD15" s="1059"/>
      <c r="DE15" s="1059"/>
      <c r="DF15" s="1060"/>
      <c r="DG15" s="1058" t="s">
        <v>520</v>
      </c>
      <c r="DH15" s="1059"/>
      <c r="DI15" s="1059"/>
      <c r="DJ15" s="1059"/>
      <c r="DK15" s="1060"/>
      <c r="DL15" s="1058" t="s">
        <v>520</v>
      </c>
      <c r="DM15" s="1059"/>
      <c r="DN15" s="1059"/>
      <c r="DO15" s="1059"/>
      <c r="DP15" s="1060"/>
      <c r="DQ15" s="1058" t="s">
        <v>520</v>
      </c>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8"/>
      <c r="AL16" s="1159"/>
      <c r="AM16" s="1159"/>
      <c r="AN16" s="1159"/>
      <c r="AO16" s="1159"/>
      <c r="AP16" s="1159"/>
      <c r="AQ16" s="1159"/>
      <c r="AR16" s="1159"/>
      <c r="AS16" s="1159"/>
      <c r="AT16" s="1159"/>
      <c r="AU16" s="1156"/>
      <c r="AV16" s="1156"/>
      <c r="AW16" s="1156"/>
      <c r="AX16" s="1156"/>
      <c r="AY16" s="1157"/>
      <c r="AZ16" s="232"/>
      <c r="BA16" s="232"/>
      <c r="BB16" s="232"/>
      <c r="BC16" s="232"/>
      <c r="BD16" s="232"/>
      <c r="BE16" s="233"/>
      <c r="BF16" s="233"/>
      <c r="BG16" s="233"/>
      <c r="BH16" s="233"/>
      <c r="BI16" s="233"/>
      <c r="BJ16" s="233"/>
      <c r="BK16" s="233"/>
      <c r="BL16" s="233"/>
      <c r="BM16" s="233"/>
      <c r="BN16" s="233"/>
      <c r="BO16" s="233"/>
      <c r="BP16" s="233"/>
      <c r="BQ16" s="242">
        <v>10</v>
      </c>
      <c r="BR16" s="243" t="s">
        <v>586</v>
      </c>
      <c r="BS16" s="1083" t="s">
        <v>594</v>
      </c>
      <c r="BT16" s="1084"/>
      <c r="BU16" s="1084"/>
      <c r="BV16" s="1084"/>
      <c r="BW16" s="1084"/>
      <c r="BX16" s="1084"/>
      <c r="BY16" s="1084"/>
      <c r="BZ16" s="1084"/>
      <c r="CA16" s="1084"/>
      <c r="CB16" s="1084"/>
      <c r="CC16" s="1084"/>
      <c r="CD16" s="1084"/>
      <c r="CE16" s="1084"/>
      <c r="CF16" s="1084"/>
      <c r="CG16" s="1085"/>
      <c r="CH16" s="1058" t="s">
        <v>598</v>
      </c>
      <c r="CI16" s="1059"/>
      <c r="CJ16" s="1059"/>
      <c r="CK16" s="1059"/>
      <c r="CL16" s="1060"/>
      <c r="CM16" s="1058" t="s">
        <v>598</v>
      </c>
      <c r="CN16" s="1059"/>
      <c r="CO16" s="1059"/>
      <c r="CP16" s="1059"/>
      <c r="CQ16" s="1060"/>
      <c r="CR16" s="1058" t="s">
        <v>595</v>
      </c>
      <c r="CS16" s="1059"/>
      <c r="CT16" s="1059"/>
      <c r="CU16" s="1059"/>
      <c r="CV16" s="1060"/>
      <c r="CW16" s="1058" t="s">
        <v>520</v>
      </c>
      <c r="CX16" s="1059"/>
      <c r="CY16" s="1059"/>
      <c r="CZ16" s="1059"/>
      <c r="DA16" s="1060"/>
      <c r="DB16" s="1058" t="s">
        <v>520</v>
      </c>
      <c r="DC16" s="1059"/>
      <c r="DD16" s="1059"/>
      <c r="DE16" s="1059"/>
      <c r="DF16" s="1060"/>
      <c r="DG16" s="1058" t="s">
        <v>520</v>
      </c>
      <c r="DH16" s="1059"/>
      <c r="DI16" s="1059"/>
      <c r="DJ16" s="1059"/>
      <c r="DK16" s="1060"/>
      <c r="DL16" s="1058">
        <v>415</v>
      </c>
      <c r="DM16" s="1059"/>
      <c r="DN16" s="1059"/>
      <c r="DO16" s="1059"/>
      <c r="DP16" s="1060"/>
      <c r="DQ16" s="1058" t="s">
        <v>520</v>
      </c>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8"/>
      <c r="AL17" s="1159"/>
      <c r="AM17" s="1159"/>
      <c r="AN17" s="1159"/>
      <c r="AO17" s="1159"/>
      <c r="AP17" s="1159"/>
      <c r="AQ17" s="1159"/>
      <c r="AR17" s="1159"/>
      <c r="AS17" s="1159"/>
      <c r="AT17" s="1159"/>
      <c r="AU17" s="1156"/>
      <c r="AV17" s="1156"/>
      <c r="AW17" s="1156"/>
      <c r="AX17" s="1156"/>
      <c r="AY17" s="1157"/>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8"/>
      <c r="AL18" s="1159"/>
      <c r="AM18" s="1159"/>
      <c r="AN18" s="1159"/>
      <c r="AO18" s="1159"/>
      <c r="AP18" s="1159"/>
      <c r="AQ18" s="1159"/>
      <c r="AR18" s="1159"/>
      <c r="AS18" s="1159"/>
      <c r="AT18" s="1159"/>
      <c r="AU18" s="1156"/>
      <c r="AV18" s="1156"/>
      <c r="AW18" s="1156"/>
      <c r="AX18" s="1156"/>
      <c r="AY18" s="1157"/>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8"/>
      <c r="AL19" s="1159"/>
      <c r="AM19" s="1159"/>
      <c r="AN19" s="1159"/>
      <c r="AO19" s="1159"/>
      <c r="AP19" s="1159"/>
      <c r="AQ19" s="1159"/>
      <c r="AR19" s="1159"/>
      <c r="AS19" s="1159"/>
      <c r="AT19" s="1159"/>
      <c r="AU19" s="1156"/>
      <c r="AV19" s="1156"/>
      <c r="AW19" s="1156"/>
      <c r="AX19" s="1156"/>
      <c r="AY19" s="1157"/>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8"/>
      <c r="AL20" s="1159"/>
      <c r="AM20" s="1159"/>
      <c r="AN20" s="1159"/>
      <c r="AO20" s="1159"/>
      <c r="AP20" s="1159"/>
      <c r="AQ20" s="1159"/>
      <c r="AR20" s="1159"/>
      <c r="AS20" s="1159"/>
      <c r="AT20" s="1159"/>
      <c r="AU20" s="1156"/>
      <c r="AV20" s="1156"/>
      <c r="AW20" s="1156"/>
      <c r="AX20" s="1156"/>
      <c r="AY20" s="1157"/>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8"/>
      <c r="AL21" s="1159"/>
      <c r="AM21" s="1159"/>
      <c r="AN21" s="1159"/>
      <c r="AO21" s="1159"/>
      <c r="AP21" s="1159"/>
      <c r="AQ21" s="1159"/>
      <c r="AR21" s="1159"/>
      <c r="AS21" s="1159"/>
      <c r="AT21" s="1159"/>
      <c r="AU21" s="1156"/>
      <c r="AV21" s="1156"/>
      <c r="AW21" s="1156"/>
      <c r="AX21" s="1156"/>
      <c r="AY21" s="1157"/>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3"/>
      <c r="R22" s="1154"/>
      <c r="S22" s="1154"/>
      <c r="T22" s="1154"/>
      <c r="U22" s="1154"/>
      <c r="V22" s="1154"/>
      <c r="W22" s="1154"/>
      <c r="X22" s="1154"/>
      <c r="Y22" s="1154"/>
      <c r="Z22" s="1154"/>
      <c r="AA22" s="1154"/>
      <c r="AB22" s="1154"/>
      <c r="AC22" s="1154"/>
      <c r="AD22" s="1154"/>
      <c r="AE22" s="1155"/>
      <c r="AF22" s="1088"/>
      <c r="AG22" s="1089"/>
      <c r="AH22" s="1089"/>
      <c r="AI22" s="1089"/>
      <c r="AJ22" s="1090"/>
      <c r="AK22" s="1149"/>
      <c r="AL22" s="1150"/>
      <c r="AM22" s="1150"/>
      <c r="AN22" s="1150"/>
      <c r="AO22" s="1150"/>
      <c r="AP22" s="1150"/>
      <c r="AQ22" s="1150"/>
      <c r="AR22" s="1150"/>
      <c r="AS22" s="1150"/>
      <c r="AT22" s="1150"/>
      <c r="AU22" s="1151"/>
      <c r="AV22" s="1151"/>
      <c r="AW22" s="1151"/>
      <c r="AX22" s="1151"/>
      <c r="AY22" s="1152"/>
      <c r="AZ22" s="1104" t="s">
        <v>385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386</v>
      </c>
      <c r="B23" s="1013" t="s">
        <v>387</v>
      </c>
      <c r="C23" s="1014"/>
      <c r="D23" s="1014"/>
      <c r="E23" s="1014"/>
      <c r="F23" s="1014"/>
      <c r="G23" s="1014"/>
      <c r="H23" s="1014"/>
      <c r="I23" s="1014"/>
      <c r="J23" s="1014"/>
      <c r="K23" s="1014"/>
      <c r="L23" s="1014"/>
      <c r="M23" s="1014"/>
      <c r="N23" s="1014"/>
      <c r="O23" s="1014"/>
      <c r="P23" s="1015"/>
      <c r="Q23" s="1140">
        <v>54576</v>
      </c>
      <c r="R23" s="1141"/>
      <c r="S23" s="1141"/>
      <c r="T23" s="1141"/>
      <c r="U23" s="1141"/>
      <c r="V23" s="1141">
        <v>53482</v>
      </c>
      <c r="W23" s="1141"/>
      <c r="X23" s="1141"/>
      <c r="Y23" s="1141"/>
      <c r="Z23" s="1141"/>
      <c r="AA23" s="1141">
        <v>1094</v>
      </c>
      <c r="AB23" s="1141"/>
      <c r="AC23" s="1141"/>
      <c r="AD23" s="1141"/>
      <c r="AE23" s="1142"/>
      <c r="AF23" s="1143">
        <v>870</v>
      </c>
      <c r="AG23" s="1141"/>
      <c r="AH23" s="1141"/>
      <c r="AI23" s="1141"/>
      <c r="AJ23" s="1144"/>
      <c r="AK23" s="1145"/>
      <c r="AL23" s="1146"/>
      <c r="AM23" s="1146"/>
      <c r="AN23" s="1146"/>
      <c r="AO23" s="1146"/>
      <c r="AP23" s="1141">
        <v>57456</v>
      </c>
      <c r="AQ23" s="1141"/>
      <c r="AR23" s="1141"/>
      <c r="AS23" s="1141"/>
      <c r="AT23" s="1141"/>
      <c r="AU23" s="1147"/>
      <c r="AV23" s="1147"/>
      <c r="AW23" s="1147"/>
      <c r="AX23" s="1147"/>
      <c r="AY23" s="1148"/>
      <c r="AZ23" s="1137" t="s">
        <v>388</v>
      </c>
      <c r="BA23" s="1138"/>
      <c r="BB23" s="1138"/>
      <c r="BC23" s="1138"/>
      <c r="BD23" s="1139"/>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6" t="s">
        <v>389</v>
      </c>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c r="Z24" s="1136"/>
      <c r="AA24" s="1136"/>
      <c r="AB24" s="1136"/>
      <c r="AC24" s="1136"/>
      <c r="AD24" s="1136"/>
      <c r="AE24" s="1136"/>
      <c r="AF24" s="1136"/>
      <c r="AG24" s="1136"/>
      <c r="AH24" s="1136"/>
      <c r="AI24" s="1136"/>
      <c r="AJ24" s="1136"/>
      <c r="AK24" s="1136"/>
      <c r="AL24" s="1136"/>
      <c r="AM24" s="1136"/>
      <c r="AN24" s="1136"/>
      <c r="AO24" s="1136"/>
      <c r="AP24" s="1136"/>
      <c r="AQ24" s="1136"/>
      <c r="AR24" s="1136"/>
      <c r="AS24" s="1136"/>
      <c r="AT24" s="1136"/>
      <c r="AU24" s="1136"/>
      <c r="AV24" s="1136"/>
      <c r="AW24" s="1136"/>
      <c r="AX24" s="1136"/>
      <c r="AY24" s="1136"/>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5" t="s">
        <v>390</v>
      </c>
      <c r="B25" s="1135"/>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5"/>
      <c r="Z25" s="1135"/>
      <c r="AA25" s="1135"/>
      <c r="AB25" s="1135"/>
      <c r="AC25" s="1135"/>
      <c r="AD25" s="1135"/>
      <c r="AE25" s="1135"/>
      <c r="AF25" s="1135"/>
      <c r="AG25" s="1135"/>
      <c r="AH25" s="1135"/>
      <c r="AI25" s="1135"/>
      <c r="AJ25" s="1135"/>
      <c r="AK25" s="1135"/>
      <c r="AL25" s="1135"/>
      <c r="AM25" s="1135"/>
      <c r="AN25" s="1135"/>
      <c r="AO25" s="1135"/>
      <c r="AP25" s="1135"/>
      <c r="AQ25" s="1135"/>
      <c r="AR25" s="1135"/>
      <c r="AS25" s="1135"/>
      <c r="AT25" s="1135"/>
      <c r="AU25" s="1135"/>
      <c r="AV25" s="1135"/>
      <c r="AW25" s="1135"/>
      <c r="AX25" s="1135"/>
      <c r="AY25" s="1135"/>
      <c r="AZ25" s="1135"/>
      <c r="BA25" s="1135"/>
      <c r="BB25" s="1135"/>
      <c r="BC25" s="1135"/>
      <c r="BD25" s="1135"/>
      <c r="BE25" s="1135"/>
      <c r="BF25" s="1135"/>
      <c r="BG25" s="1135"/>
      <c r="BH25" s="1135"/>
      <c r="BI25" s="1135"/>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365</v>
      </c>
      <c r="B26" s="1065"/>
      <c r="C26" s="1065"/>
      <c r="D26" s="1065"/>
      <c r="E26" s="1065"/>
      <c r="F26" s="1065"/>
      <c r="G26" s="1065"/>
      <c r="H26" s="1065"/>
      <c r="I26" s="1065"/>
      <c r="J26" s="1065"/>
      <c r="K26" s="1065"/>
      <c r="L26" s="1065"/>
      <c r="M26" s="1065"/>
      <c r="N26" s="1065"/>
      <c r="O26" s="1065"/>
      <c r="P26" s="1066"/>
      <c r="Q26" s="1070" t="s">
        <v>391</v>
      </c>
      <c r="R26" s="1071"/>
      <c r="S26" s="1071"/>
      <c r="T26" s="1071"/>
      <c r="U26" s="1072"/>
      <c r="V26" s="1070" t="s">
        <v>392</v>
      </c>
      <c r="W26" s="1071"/>
      <c r="X26" s="1071"/>
      <c r="Y26" s="1071"/>
      <c r="Z26" s="1072"/>
      <c r="AA26" s="1070" t="s">
        <v>393</v>
      </c>
      <c r="AB26" s="1071"/>
      <c r="AC26" s="1071"/>
      <c r="AD26" s="1071"/>
      <c r="AE26" s="1071"/>
      <c r="AF26" s="1131" t="s">
        <v>394</v>
      </c>
      <c r="AG26" s="1077"/>
      <c r="AH26" s="1077"/>
      <c r="AI26" s="1077"/>
      <c r="AJ26" s="1132"/>
      <c r="AK26" s="1071" t="s">
        <v>395</v>
      </c>
      <c r="AL26" s="1071"/>
      <c r="AM26" s="1071"/>
      <c r="AN26" s="1071"/>
      <c r="AO26" s="1072"/>
      <c r="AP26" s="1070" t="s">
        <v>396</v>
      </c>
      <c r="AQ26" s="1071"/>
      <c r="AR26" s="1071"/>
      <c r="AS26" s="1071"/>
      <c r="AT26" s="1072"/>
      <c r="AU26" s="1070" t="s">
        <v>397</v>
      </c>
      <c r="AV26" s="1071"/>
      <c r="AW26" s="1071"/>
      <c r="AX26" s="1071"/>
      <c r="AY26" s="1072"/>
      <c r="AZ26" s="1070" t="s">
        <v>398</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3"/>
      <c r="AG27" s="1080"/>
      <c r="AH27" s="1080"/>
      <c r="AI27" s="1080"/>
      <c r="AJ27" s="1134"/>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21" t="s">
        <v>399</v>
      </c>
      <c r="C28" s="1122"/>
      <c r="D28" s="1122"/>
      <c r="E28" s="1122"/>
      <c r="F28" s="1122"/>
      <c r="G28" s="1122"/>
      <c r="H28" s="1122"/>
      <c r="I28" s="1122"/>
      <c r="J28" s="1122"/>
      <c r="K28" s="1122"/>
      <c r="L28" s="1122"/>
      <c r="M28" s="1122"/>
      <c r="N28" s="1122"/>
      <c r="O28" s="1122"/>
      <c r="P28" s="1123"/>
      <c r="Q28" s="1124">
        <v>10992</v>
      </c>
      <c r="R28" s="1125"/>
      <c r="S28" s="1125"/>
      <c r="T28" s="1125"/>
      <c r="U28" s="1125"/>
      <c r="V28" s="1125">
        <v>10517</v>
      </c>
      <c r="W28" s="1125"/>
      <c r="X28" s="1125"/>
      <c r="Y28" s="1125"/>
      <c r="Z28" s="1125"/>
      <c r="AA28" s="1125">
        <v>475</v>
      </c>
      <c r="AB28" s="1125"/>
      <c r="AC28" s="1125"/>
      <c r="AD28" s="1125"/>
      <c r="AE28" s="1126"/>
      <c r="AF28" s="1127">
        <v>475</v>
      </c>
      <c r="AG28" s="1125"/>
      <c r="AH28" s="1125"/>
      <c r="AI28" s="1125"/>
      <c r="AJ28" s="1128"/>
      <c r="AK28" s="1129">
        <v>819</v>
      </c>
      <c r="AL28" s="1130"/>
      <c r="AM28" s="1130"/>
      <c r="AN28" s="1130"/>
      <c r="AO28" s="1130"/>
      <c r="AP28" s="1130" t="s">
        <v>607</v>
      </c>
      <c r="AQ28" s="1130"/>
      <c r="AR28" s="1130"/>
      <c r="AS28" s="1130"/>
      <c r="AT28" s="1130"/>
      <c r="AU28" s="1115" t="s">
        <v>607</v>
      </c>
      <c r="AV28" s="1116"/>
      <c r="AW28" s="1116"/>
      <c r="AX28" s="1116"/>
      <c r="AY28" s="1117"/>
      <c r="AZ28" s="1118" t="s">
        <v>596</v>
      </c>
      <c r="BA28" s="1118"/>
      <c r="BB28" s="1118"/>
      <c r="BC28" s="1118"/>
      <c r="BD28" s="1118"/>
      <c r="BE28" s="1119"/>
      <c r="BF28" s="1119"/>
      <c r="BG28" s="1119"/>
      <c r="BH28" s="1119"/>
      <c r="BI28" s="1120"/>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400</v>
      </c>
      <c r="C29" s="1107"/>
      <c r="D29" s="1107"/>
      <c r="E29" s="1107"/>
      <c r="F29" s="1107"/>
      <c r="G29" s="1107"/>
      <c r="H29" s="1107"/>
      <c r="I29" s="1107"/>
      <c r="J29" s="1107"/>
      <c r="K29" s="1107"/>
      <c r="L29" s="1107"/>
      <c r="M29" s="1107"/>
      <c r="N29" s="1107"/>
      <c r="O29" s="1107"/>
      <c r="P29" s="1108"/>
      <c r="Q29" s="1112">
        <v>93</v>
      </c>
      <c r="R29" s="1113"/>
      <c r="S29" s="1113"/>
      <c r="T29" s="1113"/>
      <c r="U29" s="1113"/>
      <c r="V29" s="1113">
        <v>86</v>
      </c>
      <c r="W29" s="1113"/>
      <c r="X29" s="1113"/>
      <c r="Y29" s="1113"/>
      <c r="Z29" s="1113"/>
      <c r="AA29" s="1113">
        <v>7</v>
      </c>
      <c r="AB29" s="1113"/>
      <c r="AC29" s="1113"/>
      <c r="AD29" s="1113"/>
      <c r="AE29" s="1114"/>
      <c r="AF29" s="1088">
        <v>7</v>
      </c>
      <c r="AG29" s="1089"/>
      <c r="AH29" s="1089"/>
      <c r="AI29" s="1089"/>
      <c r="AJ29" s="1090"/>
      <c r="AK29" s="1049">
        <v>16</v>
      </c>
      <c r="AL29" s="1040"/>
      <c r="AM29" s="1040"/>
      <c r="AN29" s="1040"/>
      <c r="AO29" s="1040"/>
      <c r="AP29" s="1040">
        <v>2</v>
      </c>
      <c r="AQ29" s="1040"/>
      <c r="AR29" s="1040"/>
      <c r="AS29" s="1040"/>
      <c r="AT29" s="1040"/>
      <c r="AU29" s="1050">
        <v>0</v>
      </c>
      <c r="AV29" s="1048"/>
      <c r="AW29" s="1048"/>
      <c r="AX29" s="1048"/>
      <c r="AY29" s="1049"/>
      <c r="AZ29" s="1111" t="s">
        <v>596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401</v>
      </c>
      <c r="C30" s="1107"/>
      <c r="D30" s="1107"/>
      <c r="E30" s="1107"/>
      <c r="F30" s="1107"/>
      <c r="G30" s="1107"/>
      <c r="H30" s="1107"/>
      <c r="I30" s="1107"/>
      <c r="J30" s="1107"/>
      <c r="K30" s="1107"/>
      <c r="L30" s="1107"/>
      <c r="M30" s="1107"/>
      <c r="N30" s="1107"/>
      <c r="O30" s="1107"/>
      <c r="P30" s="1108"/>
      <c r="Q30" s="1112">
        <v>9239</v>
      </c>
      <c r="R30" s="1113"/>
      <c r="S30" s="1113"/>
      <c r="T30" s="1113"/>
      <c r="U30" s="1113"/>
      <c r="V30" s="1113">
        <v>8976</v>
      </c>
      <c r="W30" s="1113"/>
      <c r="X30" s="1113"/>
      <c r="Y30" s="1113"/>
      <c r="Z30" s="1113"/>
      <c r="AA30" s="1113">
        <v>263</v>
      </c>
      <c r="AB30" s="1113"/>
      <c r="AC30" s="1113"/>
      <c r="AD30" s="1113"/>
      <c r="AE30" s="1114"/>
      <c r="AF30" s="1088">
        <v>263</v>
      </c>
      <c r="AG30" s="1089"/>
      <c r="AH30" s="1089"/>
      <c r="AI30" s="1089"/>
      <c r="AJ30" s="1090"/>
      <c r="AK30" s="1049">
        <v>1460</v>
      </c>
      <c r="AL30" s="1040"/>
      <c r="AM30" s="1040"/>
      <c r="AN30" s="1040"/>
      <c r="AO30" s="1040"/>
      <c r="AP30" s="1040" t="s">
        <v>607</v>
      </c>
      <c r="AQ30" s="1040"/>
      <c r="AR30" s="1040"/>
      <c r="AS30" s="1040"/>
      <c r="AT30" s="1040"/>
      <c r="AU30" s="1050" t="s">
        <v>607</v>
      </c>
      <c r="AV30" s="1048"/>
      <c r="AW30" s="1048"/>
      <c r="AX30" s="1048"/>
      <c r="AY30" s="1049"/>
      <c r="AZ30" s="1111" t="s">
        <v>596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402</v>
      </c>
      <c r="C31" s="1107"/>
      <c r="D31" s="1107"/>
      <c r="E31" s="1107"/>
      <c r="F31" s="1107"/>
      <c r="G31" s="1107"/>
      <c r="H31" s="1107"/>
      <c r="I31" s="1107"/>
      <c r="J31" s="1107"/>
      <c r="K31" s="1107"/>
      <c r="L31" s="1107"/>
      <c r="M31" s="1107"/>
      <c r="N31" s="1107"/>
      <c r="O31" s="1107"/>
      <c r="P31" s="1108"/>
      <c r="Q31" s="1112">
        <v>1140</v>
      </c>
      <c r="R31" s="1113"/>
      <c r="S31" s="1113"/>
      <c r="T31" s="1113"/>
      <c r="U31" s="1113"/>
      <c r="V31" s="1113">
        <v>1114</v>
      </c>
      <c r="W31" s="1113"/>
      <c r="X31" s="1113"/>
      <c r="Y31" s="1113"/>
      <c r="Z31" s="1113"/>
      <c r="AA31" s="1113">
        <v>26</v>
      </c>
      <c r="AB31" s="1113"/>
      <c r="AC31" s="1113"/>
      <c r="AD31" s="1113"/>
      <c r="AE31" s="1114"/>
      <c r="AF31" s="1088">
        <v>26</v>
      </c>
      <c r="AG31" s="1089"/>
      <c r="AH31" s="1089"/>
      <c r="AI31" s="1089"/>
      <c r="AJ31" s="1090"/>
      <c r="AK31" s="1049">
        <v>327</v>
      </c>
      <c r="AL31" s="1040"/>
      <c r="AM31" s="1040"/>
      <c r="AN31" s="1040"/>
      <c r="AO31" s="1040"/>
      <c r="AP31" s="1040" t="s">
        <v>607</v>
      </c>
      <c r="AQ31" s="1040"/>
      <c r="AR31" s="1040"/>
      <c r="AS31" s="1040"/>
      <c r="AT31" s="1040"/>
      <c r="AU31" s="1050" t="s">
        <v>607</v>
      </c>
      <c r="AV31" s="1048"/>
      <c r="AW31" s="1048"/>
      <c r="AX31" s="1048"/>
      <c r="AY31" s="1049"/>
      <c r="AZ31" s="1111" t="s">
        <v>596</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403</v>
      </c>
      <c r="C32" s="1107"/>
      <c r="D32" s="1107"/>
      <c r="E32" s="1107"/>
      <c r="F32" s="1107"/>
      <c r="G32" s="1107"/>
      <c r="H32" s="1107"/>
      <c r="I32" s="1107"/>
      <c r="J32" s="1107"/>
      <c r="K32" s="1107"/>
      <c r="L32" s="1107"/>
      <c r="M32" s="1107"/>
      <c r="N32" s="1107"/>
      <c r="O32" s="1107"/>
      <c r="P32" s="1108"/>
      <c r="Q32" s="1112">
        <v>2377</v>
      </c>
      <c r="R32" s="1113"/>
      <c r="S32" s="1113"/>
      <c r="T32" s="1113"/>
      <c r="U32" s="1113"/>
      <c r="V32" s="1113">
        <v>2132</v>
      </c>
      <c r="W32" s="1113"/>
      <c r="X32" s="1113"/>
      <c r="Y32" s="1113"/>
      <c r="Z32" s="1113"/>
      <c r="AA32" s="1113">
        <v>245</v>
      </c>
      <c r="AB32" s="1113"/>
      <c r="AC32" s="1113"/>
      <c r="AD32" s="1113"/>
      <c r="AE32" s="1114"/>
      <c r="AF32" s="1088">
        <v>2795</v>
      </c>
      <c r="AG32" s="1089"/>
      <c r="AH32" s="1089"/>
      <c r="AI32" s="1089"/>
      <c r="AJ32" s="1090"/>
      <c r="AK32" s="1049">
        <v>297</v>
      </c>
      <c r="AL32" s="1040"/>
      <c r="AM32" s="1040"/>
      <c r="AN32" s="1040"/>
      <c r="AO32" s="1040"/>
      <c r="AP32" s="1040">
        <v>12527</v>
      </c>
      <c r="AQ32" s="1040"/>
      <c r="AR32" s="1040"/>
      <c r="AS32" s="1040"/>
      <c r="AT32" s="1040"/>
      <c r="AU32" s="1050">
        <v>3107</v>
      </c>
      <c r="AV32" s="1048"/>
      <c r="AW32" s="1048"/>
      <c r="AX32" s="1048"/>
      <c r="AY32" s="1049"/>
      <c r="AZ32" s="1111" t="s">
        <v>596</v>
      </c>
      <c r="BA32" s="1111"/>
      <c r="BB32" s="1111"/>
      <c r="BC32" s="1111"/>
      <c r="BD32" s="1111"/>
      <c r="BE32" s="1101" t="s">
        <v>404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405</v>
      </c>
      <c r="C33" s="1107"/>
      <c r="D33" s="1107"/>
      <c r="E33" s="1107"/>
      <c r="F33" s="1107"/>
      <c r="G33" s="1107"/>
      <c r="H33" s="1107"/>
      <c r="I33" s="1107"/>
      <c r="J33" s="1107"/>
      <c r="K33" s="1107"/>
      <c r="L33" s="1107"/>
      <c r="M33" s="1107"/>
      <c r="N33" s="1107"/>
      <c r="O33" s="1107"/>
      <c r="P33" s="1108"/>
      <c r="Q33" s="1112">
        <v>5991</v>
      </c>
      <c r="R33" s="1113"/>
      <c r="S33" s="1113"/>
      <c r="T33" s="1113"/>
      <c r="U33" s="1113"/>
      <c r="V33" s="1113">
        <v>5421</v>
      </c>
      <c r="W33" s="1113"/>
      <c r="X33" s="1113"/>
      <c r="Y33" s="1113"/>
      <c r="Z33" s="1113"/>
      <c r="AA33" s="1113">
        <v>570</v>
      </c>
      <c r="AB33" s="1113"/>
      <c r="AC33" s="1113"/>
      <c r="AD33" s="1113"/>
      <c r="AE33" s="1114"/>
      <c r="AF33" s="1088">
        <v>1125</v>
      </c>
      <c r="AG33" s="1089"/>
      <c r="AH33" s="1089"/>
      <c r="AI33" s="1089"/>
      <c r="AJ33" s="1090"/>
      <c r="AK33" s="1049">
        <v>2720</v>
      </c>
      <c r="AL33" s="1040"/>
      <c r="AM33" s="1040"/>
      <c r="AN33" s="1040"/>
      <c r="AO33" s="1040"/>
      <c r="AP33" s="1040">
        <v>47920</v>
      </c>
      <c r="AQ33" s="1040"/>
      <c r="AR33" s="1040"/>
      <c r="AS33" s="1040"/>
      <c r="AT33" s="1040"/>
      <c r="AU33" s="1050">
        <v>38193</v>
      </c>
      <c r="AV33" s="1048"/>
      <c r="AW33" s="1048"/>
      <c r="AX33" s="1048"/>
      <c r="AY33" s="1049"/>
      <c r="AZ33" s="1111" t="s">
        <v>596</v>
      </c>
      <c r="BA33" s="1111"/>
      <c r="BB33" s="1111"/>
      <c r="BC33" s="1111"/>
      <c r="BD33" s="1111"/>
      <c r="BE33" s="1101" t="s">
        <v>406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407</v>
      </c>
      <c r="C34" s="1107"/>
      <c r="D34" s="1107"/>
      <c r="E34" s="1107"/>
      <c r="F34" s="1107"/>
      <c r="G34" s="1107"/>
      <c r="H34" s="1107"/>
      <c r="I34" s="1107"/>
      <c r="J34" s="1107"/>
      <c r="K34" s="1107"/>
      <c r="L34" s="1107"/>
      <c r="M34" s="1107"/>
      <c r="N34" s="1107"/>
      <c r="O34" s="1107"/>
      <c r="P34" s="1108"/>
      <c r="Q34" s="1112">
        <v>160</v>
      </c>
      <c r="R34" s="1113"/>
      <c r="S34" s="1113"/>
      <c r="T34" s="1113"/>
      <c r="U34" s="1113"/>
      <c r="V34" s="1113">
        <v>158</v>
      </c>
      <c r="W34" s="1113"/>
      <c r="X34" s="1113"/>
      <c r="Y34" s="1113"/>
      <c r="Z34" s="1113"/>
      <c r="AA34" s="1113">
        <v>2</v>
      </c>
      <c r="AB34" s="1113"/>
      <c r="AC34" s="1113"/>
      <c r="AD34" s="1113"/>
      <c r="AE34" s="1114"/>
      <c r="AF34" s="1088">
        <v>196</v>
      </c>
      <c r="AG34" s="1089"/>
      <c r="AH34" s="1089"/>
      <c r="AI34" s="1089"/>
      <c r="AJ34" s="1090"/>
      <c r="AK34" s="1049">
        <v>66</v>
      </c>
      <c r="AL34" s="1040"/>
      <c r="AM34" s="1040"/>
      <c r="AN34" s="1040"/>
      <c r="AO34" s="1040"/>
      <c r="AP34" s="1040" t="s">
        <v>607</v>
      </c>
      <c r="AQ34" s="1040"/>
      <c r="AR34" s="1040"/>
      <c r="AS34" s="1040"/>
      <c r="AT34" s="1040"/>
      <c r="AU34" s="1050" t="s">
        <v>607</v>
      </c>
      <c r="AV34" s="1048"/>
      <c r="AW34" s="1048"/>
      <c r="AX34" s="1048"/>
      <c r="AY34" s="1049"/>
      <c r="AZ34" s="1111" t="s">
        <v>596</v>
      </c>
      <c r="BA34" s="1111"/>
      <c r="BB34" s="1111"/>
      <c r="BC34" s="1111"/>
      <c r="BD34" s="1111"/>
      <c r="BE34" s="1101" t="s">
        <v>408</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409</v>
      </c>
      <c r="C35" s="1107"/>
      <c r="D35" s="1107"/>
      <c r="E35" s="1107"/>
      <c r="F35" s="1107"/>
      <c r="G35" s="1107"/>
      <c r="H35" s="1107"/>
      <c r="I35" s="1107"/>
      <c r="J35" s="1107"/>
      <c r="K35" s="1107"/>
      <c r="L35" s="1107"/>
      <c r="M35" s="1107"/>
      <c r="N35" s="1107"/>
      <c r="O35" s="1107"/>
      <c r="P35" s="1108"/>
      <c r="Q35" s="1112">
        <v>118</v>
      </c>
      <c r="R35" s="1113"/>
      <c r="S35" s="1113"/>
      <c r="T35" s="1113"/>
      <c r="U35" s="1113"/>
      <c r="V35" s="1113">
        <v>112</v>
      </c>
      <c r="W35" s="1113"/>
      <c r="X35" s="1113"/>
      <c r="Y35" s="1113"/>
      <c r="Z35" s="1113"/>
      <c r="AA35" s="1113">
        <v>6</v>
      </c>
      <c r="AB35" s="1113"/>
      <c r="AC35" s="1113"/>
      <c r="AD35" s="1113"/>
      <c r="AE35" s="1114"/>
      <c r="AF35" s="1088">
        <v>6</v>
      </c>
      <c r="AG35" s="1089"/>
      <c r="AH35" s="1089"/>
      <c r="AI35" s="1089"/>
      <c r="AJ35" s="1090"/>
      <c r="AK35" s="1049" t="s">
        <v>607</v>
      </c>
      <c r="AL35" s="1040"/>
      <c r="AM35" s="1040"/>
      <c r="AN35" s="1040"/>
      <c r="AO35" s="1040"/>
      <c r="AP35" s="1040" t="s">
        <v>607</v>
      </c>
      <c r="AQ35" s="1040"/>
      <c r="AR35" s="1040"/>
      <c r="AS35" s="1040"/>
      <c r="AT35" s="1040"/>
      <c r="AU35" s="1050" t="s">
        <v>607</v>
      </c>
      <c r="AV35" s="1048"/>
      <c r="AW35" s="1048"/>
      <c r="AX35" s="1048"/>
      <c r="AY35" s="1049"/>
      <c r="AZ35" s="1111" t="s">
        <v>596</v>
      </c>
      <c r="BA35" s="1111"/>
      <c r="BB35" s="1111"/>
      <c r="BC35" s="1111"/>
      <c r="BD35" s="1111"/>
      <c r="BE35" s="1101" t="s">
        <v>410</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386</v>
      </c>
      <c r="B63" s="1013" t="s">
        <v>412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4893</v>
      </c>
      <c r="AG63" s="1028"/>
      <c r="AH63" s="1028"/>
      <c r="AI63" s="1028"/>
      <c r="AJ63" s="1099"/>
      <c r="AK63" s="1100"/>
      <c r="AL63" s="1032"/>
      <c r="AM63" s="1032"/>
      <c r="AN63" s="1032"/>
      <c r="AO63" s="1032"/>
      <c r="AP63" s="1028">
        <v>60449</v>
      </c>
      <c r="AQ63" s="1028"/>
      <c r="AR63" s="1028"/>
      <c r="AS63" s="1028"/>
      <c r="AT63" s="1028"/>
      <c r="AU63" s="1028">
        <v>41300</v>
      </c>
      <c r="AV63" s="1028"/>
      <c r="AW63" s="1028"/>
      <c r="AX63" s="1028"/>
      <c r="AY63" s="1028"/>
      <c r="AZ63" s="1094"/>
      <c r="BA63" s="1094"/>
      <c r="BB63" s="1094"/>
      <c r="BC63" s="1094"/>
      <c r="BD63" s="1094"/>
      <c r="BE63" s="1029"/>
      <c r="BF63" s="1029"/>
      <c r="BG63" s="1029"/>
      <c r="BH63" s="1029"/>
      <c r="BI63" s="1030"/>
      <c r="BJ63" s="1095" t="s">
        <v>413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415</v>
      </c>
      <c r="B66" s="1065"/>
      <c r="C66" s="1065"/>
      <c r="D66" s="1065"/>
      <c r="E66" s="1065"/>
      <c r="F66" s="1065"/>
      <c r="G66" s="1065"/>
      <c r="H66" s="1065"/>
      <c r="I66" s="1065"/>
      <c r="J66" s="1065"/>
      <c r="K66" s="1065"/>
      <c r="L66" s="1065"/>
      <c r="M66" s="1065"/>
      <c r="N66" s="1065"/>
      <c r="O66" s="1065"/>
      <c r="P66" s="1066"/>
      <c r="Q66" s="1070" t="s">
        <v>391</v>
      </c>
      <c r="R66" s="1071"/>
      <c r="S66" s="1071"/>
      <c r="T66" s="1071"/>
      <c r="U66" s="1072"/>
      <c r="V66" s="1070" t="s">
        <v>416</v>
      </c>
      <c r="W66" s="1071"/>
      <c r="X66" s="1071"/>
      <c r="Y66" s="1071"/>
      <c r="Z66" s="1072"/>
      <c r="AA66" s="1070" t="s">
        <v>393</v>
      </c>
      <c r="AB66" s="1071"/>
      <c r="AC66" s="1071"/>
      <c r="AD66" s="1071"/>
      <c r="AE66" s="1072"/>
      <c r="AF66" s="1076" t="s">
        <v>417</v>
      </c>
      <c r="AG66" s="1077"/>
      <c r="AH66" s="1077"/>
      <c r="AI66" s="1077"/>
      <c r="AJ66" s="1078"/>
      <c r="AK66" s="1070" t="s">
        <v>418</v>
      </c>
      <c r="AL66" s="1065"/>
      <c r="AM66" s="1065"/>
      <c r="AN66" s="1065"/>
      <c r="AO66" s="1066"/>
      <c r="AP66" s="1070" t="s">
        <v>396</v>
      </c>
      <c r="AQ66" s="1071"/>
      <c r="AR66" s="1071"/>
      <c r="AS66" s="1071"/>
      <c r="AT66" s="1072"/>
      <c r="AU66" s="1070" t="s">
        <v>419</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579</v>
      </c>
      <c r="C68" s="1055"/>
      <c r="D68" s="1055"/>
      <c r="E68" s="1055"/>
      <c r="F68" s="1055"/>
      <c r="G68" s="1055"/>
      <c r="H68" s="1055"/>
      <c r="I68" s="1055"/>
      <c r="J68" s="1055"/>
      <c r="K68" s="1055"/>
      <c r="L68" s="1055"/>
      <c r="M68" s="1055"/>
      <c r="N68" s="1055"/>
      <c r="O68" s="1055"/>
      <c r="P68" s="1056"/>
      <c r="Q68" s="1057">
        <v>20352</v>
      </c>
      <c r="R68" s="1051"/>
      <c r="S68" s="1051"/>
      <c r="T68" s="1051"/>
      <c r="U68" s="1051"/>
      <c r="V68" s="1051">
        <v>21451</v>
      </c>
      <c r="W68" s="1051"/>
      <c r="X68" s="1051"/>
      <c r="Y68" s="1051"/>
      <c r="Z68" s="1051"/>
      <c r="AA68" s="1051">
        <v>-1099</v>
      </c>
      <c r="AB68" s="1051"/>
      <c r="AC68" s="1051"/>
      <c r="AD68" s="1051"/>
      <c r="AE68" s="1051"/>
      <c r="AF68" s="1051">
        <v>322</v>
      </c>
      <c r="AG68" s="1051"/>
      <c r="AH68" s="1051"/>
      <c r="AI68" s="1051"/>
      <c r="AJ68" s="1051"/>
      <c r="AK68" s="1051" t="s">
        <v>601</v>
      </c>
      <c r="AL68" s="1051"/>
      <c r="AM68" s="1051"/>
      <c r="AN68" s="1051"/>
      <c r="AO68" s="1051"/>
      <c r="AP68" s="1051">
        <v>25091</v>
      </c>
      <c r="AQ68" s="1051"/>
      <c r="AR68" s="1051"/>
      <c r="AS68" s="1051"/>
      <c r="AT68" s="1051"/>
      <c r="AU68" s="1051">
        <v>12579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580</v>
      </c>
      <c r="C69" s="1044"/>
      <c r="D69" s="1044"/>
      <c r="E69" s="1044"/>
      <c r="F69" s="1044"/>
      <c r="G69" s="1044"/>
      <c r="H69" s="1044"/>
      <c r="I69" s="1044"/>
      <c r="J69" s="1044"/>
      <c r="K69" s="1044"/>
      <c r="L69" s="1044"/>
      <c r="M69" s="1044"/>
      <c r="N69" s="1044"/>
      <c r="O69" s="1044"/>
      <c r="P69" s="1045"/>
      <c r="Q69" s="1046">
        <v>703</v>
      </c>
      <c r="R69" s="1040"/>
      <c r="S69" s="1040"/>
      <c r="T69" s="1040"/>
      <c r="U69" s="1040"/>
      <c r="V69" s="1040">
        <v>677</v>
      </c>
      <c r="W69" s="1040"/>
      <c r="X69" s="1040"/>
      <c r="Y69" s="1040"/>
      <c r="Z69" s="1040"/>
      <c r="AA69" s="1040">
        <v>26</v>
      </c>
      <c r="AB69" s="1040"/>
      <c r="AC69" s="1040"/>
      <c r="AD69" s="1040"/>
      <c r="AE69" s="1040"/>
      <c r="AF69" s="1040">
        <v>26</v>
      </c>
      <c r="AG69" s="1040"/>
      <c r="AH69" s="1040"/>
      <c r="AI69" s="1040"/>
      <c r="AJ69" s="1040"/>
      <c r="AK69" s="1040" t="s">
        <v>602</v>
      </c>
      <c r="AL69" s="1040"/>
      <c r="AM69" s="1040"/>
      <c r="AN69" s="1040"/>
      <c r="AO69" s="1040"/>
      <c r="AP69" s="1040" t="s">
        <v>602</v>
      </c>
      <c r="AQ69" s="1040"/>
      <c r="AR69" s="1040"/>
      <c r="AS69" s="1040"/>
      <c r="AT69" s="1040"/>
      <c r="AU69" s="1040" t="s">
        <v>602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581</v>
      </c>
      <c r="C70" s="1044"/>
      <c r="D70" s="1044"/>
      <c r="E70" s="1044"/>
      <c r="F70" s="1044"/>
      <c r="G70" s="1044"/>
      <c r="H70" s="1044"/>
      <c r="I70" s="1044"/>
      <c r="J70" s="1044"/>
      <c r="K70" s="1044"/>
      <c r="L70" s="1044"/>
      <c r="M70" s="1044"/>
      <c r="N70" s="1044"/>
      <c r="O70" s="1044"/>
      <c r="P70" s="1045"/>
      <c r="Q70" s="1046">
        <v>118</v>
      </c>
      <c r="R70" s="1040"/>
      <c r="S70" s="1040"/>
      <c r="T70" s="1040"/>
      <c r="U70" s="1040"/>
      <c r="V70" s="1040">
        <v>116</v>
      </c>
      <c r="W70" s="1040"/>
      <c r="X70" s="1040"/>
      <c r="Y70" s="1040"/>
      <c r="Z70" s="1040"/>
      <c r="AA70" s="1040">
        <v>2</v>
      </c>
      <c r="AB70" s="1040"/>
      <c r="AC70" s="1040"/>
      <c r="AD70" s="1040"/>
      <c r="AE70" s="1040"/>
      <c r="AF70" s="1040">
        <v>2</v>
      </c>
      <c r="AG70" s="1040"/>
      <c r="AH70" s="1040"/>
      <c r="AI70" s="1040"/>
      <c r="AJ70" s="1040"/>
      <c r="AK70" s="1040" t="s">
        <v>602</v>
      </c>
      <c r="AL70" s="1040"/>
      <c r="AM70" s="1040"/>
      <c r="AN70" s="1040"/>
      <c r="AO70" s="1040"/>
      <c r="AP70" s="1040" t="s">
        <v>602</v>
      </c>
      <c r="AQ70" s="1040"/>
      <c r="AR70" s="1040"/>
      <c r="AS70" s="1040"/>
      <c r="AT70" s="1040"/>
      <c r="AU70" s="1040" t="s">
        <v>602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582</v>
      </c>
      <c r="C71" s="1044"/>
      <c r="D71" s="1044"/>
      <c r="E71" s="1044"/>
      <c r="F71" s="1044"/>
      <c r="G71" s="1044"/>
      <c r="H71" s="1044"/>
      <c r="I71" s="1044"/>
      <c r="J71" s="1044"/>
      <c r="K71" s="1044"/>
      <c r="L71" s="1044"/>
      <c r="M71" s="1044"/>
      <c r="N71" s="1044"/>
      <c r="O71" s="1044"/>
      <c r="P71" s="1045"/>
      <c r="Q71" s="1046">
        <v>13115</v>
      </c>
      <c r="R71" s="1040"/>
      <c r="S71" s="1040"/>
      <c r="T71" s="1040"/>
      <c r="U71" s="1040"/>
      <c r="V71" s="1040">
        <v>12314</v>
      </c>
      <c r="W71" s="1040"/>
      <c r="X71" s="1040"/>
      <c r="Y71" s="1040"/>
      <c r="Z71" s="1040"/>
      <c r="AA71" s="1040">
        <v>801</v>
      </c>
      <c r="AB71" s="1040"/>
      <c r="AC71" s="1040"/>
      <c r="AD71" s="1040"/>
      <c r="AE71" s="1040"/>
      <c r="AF71" s="1040">
        <v>801</v>
      </c>
      <c r="AG71" s="1040"/>
      <c r="AH71" s="1040"/>
      <c r="AI71" s="1040"/>
      <c r="AJ71" s="1040"/>
      <c r="AK71" s="1040" t="s">
        <v>602</v>
      </c>
      <c r="AL71" s="1040"/>
      <c r="AM71" s="1040"/>
      <c r="AN71" s="1040"/>
      <c r="AO71" s="1040"/>
      <c r="AP71" s="1040" t="s">
        <v>602</v>
      </c>
      <c r="AQ71" s="1040"/>
      <c r="AR71" s="1040"/>
      <c r="AS71" s="1040"/>
      <c r="AT71" s="1040"/>
      <c r="AU71" s="1040" t="s">
        <v>602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583</v>
      </c>
      <c r="C72" s="1044"/>
      <c r="D72" s="1044"/>
      <c r="E72" s="1044"/>
      <c r="F72" s="1044"/>
      <c r="G72" s="1044"/>
      <c r="H72" s="1044"/>
      <c r="I72" s="1044"/>
      <c r="J72" s="1044"/>
      <c r="K72" s="1044"/>
      <c r="L72" s="1044"/>
      <c r="M72" s="1044"/>
      <c r="N72" s="1044"/>
      <c r="O72" s="1044"/>
      <c r="P72" s="1045"/>
      <c r="Q72" s="1046">
        <v>133</v>
      </c>
      <c r="R72" s="1040"/>
      <c r="S72" s="1040"/>
      <c r="T72" s="1040"/>
      <c r="U72" s="1040"/>
      <c r="V72" s="1040">
        <v>132</v>
      </c>
      <c r="W72" s="1040"/>
      <c r="X72" s="1040"/>
      <c r="Y72" s="1040"/>
      <c r="Z72" s="1040"/>
      <c r="AA72" s="1040">
        <v>1</v>
      </c>
      <c r="AB72" s="1040"/>
      <c r="AC72" s="1040"/>
      <c r="AD72" s="1040"/>
      <c r="AE72" s="1040"/>
      <c r="AF72" s="1040">
        <v>1</v>
      </c>
      <c r="AG72" s="1040"/>
      <c r="AH72" s="1040"/>
      <c r="AI72" s="1040"/>
      <c r="AJ72" s="1040"/>
      <c r="AK72" s="1040" t="s">
        <v>602</v>
      </c>
      <c r="AL72" s="1040"/>
      <c r="AM72" s="1040"/>
      <c r="AN72" s="1040"/>
      <c r="AO72" s="1040"/>
      <c r="AP72" s="1040" t="s">
        <v>602</v>
      </c>
      <c r="AQ72" s="1040"/>
      <c r="AR72" s="1040"/>
      <c r="AS72" s="1040"/>
      <c r="AT72" s="1040"/>
      <c r="AU72" s="1040" t="s">
        <v>602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584</v>
      </c>
      <c r="C73" s="1044"/>
      <c r="D73" s="1044"/>
      <c r="E73" s="1044"/>
      <c r="F73" s="1044"/>
      <c r="G73" s="1044"/>
      <c r="H73" s="1044"/>
      <c r="I73" s="1044"/>
      <c r="J73" s="1044"/>
      <c r="K73" s="1044"/>
      <c r="L73" s="1044"/>
      <c r="M73" s="1044"/>
      <c r="N73" s="1044"/>
      <c r="O73" s="1044"/>
      <c r="P73" s="1045"/>
      <c r="Q73" s="1046">
        <v>502</v>
      </c>
      <c r="R73" s="1040"/>
      <c r="S73" s="1040"/>
      <c r="T73" s="1040"/>
      <c r="U73" s="1040"/>
      <c r="V73" s="1040">
        <v>368</v>
      </c>
      <c r="W73" s="1040"/>
      <c r="X73" s="1040"/>
      <c r="Y73" s="1040"/>
      <c r="Z73" s="1040"/>
      <c r="AA73" s="1040">
        <v>134</v>
      </c>
      <c r="AB73" s="1040"/>
      <c r="AC73" s="1040"/>
      <c r="AD73" s="1040"/>
      <c r="AE73" s="1040"/>
      <c r="AF73" s="1040">
        <v>134</v>
      </c>
      <c r="AG73" s="1040"/>
      <c r="AH73" s="1040"/>
      <c r="AI73" s="1040"/>
      <c r="AJ73" s="1040"/>
      <c r="AK73" s="1040" t="s">
        <v>602</v>
      </c>
      <c r="AL73" s="1040"/>
      <c r="AM73" s="1040"/>
      <c r="AN73" s="1040"/>
      <c r="AO73" s="1040"/>
      <c r="AP73" s="1040" t="s">
        <v>602</v>
      </c>
      <c r="AQ73" s="1040"/>
      <c r="AR73" s="1040"/>
      <c r="AS73" s="1040"/>
      <c r="AT73" s="1040"/>
      <c r="AU73" s="1040" t="s">
        <v>602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585</v>
      </c>
      <c r="C74" s="1044"/>
      <c r="D74" s="1044"/>
      <c r="E74" s="1044"/>
      <c r="F74" s="1044"/>
      <c r="G74" s="1044"/>
      <c r="H74" s="1044"/>
      <c r="I74" s="1044"/>
      <c r="J74" s="1044"/>
      <c r="K74" s="1044"/>
      <c r="L74" s="1044"/>
      <c r="M74" s="1044"/>
      <c r="N74" s="1044"/>
      <c r="O74" s="1044"/>
      <c r="P74" s="1045"/>
      <c r="Q74" s="1046">
        <v>746063</v>
      </c>
      <c r="R74" s="1040"/>
      <c r="S74" s="1040"/>
      <c r="T74" s="1040"/>
      <c r="U74" s="1040"/>
      <c r="V74" s="1040">
        <v>728195</v>
      </c>
      <c r="W74" s="1040"/>
      <c r="X74" s="1040"/>
      <c r="Y74" s="1040"/>
      <c r="Z74" s="1040"/>
      <c r="AA74" s="1040">
        <v>17868</v>
      </c>
      <c r="AB74" s="1040"/>
      <c r="AC74" s="1040"/>
      <c r="AD74" s="1040"/>
      <c r="AE74" s="1040"/>
      <c r="AF74" s="1040">
        <v>17868</v>
      </c>
      <c r="AG74" s="1040"/>
      <c r="AH74" s="1040"/>
      <c r="AI74" s="1040"/>
      <c r="AJ74" s="1040"/>
      <c r="AK74" s="1040" t="s">
        <v>602</v>
      </c>
      <c r="AL74" s="1040"/>
      <c r="AM74" s="1040"/>
      <c r="AN74" s="1040"/>
      <c r="AO74" s="1040"/>
      <c r="AP74" s="1040" t="s">
        <v>602</v>
      </c>
      <c r="AQ74" s="1040"/>
      <c r="AR74" s="1040"/>
      <c r="AS74" s="1040"/>
      <c r="AT74" s="1040"/>
      <c r="AU74" s="1040" t="s">
        <v>602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386</v>
      </c>
      <c r="B88" s="1013" t="s">
        <v>420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19154</v>
      </c>
      <c r="AG88" s="1028"/>
      <c r="AH88" s="1028"/>
      <c r="AI88" s="1028"/>
      <c r="AJ88" s="1028"/>
      <c r="AK88" s="1032"/>
      <c r="AL88" s="1032"/>
      <c r="AM88" s="1032"/>
      <c r="AN88" s="1032"/>
      <c r="AO88" s="1032"/>
      <c r="AP88" s="1028">
        <v>25091</v>
      </c>
      <c r="AQ88" s="1028"/>
      <c r="AR88" s="1028"/>
      <c r="AS88" s="1028"/>
      <c r="AT88" s="1028"/>
      <c r="AU88" s="1028">
        <v>12579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1013" t="s">
        <v>421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230</v>
      </c>
      <c r="CS102" s="1020"/>
      <c r="CT102" s="1020"/>
      <c r="CU102" s="1020"/>
      <c r="CV102" s="1021"/>
      <c r="CW102" s="1019"/>
      <c r="CX102" s="1020"/>
      <c r="CY102" s="1020"/>
      <c r="CZ102" s="1020"/>
      <c r="DA102" s="1021"/>
      <c r="DB102" s="1019">
        <v>700</v>
      </c>
      <c r="DC102" s="1020"/>
      <c r="DD102" s="1020"/>
      <c r="DE102" s="1020"/>
      <c r="DF102" s="1021"/>
      <c r="DG102" s="1019"/>
      <c r="DH102" s="1020"/>
      <c r="DI102" s="1020"/>
      <c r="DJ102" s="1020"/>
      <c r="DK102" s="1021"/>
      <c r="DL102" s="1019">
        <v>415</v>
      </c>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429</v>
      </c>
      <c r="AB109" s="963"/>
      <c r="AC109" s="963"/>
      <c r="AD109" s="963"/>
      <c r="AE109" s="964"/>
      <c r="AF109" s="965" t="s">
        <v>304</v>
      </c>
      <c r="AG109" s="963"/>
      <c r="AH109" s="963"/>
      <c r="AI109" s="963"/>
      <c r="AJ109" s="964"/>
      <c r="AK109" s="965" t="s">
        <v>303</v>
      </c>
      <c r="AL109" s="963"/>
      <c r="AM109" s="963"/>
      <c r="AN109" s="963"/>
      <c r="AO109" s="964"/>
      <c r="AP109" s="965" t="s">
        <v>430</v>
      </c>
      <c r="AQ109" s="963"/>
      <c r="AR109" s="963"/>
      <c r="AS109" s="963"/>
      <c r="AT109" s="994"/>
      <c r="AU109" s="962" t="s">
        <v>428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429</v>
      </c>
      <c r="BR109" s="963"/>
      <c r="BS109" s="963"/>
      <c r="BT109" s="963"/>
      <c r="BU109" s="964"/>
      <c r="BV109" s="965" t="s">
        <v>304</v>
      </c>
      <c r="BW109" s="963"/>
      <c r="BX109" s="963"/>
      <c r="BY109" s="963"/>
      <c r="BZ109" s="964"/>
      <c r="CA109" s="965" t="s">
        <v>303</v>
      </c>
      <c r="CB109" s="963"/>
      <c r="CC109" s="963"/>
      <c r="CD109" s="963"/>
      <c r="CE109" s="964"/>
      <c r="CF109" s="1001" t="s">
        <v>430</v>
      </c>
      <c r="CG109" s="1001"/>
      <c r="CH109" s="1001"/>
      <c r="CI109" s="1001"/>
      <c r="CJ109" s="1001"/>
      <c r="CK109" s="965" t="s">
        <v>431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429</v>
      </c>
      <c r="DH109" s="963"/>
      <c r="DI109" s="963"/>
      <c r="DJ109" s="963"/>
      <c r="DK109" s="964"/>
      <c r="DL109" s="965" t="s">
        <v>304</v>
      </c>
      <c r="DM109" s="963"/>
      <c r="DN109" s="963"/>
      <c r="DO109" s="963"/>
      <c r="DP109" s="964"/>
      <c r="DQ109" s="965" t="s">
        <v>303</v>
      </c>
      <c r="DR109" s="963"/>
      <c r="DS109" s="963"/>
      <c r="DT109" s="963"/>
      <c r="DU109" s="964"/>
      <c r="DV109" s="965" t="s">
        <v>430</v>
      </c>
      <c r="DW109" s="963"/>
      <c r="DX109" s="963"/>
      <c r="DY109" s="963"/>
      <c r="DZ109" s="994"/>
    </row>
    <row r="110" spans="1:131" s="226" customFormat="1" ht="26.25" customHeight="1">
      <c r="A110" s="865" t="s">
        <v>432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6872067</v>
      </c>
      <c r="AB110" s="956"/>
      <c r="AC110" s="956"/>
      <c r="AD110" s="956"/>
      <c r="AE110" s="957"/>
      <c r="AF110" s="958">
        <v>6381057</v>
      </c>
      <c r="AG110" s="956"/>
      <c r="AH110" s="956"/>
      <c r="AI110" s="956"/>
      <c r="AJ110" s="957"/>
      <c r="AK110" s="958">
        <v>6491432</v>
      </c>
      <c r="AL110" s="956"/>
      <c r="AM110" s="956"/>
      <c r="AN110" s="956"/>
      <c r="AO110" s="957"/>
      <c r="AP110" s="959">
        <v>31.3</v>
      </c>
      <c r="AQ110" s="960"/>
      <c r="AR110" s="960"/>
      <c r="AS110" s="960"/>
      <c r="AT110" s="961"/>
      <c r="AU110" s="995" t="s">
        <v>66</v>
      </c>
      <c r="AV110" s="996"/>
      <c r="AW110" s="996"/>
      <c r="AX110" s="996"/>
      <c r="AY110" s="996"/>
      <c r="AZ110" s="921" t="s">
        <v>433</v>
      </c>
      <c r="BA110" s="866"/>
      <c r="BB110" s="866"/>
      <c r="BC110" s="866"/>
      <c r="BD110" s="866"/>
      <c r="BE110" s="866"/>
      <c r="BF110" s="866"/>
      <c r="BG110" s="866"/>
      <c r="BH110" s="866"/>
      <c r="BI110" s="866"/>
      <c r="BJ110" s="866"/>
      <c r="BK110" s="866"/>
      <c r="BL110" s="866"/>
      <c r="BM110" s="866"/>
      <c r="BN110" s="866"/>
      <c r="BO110" s="866"/>
      <c r="BP110" s="867"/>
      <c r="BQ110" s="922">
        <v>62038777</v>
      </c>
      <c r="BR110" s="903"/>
      <c r="BS110" s="903"/>
      <c r="BT110" s="903"/>
      <c r="BU110" s="903"/>
      <c r="BV110" s="903">
        <v>61802820</v>
      </c>
      <c r="BW110" s="903"/>
      <c r="BX110" s="903"/>
      <c r="BY110" s="903"/>
      <c r="BZ110" s="903"/>
      <c r="CA110" s="903">
        <v>57455771</v>
      </c>
      <c r="CB110" s="903"/>
      <c r="CC110" s="903"/>
      <c r="CD110" s="903"/>
      <c r="CE110" s="903"/>
      <c r="CF110" s="927">
        <v>277.10000000000002</v>
      </c>
      <c r="CG110" s="928"/>
      <c r="CH110" s="928"/>
      <c r="CI110" s="928"/>
      <c r="CJ110" s="928"/>
      <c r="CK110" s="991" t="s">
        <v>434</v>
      </c>
      <c r="CL110" s="877"/>
      <c r="CM110" s="952" t="s">
        <v>435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413</v>
      </c>
      <c r="DH110" s="903"/>
      <c r="DI110" s="903"/>
      <c r="DJ110" s="903"/>
      <c r="DK110" s="903"/>
      <c r="DL110" s="903" t="s">
        <v>436</v>
      </c>
      <c r="DM110" s="903"/>
      <c r="DN110" s="903"/>
      <c r="DO110" s="903"/>
      <c r="DP110" s="903"/>
      <c r="DQ110" s="903" t="s">
        <v>437</v>
      </c>
      <c r="DR110" s="903"/>
      <c r="DS110" s="903"/>
      <c r="DT110" s="903"/>
      <c r="DU110" s="903"/>
      <c r="DV110" s="904" t="s">
        <v>438</v>
      </c>
      <c r="DW110" s="904"/>
      <c r="DX110" s="904"/>
      <c r="DY110" s="904"/>
      <c r="DZ110" s="905"/>
    </row>
    <row r="111" spans="1:131" s="226" customFormat="1" ht="26.25" customHeight="1">
      <c r="A111" s="832" t="s">
        <v>439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440</v>
      </c>
      <c r="AB111" s="984"/>
      <c r="AC111" s="984"/>
      <c r="AD111" s="984"/>
      <c r="AE111" s="985"/>
      <c r="AF111" s="986" t="s">
        <v>436</v>
      </c>
      <c r="AG111" s="984"/>
      <c r="AH111" s="984"/>
      <c r="AI111" s="984"/>
      <c r="AJ111" s="985"/>
      <c r="AK111" s="986" t="s">
        <v>438</v>
      </c>
      <c r="AL111" s="984"/>
      <c r="AM111" s="984"/>
      <c r="AN111" s="984"/>
      <c r="AO111" s="985"/>
      <c r="AP111" s="987" t="s">
        <v>436</v>
      </c>
      <c r="AQ111" s="988"/>
      <c r="AR111" s="988"/>
      <c r="AS111" s="988"/>
      <c r="AT111" s="989"/>
      <c r="AU111" s="997"/>
      <c r="AV111" s="998"/>
      <c r="AW111" s="998"/>
      <c r="AX111" s="998"/>
      <c r="AY111" s="998"/>
      <c r="AZ111" s="873" t="s">
        <v>441</v>
      </c>
      <c r="BA111" s="808"/>
      <c r="BB111" s="808"/>
      <c r="BC111" s="808"/>
      <c r="BD111" s="808"/>
      <c r="BE111" s="808"/>
      <c r="BF111" s="808"/>
      <c r="BG111" s="808"/>
      <c r="BH111" s="808"/>
      <c r="BI111" s="808"/>
      <c r="BJ111" s="808"/>
      <c r="BK111" s="808"/>
      <c r="BL111" s="808"/>
      <c r="BM111" s="808"/>
      <c r="BN111" s="808"/>
      <c r="BO111" s="808"/>
      <c r="BP111" s="809"/>
      <c r="BQ111" s="874">
        <v>111127</v>
      </c>
      <c r="BR111" s="875"/>
      <c r="BS111" s="875"/>
      <c r="BT111" s="875"/>
      <c r="BU111" s="875"/>
      <c r="BV111" s="875">
        <v>111127</v>
      </c>
      <c r="BW111" s="875"/>
      <c r="BX111" s="875"/>
      <c r="BY111" s="875"/>
      <c r="BZ111" s="875"/>
      <c r="CA111" s="875">
        <v>111127</v>
      </c>
      <c r="CB111" s="875"/>
      <c r="CC111" s="875"/>
      <c r="CD111" s="875"/>
      <c r="CE111" s="875"/>
      <c r="CF111" s="936">
        <v>0.5</v>
      </c>
      <c r="CG111" s="937"/>
      <c r="CH111" s="937"/>
      <c r="CI111" s="937"/>
      <c r="CJ111" s="937"/>
      <c r="CK111" s="992"/>
      <c r="CL111" s="879"/>
      <c r="CM111" s="882" t="s">
        <v>442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443</v>
      </c>
      <c r="DH111" s="875"/>
      <c r="DI111" s="875"/>
      <c r="DJ111" s="875"/>
      <c r="DK111" s="875"/>
      <c r="DL111" s="875" t="s">
        <v>440</v>
      </c>
      <c r="DM111" s="875"/>
      <c r="DN111" s="875"/>
      <c r="DO111" s="875"/>
      <c r="DP111" s="875"/>
      <c r="DQ111" s="875" t="s">
        <v>413</v>
      </c>
      <c r="DR111" s="875"/>
      <c r="DS111" s="875"/>
      <c r="DT111" s="875"/>
      <c r="DU111" s="875"/>
      <c r="DV111" s="852" t="s">
        <v>438</v>
      </c>
      <c r="DW111" s="852"/>
      <c r="DX111" s="852"/>
      <c r="DY111" s="852"/>
      <c r="DZ111" s="853"/>
    </row>
    <row r="112" spans="1:131" s="226" customFormat="1" ht="26.25" customHeight="1">
      <c r="A112" s="977" t="s">
        <v>444</v>
      </c>
      <c r="B112" s="978"/>
      <c r="C112" s="808" t="s">
        <v>445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116903</v>
      </c>
      <c r="AB112" s="838"/>
      <c r="AC112" s="838"/>
      <c r="AD112" s="838"/>
      <c r="AE112" s="839"/>
      <c r="AF112" s="840">
        <v>116903</v>
      </c>
      <c r="AG112" s="838"/>
      <c r="AH112" s="838"/>
      <c r="AI112" s="838"/>
      <c r="AJ112" s="839"/>
      <c r="AK112" s="840">
        <v>106903</v>
      </c>
      <c r="AL112" s="838"/>
      <c r="AM112" s="838"/>
      <c r="AN112" s="838"/>
      <c r="AO112" s="839"/>
      <c r="AP112" s="885">
        <v>0.5</v>
      </c>
      <c r="AQ112" s="886"/>
      <c r="AR112" s="886"/>
      <c r="AS112" s="886"/>
      <c r="AT112" s="887"/>
      <c r="AU112" s="997"/>
      <c r="AV112" s="998"/>
      <c r="AW112" s="998"/>
      <c r="AX112" s="998"/>
      <c r="AY112" s="998"/>
      <c r="AZ112" s="873" t="s">
        <v>446</v>
      </c>
      <c r="BA112" s="808"/>
      <c r="BB112" s="808"/>
      <c r="BC112" s="808"/>
      <c r="BD112" s="808"/>
      <c r="BE112" s="808"/>
      <c r="BF112" s="808"/>
      <c r="BG112" s="808"/>
      <c r="BH112" s="808"/>
      <c r="BI112" s="808"/>
      <c r="BJ112" s="808"/>
      <c r="BK112" s="808"/>
      <c r="BL112" s="808"/>
      <c r="BM112" s="808"/>
      <c r="BN112" s="808"/>
      <c r="BO112" s="808"/>
      <c r="BP112" s="809"/>
      <c r="BQ112" s="874">
        <v>46113832</v>
      </c>
      <c r="BR112" s="875"/>
      <c r="BS112" s="875"/>
      <c r="BT112" s="875"/>
      <c r="BU112" s="875"/>
      <c r="BV112" s="875">
        <v>43831993</v>
      </c>
      <c r="BW112" s="875"/>
      <c r="BX112" s="875"/>
      <c r="BY112" s="875"/>
      <c r="BZ112" s="875"/>
      <c r="CA112" s="875">
        <v>41299627</v>
      </c>
      <c r="CB112" s="875"/>
      <c r="CC112" s="875"/>
      <c r="CD112" s="875"/>
      <c r="CE112" s="875"/>
      <c r="CF112" s="936">
        <v>199.2</v>
      </c>
      <c r="CG112" s="937"/>
      <c r="CH112" s="937"/>
      <c r="CI112" s="937"/>
      <c r="CJ112" s="937"/>
      <c r="CK112" s="992"/>
      <c r="CL112" s="879"/>
      <c r="CM112" s="882" t="s">
        <v>447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413</v>
      </c>
      <c r="DH112" s="875"/>
      <c r="DI112" s="875"/>
      <c r="DJ112" s="875"/>
      <c r="DK112" s="875"/>
      <c r="DL112" s="875" t="s">
        <v>438</v>
      </c>
      <c r="DM112" s="875"/>
      <c r="DN112" s="875"/>
      <c r="DO112" s="875"/>
      <c r="DP112" s="875"/>
      <c r="DQ112" s="875" t="s">
        <v>413</v>
      </c>
      <c r="DR112" s="875"/>
      <c r="DS112" s="875"/>
      <c r="DT112" s="875"/>
      <c r="DU112" s="875"/>
      <c r="DV112" s="852" t="s">
        <v>440</v>
      </c>
      <c r="DW112" s="852"/>
      <c r="DX112" s="852"/>
      <c r="DY112" s="852"/>
      <c r="DZ112" s="853"/>
    </row>
    <row r="113" spans="1:130" s="226" customFormat="1" ht="26.25" customHeight="1">
      <c r="A113" s="979"/>
      <c r="B113" s="980"/>
      <c r="C113" s="808" t="s">
        <v>448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2980264</v>
      </c>
      <c r="AB113" s="984"/>
      <c r="AC113" s="984"/>
      <c r="AD113" s="984"/>
      <c r="AE113" s="985"/>
      <c r="AF113" s="986">
        <v>2941839</v>
      </c>
      <c r="AG113" s="984"/>
      <c r="AH113" s="984"/>
      <c r="AI113" s="984"/>
      <c r="AJ113" s="985"/>
      <c r="AK113" s="986">
        <v>2883923</v>
      </c>
      <c r="AL113" s="984"/>
      <c r="AM113" s="984"/>
      <c r="AN113" s="984"/>
      <c r="AO113" s="985"/>
      <c r="AP113" s="987">
        <v>13.9</v>
      </c>
      <c r="AQ113" s="988"/>
      <c r="AR113" s="988"/>
      <c r="AS113" s="988"/>
      <c r="AT113" s="989"/>
      <c r="AU113" s="997"/>
      <c r="AV113" s="998"/>
      <c r="AW113" s="998"/>
      <c r="AX113" s="998"/>
      <c r="AY113" s="998"/>
      <c r="AZ113" s="873" t="s">
        <v>449</v>
      </c>
      <c r="BA113" s="808"/>
      <c r="BB113" s="808"/>
      <c r="BC113" s="808"/>
      <c r="BD113" s="808"/>
      <c r="BE113" s="808"/>
      <c r="BF113" s="808"/>
      <c r="BG113" s="808"/>
      <c r="BH113" s="808"/>
      <c r="BI113" s="808"/>
      <c r="BJ113" s="808"/>
      <c r="BK113" s="808"/>
      <c r="BL113" s="808"/>
      <c r="BM113" s="808"/>
      <c r="BN113" s="808"/>
      <c r="BO113" s="808"/>
      <c r="BP113" s="809"/>
      <c r="BQ113" s="874">
        <v>12715758</v>
      </c>
      <c r="BR113" s="875"/>
      <c r="BS113" s="875"/>
      <c r="BT113" s="875"/>
      <c r="BU113" s="875"/>
      <c r="BV113" s="875">
        <v>12489915</v>
      </c>
      <c r="BW113" s="875"/>
      <c r="BX113" s="875"/>
      <c r="BY113" s="875"/>
      <c r="BZ113" s="875"/>
      <c r="CA113" s="875">
        <v>12578517</v>
      </c>
      <c r="CB113" s="875"/>
      <c r="CC113" s="875"/>
      <c r="CD113" s="875"/>
      <c r="CE113" s="875"/>
      <c r="CF113" s="936">
        <v>60.7</v>
      </c>
      <c r="CG113" s="937"/>
      <c r="CH113" s="937"/>
      <c r="CI113" s="937"/>
      <c r="CJ113" s="937"/>
      <c r="CK113" s="992"/>
      <c r="CL113" s="879"/>
      <c r="CM113" s="882" t="s">
        <v>450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440</v>
      </c>
      <c r="DH113" s="838"/>
      <c r="DI113" s="838"/>
      <c r="DJ113" s="838"/>
      <c r="DK113" s="839"/>
      <c r="DL113" s="840" t="s">
        <v>413</v>
      </c>
      <c r="DM113" s="838"/>
      <c r="DN113" s="838"/>
      <c r="DO113" s="838"/>
      <c r="DP113" s="839"/>
      <c r="DQ113" s="840" t="s">
        <v>438</v>
      </c>
      <c r="DR113" s="838"/>
      <c r="DS113" s="838"/>
      <c r="DT113" s="838"/>
      <c r="DU113" s="839"/>
      <c r="DV113" s="885" t="s">
        <v>440</v>
      </c>
      <c r="DW113" s="886"/>
      <c r="DX113" s="886"/>
      <c r="DY113" s="886"/>
      <c r="DZ113" s="887"/>
    </row>
    <row r="114" spans="1:130" s="226" customFormat="1" ht="26.25" customHeight="1">
      <c r="A114" s="979"/>
      <c r="B114" s="980"/>
      <c r="C114" s="808" t="s">
        <v>451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825063</v>
      </c>
      <c r="AB114" s="838"/>
      <c r="AC114" s="838"/>
      <c r="AD114" s="838"/>
      <c r="AE114" s="839"/>
      <c r="AF114" s="840">
        <v>843254</v>
      </c>
      <c r="AG114" s="838"/>
      <c r="AH114" s="838"/>
      <c r="AI114" s="838"/>
      <c r="AJ114" s="839"/>
      <c r="AK114" s="840">
        <v>966596</v>
      </c>
      <c r="AL114" s="838"/>
      <c r="AM114" s="838"/>
      <c r="AN114" s="838"/>
      <c r="AO114" s="839"/>
      <c r="AP114" s="885">
        <v>4.7</v>
      </c>
      <c r="AQ114" s="886"/>
      <c r="AR114" s="886"/>
      <c r="AS114" s="886"/>
      <c r="AT114" s="887"/>
      <c r="AU114" s="997"/>
      <c r="AV114" s="998"/>
      <c r="AW114" s="998"/>
      <c r="AX114" s="998"/>
      <c r="AY114" s="998"/>
      <c r="AZ114" s="873" t="s">
        <v>452</v>
      </c>
      <c r="BA114" s="808"/>
      <c r="BB114" s="808"/>
      <c r="BC114" s="808"/>
      <c r="BD114" s="808"/>
      <c r="BE114" s="808"/>
      <c r="BF114" s="808"/>
      <c r="BG114" s="808"/>
      <c r="BH114" s="808"/>
      <c r="BI114" s="808"/>
      <c r="BJ114" s="808"/>
      <c r="BK114" s="808"/>
      <c r="BL114" s="808"/>
      <c r="BM114" s="808"/>
      <c r="BN114" s="808"/>
      <c r="BO114" s="808"/>
      <c r="BP114" s="809"/>
      <c r="BQ114" s="874">
        <v>6477981</v>
      </c>
      <c r="BR114" s="875"/>
      <c r="BS114" s="875"/>
      <c r="BT114" s="875"/>
      <c r="BU114" s="875"/>
      <c r="BV114" s="875">
        <v>6446658</v>
      </c>
      <c r="BW114" s="875"/>
      <c r="BX114" s="875"/>
      <c r="BY114" s="875"/>
      <c r="BZ114" s="875"/>
      <c r="CA114" s="875">
        <v>6467345</v>
      </c>
      <c r="CB114" s="875"/>
      <c r="CC114" s="875"/>
      <c r="CD114" s="875"/>
      <c r="CE114" s="875"/>
      <c r="CF114" s="936">
        <v>31.2</v>
      </c>
      <c r="CG114" s="937"/>
      <c r="CH114" s="937"/>
      <c r="CI114" s="937"/>
      <c r="CJ114" s="937"/>
      <c r="CK114" s="992"/>
      <c r="CL114" s="879"/>
      <c r="CM114" s="882" t="s">
        <v>453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440</v>
      </c>
      <c r="DH114" s="838"/>
      <c r="DI114" s="838"/>
      <c r="DJ114" s="838"/>
      <c r="DK114" s="839"/>
      <c r="DL114" s="840" t="s">
        <v>438</v>
      </c>
      <c r="DM114" s="838"/>
      <c r="DN114" s="838"/>
      <c r="DO114" s="838"/>
      <c r="DP114" s="839"/>
      <c r="DQ114" s="840" t="s">
        <v>438</v>
      </c>
      <c r="DR114" s="838"/>
      <c r="DS114" s="838"/>
      <c r="DT114" s="838"/>
      <c r="DU114" s="839"/>
      <c r="DV114" s="885" t="s">
        <v>438</v>
      </c>
      <c r="DW114" s="886"/>
      <c r="DX114" s="886"/>
      <c r="DY114" s="886"/>
      <c r="DZ114" s="887"/>
    </row>
    <row r="115" spans="1:130" s="226" customFormat="1" ht="26.25" customHeight="1">
      <c r="A115" s="979"/>
      <c r="B115" s="980"/>
      <c r="C115" s="808" t="s">
        <v>454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18911</v>
      </c>
      <c r="AB115" s="984"/>
      <c r="AC115" s="984"/>
      <c r="AD115" s="984"/>
      <c r="AE115" s="985"/>
      <c r="AF115" s="986" t="s">
        <v>443</v>
      </c>
      <c r="AG115" s="984"/>
      <c r="AH115" s="984"/>
      <c r="AI115" s="984"/>
      <c r="AJ115" s="985"/>
      <c r="AK115" s="986" t="s">
        <v>443</v>
      </c>
      <c r="AL115" s="984"/>
      <c r="AM115" s="984"/>
      <c r="AN115" s="984"/>
      <c r="AO115" s="985"/>
      <c r="AP115" s="987" t="s">
        <v>438</v>
      </c>
      <c r="AQ115" s="988"/>
      <c r="AR115" s="988"/>
      <c r="AS115" s="988"/>
      <c r="AT115" s="989"/>
      <c r="AU115" s="997"/>
      <c r="AV115" s="998"/>
      <c r="AW115" s="998"/>
      <c r="AX115" s="998"/>
      <c r="AY115" s="998"/>
      <c r="AZ115" s="873" t="s">
        <v>455</v>
      </c>
      <c r="BA115" s="808"/>
      <c r="BB115" s="808"/>
      <c r="BC115" s="808"/>
      <c r="BD115" s="808"/>
      <c r="BE115" s="808"/>
      <c r="BF115" s="808"/>
      <c r="BG115" s="808"/>
      <c r="BH115" s="808"/>
      <c r="BI115" s="808"/>
      <c r="BJ115" s="808"/>
      <c r="BK115" s="808"/>
      <c r="BL115" s="808"/>
      <c r="BM115" s="808"/>
      <c r="BN115" s="808"/>
      <c r="BO115" s="808"/>
      <c r="BP115" s="809"/>
      <c r="BQ115" s="874" t="s">
        <v>413</v>
      </c>
      <c r="BR115" s="875"/>
      <c r="BS115" s="875"/>
      <c r="BT115" s="875"/>
      <c r="BU115" s="875"/>
      <c r="BV115" s="875">
        <v>6939</v>
      </c>
      <c r="BW115" s="875"/>
      <c r="BX115" s="875"/>
      <c r="BY115" s="875"/>
      <c r="BZ115" s="875"/>
      <c r="CA115" s="875" t="s">
        <v>413</v>
      </c>
      <c r="CB115" s="875"/>
      <c r="CC115" s="875"/>
      <c r="CD115" s="875"/>
      <c r="CE115" s="875"/>
      <c r="CF115" s="936" t="s">
        <v>413</v>
      </c>
      <c r="CG115" s="937"/>
      <c r="CH115" s="937"/>
      <c r="CI115" s="937"/>
      <c r="CJ115" s="937"/>
      <c r="CK115" s="992"/>
      <c r="CL115" s="879"/>
      <c r="CM115" s="873" t="s">
        <v>456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111127</v>
      </c>
      <c r="DH115" s="838"/>
      <c r="DI115" s="838"/>
      <c r="DJ115" s="838"/>
      <c r="DK115" s="839"/>
      <c r="DL115" s="840">
        <v>111127</v>
      </c>
      <c r="DM115" s="838"/>
      <c r="DN115" s="838"/>
      <c r="DO115" s="838"/>
      <c r="DP115" s="839"/>
      <c r="DQ115" s="840">
        <v>111127</v>
      </c>
      <c r="DR115" s="838"/>
      <c r="DS115" s="838"/>
      <c r="DT115" s="838"/>
      <c r="DU115" s="839"/>
      <c r="DV115" s="885">
        <v>0.5</v>
      </c>
      <c r="DW115" s="886"/>
      <c r="DX115" s="886"/>
      <c r="DY115" s="886"/>
      <c r="DZ115" s="887"/>
    </row>
    <row r="116" spans="1:130" s="226" customFormat="1" ht="26.25" customHeight="1">
      <c r="A116" s="981"/>
      <c r="B116" s="982"/>
      <c r="C116" s="941" t="s">
        <v>457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4940</v>
      </c>
      <c r="AB116" s="838"/>
      <c r="AC116" s="838"/>
      <c r="AD116" s="838"/>
      <c r="AE116" s="839"/>
      <c r="AF116" s="840">
        <v>2641</v>
      </c>
      <c r="AG116" s="838"/>
      <c r="AH116" s="838"/>
      <c r="AI116" s="838"/>
      <c r="AJ116" s="839"/>
      <c r="AK116" s="840">
        <v>450</v>
      </c>
      <c r="AL116" s="838"/>
      <c r="AM116" s="838"/>
      <c r="AN116" s="838"/>
      <c r="AO116" s="839"/>
      <c r="AP116" s="885">
        <v>0</v>
      </c>
      <c r="AQ116" s="886"/>
      <c r="AR116" s="886"/>
      <c r="AS116" s="886"/>
      <c r="AT116" s="887"/>
      <c r="AU116" s="997"/>
      <c r="AV116" s="998"/>
      <c r="AW116" s="998"/>
      <c r="AX116" s="998"/>
      <c r="AY116" s="998"/>
      <c r="AZ116" s="924" t="s">
        <v>458</v>
      </c>
      <c r="BA116" s="925"/>
      <c r="BB116" s="925"/>
      <c r="BC116" s="925"/>
      <c r="BD116" s="925"/>
      <c r="BE116" s="925"/>
      <c r="BF116" s="925"/>
      <c r="BG116" s="925"/>
      <c r="BH116" s="925"/>
      <c r="BI116" s="925"/>
      <c r="BJ116" s="925"/>
      <c r="BK116" s="925"/>
      <c r="BL116" s="925"/>
      <c r="BM116" s="925"/>
      <c r="BN116" s="925"/>
      <c r="BO116" s="925"/>
      <c r="BP116" s="926"/>
      <c r="BQ116" s="874" t="s">
        <v>413</v>
      </c>
      <c r="BR116" s="875"/>
      <c r="BS116" s="875"/>
      <c r="BT116" s="875"/>
      <c r="BU116" s="875"/>
      <c r="BV116" s="875" t="s">
        <v>438</v>
      </c>
      <c r="BW116" s="875"/>
      <c r="BX116" s="875"/>
      <c r="BY116" s="875"/>
      <c r="BZ116" s="875"/>
      <c r="CA116" s="875" t="s">
        <v>438</v>
      </c>
      <c r="CB116" s="875"/>
      <c r="CC116" s="875"/>
      <c r="CD116" s="875"/>
      <c r="CE116" s="875"/>
      <c r="CF116" s="936" t="s">
        <v>413</v>
      </c>
      <c r="CG116" s="937"/>
      <c r="CH116" s="937"/>
      <c r="CI116" s="937"/>
      <c r="CJ116" s="937"/>
      <c r="CK116" s="992"/>
      <c r="CL116" s="879"/>
      <c r="CM116" s="882" t="s">
        <v>459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438</v>
      </c>
      <c r="DH116" s="838"/>
      <c r="DI116" s="838"/>
      <c r="DJ116" s="838"/>
      <c r="DK116" s="839"/>
      <c r="DL116" s="840" t="s">
        <v>413</v>
      </c>
      <c r="DM116" s="838"/>
      <c r="DN116" s="838"/>
      <c r="DO116" s="838"/>
      <c r="DP116" s="839"/>
      <c r="DQ116" s="840" t="s">
        <v>440</v>
      </c>
      <c r="DR116" s="838"/>
      <c r="DS116" s="838"/>
      <c r="DT116" s="838"/>
      <c r="DU116" s="839"/>
      <c r="DV116" s="885" t="s">
        <v>440</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460</v>
      </c>
      <c r="Z117" s="964"/>
      <c r="AA117" s="969">
        <v>10818148</v>
      </c>
      <c r="AB117" s="970"/>
      <c r="AC117" s="970"/>
      <c r="AD117" s="970"/>
      <c r="AE117" s="971"/>
      <c r="AF117" s="972">
        <v>10285694</v>
      </c>
      <c r="AG117" s="970"/>
      <c r="AH117" s="970"/>
      <c r="AI117" s="970"/>
      <c r="AJ117" s="971"/>
      <c r="AK117" s="972">
        <v>10449304</v>
      </c>
      <c r="AL117" s="970"/>
      <c r="AM117" s="970"/>
      <c r="AN117" s="970"/>
      <c r="AO117" s="971"/>
      <c r="AP117" s="973"/>
      <c r="AQ117" s="974"/>
      <c r="AR117" s="974"/>
      <c r="AS117" s="974"/>
      <c r="AT117" s="975"/>
      <c r="AU117" s="997"/>
      <c r="AV117" s="998"/>
      <c r="AW117" s="998"/>
      <c r="AX117" s="998"/>
      <c r="AY117" s="998"/>
      <c r="AZ117" s="924" t="s">
        <v>461</v>
      </c>
      <c r="BA117" s="925"/>
      <c r="BB117" s="925"/>
      <c r="BC117" s="925"/>
      <c r="BD117" s="925"/>
      <c r="BE117" s="925"/>
      <c r="BF117" s="925"/>
      <c r="BG117" s="925"/>
      <c r="BH117" s="925"/>
      <c r="BI117" s="925"/>
      <c r="BJ117" s="925"/>
      <c r="BK117" s="925"/>
      <c r="BL117" s="925"/>
      <c r="BM117" s="925"/>
      <c r="BN117" s="925"/>
      <c r="BO117" s="925"/>
      <c r="BP117" s="926"/>
      <c r="BQ117" s="874" t="s">
        <v>438</v>
      </c>
      <c r="BR117" s="875"/>
      <c r="BS117" s="875"/>
      <c r="BT117" s="875"/>
      <c r="BU117" s="875"/>
      <c r="BV117" s="875" t="s">
        <v>443</v>
      </c>
      <c r="BW117" s="875"/>
      <c r="BX117" s="875"/>
      <c r="BY117" s="875"/>
      <c r="BZ117" s="875"/>
      <c r="CA117" s="875" t="s">
        <v>438</v>
      </c>
      <c r="CB117" s="875"/>
      <c r="CC117" s="875"/>
      <c r="CD117" s="875"/>
      <c r="CE117" s="875"/>
      <c r="CF117" s="936" t="s">
        <v>438</v>
      </c>
      <c r="CG117" s="937"/>
      <c r="CH117" s="937"/>
      <c r="CI117" s="937"/>
      <c r="CJ117" s="937"/>
      <c r="CK117" s="992"/>
      <c r="CL117" s="879"/>
      <c r="CM117" s="882" t="s">
        <v>462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438</v>
      </c>
      <c r="DH117" s="838"/>
      <c r="DI117" s="838"/>
      <c r="DJ117" s="838"/>
      <c r="DK117" s="839"/>
      <c r="DL117" s="840" t="s">
        <v>438</v>
      </c>
      <c r="DM117" s="838"/>
      <c r="DN117" s="838"/>
      <c r="DO117" s="838"/>
      <c r="DP117" s="839"/>
      <c r="DQ117" s="840" t="s">
        <v>438</v>
      </c>
      <c r="DR117" s="838"/>
      <c r="DS117" s="838"/>
      <c r="DT117" s="838"/>
      <c r="DU117" s="839"/>
      <c r="DV117" s="885" t="s">
        <v>438</v>
      </c>
      <c r="DW117" s="886"/>
      <c r="DX117" s="886"/>
      <c r="DY117" s="886"/>
      <c r="DZ117" s="887"/>
    </row>
    <row r="118" spans="1:130" s="226" customFormat="1" ht="26.25" customHeight="1">
      <c r="A118" s="962" t="s">
        <v>431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429</v>
      </c>
      <c r="AB118" s="963"/>
      <c r="AC118" s="963"/>
      <c r="AD118" s="963"/>
      <c r="AE118" s="964"/>
      <c r="AF118" s="965" t="s">
        <v>304</v>
      </c>
      <c r="AG118" s="963"/>
      <c r="AH118" s="963"/>
      <c r="AI118" s="963"/>
      <c r="AJ118" s="964"/>
      <c r="AK118" s="965" t="s">
        <v>303</v>
      </c>
      <c r="AL118" s="963"/>
      <c r="AM118" s="963"/>
      <c r="AN118" s="963"/>
      <c r="AO118" s="964"/>
      <c r="AP118" s="966" t="s">
        <v>430</v>
      </c>
      <c r="AQ118" s="967"/>
      <c r="AR118" s="967"/>
      <c r="AS118" s="967"/>
      <c r="AT118" s="968"/>
      <c r="AU118" s="997"/>
      <c r="AV118" s="998"/>
      <c r="AW118" s="998"/>
      <c r="AX118" s="998"/>
      <c r="AY118" s="998"/>
      <c r="AZ118" s="940" t="s">
        <v>463</v>
      </c>
      <c r="BA118" s="941"/>
      <c r="BB118" s="941"/>
      <c r="BC118" s="941"/>
      <c r="BD118" s="941"/>
      <c r="BE118" s="941"/>
      <c r="BF118" s="941"/>
      <c r="BG118" s="941"/>
      <c r="BH118" s="941"/>
      <c r="BI118" s="941"/>
      <c r="BJ118" s="941"/>
      <c r="BK118" s="941"/>
      <c r="BL118" s="941"/>
      <c r="BM118" s="941"/>
      <c r="BN118" s="941"/>
      <c r="BO118" s="941"/>
      <c r="BP118" s="942"/>
      <c r="BQ118" s="943" t="s">
        <v>413</v>
      </c>
      <c r="BR118" s="906"/>
      <c r="BS118" s="906"/>
      <c r="BT118" s="906"/>
      <c r="BU118" s="906"/>
      <c r="BV118" s="906" t="s">
        <v>440</v>
      </c>
      <c r="BW118" s="906"/>
      <c r="BX118" s="906"/>
      <c r="BY118" s="906"/>
      <c r="BZ118" s="906"/>
      <c r="CA118" s="906" t="s">
        <v>464</v>
      </c>
      <c r="CB118" s="906"/>
      <c r="CC118" s="906"/>
      <c r="CD118" s="906"/>
      <c r="CE118" s="906"/>
      <c r="CF118" s="936" t="s">
        <v>440</v>
      </c>
      <c r="CG118" s="937"/>
      <c r="CH118" s="937"/>
      <c r="CI118" s="937"/>
      <c r="CJ118" s="937"/>
      <c r="CK118" s="992"/>
      <c r="CL118" s="879"/>
      <c r="CM118" s="882" t="s">
        <v>465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466</v>
      </c>
      <c r="DH118" s="838"/>
      <c r="DI118" s="838"/>
      <c r="DJ118" s="838"/>
      <c r="DK118" s="839"/>
      <c r="DL118" s="840" t="s">
        <v>413</v>
      </c>
      <c r="DM118" s="838"/>
      <c r="DN118" s="838"/>
      <c r="DO118" s="838"/>
      <c r="DP118" s="839"/>
      <c r="DQ118" s="840" t="s">
        <v>440</v>
      </c>
      <c r="DR118" s="838"/>
      <c r="DS118" s="838"/>
      <c r="DT118" s="838"/>
      <c r="DU118" s="839"/>
      <c r="DV118" s="885" t="s">
        <v>440</v>
      </c>
      <c r="DW118" s="886"/>
      <c r="DX118" s="886"/>
      <c r="DY118" s="886"/>
      <c r="DZ118" s="887"/>
    </row>
    <row r="119" spans="1:130" s="226" customFormat="1" ht="26.25" customHeight="1">
      <c r="A119" s="876" t="s">
        <v>434</v>
      </c>
      <c r="B119" s="877"/>
      <c r="C119" s="952" t="s">
        <v>435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413</v>
      </c>
      <c r="AB119" s="956"/>
      <c r="AC119" s="956"/>
      <c r="AD119" s="956"/>
      <c r="AE119" s="957"/>
      <c r="AF119" s="958" t="s">
        <v>413</v>
      </c>
      <c r="AG119" s="956"/>
      <c r="AH119" s="956"/>
      <c r="AI119" s="956"/>
      <c r="AJ119" s="957"/>
      <c r="AK119" s="958" t="s">
        <v>440</v>
      </c>
      <c r="AL119" s="956"/>
      <c r="AM119" s="956"/>
      <c r="AN119" s="956"/>
      <c r="AO119" s="957"/>
      <c r="AP119" s="959" t="s">
        <v>436</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467</v>
      </c>
      <c r="BP119" s="939"/>
      <c r="BQ119" s="943">
        <v>127457475</v>
      </c>
      <c r="BR119" s="906"/>
      <c r="BS119" s="906"/>
      <c r="BT119" s="906"/>
      <c r="BU119" s="906"/>
      <c r="BV119" s="906">
        <v>124689452</v>
      </c>
      <c r="BW119" s="906"/>
      <c r="BX119" s="906"/>
      <c r="BY119" s="906"/>
      <c r="BZ119" s="906"/>
      <c r="CA119" s="906">
        <v>117912387</v>
      </c>
      <c r="CB119" s="906"/>
      <c r="CC119" s="906"/>
      <c r="CD119" s="906"/>
      <c r="CE119" s="906"/>
      <c r="CF119" s="804"/>
      <c r="CG119" s="805"/>
      <c r="CH119" s="805"/>
      <c r="CI119" s="805"/>
      <c r="CJ119" s="895"/>
      <c r="CK119" s="993"/>
      <c r="CL119" s="881"/>
      <c r="CM119" s="899" t="s">
        <v>468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466</v>
      </c>
      <c r="DH119" s="821"/>
      <c r="DI119" s="821"/>
      <c r="DJ119" s="821"/>
      <c r="DK119" s="822"/>
      <c r="DL119" s="823" t="s">
        <v>440</v>
      </c>
      <c r="DM119" s="821"/>
      <c r="DN119" s="821"/>
      <c r="DO119" s="821"/>
      <c r="DP119" s="822"/>
      <c r="DQ119" s="823" t="s">
        <v>466</v>
      </c>
      <c r="DR119" s="821"/>
      <c r="DS119" s="821"/>
      <c r="DT119" s="821"/>
      <c r="DU119" s="822"/>
      <c r="DV119" s="909" t="s">
        <v>436</v>
      </c>
      <c r="DW119" s="910"/>
      <c r="DX119" s="910"/>
      <c r="DY119" s="910"/>
      <c r="DZ119" s="911"/>
    </row>
    <row r="120" spans="1:130" s="226" customFormat="1" ht="26.25" customHeight="1">
      <c r="A120" s="878"/>
      <c r="B120" s="879"/>
      <c r="C120" s="882" t="s">
        <v>442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413</v>
      </c>
      <c r="AB120" s="838"/>
      <c r="AC120" s="838"/>
      <c r="AD120" s="838"/>
      <c r="AE120" s="839"/>
      <c r="AF120" s="840" t="s">
        <v>466</v>
      </c>
      <c r="AG120" s="838"/>
      <c r="AH120" s="838"/>
      <c r="AI120" s="838"/>
      <c r="AJ120" s="839"/>
      <c r="AK120" s="840" t="s">
        <v>413</v>
      </c>
      <c r="AL120" s="838"/>
      <c r="AM120" s="838"/>
      <c r="AN120" s="838"/>
      <c r="AO120" s="839"/>
      <c r="AP120" s="885" t="s">
        <v>413</v>
      </c>
      <c r="AQ120" s="886"/>
      <c r="AR120" s="886"/>
      <c r="AS120" s="886"/>
      <c r="AT120" s="887"/>
      <c r="AU120" s="944" t="s">
        <v>469</v>
      </c>
      <c r="AV120" s="945"/>
      <c r="AW120" s="945"/>
      <c r="AX120" s="945"/>
      <c r="AY120" s="946"/>
      <c r="AZ120" s="921" t="s">
        <v>470</v>
      </c>
      <c r="BA120" s="866"/>
      <c r="BB120" s="866"/>
      <c r="BC120" s="866"/>
      <c r="BD120" s="866"/>
      <c r="BE120" s="866"/>
      <c r="BF120" s="866"/>
      <c r="BG120" s="866"/>
      <c r="BH120" s="866"/>
      <c r="BI120" s="866"/>
      <c r="BJ120" s="866"/>
      <c r="BK120" s="866"/>
      <c r="BL120" s="866"/>
      <c r="BM120" s="866"/>
      <c r="BN120" s="866"/>
      <c r="BO120" s="866"/>
      <c r="BP120" s="867"/>
      <c r="BQ120" s="922">
        <v>17408459</v>
      </c>
      <c r="BR120" s="903"/>
      <c r="BS120" s="903"/>
      <c r="BT120" s="903"/>
      <c r="BU120" s="903"/>
      <c r="BV120" s="903">
        <v>19359861</v>
      </c>
      <c r="BW120" s="903"/>
      <c r="BX120" s="903"/>
      <c r="BY120" s="903"/>
      <c r="BZ120" s="903"/>
      <c r="CA120" s="903">
        <v>18601979</v>
      </c>
      <c r="CB120" s="903"/>
      <c r="CC120" s="903"/>
      <c r="CD120" s="903"/>
      <c r="CE120" s="903"/>
      <c r="CF120" s="927">
        <v>89.7</v>
      </c>
      <c r="CG120" s="928"/>
      <c r="CH120" s="928"/>
      <c r="CI120" s="928"/>
      <c r="CJ120" s="928"/>
      <c r="CK120" s="929" t="s">
        <v>471</v>
      </c>
      <c r="CL120" s="913"/>
      <c r="CM120" s="913"/>
      <c r="CN120" s="913"/>
      <c r="CO120" s="914"/>
      <c r="CP120" s="933" t="s">
        <v>472</v>
      </c>
      <c r="CQ120" s="934"/>
      <c r="CR120" s="934"/>
      <c r="CS120" s="934"/>
      <c r="CT120" s="934"/>
      <c r="CU120" s="934"/>
      <c r="CV120" s="934"/>
      <c r="CW120" s="934"/>
      <c r="CX120" s="934"/>
      <c r="CY120" s="934"/>
      <c r="CZ120" s="934"/>
      <c r="DA120" s="934"/>
      <c r="DB120" s="934"/>
      <c r="DC120" s="934"/>
      <c r="DD120" s="934"/>
      <c r="DE120" s="934"/>
      <c r="DF120" s="935"/>
      <c r="DG120" s="922">
        <v>42001163</v>
      </c>
      <c r="DH120" s="903"/>
      <c r="DI120" s="903"/>
      <c r="DJ120" s="903"/>
      <c r="DK120" s="903"/>
      <c r="DL120" s="903">
        <v>40096572</v>
      </c>
      <c r="DM120" s="903"/>
      <c r="DN120" s="903"/>
      <c r="DO120" s="903"/>
      <c r="DP120" s="903"/>
      <c r="DQ120" s="903">
        <v>38192571</v>
      </c>
      <c r="DR120" s="903"/>
      <c r="DS120" s="903"/>
      <c r="DT120" s="903"/>
      <c r="DU120" s="903"/>
      <c r="DV120" s="904">
        <v>184.2</v>
      </c>
      <c r="DW120" s="904"/>
      <c r="DX120" s="904"/>
      <c r="DY120" s="904"/>
      <c r="DZ120" s="905"/>
    </row>
    <row r="121" spans="1:130" s="226" customFormat="1" ht="26.25" customHeight="1">
      <c r="A121" s="878"/>
      <c r="B121" s="879"/>
      <c r="C121" s="924" t="s">
        <v>473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474</v>
      </c>
      <c r="AB121" s="838"/>
      <c r="AC121" s="838"/>
      <c r="AD121" s="838"/>
      <c r="AE121" s="839"/>
      <c r="AF121" s="840" t="s">
        <v>464</v>
      </c>
      <c r="AG121" s="838"/>
      <c r="AH121" s="838"/>
      <c r="AI121" s="838"/>
      <c r="AJ121" s="839"/>
      <c r="AK121" s="840" t="s">
        <v>474</v>
      </c>
      <c r="AL121" s="838"/>
      <c r="AM121" s="838"/>
      <c r="AN121" s="838"/>
      <c r="AO121" s="839"/>
      <c r="AP121" s="885" t="s">
        <v>413</v>
      </c>
      <c r="AQ121" s="886"/>
      <c r="AR121" s="886"/>
      <c r="AS121" s="886"/>
      <c r="AT121" s="887"/>
      <c r="AU121" s="947"/>
      <c r="AV121" s="948"/>
      <c r="AW121" s="948"/>
      <c r="AX121" s="948"/>
      <c r="AY121" s="949"/>
      <c r="AZ121" s="873" t="s">
        <v>475</v>
      </c>
      <c r="BA121" s="808"/>
      <c r="BB121" s="808"/>
      <c r="BC121" s="808"/>
      <c r="BD121" s="808"/>
      <c r="BE121" s="808"/>
      <c r="BF121" s="808"/>
      <c r="BG121" s="808"/>
      <c r="BH121" s="808"/>
      <c r="BI121" s="808"/>
      <c r="BJ121" s="808"/>
      <c r="BK121" s="808"/>
      <c r="BL121" s="808"/>
      <c r="BM121" s="808"/>
      <c r="BN121" s="808"/>
      <c r="BO121" s="808"/>
      <c r="BP121" s="809"/>
      <c r="BQ121" s="874">
        <v>1427545</v>
      </c>
      <c r="BR121" s="875"/>
      <c r="BS121" s="875"/>
      <c r="BT121" s="875"/>
      <c r="BU121" s="875"/>
      <c r="BV121" s="875">
        <v>1295604</v>
      </c>
      <c r="BW121" s="875"/>
      <c r="BX121" s="875"/>
      <c r="BY121" s="875"/>
      <c r="BZ121" s="875"/>
      <c r="CA121" s="875">
        <v>1133413</v>
      </c>
      <c r="CB121" s="875"/>
      <c r="CC121" s="875"/>
      <c r="CD121" s="875"/>
      <c r="CE121" s="875"/>
      <c r="CF121" s="936">
        <v>5.5</v>
      </c>
      <c r="CG121" s="937"/>
      <c r="CH121" s="937"/>
      <c r="CI121" s="937"/>
      <c r="CJ121" s="937"/>
      <c r="CK121" s="930"/>
      <c r="CL121" s="916"/>
      <c r="CM121" s="916"/>
      <c r="CN121" s="916"/>
      <c r="CO121" s="917"/>
      <c r="CP121" s="896" t="s">
        <v>476</v>
      </c>
      <c r="CQ121" s="897"/>
      <c r="CR121" s="897"/>
      <c r="CS121" s="897"/>
      <c r="CT121" s="897"/>
      <c r="CU121" s="897"/>
      <c r="CV121" s="897"/>
      <c r="CW121" s="897"/>
      <c r="CX121" s="897"/>
      <c r="CY121" s="897"/>
      <c r="CZ121" s="897"/>
      <c r="DA121" s="897"/>
      <c r="DB121" s="897"/>
      <c r="DC121" s="897"/>
      <c r="DD121" s="897"/>
      <c r="DE121" s="897"/>
      <c r="DF121" s="898"/>
      <c r="DG121" s="874">
        <v>4112377</v>
      </c>
      <c r="DH121" s="875"/>
      <c r="DI121" s="875"/>
      <c r="DJ121" s="875"/>
      <c r="DK121" s="875"/>
      <c r="DL121" s="875">
        <v>3735004</v>
      </c>
      <c r="DM121" s="875"/>
      <c r="DN121" s="875"/>
      <c r="DO121" s="875"/>
      <c r="DP121" s="875"/>
      <c r="DQ121" s="875">
        <v>3106637</v>
      </c>
      <c r="DR121" s="875"/>
      <c r="DS121" s="875"/>
      <c r="DT121" s="875"/>
      <c r="DU121" s="875"/>
      <c r="DV121" s="852">
        <v>15</v>
      </c>
      <c r="DW121" s="852"/>
      <c r="DX121" s="852"/>
      <c r="DY121" s="852"/>
      <c r="DZ121" s="853"/>
    </row>
    <row r="122" spans="1:130" s="226" customFormat="1" ht="26.25" customHeight="1">
      <c r="A122" s="878"/>
      <c r="B122" s="879"/>
      <c r="C122" s="882" t="s">
        <v>453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440</v>
      </c>
      <c r="AB122" s="838"/>
      <c r="AC122" s="838"/>
      <c r="AD122" s="838"/>
      <c r="AE122" s="839"/>
      <c r="AF122" s="840" t="s">
        <v>477</v>
      </c>
      <c r="AG122" s="838"/>
      <c r="AH122" s="838"/>
      <c r="AI122" s="838"/>
      <c r="AJ122" s="839"/>
      <c r="AK122" s="840" t="s">
        <v>440</v>
      </c>
      <c r="AL122" s="838"/>
      <c r="AM122" s="838"/>
      <c r="AN122" s="838"/>
      <c r="AO122" s="839"/>
      <c r="AP122" s="885" t="s">
        <v>413</v>
      </c>
      <c r="AQ122" s="886"/>
      <c r="AR122" s="886"/>
      <c r="AS122" s="886"/>
      <c r="AT122" s="887"/>
      <c r="AU122" s="947"/>
      <c r="AV122" s="948"/>
      <c r="AW122" s="948"/>
      <c r="AX122" s="948"/>
      <c r="AY122" s="949"/>
      <c r="AZ122" s="940" t="s">
        <v>478</v>
      </c>
      <c r="BA122" s="941"/>
      <c r="BB122" s="941"/>
      <c r="BC122" s="941"/>
      <c r="BD122" s="941"/>
      <c r="BE122" s="941"/>
      <c r="BF122" s="941"/>
      <c r="BG122" s="941"/>
      <c r="BH122" s="941"/>
      <c r="BI122" s="941"/>
      <c r="BJ122" s="941"/>
      <c r="BK122" s="941"/>
      <c r="BL122" s="941"/>
      <c r="BM122" s="941"/>
      <c r="BN122" s="941"/>
      <c r="BO122" s="941"/>
      <c r="BP122" s="942"/>
      <c r="BQ122" s="943">
        <v>84276138</v>
      </c>
      <c r="BR122" s="906"/>
      <c r="BS122" s="906"/>
      <c r="BT122" s="906"/>
      <c r="BU122" s="906"/>
      <c r="BV122" s="906">
        <v>82557681</v>
      </c>
      <c r="BW122" s="906"/>
      <c r="BX122" s="906"/>
      <c r="BY122" s="906"/>
      <c r="BZ122" s="906"/>
      <c r="CA122" s="906">
        <v>79620489</v>
      </c>
      <c r="CB122" s="906"/>
      <c r="CC122" s="906"/>
      <c r="CD122" s="906"/>
      <c r="CE122" s="906"/>
      <c r="CF122" s="907">
        <v>384</v>
      </c>
      <c r="CG122" s="908"/>
      <c r="CH122" s="908"/>
      <c r="CI122" s="908"/>
      <c r="CJ122" s="908"/>
      <c r="CK122" s="930"/>
      <c r="CL122" s="916"/>
      <c r="CM122" s="916"/>
      <c r="CN122" s="916"/>
      <c r="CO122" s="917"/>
      <c r="CP122" s="896" t="s">
        <v>479</v>
      </c>
      <c r="CQ122" s="897"/>
      <c r="CR122" s="897"/>
      <c r="CS122" s="897"/>
      <c r="CT122" s="897"/>
      <c r="CU122" s="897"/>
      <c r="CV122" s="897"/>
      <c r="CW122" s="897"/>
      <c r="CX122" s="897"/>
      <c r="CY122" s="897"/>
      <c r="CZ122" s="897"/>
      <c r="DA122" s="897"/>
      <c r="DB122" s="897"/>
      <c r="DC122" s="897"/>
      <c r="DD122" s="897"/>
      <c r="DE122" s="897"/>
      <c r="DF122" s="898"/>
      <c r="DG122" s="874">
        <v>292</v>
      </c>
      <c r="DH122" s="875"/>
      <c r="DI122" s="875"/>
      <c r="DJ122" s="875"/>
      <c r="DK122" s="875"/>
      <c r="DL122" s="875">
        <v>417</v>
      </c>
      <c r="DM122" s="875"/>
      <c r="DN122" s="875"/>
      <c r="DO122" s="875"/>
      <c r="DP122" s="875"/>
      <c r="DQ122" s="875">
        <v>419</v>
      </c>
      <c r="DR122" s="875"/>
      <c r="DS122" s="875"/>
      <c r="DT122" s="875"/>
      <c r="DU122" s="875"/>
      <c r="DV122" s="852">
        <v>0</v>
      </c>
      <c r="DW122" s="852"/>
      <c r="DX122" s="852"/>
      <c r="DY122" s="852"/>
      <c r="DZ122" s="853"/>
    </row>
    <row r="123" spans="1:130" s="226" customFormat="1" ht="26.25" customHeight="1">
      <c r="A123" s="878"/>
      <c r="B123" s="879"/>
      <c r="C123" s="882" t="s">
        <v>459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18911</v>
      </c>
      <c r="AB123" s="838"/>
      <c r="AC123" s="838"/>
      <c r="AD123" s="838"/>
      <c r="AE123" s="839"/>
      <c r="AF123" s="840" t="s">
        <v>413</v>
      </c>
      <c r="AG123" s="838"/>
      <c r="AH123" s="838"/>
      <c r="AI123" s="838"/>
      <c r="AJ123" s="839"/>
      <c r="AK123" s="840" t="s">
        <v>413</v>
      </c>
      <c r="AL123" s="838"/>
      <c r="AM123" s="838"/>
      <c r="AN123" s="838"/>
      <c r="AO123" s="839"/>
      <c r="AP123" s="885" t="s">
        <v>413</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480</v>
      </c>
      <c r="BP123" s="939"/>
      <c r="BQ123" s="893">
        <v>103112142</v>
      </c>
      <c r="BR123" s="894"/>
      <c r="BS123" s="894"/>
      <c r="BT123" s="894"/>
      <c r="BU123" s="894"/>
      <c r="BV123" s="894">
        <v>103213146</v>
      </c>
      <c r="BW123" s="894"/>
      <c r="BX123" s="894"/>
      <c r="BY123" s="894"/>
      <c r="BZ123" s="894"/>
      <c r="CA123" s="894">
        <v>99355881</v>
      </c>
      <c r="CB123" s="894"/>
      <c r="CC123" s="894"/>
      <c r="CD123" s="894"/>
      <c r="CE123" s="894"/>
      <c r="CF123" s="804"/>
      <c r="CG123" s="805"/>
      <c r="CH123" s="805"/>
      <c r="CI123" s="805"/>
      <c r="CJ123" s="895"/>
      <c r="CK123" s="930"/>
      <c r="CL123" s="916"/>
      <c r="CM123" s="916"/>
      <c r="CN123" s="916"/>
      <c r="CO123" s="917"/>
      <c r="CP123" s="896" t="s">
        <v>481</v>
      </c>
      <c r="CQ123" s="897"/>
      <c r="CR123" s="897"/>
      <c r="CS123" s="897"/>
      <c r="CT123" s="897"/>
      <c r="CU123" s="897"/>
      <c r="CV123" s="897"/>
      <c r="CW123" s="897"/>
      <c r="CX123" s="897"/>
      <c r="CY123" s="897"/>
      <c r="CZ123" s="897"/>
      <c r="DA123" s="897"/>
      <c r="DB123" s="897"/>
      <c r="DC123" s="897"/>
      <c r="DD123" s="897"/>
      <c r="DE123" s="897"/>
      <c r="DF123" s="898"/>
      <c r="DG123" s="837" t="s">
        <v>413</v>
      </c>
      <c r="DH123" s="838"/>
      <c r="DI123" s="838"/>
      <c r="DJ123" s="838"/>
      <c r="DK123" s="839"/>
      <c r="DL123" s="840" t="s">
        <v>466</v>
      </c>
      <c r="DM123" s="838"/>
      <c r="DN123" s="838"/>
      <c r="DO123" s="838"/>
      <c r="DP123" s="839"/>
      <c r="DQ123" s="840" t="s">
        <v>474</v>
      </c>
      <c r="DR123" s="838"/>
      <c r="DS123" s="838"/>
      <c r="DT123" s="838"/>
      <c r="DU123" s="839"/>
      <c r="DV123" s="885" t="s">
        <v>413</v>
      </c>
      <c r="DW123" s="886"/>
      <c r="DX123" s="886"/>
      <c r="DY123" s="886"/>
      <c r="DZ123" s="887"/>
    </row>
    <row r="124" spans="1:130" s="226" customFormat="1" ht="26.25" customHeight="1" thickBot="1">
      <c r="A124" s="878"/>
      <c r="B124" s="879"/>
      <c r="C124" s="882" t="s">
        <v>462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413</v>
      </c>
      <c r="AB124" s="838"/>
      <c r="AC124" s="838"/>
      <c r="AD124" s="838"/>
      <c r="AE124" s="839"/>
      <c r="AF124" s="840" t="s">
        <v>474</v>
      </c>
      <c r="AG124" s="838"/>
      <c r="AH124" s="838"/>
      <c r="AI124" s="838"/>
      <c r="AJ124" s="839"/>
      <c r="AK124" s="840" t="s">
        <v>413</v>
      </c>
      <c r="AL124" s="838"/>
      <c r="AM124" s="838"/>
      <c r="AN124" s="838"/>
      <c r="AO124" s="839"/>
      <c r="AP124" s="885" t="s">
        <v>474</v>
      </c>
      <c r="AQ124" s="886"/>
      <c r="AR124" s="886"/>
      <c r="AS124" s="886"/>
      <c r="AT124" s="887"/>
      <c r="AU124" s="888" t="s">
        <v>482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112.5</v>
      </c>
      <c r="BR124" s="892"/>
      <c r="BS124" s="892"/>
      <c r="BT124" s="892"/>
      <c r="BU124" s="892"/>
      <c r="BV124" s="892">
        <v>102.6</v>
      </c>
      <c r="BW124" s="892"/>
      <c r="BX124" s="892"/>
      <c r="BY124" s="892"/>
      <c r="BZ124" s="892"/>
      <c r="CA124" s="892">
        <v>89.4</v>
      </c>
      <c r="CB124" s="892"/>
      <c r="CC124" s="892"/>
      <c r="CD124" s="892"/>
      <c r="CE124" s="892"/>
      <c r="CF124" s="782"/>
      <c r="CG124" s="783"/>
      <c r="CH124" s="783"/>
      <c r="CI124" s="783"/>
      <c r="CJ124" s="923"/>
      <c r="CK124" s="931"/>
      <c r="CL124" s="931"/>
      <c r="CM124" s="931"/>
      <c r="CN124" s="931"/>
      <c r="CO124" s="932"/>
      <c r="CP124" s="896" t="s">
        <v>483</v>
      </c>
      <c r="CQ124" s="897"/>
      <c r="CR124" s="897"/>
      <c r="CS124" s="897"/>
      <c r="CT124" s="897"/>
      <c r="CU124" s="897"/>
      <c r="CV124" s="897"/>
      <c r="CW124" s="897"/>
      <c r="CX124" s="897"/>
      <c r="CY124" s="897"/>
      <c r="CZ124" s="897"/>
      <c r="DA124" s="897"/>
      <c r="DB124" s="897"/>
      <c r="DC124" s="897"/>
      <c r="DD124" s="897"/>
      <c r="DE124" s="897"/>
      <c r="DF124" s="898"/>
      <c r="DG124" s="820" t="s">
        <v>413</v>
      </c>
      <c r="DH124" s="821"/>
      <c r="DI124" s="821"/>
      <c r="DJ124" s="821"/>
      <c r="DK124" s="822"/>
      <c r="DL124" s="823" t="s">
        <v>440</v>
      </c>
      <c r="DM124" s="821"/>
      <c r="DN124" s="821"/>
      <c r="DO124" s="821"/>
      <c r="DP124" s="822"/>
      <c r="DQ124" s="823" t="s">
        <v>413</v>
      </c>
      <c r="DR124" s="821"/>
      <c r="DS124" s="821"/>
      <c r="DT124" s="821"/>
      <c r="DU124" s="822"/>
      <c r="DV124" s="909" t="s">
        <v>413</v>
      </c>
      <c r="DW124" s="910"/>
      <c r="DX124" s="910"/>
      <c r="DY124" s="910"/>
      <c r="DZ124" s="911"/>
    </row>
    <row r="125" spans="1:130" s="226" customFormat="1" ht="26.25" customHeight="1">
      <c r="A125" s="878"/>
      <c r="B125" s="879"/>
      <c r="C125" s="882" t="s">
        <v>465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413</v>
      </c>
      <c r="AB125" s="838"/>
      <c r="AC125" s="838"/>
      <c r="AD125" s="838"/>
      <c r="AE125" s="839"/>
      <c r="AF125" s="840" t="s">
        <v>413</v>
      </c>
      <c r="AG125" s="838"/>
      <c r="AH125" s="838"/>
      <c r="AI125" s="838"/>
      <c r="AJ125" s="839"/>
      <c r="AK125" s="840" t="s">
        <v>440</v>
      </c>
      <c r="AL125" s="838"/>
      <c r="AM125" s="838"/>
      <c r="AN125" s="838"/>
      <c r="AO125" s="839"/>
      <c r="AP125" s="885" t="s">
        <v>413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484</v>
      </c>
      <c r="CL125" s="913"/>
      <c r="CM125" s="913"/>
      <c r="CN125" s="913"/>
      <c r="CO125" s="914"/>
      <c r="CP125" s="921" t="s">
        <v>485</v>
      </c>
      <c r="CQ125" s="866"/>
      <c r="CR125" s="866"/>
      <c r="CS125" s="866"/>
      <c r="CT125" s="866"/>
      <c r="CU125" s="866"/>
      <c r="CV125" s="866"/>
      <c r="CW125" s="866"/>
      <c r="CX125" s="866"/>
      <c r="CY125" s="866"/>
      <c r="CZ125" s="866"/>
      <c r="DA125" s="866"/>
      <c r="DB125" s="866"/>
      <c r="DC125" s="866"/>
      <c r="DD125" s="866"/>
      <c r="DE125" s="866"/>
      <c r="DF125" s="867"/>
      <c r="DG125" s="922" t="s">
        <v>413</v>
      </c>
      <c r="DH125" s="903"/>
      <c r="DI125" s="903"/>
      <c r="DJ125" s="903"/>
      <c r="DK125" s="903"/>
      <c r="DL125" s="903" t="s">
        <v>440</v>
      </c>
      <c r="DM125" s="903"/>
      <c r="DN125" s="903"/>
      <c r="DO125" s="903"/>
      <c r="DP125" s="903"/>
      <c r="DQ125" s="903" t="s">
        <v>413</v>
      </c>
      <c r="DR125" s="903"/>
      <c r="DS125" s="903"/>
      <c r="DT125" s="903"/>
      <c r="DU125" s="903"/>
      <c r="DV125" s="904" t="s">
        <v>413</v>
      </c>
      <c r="DW125" s="904"/>
      <c r="DX125" s="904"/>
      <c r="DY125" s="904"/>
      <c r="DZ125" s="905"/>
    </row>
    <row r="126" spans="1:130" s="226" customFormat="1" ht="26.25" customHeight="1" thickBot="1">
      <c r="A126" s="878"/>
      <c r="B126" s="879"/>
      <c r="C126" s="882" t="s">
        <v>468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436</v>
      </c>
      <c r="AB126" s="838"/>
      <c r="AC126" s="838"/>
      <c r="AD126" s="838"/>
      <c r="AE126" s="839"/>
      <c r="AF126" s="840" t="s">
        <v>486</v>
      </c>
      <c r="AG126" s="838"/>
      <c r="AH126" s="838"/>
      <c r="AI126" s="838"/>
      <c r="AJ126" s="839"/>
      <c r="AK126" s="840" t="s">
        <v>413</v>
      </c>
      <c r="AL126" s="838"/>
      <c r="AM126" s="838"/>
      <c r="AN126" s="838"/>
      <c r="AO126" s="839"/>
      <c r="AP126" s="885" t="s">
        <v>440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487</v>
      </c>
      <c r="CQ126" s="808"/>
      <c r="CR126" s="808"/>
      <c r="CS126" s="808"/>
      <c r="CT126" s="808"/>
      <c r="CU126" s="808"/>
      <c r="CV126" s="808"/>
      <c r="CW126" s="808"/>
      <c r="CX126" s="808"/>
      <c r="CY126" s="808"/>
      <c r="CZ126" s="808"/>
      <c r="DA126" s="808"/>
      <c r="DB126" s="808"/>
      <c r="DC126" s="808"/>
      <c r="DD126" s="808"/>
      <c r="DE126" s="808"/>
      <c r="DF126" s="809"/>
      <c r="DG126" s="874" t="s">
        <v>486</v>
      </c>
      <c r="DH126" s="875"/>
      <c r="DI126" s="875"/>
      <c r="DJ126" s="875"/>
      <c r="DK126" s="875"/>
      <c r="DL126" s="875" t="s">
        <v>413</v>
      </c>
      <c r="DM126" s="875"/>
      <c r="DN126" s="875"/>
      <c r="DO126" s="875"/>
      <c r="DP126" s="875"/>
      <c r="DQ126" s="875" t="s">
        <v>474</v>
      </c>
      <c r="DR126" s="875"/>
      <c r="DS126" s="875"/>
      <c r="DT126" s="875"/>
      <c r="DU126" s="875"/>
      <c r="DV126" s="852" t="s">
        <v>466</v>
      </c>
      <c r="DW126" s="852"/>
      <c r="DX126" s="852"/>
      <c r="DY126" s="852"/>
      <c r="DZ126" s="853"/>
    </row>
    <row r="127" spans="1:130" s="226" customFormat="1" ht="26.25" customHeight="1">
      <c r="A127" s="880"/>
      <c r="B127" s="881"/>
      <c r="C127" s="899" t="s">
        <v>488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474</v>
      </c>
      <c r="AB127" s="838"/>
      <c r="AC127" s="838"/>
      <c r="AD127" s="838"/>
      <c r="AE127" s="839"/>
      <c r="AF127" s="840" t="s">
        <v>464</v>
      </c>
      <c r="AG127" s="838"/>
      <c r="AH127" s="838"/>
      <c r="AI127" s="838"/>
      <c r="AJ127" s="839"/>
      <c r="AK127" s="840" t="s">
        <v>413</v>
      </c>
      <c r="AL127" s="838"/>
      <c r="AM127" s="838"/>
      <c r="AN127" s="838"/>
      <c r="AO127" s="839"/>
      <c r="AP127" s="885" t="s">
        <v>413</v>
      </c>
      <c r="AQ127" s="886"/>
      <c r="AR127" s="886"/>
      <c r="AS127" s="886"/>
      <c r="AT127" s="887"/>
      <c r="AU127" s="262"/>
      <c r="AV127" s="262"/>
      <c r="AW127" s="262"/>
      <c r="AX127" s="902" t="s">
        <v>489</v>
      </c>
      <c r="AY127" s="870"/>
      <c r="AZ127" s="870"/>
      <c r="BA127" s="870"/>
      <c r="BB127" s="870"/>
      <c r="BC127" s="870"/>
      <c r="BD127" s="870"/>
      <c r="BE127" s="871"/>
      <c r="BF127" s="869" t="s">
        <v>490</v>
      </c>
      <c r="BG127" s="870"/>
      <c r="BH127" s="870"/>
      <c r="BI127" s="870"/>
      <c r="BJ127" s="870"/>
      <c r="BK127" s="870"/>
      <c r="BL127" s="871"/>
      <c r="BM127" s="869" t="s">
        <v>491</v>
      </c>
      <c r="BN127" s="870"/>
      <c r="BO127" s="870"/>
      <c r="BP127" s="870"/>
      <c r="BQ127" s="870"/>
      <c r="BR127" s="870"/>
      <c r="BS127" s="871"/>
      <c r="BT127" s="869" t="s">
        <v>492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493</v>
      </c>
      <c r="CQ127" s="808"/>
      <c r="CR127" s="808"/>
      <c r="CS127" s="808"/>
      <c r="CT127" s="808"/>
      <c r="CU127" s="808"/>
      <c r="CV127" s="808"/>
      <c r="CW127" s="808"/>
      <c r="CX127" s="808"/>
      <c r="CY127" s="808"/>
      <c r="CZ127" s="808"/>
      <c r="DA127" s="808"/>
      <c r="DB127" s="808"/>
      <c r="DC127" s="808"/>
      <c r="DD127" s="808"/>
      <c r="DE127" s="808"/>
      <c r="DF127" s="809"/>
      <c r="DG127" s="874" t="s">
        <v>436</v>
      </c>
      <c r="DH127" s="875"/>
      <c r="DI127" s="875"/>
      <c r="DJ127" s="875"/>
      <c r="DK127" s="875"/>
      <c r="DL127" s="875" t="s">
        <v>413</v>
      </c>
      <c r="DM127" s="875"/>
      <c r="DN127" s="875"/>
      <c r="DO127" s="875"/>
      <c r="DP127" s="875"/>
      <c r="DQ127" s="875" t="s">
        <v>466</v>
      </c>
      <c r="DR127" s="875"/>
      <c r="DS127" s="875"/>
      <c r="DT127" s="875"/>
      <c r="DU127" s="875"/>
      <c r="DV127" s="852" t="s">
        <v>477</v>
      </c>
      <c r="DW127" s="852"/>
      <c r="DX127" s="852"/>
      <c r="DY127" s="852"/>
      <c r="DZ127" s="853"/>
    </row>
    <row r="128" spans="1:130" s="226" customFormat="1" ht="26.25" customHeight="1" thickBot="1">
      <c r="A128" s="854" t="s">
        <v>494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495</v>
      </c>
      <c r="X128" s="856"/>
      <c r="Y128" s="856"/>
      <c r="Z128" s="857"/>
      <c r="AA128" s="858">
        <v>231403</v>
      </c>
      <c r="AB128" s="859"/>
      <c r="AC128" s="859"/>
      <c r="AD128" s="859"/>
      <c r="AE128" s="860"/>
      <c r="AF128" s="861">
        <v>207998</v>
      </c>
      <c r="AG128" s="859"/>
      <c r="AH128" s="859"/>
      <c r="AI128" s="859"/>
      <c r="AJ128" s="860"/>
      <c r="AK128" s="861">
        <v>185663</v>
      </c>
      <c r="AL128" s="859"/>
      <c r="AM128" s="859"/>
      <c r="AN128" s="859"/>
      <c r="AO128" s="860"/>
      <c r="AP128" s="862"/>
      <c r="AQ128" s="863"/>
      <c r="AR128" s="863"/>
      <c r="AS128" s="863"/>
      <c r="AT128" s="864"/>
      <c r="AU128" s="262"/>
      <c r="AV128" s="262"/>
      <c r="AW128" s="262"/>
      <c r="AX128" s="865" t="s">
        <v>496</v>
      </c>
      <c r="AY128" s="866"/>
      <c r="AZ128" s="866"/>
      <c r="BA128" s="866"/>
      <c r="BB128" s="866"/>
      <c r="BC128" s="866"/>
      <c r="BD128" s="866"/>
      <c r="BE128" s="867"/>
      <c r="BF128" s="844" t="s">
        <v>440</v>
      </c>
      <c r="BG128" s="845"/>
      <c r="BH128" s="845"/>
      <c r="BI128" s="845"/>
      <c r="BJ128" s="845"/>
      <c r="BK128" s="845"/>
      <c r="BL128" s="868"/>
      <c r="BM128" s="844">
        <v>11.89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497</v>
      </c>
      <c r="CQ128" s="786"/>
      <c r="CR128" s="786"/>
      <c r="CS128" s="786"/>
      <c r="CT128" s="786"/>
      <c r="CU128" s="786"/>
      <c r="CV128" s="786"/>
      <c r="CW128" s="786"/>
      <c r="CX128" s="786"/>
      <c r="CY128" s="786"/>
      <c r="CZ128" s="786"/>
      <c r="DA128" s="786"/>
      <c r="DB128" s="786"/>
      <c r="DC128" s="786"/>
      <c r="DD128" s="786"/>
      <c r="DE128" s="786"/>
      <c r="DF128" s="787"/>
      <c r="DG128" s="848" t="s">
        <v>413</v>
      </c>
      <c r="DH128" s="849"/>
      <c r="DI128" s="849"/>
      <c r="DJ128" s="849"/>
      <c r="DK128" s="849"/>
      <c r="DL128" s="849">
        <v>6939</v>
      </c>
      <c r="DM128" s="849"/>
      <c r="DN128" s="849"/>
      <c r="DO128" s="849"/>
      <c r="DP128" s="849"/>
      <c r="DQ128" s="849" t="s">
        <v>413</v>
      </c>
      <c r="DR128" s="849"/>
      <c r="DS128" s="849"/>
      <c r="DT128" s="849"/>
      <c r="DU128" s="849"/>
      <c r="DV128" s="850" t="s">
        <v>464</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498</v>
      </c>
      <c r="X129" s="835"/>
      <c r="Y129" s="835"/>
      <c r="Z129" s="836"/>
      <c r="AA129" s="837">
        <v>29611957</v>
      </c>
      <c r="AB129" s="838"/>
      <c r="AC129" s="838"/>
      <c r="AD129" s="838"/>
      <c r="AE129" s="839"/>
      <c r="AF129" s="840">
        <v>28711442</v>
      </c>
      <c r="AG129" s="838"/>
      <c r="AH129" s="838"/>
      <c r="AI129" s="838"/>
      <c r="AJ129" s="839"/>
      <c r="AK129" s="840">
        <v>28330129</v>
      </c>
      <c r="AL129" s="838"/>
      <c r="AM129" s="838"/>
      <c r="AN129" s="838"/>
      <c r="AO129" s="839"/>
      <c r="AP129" s="841"/>
      <c r="AQ129" s="842"/>
      <c r="AR129" s="842"/>
      <c r="AS129" s="842"/>
      <c r="AT129" s="843"/>
      <c r="AU129" s="264"/>
      <c r="AV129" s="264"/>
      <c r="AW129" s="264"/>
      <c r="AX129" s="807" t="s">
        <v>499</v>
      </c>
      <c r="AY129" s="808"/>
      <c r="AZ129" s="808"/>
      <c r="BA129" s="808"/>
      <c r="BB129" s="808"/>
      <c r="BC129" s="808"/>
      <c r="BD129" s="808"/>
      <c r="BE129" s="809"/>
      <c r="BF129" s="827" t="s">
        <v>464</v>
      </c>
      <c r="BG129" s="828"/>
      <c r="BH129" s="828"/>
      <c r="BI129" s="828"/>
      <c r="BJ129" s="828"/>
      <c r="BK129" s="828"/>
      <c r="BL129" s="829"/>
      <c r="BM129" s="827">
        <v>16.89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500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501</v>
      </c>
      <c r="X130" s="835"/>
      <c r="Y130" s="835"/>
      <c r="Z130" s="836"/>
      <c r="AA130" s="837">
        <v>7989938</v>
      </c>
      <c r="AB130" s="838"/>
      <c r="AC130" s="838"/>
      <c r="AD130" s="838"/>
      <c r="AE130" s="839"/>
      <c r="AF130" s="840">
        <v>7784267</v>
      </c>
      <c r="AG130" s="838"/>
      <c r="AH130" s="838"/>
      <c r="AI130" s="838"/>
      <c r="AJ130" s="839"/>
      <c r="AK130" s="840">
        <v>7596477</v>
      </c>
      <c r="AL130" s="838"/>
      <c r="AM130" s="838"/>
      <c r="AN130" s="838"/>
      <c r="AO130" s="839"/>
      <c r="AP130" s="841"/>
      <c r="AQ130" s="842"/>
      <c r="AR130" s="842"/>
      <c r="AS130" s="842"/>
      <c r="AT130" s="843"/>
      <c r="AU130" s="264"/>
      <c r="AV130" s="264"/>
      <c r="AW130" s="264"/>
      <c r="AX130" s="807" t="s">
        <v>502</v>
      </c>
      <c r="AY130" s="808"/>
      <c r="AZ130" s="808"/>
      <c r="BA130" s="808"/>
      <c r="BB130" s="808"/>
      <c r="BC130" s="808"/>
      <c r="BD130" s="808"/>
      <c r="BE130" s="809"/>
      <c r="BF130" s="810">
        <v>11.9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503</v>
      </c>
      <c r="X131" s="818"/>
      <c r="Y131" s="818"/>
      <c r="Z131" s="819"/>
      <c r="AA131" s="820">
        <v>21622019</v>
      </c>
      <c r="AB131" s="821"/>
      <c r="AC131" s="821"/>
      <c r="AD131" s="821"/>
      <c r="AE131" s="822"/>
      <c r="AF131" s="823">
        <v>20927175</v>
      </c>
      <c r="AG131" s="821"/>
      <c r="AH131" s="821"/>
      <c r="AI131" s="821"/>
      <c r="AJ131" s="822"/>
      <c r="AK131" s="823">
        <v>20733652</v>
      </c>
      <c r="AL131" s="821"/>
      <c r="AM131" s="821"/>
      <c r="AN131" s="821"/>
      <c r="AO131" s="822"/>
      <c r="AP131" s="824"/>
      <c r="AQ131" s="825"/>
      <c r="AR131" s="825"/>
      <c r="AS131" s="825"/>
      <c r="AT131" s="826"/>
      <c r="AU131" s="264"/>
      <c r="AV131" s="264"/>
      <c r="AW131" s="264"/>
      <c r="AX131" s="785" t="s">
        <v>504</v>
      </c>
      <c r="AY131" s="786"/>
      <c r="AZ131" s="786"/>
      <c r="BA131" s="786"/>
      <c r="BB131" s="786"/>
      <c r="BC131" s="786"/>
      <c r="BD131" s="786"/>
      <c r="BE131" s="787"/>
      <c r="BF131" s="788">
        <v>89.4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506</v>
      </c>
      <c r="W132" s="798"/>
      <c r="X132" s="798"/>
      <c r="Y132" s="798"/>
      <c r="Z132" s="799"/>
      <c r="AA132" s="800">
        <v>12.010011649999999</v>
      </c>
      <c r="AB132" s="801"/>
      <c r="AC132" s="801"/>
      <c r="AD132" s="801"/>
      <c r="AE132" s="802"/>
      <c r="AF132" s="803">
        <v>10.95909505</v>
      </c>
      <c r="AG132" s="801"/>
      <c r="AH132" s="801"/>
      <c r="AI132" s="801"/>
      <c r="AJ132" s="802"/>
      <c r="AK132" s="803">
        <v>12.863937330000001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507</v>
      </c>
      <c r="W133" s="777"/>
      <c r="X133" s="777"/>
      <c r="Y133" s="777"/>
      <c r="Z133" s="778"/>
      <c r="AA133" s="779">
        <v>12.6</v>
      </c>
      <c r="AB133" s="780"/>
      <c r="AC133" s="780"/>
      <c r="AD133" s="780"/>
      <c r="AE133" s="781"/>
      <c r="AF133" s="779">
        <v>11.8</v>
      </c>
      <c r="AG133" s="780"/>
      <c r="AH133" s="780"/>
      <c r="AI133" s="780"/>
      <c r="AJ133" s="781"/>
      <c r="AK133" s="779">
        <v>11.9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aq1TaXDJWPVULdNI+rwJWArY4lj+BQog34j8fsGAJhxgN+s7OMTDdYQ2iFfqRCAXafPf+XS6Jy/Kp88vnVerA==" saltValue="ZN69xhNqf4JYP78vr2M80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tGBk7iaPsx7T/808PTWzwyGZaGsc6zWbH5tHmLMKE32EPcfOlZvqcmuaYLVf7fVsoPeBtPsymKK2vlsd8udIOg==" saltValue="oktQhirItM884b69GTOB8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pJrJ2z6Ev9IKGJafeOy/rwJihtTHqetCTUEA0ScD/Za/CF85GmI3vZsY5qZw4oXhxNvDhR0bgCnxc/9VhRGcZQ==" saltValue="fKVVFEUEf5mm+sEF1vttI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5" t="s">
        <v>511</v>
      </c>
      <c r="AP7" s="283"/>
      <c r="AQ7" s="284" t="s">
        <v>512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6"/>
      <c r="AP8" s="289" t="s">
        <v>513</v>
      </c>
      <c r="AQ8" s="290" t="s">
        <v>514</v>
      </c>
      <c r="AR8" s="291" t="s">
        <v>515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9" t="s">
        <v>516</v>
      </c>
      <c r="AL9" s="1210"/>
      <c r="AM9" s="1210"/>
      <c r="AN9" s="1211"/>
      <c r="AO9" s="292">
        <v>7726835</v>
      </c>
      <c r="AP9" s="292">
        <v>92900</v>
      </c>
      <c r="AQ9" s="293">
        <v>57316</v>
      </c>
      <c r="AR9" s="294">
        <v>62.1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9" t="s">
        <v>517</v>
      </c>
      <c r="AL10" s="1210"/>
      <c r="AM10" s="1210"/>
      <c r="AN10" s="1211"/>
      <c r="AO10" s="295">
        <v>126987</v>
      </c>
      <c r="AP10" s="295">
        <v>1527</v>
      </c>
      <c r="AQ10" s="296">
        <v>3762</v>
      </c>
      <c r="AR10" s="297">
        <v>-59.4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9" t="s">
        <v>518</v>
      </c>
      <c r="AL11" s="1210"/>
      <c r="AM11" s="1210"/>
      <c r="AN11" s="1211"/>
      <c r="AO11" s="295">
        <v>6963</v>
      </c>
      <c r="AP11" s="295">
        <v>84</v>
      </c>
      <c r="AQ11" s="296">
        <v>6408</v>
      </c>
      <c r="AR11" s="297">
        <v>-98.7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9" t="s">
        <v>519</v>
      </c>
      <c r="AL12" s="1210"/>
      <c r="AM12" s="1210"/>
      <c r="AN12" s="1211"/>
      <c r="AO12" s="295" t="s">
        <v>520</v>
      </c>
      <c r="AP12" s="295" t="s">
        <v>520</v>
      </c>
      <c r="AQ12" s="296">
        <v>891</v>
      </c>
      <c r="AR12" s="297" t="s">
        <v>520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9" t="s">
        <v>521</v>
      </c>
      <c r="AL13" s="1210"/>
      <c r="AM13" s="1210"/>
      <c r="AN13" s="1211"/>
      <c r="AO13" s="295" t="s">
        <v>520</v>
      </c>
      <c r="AP13" s="295" t="s">
        <v>520</v>
      </c>
      <c r="AQ13" s="296">
        <v>1</v>
      </c>
      <c r="AR13" s="297" t="s">
        <v>520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9" t="s">
        <v>522</v>
      </c>
      <c r="AL14" s="1210"/>
      <c r="AM14" s="1210"/>
      <c r="AN14" s="1211"/>
      <c r="AO14" s="295" t="s">
        <v>520</v>
      </c>
      <c r="AP14" s="295" t="s">
        <v>520</v>
      </c>
      <c r="AQ14" s="296">
        <v>2694</v>
      </c>
      <c r="AR14" s="297" t="s">
        <v>520</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9" t="s">
        <v>523</v>
      </c>
      <c r="AL15" s="1210"/>
      <c r="AM15" s="1210"/>
      <c r="AN15" s="1211"/>
      <c r="AO15" s="295">
        <v>381081</v>
      </c>
      <c r="AP15" s="295">
        <v>4582</v>
      </c>
      <c r="AQ15" s="296">
        <v>1362</v>
      </c>
      <c r="AR15" s="297">
        <v>236.4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2" t="s">
        <v>524</v>
      </c>
      <c r="AL16" s="1213"/>
      <c r="AM16" s="1213"/>
      <c r="AN16" s="1214"/>
      <c r="AO16" s="295">
        <v>-568399</v>
      </c>
      <c r="AP16" s="295">
        <v>-6834</v>
      </c>
      <c r="AQ16" s="296">
        <v>-4530</v>
      </c>
      <c r="AR16" s="297">
        <v>50.9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2" t="s">
        <v>182</v>
      </c>
      <c r="AL17" s="1213"/>
      <c r="AM17" s="1213"/>
      <c r="AN17" s="1214"/>
      <c r="AO17" s="295">
        <v>7673467</v>
      </c>
      <c r="AP17" s="295">
        <v>92258</v>
      </c>
      <c r="AQ17" s="296">
        <v>67903</v>
      </c>
      <c r="AR17" s="297">
        <v>35.9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6" t="s">
        <v>529</v>
      </c>
      <c r="AL21" s="1207"/>
      <c r="AM21" s="1207"/>
      <c r="AN21" s="1208"/>
      <c r="AO21" s="307">
        <v>9.4700000000000006</v>
      </c>
      <c r="AP21" s="308">
        <v>6.2</v>
      </c>
      <c r="AQ21" s="309">
        <v>3.27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6" t="s">
        <v>530</v>
      </c>
      <c r="AL22" s="1207"/>
      <c r="AM22" s="1207"/>
      <c r="AN22" s="1208"/>
      <c r="AO22" s="312">
        <v>95.6</v>
      </c>
      <c r="AP22" s="313">
        <v>98.7</v>
      </c>
      <c r="AQ22" s="314">
        <v>-3.1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532</v>
      </c>
      <c r="AO27" s="273"/>
      <c r="AP27" s="273"/>
      <c r="AQ27" s="273"/>
      <c r="AR27" s="273"/>
      <c r="AS27" s="273"/>
      <c r="AT27" s="273"/>
    </row>
    <row r="28" spans="1:46" ht="17.2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5" t="s">
        <v>511</v>
      </c>
      <c r="AP30" s="283"/>
      <c r="AQ30" s="284" t="s">
        <v>512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6"/>
      <c r="AP31" s="289" t="s">
        <v>513</v>
      </c>
      <c r="AQ31" s="290" t="s">
        <v>514</v>
      </c>
      <c r="AR31" s="291" t="s">
        <v>515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7" t="s">
        <v>535</v>
      </c>
      <c r="AL32" s="1198"/>
      <c r="AM32" s="1198"/>
      <c r="AN32" s="1199"/>
      <c r="AO32" s="322">
        <v>6491432</v>
      </c>
      <c r="AP32" s="322">
        <v>78046</v>
      </c>
      <c r="AQ32" s="323">
        <v>34720</v>
      </c>
      <c r="AR32" s="324">
        <v>124.8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7" t="s">
        <v>536</v>
      </c>
      <c r="AL33" s="1198"/>
      <c r="AM33" s="1198"/>
      <c r="AN33" s="1199"/>
      <c r="AO33" s="322" t="s">
        <v>520</v>
      </c>
      <c r="AP33" s="322" t="s">
        <v>520</v>
      </c>
      <c r="AQ33" s="323">
        <v>1</v>
      </c>
      <c r="AR33" s="324" t="s">
        <v>520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7" t="s">
        <v>537</v>
      </c>
      <c r="AL34" s="1198"/>
      <c r="AM34" s="1198"/>
      <c r="AN34" s="1199"/>
      <c r="AO34" s="322">
        <v>106903</v>
      </c>
      <c r="AP34" s="322">
        <v>1285</v>
      </c>
      <c r="AQ34" s="323">
        <v>22</v>
      </c>
      <c r="AR34" s="324">
        <v>5740.9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7" t="s">
        <v>538</v>
      </c>
      <c r="AL35" s="1198"/>
      <c r="AM35" s="1198"/>
      <c r="AN35" s="1199"/>
      <c r="AO35" s="322">
        <v>2883923</v>
      </c>
      <c r="AP35" s="322">
        <v>34673</v>
      </c>
      <c r="AQ35" s="323">
        <v>9232</v>
      </c>
      <c r="AR35" s="324">
        <v>275.60000000000002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7" t="s">
        <v>539</v>
      </c>
      <c r="AL36" s="1198"/>
      <c r="AM36" s="1198"/>
      <c r="AN36" s="1199"/>
      <c r="AO36" s="322">
        <v>966596</v>
      </c>
      <c r="AP36" s="322">
        <v>11621</v>
      </c>
      <c r="AQ36" s="323">
        <v>2017</v>
      </c>
      <c r="AR36" s="324">
        <v>476.2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7" t="s">
        <v>540</v>
      </c>
      <c r="AL37" s="1198"/>
      <c r="AM37" s="1198"/>
      <c r="AN37" s="1199"/>
      <c r="AO37" s="322" t="s">
        <v>520</v>
      </c>
      <c r="AP37" s="322" t="s">
        <v>520</v>
      </c>
      <c r="AQ37" s="323">
        <v>1146</v>
      </c>
      <c r="AR37" s="324" t="s">
        <v>520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0" t="s">
        <v>541</v>
      </c>
      <c r="AL38" s="1201"/>
      <c r="AM38" s="1201"/>
      <c r="AN38" s="1202"/>
      <c r="AO38" s="325">
        <v>450</v>
      </c>
      <c r="AP38" s="325">
        <v>5</v>
      </c>
      <c r="AQ38" s="326">
        <v>1</v>
      </c>
      <c r="AR38" s="314">
        <v>400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0" t="s">
        <v>542</v>
      </c>
      <c r="AL39" s="1201"/>
      <c r="AM39" s="1201"/>
      <c r="AN39" s="1202"/>
      <c r="AO39" s="322">
        <v>-185663</v>
      </c>
      <c r="AP39" s="322">
        <v>-2232</v>
      </c>
      <c r="AQ39" s="323">
        <v>-6713</v>
      </c>
      <c r="AR39" s="324">
        <v>-66.8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7" t="s">
        <v>543</v>
      </c>
      <c r="AL40" s="1198"/>
      <c r="AM40" s="1198"/>
      <c r="AN40" s="1199"/>
      <c r="AO40" s="322">
        <v>-7596477</v>
      </c>
      <c r="AP40" s="322">
        <v>-91332</v>
      </c>
      <c r="AQ40" s="323">
        <v>-28519</v>
      </c>
      <c r="AR40" s="324">
        <v>220.2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3" t="s">
        <v>298</v>
      </c>
      <c r="AL41" s="1204"/>
      <c r="AM41" s="1204"/>
      <c r="AN41" s="1205"/>
      <c r="AO41" s="322">
        <v>2667164</v>
      </c>
      <c r="AP41" s="322">
        <v>32067</v>
      </c>
      <c r="AQ41" s="323">
        <v>11906</v>
      </c>
      <c r="AR41" s="324">
        <v>169.3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0" t="s">
        <v>511</v>
      </c>
      <c r="AN49" s="1192" t="s">
        <v>547</v>
      </c>
      <c r="AO49" s="1193"/>
      <c r="AP49" s="1193"/>
      <c r="AQ49" s="1193"/>
      <c r="AR49" s="119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1"/>
      <c r="AN50" s="338" t="s">
        <v>548</v>
      </c>
      <c r="AO50" s="339" t="s">
        <v>549</v>
      </c>
      <c r="AP50" s="340" t="s">
        <v>550</v>
      </c>
      <c r="AQ50" s="341" t="s">
        <v>551</v>
      </c>
      <c r="AR50" s="342" t="s">
        <v>552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9341071</v>
      </c>
      <c r="AN51" s="344">
        <v>107754</v>
      </c>
      <c r="AO51" s="345">
        <v>-7.9</v>
      </c>
      <c r="AP51" s="346">
        <v>63956</v>
      </c>
      <c r="AQ51" s="347">
        <v>25.7</v>
      </c>
      <c r="AR51" s="348">
        <v>-33.6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5072641</v>
      </c>
      <c r="AN52" s="352">
        <v>58515</v>
      </c>
      <c r="AO52" s="353">
        <v>-42.9</v>
      </c>
      <c r="AP52" s="354">
        <v>29239</v>
      </c>
      <c r="AQ52" s="355">
        <v>8.8000000000000007</v>
      </c>
      <c r="AR52" s="356">
        <v>-51.7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6444308</v>
      </c>
      <c r="AN53" s="344">
        <v>75153</v>
      </c>
      <c r="AO53" s="345">
        <v>-30.3</v>
      </c>
      <c r="AP53" s="346">
        <v>66255</v>
      </c>
      <c r="AQ53" s="347">
        <v>3.6</v>
      </c>
      <c r="AR53" s="348">
        <v>-33.9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4256231</v>
      </c>
      <c r="AN54" s="352">
        <v>49636</v>
      </c>
      <c r="AO54" s="353">
        <v>-15.2</v>
      </c>
      <c r="AP54" s="354">
        <v>31822</v>
      </c>
      <c r="AQ54" s="355">
        <v>8.8000000000000007</v>
      </c>
      <c r="AR54" s="356">
        <v>-24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5571165</v>
      </c>
      <c r="AN55" s="344">
        <v>65680</v>
      </c>
      <c r="AO55" s="345">
        <v>-12.6</v>
      </c>
      <c r="AP55" s="346">
        <v>54227</v>
      </c>
      <c r="AQ55" s="347">
        <v>-18.2</v>
      </c>
      <c r="AR55" s="348">
        <v>5.6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4362641</v>
      </c>
      <c r="AN56" s="352">
        <v>51432</v>
      </c>
      <c r="AO56" s="353">
        <v>3.6</v>
      </c>
      <c r="AP56" s="354">
        <v>29694</v>
      </c>
      <c r="AQ56" s="355">
        <v>-6.7</v>
      </c>
      <c r="AR56" s="356">
        <v>10.3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5630673</v>
      </c>
      <c r="AN57" s="344">
        <v>67083</v>
      </c>
      <c r="AO57" s="345">
        <v>2.1</v>
      </c>
      <c r="AP57" s="346">
        <v>44504</v>
      </c>
      <c r="AQ57" s="347">
        <v>-17.899999999999999</v>
      </c>
      <c r="AR57" s="348">
        <v>20</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4180108</v>
      </c>
      <c r="AN58" s="352">
        <v>49801</v>
      </c>
      <c r="AO58" s="353">
        <v>-3.2</v>
      </c>
      <c r="AP58" s="354">
        <v>25876</v>
      </c>
      <c r="AQ58" s="355">
        <v>-12.9</v>
      </c>
      <c r="AR58" s="356">
        <v>9.6999999999999993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5667969</v>
      </c>
      <c r="AN59" s="344">
        <v>68146</v>
      </c>
      <c r="AO59" s="345">
        <v>1.6</v>
      </c>
      <c r="AP59" s="346">
        <v>47820</v>
      </c>
      <c r="AQ59" s="347">
        <v>7.5</v>
      </c>
      <c r="AR59" s="348">
        <v>-5.9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3853773</v>
      </c>
      <c r="AN60" s="352">
        <v>46334</v>
      </c>
      <c r="AO60" s="353">
        <v>-7</v>
      </c>
      <c r="AP60" s="354">
        <v>25855</v>
      </c>
      <c r="AQ60" s="355">
        <v>-0.1</v>
      </c>
      <c r="AR60" s="356">
        <v>-6.9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6531037</v>
      </c>
      <c r="AN61" s="359">
        <v>76763</v>
      </c>
      <c r="AO61" s="360">
        <v>-9.4</v>
      </c>
      <c r="AP61" s="361">
        <v>55352</v>
      </c>
      <c r="AQ61" s="362">
        <v>0.1</v>
      </c>
      <c r="AR61" s="348">
        <v>-9.5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4345079</v>
      </c>
      <c r="AN62" s="352">
        <v>51144</v>
      </c>
      <c r="AO62" s="353">
        <v>-12.9</v>
      </c>
      <c r="AP62" s="354">
        <v>28497</v>
      </c>
      <c r="AQ62" s="355">
        <v>-0.4</v>
      </c>
      <c r="AR62" s="356">
        <v>-12.5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DM8OwYu+XcNv0G08GmXaUCKOAnZ67eFXinjNOBaDsOJ5xZLGFw7j85wIaIIWUq79xYW5eeeoEDrIz7RhcsnAg==" saltValue="mhjC6V7B6+e9QNZmKNkd9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BGCEHiQ1Y4RSv4Hu0AuGJnOeMI+8WzMwuJbXh7OTLDPXXFXe97cTtjM4y22+K8O86fUk6qEyP0/dbk0hwdn7g==" saltValue="1IUksJlES4Emgw5WpRmni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hhPJcTWrOtk3L/FKG2imJSlPvcF3QlHGy+YbW8yigW696xsZiEJ/PqysAn0S1799QvDvh53S8hy6/SAGNlSEg==" saltValue="FJ3OuaMc8dfWdRLJ64HsB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15" t="s">
        <v>3</v>
      </c>
      <c r="D47" s="1215"/>
      <c r="E47" s="1216"/>
      <c r="F47" s="11">
        <v>27.88</v>
      </c>
      <c r="G47" s="12">
        <v>32.659999999999997</v>
      </c>
      <c r="H47" s="12">
        <v>35.979999999999997</v>
      </c>
      <c r="I47" s="12">
        <v>42.44</v>
      </c>
      <c r="J47" s="13">
        <v>19.95</v>
      </c>
    </row>
    <row r="48" spans="2:10" ht="57.75" customHeight="1">
      <c r="B48" s="14"/>
      <c r="C48" s="1217" t="s">
        <v>4</v>
      </c>
      <c r="D48" s="1217"/>
      <c r="E48" s="1218"/>
      <c r="F48" s="15">
        <v>3.29</v>
      </c>
      <c r="G48" s="16">
        <v>2.62</v>
      </c>
      <c r="H48" s="16">
        <v>2.91</v>
      </c>
      <c r="I48" s="16">
        <v>3.29</v>
      </c>
      <c r="J48" s="17">
        <v>3.07</v>
      </c>
    </row>
    <row r="49" spans="2:10" ht="57.75" customHeight="1" thickBot="1">
      <c r="B49" s="18"/>
      <c r="C49" s="1219" t="s">
        <v>5</v>
      </c>
      <c r="D49" s="1219"/>
      <c r="E49" s="1220"/>
      <c r="F49" s="19">
        <v>5.22</v>
      </c>
      <c r="G49" s="20">
        <v>3.63</v>
      </c>
      <c r="H49" s="20">
        <v>4.7</v>
      </c>
      <c r="I49" s="20">
        <v>5.63</v>
      </c>
      <c r="J49" s="21" t="s">
        <v>568</v>
      </c>
    </row>
    <row r="50" spans="2:10" ht="13.5" customHeight="1"/>
    <row r="51" spans="2:10" ht="13.5" hidden="1" customHeight="1"/>
    <row r="52" spans="2:10" ht="13.5" hidden="1" customHeight="1"/>
    <row r="53" spans="2:10" ht="13.5" hidden="1" customHeight="1"/>
  </sheetData>
  <sheetProtection algorithmName="SHA-512" hashValue="EQE4ivnfCKbSNEZNe6KWpqBcnoAcnJXGCsMfcfa97yQBE+stCe2I1yvC0KH4plWq5ueRffvYLbL14/Jpl18Bug==" saltValue="+lwW++US0r0b8yITm0JDE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2019-10-29T06:19:09Z</cp:lastPrinted>
  <dcterms:created xsi:type="dcterms:W3CDTF">2019-02-14T03:48:00Z</dcterms:created>
  <dcterms:modified xsi:type="dcterms:W3CDTF">2019-10-29T06:19:19Z</dcterms:modified>
  <cp:category/>
</cp:coreProperties>
</file>