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l="1"/>
  <c r="AM35" i="10" l="1"/>
  <c r="AM36" i="10" l="1"/>
  <c r="BE34" i="10" l="1"/>
  <c r="BE35" i="10" s="1"/>
  <c r="BW34" i="10"/>
  <c r="BW35" i="10" s="1"/>
  <c r="BW36" i="10" s="1"/>
  <c r="BW37" i="10" s="1"/>
  <c r="CO34" i="10" l="1"/>
  <c r="CO35" i="10" s="1"/>
</calcChain>
</file>

<file path=xl/sharedStrings.xml><?xml version="1.0" encoding="utf-8"?>
<sst xmlns="http://schemas.openxmlformats.org/spreadsheetml/2006/main" count="1086" uniqueCount="590">
  <si>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</si>
  <si>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</si>
  <si>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</si>
  <si>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</si>
  <si>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</si>
  <si>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</si>
  <si>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</si>
  <si>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</si>
  <si>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</si>
  <si>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</si>
  <si>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</si>
  <si>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</si>
  <si>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</si>
  <si>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</si>
  <si>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</si>
  <si>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</si>
  <si>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</si>
  <si>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</si>
  <si>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</si>
  <si>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</si>
  <si>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</si>
  <si>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</si>
  <si>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</si>
  <si>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</si>
  <si>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</si>
  <si>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</si>
  <si>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</si>
  <si>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</si>
  <si>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</si>
  <si>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</si>
  <si>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</si>
  <si>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</si>
  <si>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</si>
  <si>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</si>
  <si>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</si>
  <si>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</si>
  <si>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</si>
  <si>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</si>
  <si>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</si>
  <si>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</si>
  <si>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</si>
  <si>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</si>
  <si>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</si>
  <si>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</si>
  <si>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</si>
  <si>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</si>
  <si>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</si>
  <si>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</si>
  <si>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</si>
  <si>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</si>
  <si>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</si>
  <si>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</si>
  <si>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</si>
  <si>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</si>
  <si>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</si>
  <si>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</si>
  <si>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</si>
  <si>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</si>
  <si>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</si>
  <si>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</si>
  <si>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</si>
  <si>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</si>
  <si>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</si>
  <si>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</si>
  <si>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</si>
  <si>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</si>
  <si>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</si>
  <si>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</si>
  <si>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</si>
  <si>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</si>
  <si>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</si>
  <si>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</si>
  <si>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</si>
  <si>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</si>
  <si>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</si>
  <si>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</si>
  <si>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</si>
  <si>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</si>
  <si>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</si>
  <si>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</si>
  <si>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</si>
  <si>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</si>
  <si>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</si>
  <si>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</si>
  <si>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</si>
  <si>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</si>
  <si>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</si>
  <si>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</si>
  <si>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</si>
  <si>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</si>
  <si>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</si>
  <si>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</si>
  <si>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</si>
  <si>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</si>
  <si>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</si>
  <si>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</si>
  <si>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</si>
  <si>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</si>
  <si>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</si>
  <si>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</si>
  <si>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</si>
  <si>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</si>
  <si>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</si>
  <si>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</si>
  <si>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</si>
  <si>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</si>
  <si>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</si>
  <si>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</si>
  <si>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</si>
  <si>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</si>
  <si>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</si>
  <si>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</si>
  <si>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</si>
  <si>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</si>
  <si>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</si>
  <si>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</si>
  <si>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</si>
  <si>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</si>
  <si>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</si>
  <si>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</si>
  <si>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</si>
  <si>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</si>
  <si>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</si>
  <si>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</si>
  <si>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</si>
  <si>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</si>
  <si>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</si>
  <si>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</si>
  <si>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</si>
  <si>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</si>
  <si>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</si>
  <si>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</si>
  <si>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</si>
  <si>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</si>
  <si>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</si>
  <si>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</si>
  <si>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</si>
  <si>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</si>
  <si>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</si>
  <si>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</si>
  <si>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</si>
  <si>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</si>
  <si>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</si>
  <si>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</si>
  <si>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</si>
  <si>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</si>
  <si>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</si>
  <si>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</si>
  <si>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</si>
  <si>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</si>
  <si>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</si>
  <si>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</si>
  <si>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</si>
  <si>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</si>
  <si>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</si>
  <si>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</si>
  <si>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</si>
  <si>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</si>
  <si>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</si>
  <si>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</si>
  <si>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</si>
  <si>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</si>
  <si>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</si>
  <si>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</si>
  <si>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</si>
  <si>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</si>
  <si>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</si>
  <si>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</si>
  <si>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</si>
  <si>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</si>
  <si>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</si>
  <si>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</si>
  <si>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</si>
  <si>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</si>
  <si>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</si>
  <si>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</si>
  <si>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</si>
  <si>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</si>
  <si>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</si>
  <si>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</si>
  <si>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</si>
  <si>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</si>
  <si>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</si>
  <si>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</si>
  <si>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</si>
  <si>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</si>
  <si>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</si>
  <si>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</si>
  <si>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</si>
  <si>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</si>
  <si>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</si>
  <si>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</si>
  <si>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</si>
  <si>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</si>
  <si>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</si>
  <si>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</si>
  <si>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</si>
  <si>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</si>
  <si>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</si>
  <si>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</si>
  <si>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</si>
  <si>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</si>
  <si>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</si>
  <si>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</si>
  <si>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</si>
  <si>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</si>
  <si>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</si>
  <si>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</si>
  <si>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</si>
  <si>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兵庫県赤穂市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</si>
  <si>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</si>
  <si>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</si>
  <si>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</si>
  <si>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</si>
  <si>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</si>
  <si>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</si>
  <si>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</si>
  <si>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</si>
  <si>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</si>
  <si>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</si>
  <si>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</si>
  <si>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</si>
  <si>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</si>
  <si>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</si>
  <si>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</si>
  <si>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</si>
  <si>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</si>
  <si>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</si>
  <si>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</si>
  <si>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</si>
  <si>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</si>
  <si>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</si>
  <si>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</si>
  <si>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</si>
  <si>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</si>
  <si>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</si>
  <si>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</si>
  <si>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</si>
  <si>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</si>
  <si>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</si>
  <si>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</si>
  <si>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</si>
  <si>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</si>
  <si>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</si>
  <si>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</si>
  <si>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</si>
  <si>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</si>
  <si>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</si>
  <si>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</si>
  <si>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</si>
  <si>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</si>
  <si>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</si>
  <si>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</si>
  <si>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</si>
  <si>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</si>
  <si>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</si>
  <si>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</si>
  <si>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</si>
  <si>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</si>
  <si>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</si>
  <si>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</si>
  <si>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</si>
  <si>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</si>
  <si>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</si>
  <si>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</si>
  <si>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</si>
  <si>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</si>
  <si>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</si>
  <si>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</si>
  <si>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</si>
  <si>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</si>
  <si>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</si>
  <si>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</si>
  <si>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</si>
  <si>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</si>
  <si>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</si>
  <si>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</si>
  <si>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</si>
  <si>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</si>
  <si>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</si>
  <si>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</si>
  <si>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</si>
  <si>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</si>
  <si>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</si>
  <si>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</si>
  <si>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</si>
  <si>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</si>
  <si>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</si>
  <si>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</si>
  <si>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</si>
  <si>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</si>
  <si>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</si>
  <si>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</si>
  <si>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</si>
  <si>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</si>
  <si>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</si>
  <si>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</si>
  <si>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</si>
  <si>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</si>
  <si>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</si>
  <si>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</si>
  <si>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</si>
  <si>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</si>
  <si>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</si>
  <si>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</si>
  <si>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</si>
  <si>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</si>
  <si>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</si>
  <si>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</si>
  <si>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</si>
  <si>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</si>
  <si>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</si>
  <si>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</si>
  <si>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</si>
  <si>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</si>
  <si>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</si>
  <si>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</si>
  <si>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</si>
  <si>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</si>
  <si>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</si>
  <si>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</si>
  <si>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</si>
  <si>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</si>
  <si>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</si>
  <si>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</si>
  <si>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</si>
  <si>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</si>
  <si>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</si>
  <si>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</si>
  <si>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</si>
  <si>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</si>
  <si>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</si>
  <si>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</si>
  <si>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</si>
  <si>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</si>
  <si>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</si>
  <si>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</si>
  <si>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</si>
  <si>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</si>
  <si>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</si>
  <si>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</si>
  <si>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</si>
  <si>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</si>
  <si>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</si>
  <si>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</si>
  <si>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</si>
  <si>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</si>
  <si>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</si>
  <si>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</si>
  <si>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</si>
  <si>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</si>
  <si>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</si>
  <si>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</si>
  <si>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</si>
  <si>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</si>
  <si>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</si>
  <si>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</si>
  <si>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</si>
  <si>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兵庫県赤穂市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</si>
  <si>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</si>
  <si>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</si>
  <si>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</si>
  <si>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</si>
  <si>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</si>
  <si>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</si>
  <si>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</si>
  <si>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</si>
  <si>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</si>
  <si>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</si>
  <si>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</si>
  <si>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</si>
  <si>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</si>
  <si>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</si>
  <si>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</si>
  <si>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</si>
  <si>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</si>
  <si>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</si>
  <si>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</si>
  <si>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</si>
  <si>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</si>
  <si>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</si>
  <si>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</si>
  <si>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</si>
  <si>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</si>
  <si>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</si>
  <si>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</si>
  <si>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</si>
  <si>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</si>
  <si>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</si>
  <si>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</si>
  <si>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</si>
  <si>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</si>
  <si>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</si>
  <si>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</si>
  <si>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</si>
  <si>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</si>
  <si>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</si>
  <si>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</si>
  <si>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</si>
  <si>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</si>
  <si>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</si>
  <si>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</si>
  <si>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</si>
  <si>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</si>
  <si>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</si>
  <si>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</si>
  <si>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</si>
  <si>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</si>
  <si>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</si>
  <si>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</si>
  <si>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</si>
  <si>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</si>
  <si>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</si>
  <si>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</si>
  <si>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</si>
  <si>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</si>
  <si>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</si>
  <si>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</si>
  <si>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</si>
  <si>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</si>
  <si>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</si>
  <si>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</si>
  <si>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</si>
  <si>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</si>
  <si>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</si>
  <si>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</si>
  <si>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</si>
  <si>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</si>
  <si>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</si>
  <si>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</si>
  <si>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</si>
  <si>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</si>
  <si>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</si>
  <si>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</si>
  <si>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</si>
  <si>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</si>
  <si>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</si>
  <si>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</si>
  <si>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</si>
  <si>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</si>
  <si>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</si>
  <si>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</si>
  <si>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</si>
  <si>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</si>
  <si>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</si>
  <si>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</si>
  <si>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</si>
  <si>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</si>
  <si>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</si>
  <si>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</si>
  <si>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</si>
  <si>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</si>
  <si>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</si>
  <si>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</si>
  <si>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</si>
  <si>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</si>
  <si>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</si>
  <si>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</si>
  <si>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</si>
  <si>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</si>
  <si>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</si>
  <si>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</si>
  <si>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</si>
  <si>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</si>
  <si>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</si>
  <si>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</si>
  <si>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</si>
  <si>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</si>
  <si>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</si>
  <si>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</si>
  <si>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</si>
  <si>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</si>
  <si>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</si>
  <si>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</si>
  <si>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</si>
  <si>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</si>
  <si>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</si>
  <si>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</si>
  <si>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</si>
  <si>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</si>
  <si>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</si>
  <si>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</si>
  <si>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</si>
  <si>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</si>
  <si>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</si>
  <si>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</si>
  <si>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</si>
  <si>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</si>
  <si>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</si>
  <si>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</si>
  <si>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</si>
  <si>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</si>
  <si>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</si>
  <si>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</si>
  <si>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</si>
  <si>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</si>
  <si>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</si>
  <si>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</si>
  <si>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</si>
  <si>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</si>
  <si>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</si>
  <si>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</si>
  <si>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</si>
  <si>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</si>
  <si>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</si>
  <si>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</si>
  <si>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</si>
  <si>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</si>
  <si>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</si>
  <si>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</si>
  <si>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</si>
  <si>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</si>
  <si>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</si>
  <si>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</si>
  <si>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</si>
  <si>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</si>
  <si>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</si>
  <si>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</si>
  <si>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</si>
  <si>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</si>
  <si>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</si>
  <si>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</si>
  <si>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</si>
  <si>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</si>
  <si>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</si>
  <si>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</si>
  <si>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</si>
  <si>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</si>
  <si>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</si>
  <si>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</si>
  <si>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</si>
  <si>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</si>
  <si>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</si>
  <si>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</si>
  <si>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</si>
  <si>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</si>
  <si>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</si>
  <si>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</si>
  <si>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</si>
  <si>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</si>
  <si>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</si>
  <si>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</si>
  <si>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</si>
  <si>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</si>
  <si>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</si>
  <si>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</si>
  <si>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</si>
  <si>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</si>
  <si>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</si>
  <si>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</si>
  <si>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</si>
  <si>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</si>
  <si>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2.86</t>
  </si>
  <si>
    <t>公共下水道事業特別会計</t>
  </si>
  <si>
    <t>水道事業会計</t>
  </si>
  <si>
    <t>病院事業会計</t>
  </si>
  <si>
    <t>国民健康保険事業特別会計</t>
  </si>
  <si>
    <t>一般会計</t>
  </si>
  <si>
    <t>介護保険特別会計</t>
  </si>
  <si>
    <t>介護老人保健施設事業会計</t>
  </si>
  <si>
    <t>後期高齢者医療特別会計</t>
  </si>
  <si>
    <t>その他会計（赤字）</t>
  </si>
  <si>
    <t>その他会計（黒字）</t>
  </si>
  <si>
    <t>赤相農業共済組合</t>
  </si>
  <si>
    <t>安室ダム水道用水供給企業団</t>
  </si>
  <si>
    <t>兵庫県後期高齢者医療広域連合（一般会計）</t>
  </si>
  <si>
    <t>兵庫県後期高齢者医療広域連合（特別会計）</t>
  </si>
  <si>
    <t>赤穂市文化とみどり財団</t>
  </si>
  <si>
    <t>赤穂駅周辺整備株式会社</t>
  </si>
  <si>
    <t>○</t>
  </si>
  <si>
    <t>健康管理施設整備基金</t>
    <rPh sb="0" eb="2">
      <t>ケンコウ</t>
    </rPh>
    <rPh sb="2" eb="4">
      <t>カンリ</t>
    </rPh>
    <rPh sb="4" eb="6">
      <t>シセツ</t>
    </rPh>
    <rPh sb="6" eb="8">
      <t>セイビ</t>
    </rPh>
    <rPh sb="8" eb="10">
      <t>キキン</t>
    </rPh>
    <phoneticPr fontId="11"/>
  </si>
  <si>
    <t>都市施設等整備事業基金</t>
    <rPh sb="0" eb="2">
      <t>トシ</t>
    </rPh>
    <rPh sb="2" eb="4">
      <t>シセツ</t>
    </rPh>
    <rPh sb="4" eb="5">
      <t>トウ</t>
    </rPh>
    <rPh sb="5" eb="7">
      <t>セイビ</t>
    </rPh>
    <rPh sb="7" eb="9">
      <t>ジギョウ</t>
    </rPh>
    <rPh sb="9" eb="11">
      <t>キキン</t>
    </rPh>
    <phoneticPr fontId="11"/>
  </si>
  <si>
    <t>地域福祉基金</t>
    <rPh sb="0" eb="2">
      <t>チイキ</t>
    </rPh>
    <rPh sb="2" eb="4">
      <t>フクシ</t>
    </rPh>
    <rPh sb="4" eb="6">
      <t>キキン</t>
    </rPh>
    <phoneticPr fontId="11"/>
  </si>
  <si>
    <t>高山墓園管理基金</t>
    <rPh sb="0" eb="2">
      <t>タカヤマ</t>
    </rPh>
    <rPh sb="2" eb="4">
      <t>ボエン</t>
    </rPh>
    <rPh sb="4" eb="6">
      <t>カンリ</t>
    </rPh>
    <rPh sb="6" eb="8">
      <t>キキン</t>
    </rPh>
    <phoneticPr fontId="11"/>
  </si>
  <si>
    <t>田淵基金</t>
    <rPh sb="0" eb="2">
      <t>タブチ</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</si>
  <si>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</si>
  <si>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</si>
  <si>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</si>
  <si>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</si>
  <si>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</si>
  <si>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</si>
  <si>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</si>
  <si>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</si>
  <si>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</si>
  <si>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</si>
  <si>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</si>
  <si>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</si>
  <si>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</si>
  <si>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類似団体と比較すると、将来負担比率と有形固定資産減価償却率がともに高い値となっている。有形固定資産減価償却率は公共施設の老朽化が進んでいることが要因であり、今後は施設の長寿命対策等を含め、喫緊の行政課題に対応するための、起債を活用した投資的事業の増崇が予測され、将来負担比率の動向に留意した財政運営を行う必要がある。
</t>
    <rPh sb="0" eb="2">
      <t>ルイジ</t>
    </rPh>
    <rPh sb="2" eb="4">
      <t>ダンタイ</t>
    </rPh>
    <rPh sb="5" eb="7">
      <t>ヒカク</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3" eb="34">
      <t>タカ</t>
    </rPh>
    <rPh sb="35" eb="36">
      <t>アタイ</t>
    </rPh>
    <rPh sb="43" eb="49">
      <t>ユウケイコテイシサン</t>
    </rPh>
    <rPh sb="49" eb="51">
      <t>ゲンカ</t>
    </rPh>
    <rPh sb="51" eb="53">
      <t>ショウキャク</t>
    </rPh>
    <rPh sb="53" eb="54">
      <t>リツ</t>
    </rPh>
    <rPh sb="55" eb="57">
      <t>コウキョウ</t>
    </rPh>
    <rPh sb="57" eb="59">
      <t>シセツ</t>
    </rPh>
    <rPh sb="60" eb="63">
      <t>ロウキュウカ</t>
    </rPh>
    <rPh sb="64" eb="65">
      <t>スス</t>
    </rPh>
    <rPh sb="72" eb="74">
      <t>ヨウイン</t>
    </rPh>
    <rPh sb="78" eb="80">
      <t>コンゴ</t>
    </rPh>
    <rPh sb="81" eb="83">
      <t>シセツ</t>
    </rPh>
    <rPh sb="84" eb="87">
      <t>チョウジュミョウ</t>
    </rPh>
    <rPh sb="87" eb="89">
      <t>タイサク</t>
    </rPh>
    <rPh sb="89" eb="90">
      <t>トウ</t>
    </rPh>
    <rPh sb="91" eb="92">
      <t>フク</t>
    </rPh>
    <rPh sb="126" eb="128">
      <t>ヨソク</t>
    </rPh>
    <rPh sb="131" eb="133">
      <t>ショウライ</t>
    </rPh>
    <rPh sb="133" eb="135">
      <t>フタン</t>
    </rPh>
    <rPh sb="138" eb="140">
      <t>ドウコウ</t>
    </rPh>
    <rPh sb="141" eb="143">
      <t>リュウイ</t>
    </rPh>
    <rPh sb="145" eb="147">
      <t>ザイセイ</t>
    </rPh>
    <rPh sb="147" eb="149">
      <t>ウンエイ</t>
    </rPh>
    <rPh sb="150" eb="151">
      <t>オコナ</t>
    </rPh>
    <rPh sb="152" eb="154">
      <t>ヒツヨウ</t>
    </rPh>
    <phoneticPr fontId="2"/>
  </si>
  <si>
    <t>将来負担比率については、類似団体平均よりも高い水準にあるが、その主な要因は、市民病院の第二期基本構想の推進に伴う公営企業債等繰入見込額が増加したことによるものである。今後とも比率の動向に留意した財政運営を行う必要がある。
実質公債費比率については、類似団体平均よりも低い水準にあるが、市民病院の第二期基本構想に係る公営企業債の元金償還の開始などにより、増加に転ずる見通しである。</t>
    <rPh sb="38" eb="42">
      <t>シミンビョウイン</t>
    </rPh>
    <rPh sb="102" eb="103">
      <t>オコナ</t>
    </rPh>
    <rPh sb="104" eb="106">
      <t>ヒツヨウ</t>
    </rPh>
    <rPh sb="142" eb="144">
      <t>シミン</t>
    </rPh>
    <rPh sb="144" eb="146">
      <t>ビョウイン</t>
    </rPh>
    <rPh sb="147" eb="149">
      <t>ダイニ</t>
    </rPh>
    <rPh sb="149" eb="150">
      <t>キ</t>
    </rPh>
    <rPh sb="150" eb="152">
      <t>キホン</t>
    </rPh>
    <rPh sb="152" eb="154">
      <t>コウソウ</t>
    </rPh>
    <rPh sb="155" eb="156">
      <t>カカ</t>
    </rPh>
    <rPh sb="157" eb="159">
      <t>コウエイ</t>
    </rPh>
    <rPh sb="159" eb="161">
      <t>キギョウ</t>
    </rPh>
    <rPh sb="161" eb="162">
      <t>サイ</t>
    </rPh>
    <rPh sb="163" eb="165">
      <t>ガンキン</t>
    </rPh>
    <rPh sb="165" eb="167">
      <t>ショウカン</t>
    </rPh>
    <rPh sb="168" eb="170">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</si>
</sst>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5B76-4870-94B6-D7A90D0B10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90354</c:v>
                </c:pt>
                <c:pt idx="1">
                  <c:v>87674</c:v>
                </c:pt>
                <c:pt idx="2">
                  <c:v>114882</c:v>
                </c:pt>
                <c:pt idx="3">
                  <c:v>69694</c:v>
                </c:pt>
                <c:pt idx="4">
                  <c:v>63767</c:v>
                </c:pt>
              </c:numCache>
            </c:numRef>
          </c:val>
          <c:smooth val="0"/>
          <c:extLst xmlns:c16r2="http://schemas.microsoft.com/office/drawing/2015/06/chart">
            <c:ext xmlns:c16="http://schemas.microsoft.com/office/drawing/2014/chart" uri="{C3380CC4-5D6E-409C-BE32-E72D297353CC}">
              <c16:uniqueId val="{00000001-5B76-4870-94B6-D7A90D0B1098}"/>
            </c:ext>
          </c:extLst>
        </c:ser>
        <c:dLbls>
          <c:showLegendKey val="0"/>
          <c:showVal val="0"/>
          <c:showCatName val="0"/>
          <c:showSerName val="0"/>
          <c:showPercent val="0"/>
          <c:showBubbleSize val="0"/>
        </c:dLbls>
        <c:marker val="1"/>
        <c:smooth val="0"/>
        <c:axId val="186088832"/>
        <c:axId val="186103296"/>
      </c:lineChart>
      <c:catAx>
        <c:axId val="18608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103296"/>
        <c:crosses val="autoZero"/>
        <c:auto val="1"/>
        <c:lblAlgn val="ctr"/>
        <c:lblOffset val="100"/>
        <c:tickLblSkip val="1"/>
        <c:tickMarkSkip val="1"/>
        <c:noMultiLvlLbl val="0"/>
      </c:catAx>
      <c:valAx>
        <c:axId val="186103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8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1.99</c:v>
                </c:pt>
                <c:pt idx="1">
                  <c:v>2.3199999999999998</c:v>
                </c:pt>
                <c:pt idx="2">
                  <c:v>3.21</c:v>
                </c:pt>
                <c:pt idx="3">
                  <c:v>0.94</c:v>
                </c:pt>
                <c:pt idx="4">
                  <c:v>1.1599999999999999</c:v>
                </c:pt>
              </c:numCache>
            </c:numRef>
          </c:val>
          <c:extLst xmlns:c16r2="http://schemas.microsoft.com/office/drawing/2015/06/chart">
            <c:ext xmlns:c16="http://schemas.microsoft.com/office/drawing/2014/chart" uri="{C3380CC4-5D6E-409C-BE32-E72D297353CC}">
              <c16:uniqueId val="{00000000-19DF-409A-93F0-AA77551146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14.46</c:v>
                </c:pt>
                <c:pt idx="1">
                  <c:v>16.12</c:v>
                </c:pt>
                <c:pt idx="2">
                  <c:v>17.88</c:v>
                </c:pt>
                <c:pt idx="3">
                  <c:v>18.940000000000001</c:v>
                </c:pt>
                <c:pt idx="4">
                  <c:v>19.46</c:v>
                </c:pt>
              </c:numCache>
            </c:numRef>
          </c:val>
          <c:extLst xmlns:c16r2="http://schemas.microsoft.com/office/drawing/2015/06/chart">
            <c:ext xmlns:c16="http://schemas.microsoft.com/office/drawing/2014/chart" uri="{C3380CC4-5D6E-409C-BE32-E72D297353CC}">
              <c16:uniqueId val="{00000001-19DF-409A-93F0-AA7755114617}"/>
            </c:ext>
          </c:extLst>
        </c:ser>
        <c:dLbls>
          <c:showLegendKey val="0"/>
          <c:showVal val="0"/>
          <c:showCatName val="0"/>
          <c:showSerName val="0"/>
          <c:showPercent val="0"/>
          <c:showBubbleSize val="0"/>
        </c:dLbls>
        <c:gapWidth val="250"/>
        <c:overlap val="100"/>
        <c:axId val="128155008"/>
        <c:axId val="12815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2.12</c:v>
                </c:pt>
                <c:pt idx="1">
                  <c:v>0.79</c:v>
                </c:pt>
                <c:pt idx="2">
                  <c:v>1.79</c:v>
                </c:pt>
                <c:pt idx="3">
                  <c:v>-2.86</c:v>
                </c:pt>
                <c:pt idx="4">
                  <c:v>0.25</c:v>
                </c:pt>
              </c:numCache>
            </c:numRef>
          </c:val>
          <c:smooth val="0"/>
          <c:extLst xmlns:c16r2="http://schemas.microsoft.com/office/drawing/2015/06/chart">
            <c:ext xmlns:c16="http://schemas.microsoft.com/office/drawing/2014/chart" uri="{C3380CC4-5D6E-409C-BE32-E72D297353CC}">
              <c16:uniqueId val="{00000002-19DF-409A-93F0-AA7755114617}"/>
            </c:ext>
          </c:extLst>
        </c:ser>
        <c:dLbls>
          <c:showLegendKey val="0"/>
          <c:showVal val="0"/>
          <c:showCatName val="0"/>
          <c:showSerName val="0"/>
          <c:showPercent val="0"/>
          <c:showBubbleSize val="0"/>
        </c:dLbls>
        <c:marker val="1"/>
        <c:smooth val="0"/>
        <c:axId val="128155008"/>
        <c:axId val="128157184"/>
      </c:lineChart>
      <c:catAx>
        <c:axId val="1281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57184"/>
        <c:crosses val="autoZero"/>
        <c:auto val="1"/>
        <c:lblAlgn val="ctr"/>
        <c:lblOffset val="100"/>
        <c:tickLblSkip val="1"/>
        <c:tickMarkSkip val="1"/>
        <c:noMultiLvlLbl val="0"/>
      </c:catAx>
      <c:valAx>
        <c:axId val="12815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5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15B7-4C5E-8527-ABED6DDB0E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B7-4C5E-8527-ABED6DDB0E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0.12</c:v>
                </c:pt>
                <c:pt idx="4">
                  <c:v>#N/A</c:v>
                </c:pt>
                <c:pt idx="5">
                  <c:v>0.11</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2-15B7-4C5E-8527-ABED6DDB0E3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0.78</c:v>
                </c:pt>
                <c:pt idx="2">
                  <c:v>#N/A</c:v>
                </c:pt>
                <c:pt idx="3">
                  <c:v>0.42</c:v>
                </c:pt>
                <c:pt idx="4">
                  <c:v>#N/A</c:v>
                </c:pt>
                <c:pt idx="5">
                  <c:v>0.37</c:v>
                </c:pt>
                <c:pt idx="6">
                  <c:v>#N/A</c:v>
                </c:pt>
                <c:pt idx="7">
                  <c:v>0.23</c:v>
                </c:pt>
                <c:pt idx="8">
                  <c:v>#N/A</c:v>
                </c:pt>
                <c:pt idx="9">
                  <c:v>0.42</c:v>
                </c:pt>
              </c:numCache>
            </c:numRef>
          </c:val>
          <c:extLst xmlns:c16r2="http://schemas.microsoft.com/office/drawing/2015/06/chart">
            <c:ext xmlns:c16="http://schemas.microsoft.com/office/drawing/2014/chart" uri="{C3380CC4-5D6E-409C-BE32-E72D297353CC}">
              <c16:uniqueId val="{00000003-15B7-4C5E-8527-ABED6DDB0E3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0.19</c:v>
                </c:pt>
                <c:pt idx="4">
                  <c:v>#N/A</c:v>
                </c:pt>
                <c:pt idx="5">
                  <c:v>0.23</c:v>
                </c:pt>
                <c:pt idx="6">
                  <c:v>#N/A</c:v>
                </c:pt>
                <c:pt idx="7">
                  <c:v>0.98</c:v>
                </c:pt>
                <c:pt idx="8">
                  <c:v>#N/A</c:v>
                </c:pt>
                <c:pt idx="9">
                  <c:v>1.02</c:v>
                </c:pt>
              </c:numCache>
            </c:numRef>
          </c:val>
          <c:extLst xmlns:c16r2="http://schemas.microsoft.com/office/drawing/2015/06/chart">
            <c:ext xmlns:c16="http://schemas.microsoft.com/office/drawing/2014/chart" uri="{C3380CC4-5D6E-409C-BE32-E72D297353CC}">
              <c16:uniqueId val="{00000004-15B7-4C5E-8527-ABED6DDB0E3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1.97</c:v>
                </c:pt>
                <c:pt idx="2">
                  <c:v>#N/A</c:v>
                </c:pt>
                <c:pt idx="3">
                  <c:v>2.3199999999999998</c:v>
                </c:pt>
                <c:pt idx="4">
                  <c:v>#N/A</c:v>
                </c:pt>
                <c:pt idx="5">
                  <c:v>3.2</c:v>
                </c:pt>
                <c:pt idx="6">
                  <c:v>#N/A</c:v>
                </c:pt>
                <c:pt idx="7">
                  <c:v>0.93</c:v>
                </c:pt>
                <c:pt idx="8">
                  <c:v>#N/A</c:v>
                </c:pt>
                <c:pt idx="9">
                  <c:v>1.1499999999999999</c:v>
                </c:pt>
              </c:numCache>
            </c:numRef>
          </c:val>
          <c:extLst xmlns:c16r2="http://schemas.microsoft.com/office/drawing/2015/06/chart">
            <c:ext xmlns:c16="http://schemas.microsoft.com/office/drawing/2014/chart" uri="{C3380CC4-5D6E-409C-BE32-E72D297353CC}">
              <c16:uniqueId val="{00000005-15B7-4C5E-8527-ABED6DDB0E3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0.06</c:v>
                </c:pt>
                <c:pt idx="4">
                  <c:v>#N/A</c:v>
                </c:pt>
                <c:pt idx="5">
                  <c:v>0.05</c:v>
                </c:pt>
                <c:pt idx="6">
                  <c:v>#N/A</c:v>
                </c:pt>
                <c:pt idx="7">
                  <c:v>0.6</c:v>
                </c:pt>
                <c:pt idx="8">
                  <c:v>#N/A</c:v>
                </c:pt>
                <c:pt idx="9">
                  <c:v>2.37</c:v>
                </c:pt>
              </c:numCache>
            </c:numRef>
          </c:val>
          <c:extLst xmlns:c16r2="http://schemas.microsoft.com/office/drawing/2015/06/chart">
            <c:ext xmlns:c16="http://schemas.microsoft.com/office/drawing/2014/chart" uri="{C3380CC4-5D6E-409C-BE32-E72D297353CC}">
              <c16:uniqueId val="{00000006-15B7-4C5E-8527-ABED6DDB0E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23.44</c:v>
                </c:pt>
                <c:pt idx="2">
                  <c:v>#N/A</c:v>
                </c:pt>
                <c:pt idx="3">
                  <c:v>14.01</c:v>
                </c:pt>
                <c:pt idx="4">
                  <c:v>#N/A</c:v>
                </c:pt>
                <c:pt idx="5">
                  <c:v>10.68</c:v>
                </c:pt>
                <c:pt idx="6">
                  <c:v>#N/A</c:v>
                </c:pt>
                <c:pt idx="7">
                  <c:v>1.32</c:v>
                </c:pt>
                <c:pt idx="8">
                  <c:v>#N/A</c:v>
                </c:pt>
                <c:pt idx="9">
                  <c:v>6.4</c:v>
                </c:pt>
              </c:numCache>
            </c:numRef>
          </c:val>
          <c:extLst xmlns:c16r2="http://schemas.microsoft.com/office/drawing/2015/06/chart">
            <c:ext xmlns:c16="http://schemas.microsoft.com/office/drawing/2014/chart" uri="{C3380CC4-5D6E-409C-BE32-E72D297353CC}">
              <c16:uniqueId val="{00000007-15B7-4C5E-8527-ABED6DDB0E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6.93</c:v>
                </c:pt>
                <c:pt idx="2">
                  <c:v>#N/A</c:v>
                </c:pt>
                <c:pt idx="3">
                  <c:v>5.33</c:v>
                </c:pt>
                <c:pt idx="4">
                  <c:v>#N/A</c:v>
                </c:pt>
                <c:pt idx="5">
                  <c:v>5.09</c:v>
                </c:pt>
                <c:pt idx="6">
                  <c:v>#N/A</c:v>
                </c:pt>
                <c:pt idx="7">
                  <c:v>4.46</c:v>
                </c:pt>
                <c:pt idx="8">
                  <c:v>#N/A</c:v>
                </c:pt>
                <c:pt idx="9">
                  <c:v>6.56</c:v>
                </c:pt>
              </c:numCache>
            </c:numRef>
          </c:val>
          <c:extLst xmlns:c16r2="http://schemas.microsoft.com/office/drawing/2015/06/chart">
            <c:ext xmlns:c16="http://schemas.microsoft.com/office/drawing/2014/chart" uri="{C3380CC4-5D6E-409C-BE32-E72D297353CC}">
              <c16:uniqueId val="{00000008-15B7-4C5E-8527-ABED6DDB0E39}"/>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7.34</c:v>
                </c:pt>
              </c:numCache>
            </c:numRef>
          </c:val>
          <c:extLst xmlns:c16r2="http://schemas.microsoft.com/office/drawing/2015/06/chart">
            <c:ext xmlns:c16="http://schemas.microsoft.com/office/drawing/2014/chart" uri="{C3380CC4-5D6E-409C-BE32-E72D297353CC}">
              <c16:uniqueId val="{00000009-15B7-4C5E-8527-ABED6DDB0E39}"/>
            </c:ext>
          </c:extLst>
        </c:ser>
        <c:dLbls>
          <c:showLegendKey val="0"/>
          <c:showVal val="0"/>
          <c:showCatName val="0"/>
          <c:showSerName val="0"/>
          <c:showPercent val="0"/>
          <c:showBubbleSize val="0"/>
        </c:dLbls>
        <c:gapWidth val="150"/>
        <c:overlap val="100"/>
        <c:axId val="128210432"/>
        <c:axId val="128211968"/>
      </c:barChart>
      <c:catAx>
        <c:axId val="1282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11968"/>
        <c:crosses val="autoZero"/>
        <c:auto val="1"/>
        <c:lblAlgn val="ctr"/>
        <c:lblOffset val="100"/>
        <c:tickLblSkip val="1"/>
        <c:tickMarkSkip val="1"/>
        <c:noMultiLvlLbl val="0"/>
      </c:catAx>
      <c:valAx>
        <c:axId val="12821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2991</c:v>
                </c:pt>
                <c:pt idx="5">
                  <c:v>2999</c:v>
                </c:pt>
                <c:pt idx="8">
                  <c:v>2898</c:v>
                </c:pt>
                <c:pt idx="11">
                  <c:v>2884</c:v>
                </c:pt>
                <c:pt idx="14">
                  <c:v>2791</c:v>
                </c:pt>
              </c:numCache>
            </c:numRef>
          </c:val>
          <c:extLst xmlns:c16r2="http://schemas.microsoft.com/office/drawing/2015/06/chart">
            <c:ext xmlns:c16="http://schemas.microsoft.com/office/drawing/2014/chart" uri="{C3380CC4-5D6E-409C-BE32-E72D297353CC}">
              <c16:uniqueId val="{00000000-76BE-4C2D-8EB6-27466FDD57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BE-4C2D-8EB6-27466FDD57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76BE-4C2D-8EB6-27466FDD57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26</c:v>
                </c:pt>
                <c:pt idx="6">
                  <c:v>27</c:v>
                </c:pt>
                <c:pt idx="9">
                  <c:v>27</c:v>
                </c:pt>
                <c:pt idx="12">
                  <c:v>26</c:v>
                </c:pt>
              </c:numCache>
            </c:numRef>
          </c:val>
          <c:extLst xmlns:c16r2="http://schemas.microsoft.com/office/drawing/2015/06/chart">
            <c:ext xmlns:c16="http://schemas.microsoft.com/office/drawing/2014/chart" uri="{C3380CC4-5D6E-409C-BE32-E72D297353CC}">
              <c16:uniqueId val="{00000003-76BE-4C2D-8EB6-27466FDD57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1302</c:v>
                </c:pt>
                <c:pt idx="3">
                  <c:v>1302</c:v>
                </c:pt>
                <c:pt idx="6">
                  <c:v>1321</c:v>
                </c:pt>
                <c:pt idx="9">
                  <c:v>1359</c:v>
                </c:pt>
                <c:pt idx="12">
                  <c:v>1342</c:v>
                </c:pt>
              </c:numCache>
            </c:numRef>
          </c:val>
          <c:extLst xmlns:c16r2="http://schemas.microsoft.com/office/drawing/2015/06/chart">
            <c:ext xmlns:c16="http://schemas.microsoft.com/office/drawing/2014/chart" uri="{C3380CC4-5D6E-409C-BE32-E72D297353CC}">
              <c16:uniqueId val="{00000004-76BE-4C2D-8EB6-27466FDD57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BE-4C2D-8EB6-27466FDD57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BE-4C2D-8EB6-27466FDD57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2651</c:v>
                </c:pt>
                <c:pt idx="3">
                  <c:v>2628</c:v>
                </c:pt>
                <c:pt idx="6">
                  <c:v>2530</c:v>
                </c:pt>
                <c:pt idx="9">
                  <c:v>2412</c:v>
                </c:pt>
                <c:pt idx="12">
                  <c:v>2414</c:v>
                </c:pt>
              </c:numCache>
            </c:numRef>
          </c:val>
          <c:extLst xmlns:c16r2="http://schemas.microsoft.com/office/drawing/2015/06/chart">
            <c:ext xmlns:c16="http://schemas.microsoft.com/office/drawing/2014/chart" uri="{C3380CC4-5D6E-409C-BE32-E72D297353CC}">
              <c16:uniqueId val="{00000007-76BE-4C2D-8EB6-27466FDD57C4}"/>
            </c:ext>
          </c:extLst>
        </c:ser>
        <c:dLbls>
          <c:showLegendKey val="0"/>
          <c:showVal val="0"/>
          <c:showCatName val="0"/>
          <c:showSerName val="0"/>
          <c:showPercent val="0"/>
          <c:showBubbleSize val="0"/>
        </c:dLbls>
        <c:gapWidth val="100"/>
        <c:overlap val="100"/>
        <c:axId val="192635648"/>
        <c:axId val="19263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987</c:v>
                </c:pt>
                <c:pt idx="2">
                  <c:v>#N/A</c:v>
                </c:pt>
                <c:pt idx="3">
                  <c:v>#N/A</c:v>
                </c:pt>
                <c:pt idx="4">
                  <c:v>958</c:v>
                </c:pt>
                <c:pt idx="5">
                  <c:v>#N/A</c:v>
                </c:pt>
                <c:pt idx="6">
                  <c:v>#N/A</c:v>
                </c:pt>
                <c:pt idx="7">
                  <c:v>981</c:v>
                </c:pt>
                <c:pt idx="8">
                  <c:v>#N/A</c:v>
                </c:pt>
                <c:pt idx="9">
                  <c:v>#N/A</c:v>
                </c:pt>
                <c:pt idx="10">
                  <c:v>915</c:v>
                </c:pt>
                <c:pt idx="11">
                  <c:v>#N/A</c:v>
                </c:pt>
                <c:pt idx="12">
                  <c:v>#N/A</c:v>
                </c:pt>
                <c:pt idx="13">
                  <c:v>992</c:v>
                </c:pt>
                <c:pt idx="14">
                  <c:v>#N/A</c:v>
                </c:pt>
              </c:numCache>
            </c:numRef>
          </c:val>
          <c:smooth val="0"/>
          <c:extLst xmlns:c16r2="http://schemas.microsoft.com/office/drawing/2015/06/chart">
            <c:ext xmlns:c16="http://schemas.microsoft.com/office/drawing/2014/chart" uri="{C3380CC4-5D6E-409C-BE32-E72D297353CC}">
              <c16:uniqueId val="{00000008-76BE-4C2D-8EB6-27466FDD57C4}"/>
            </c:ext>
          </c:extLst>
        </c:ser>
        <c:dLbls>
          <c:showLegendKey val="0"/>
          <c:showVal val="0"/>
          <c:showCatName val="0"/>
          <c:showSerName val="0"/>
          <c:showPercent val="0"/>
          <c:showBubbleSize val="0"/>
        </c:dLbls>
        <c:marker val="1"/>
        <c:smooth val="0"/>
        <c:axId val="192635648"/>
        <c:axId val="192637568"/>
      </c:lineChart>
      <c:catAx>
        <c:axId val="1926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637568"/>
        <c:crosses val="autoZero"/>
        <c:auto val="1"/>
        <c:lblAlgn val="ctr"/>
        <c:lblOffset val="100"/>
        <c:tickLblSkip val="1"/>
        <c:tickMarkSkip val="1"/>
        <c:noMultiLvlLbl val="0"/>
      </c:catAx>
      <c:valAx>
        <c:axId val="19263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3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25555</c:v>
                </c:pt>
                <c:pt idx="5">
                  <c:v>26063</c:v>
                </c:pt>
                <c:pt idx="8">
                  <c:v>26185</c:v>
                </c:pt>
                <c:pt idx="11">
                  <c:v>26591</c:v>
                </c:pt>
                <c:pt idx="14">
                  <c:v>26442</c:v>
                </c:pt>
              </c:numCache>
            </c:numRef>
          </c:val>
          <c:extLst xmlns:c16r2="http://schemas.microsoft.com/office/drawing/2015/06/chart">
            <c:ext xmlns:c16="http://schemas.microsoft.com/office/drawing/2014/chart" uri="{C3380CC4-5D6E-409C-BE32-E72D297353CC}">
              <c16:uniqueId val="{00000000-0C4B-424B-822B-2DE76BCB2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6404</c:v>
                </c:pt>
                <c:pt idx="5">
                  <c:v>6477</c:v>
                </c:pt>
                <c:pt idx="8">
                  <c:v>6674</c:v>
                </c:pt>
                <c:pt idx="11">
                  <c:v>6735</c:v>
                </c:pt>
                <c:pt idx="14">
                  <c:v>7050</c:v>
                </c:pt>
              </c:numCache>
            </c:numRef>
          </c:val>
          <c:extLst xmlns:c16r2="http://schemas.microsoft.com/office/drawing/2015/06/chart">
            <c:ext xmlns:c16="http://schemas.microsoft.com/office/drawing/2014/chart" uri="{C3380CC4-5D6E-409C-BE32-E72D297353CC}">
              <c16:uniqueId val="{00000001-0C4B-424B-822B-2DE76BCB2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3990</c:v>
                </c:pt>
                <c:pt idx="5">
                  <c:v>4165</c:v>
                </c:pt>
                <c:pt idx="8">
                  <c:v>4261</c:v>
                </c:pt>
                <c:pt idx="11">
                  <c:v>4447</c:v>
                </c:pt>
                <c:pt idx="14">
                  <c:v>4635</c:v>
                </c:pt>
              </c:numCache>
            </c:numRef>
          </c:val>
          <c:extLst xmlns:c16r2="http://schemas.microsoft.com/office/drawing/2015/06/chart">
            <c:ext xmlns:c16="http://schemas.microsoft.com/office/drawing/2014/chart" uri="{C3380CC4-5D6E-409C-BE32-E72D297353CC}">
              <c16:uniqueId val="{00000002-0C4B-424B-822B-2DE76BCB2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4B-424B-822B-2DE76BCB2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4B-424B-822B-2DE76BCB2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4B-424B-822B-2DE76BCB2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3650</c:v>
                </c:pt>
                <c:pt idx="3">
                  <c:v>3209</c:v>
                </c:pt>
                <c:pt idx="6">
                  <c:v>3177</c:v>
                </c:pt>
                <c:pt idx="9">
                  <c:v>3175</c:v>
                </c:pt>
                <c:pt idx="12">
                  <c:v>3179</c:v>
                </c:pt>
              </c:numCache>
            </c:numRef>
          </c:val>
          <c:extLst xmlns:c16r2="http://schemas.microsoft.com/office/drawing/2015/06/chart">
            <c:ext xmlns:c16="http://schemas.microsoft.com/office/drawing/2014/chart" uri="{C3380CC4-5D6E-409C-BE32-E72D297353CC}">
              <c16:uniqueId val="{00000006-0C4B-424B-822B-2DE76BCB2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c:v>
                </c:pt>
                <c:pt idx="3">
                  <c:v>233</c:v>
                </c:pt>
                <c:pt idx="6">
                  <c:v>204</c:v>
                </c:pt>
                <c:pt idx="9">
                  <c:v>175</c:v>
                </c:pt>
                <c:pt idx="12">
                  <c:v>147</c:v>
                </c:pt>
              </c:numCache>
            </c:numRef>
          </c:val>
          <c:extLst xmlns:c16r2="http://schemas.microsoft.com/office/drawing/2015/06/chart">
            <c:ext xmlns:c16="http://schemas.microsoft.com/office/drawing/2014/chart" uri="{C3380CC4-5D6E-409C-BE32-E72D297353CC}">
              <c16:uniqueId val="{00000007-0C4B-424B-822B-2DE76BCB2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18681</c:v>
                </c:pt>
                <c:pt idx="3">
                  <c:v>18134</c:v>
                </c:pt>
                <c:pt idx="6">
                  <c:v>17735</c:v>
                </c:pt>
                <c:pt idx="9">
                  <c:v>17351</c:v>
                </c:pt>
                <c:pt idx="12">
                  <c:v>18315</c:v>
                </c:pt>
              </c:numCache>
            </c:numRef>
          </c:val>
          <c:extLst xmlns:c16r2="http://schemas.microsoft.com/office/drawing/2015/06/chart">
            <c:ext xmlns:c16="http://schemas.microsoft.com/office/drawing/2014/chart" uri="{C3380CC4-5D6E-409C-BE32-E72D297353CC}">
              <c16:uniqueId val="{00000008-0C4B-424B-822B-2DE76BCB2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c:v>
                </c:pt>
                <c:pt idx="3">
                  <c:v>4</c:v>
                </c:pt>
                <c:pt idx="6">
                  <c:v>3</c:v>
                </c:pt>
                <c:pt idx="9">
                  <c:v>1</c:v>
                </c:pt>
                <c:pt idx="12">
                  <c:v>2</c:v>
                </c:pt>
              </c:numCache>
            </c:numRef>
          </c:val>
          <c:extLst xmlns:c16r2="http://schemas.microsoft.com/office/drawing/2015/06/chart">
            <c:ext xmlns:c16="http://schemas.microsoft.com/office/drawing/2014/chart" uri="{C3380CC4-5D6E-409C-BE32-E72D297353CC}">
              <c16:uniqueId val="{00000009-0C4B-424B-822B-2DE76BCB2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27201</c:v>
                </c:pt>
                <c:pt idx="3">
                  <c:v>28202</c:v>
                </c:pt>
                <c:pt idx="6">
                  <c:v>30065</c:v>
                </c:pt>
                <c:pt idx="9">
                  <c:v>30274</c:v>
                </c:pt>
                <c:pt idx="12">
                  <c:v>30433</c:v>
                </c:pt>
              </c:numCache>
            </c:numRef>
          </c:val>
          <c:extLst xmlns:c16r2="http://schemas.microsoft.com/office/drawing/2015/06/chart">
            <c:ext xmlns:c16="http://schemas.microsoft.com/office/drawing/2014/chart" uri="{C3380CC4-5D6E-409C-BE32-E72D297353CC}">
              <c16:uniqueId val="{0000000A-0C4B-424B-822B-2DE76BCB2EE8}"/>
            </c:ext>
          </c:extLst>
        </c:ser>
        <c:dLbls>
          <c:showLegendKey val="0"/>
          <c:showVal val="0"/>
          <c:showCatName val="0"/>
          <c:showSerName val="0"/>
          <c:showPercent val="0"/>
          <c:showBubbleSize val="0"/>
        </c:dLbls>
        <c:gapWidth val="100"/>
        <c:overlap val="100"/>
        <c:axId val="193197568"/>
        <c:axId val="19319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13855</c:v>
                </c:pt>
                <c:pt idx="2">
                  <c:v>#N/A</c:v>
                </c:pt>
                <c:pt idx="3">
                  <c:v>#N/A</c:v>
                </c:pt>
                <c:pt idx="4">
                  <c:v>13077</c:v>
                </c:pt>
                <c:pt idx="5">
                  <c:v>#N/A</c:v>
                </c:pt>
                <c:pt idx="6">
                  <c:v>#N/A</c:v>
                </c:pt>
                <c:pt idx="7">
                  <c:v>14064</c:v>
                </c:pt>
                <c:pt idx="8">
                  <c:v>#N/A</c:v>
                </c:pt>
                <c:pt idx="9">
                  <c:v>#N/A</c:v>
                </c:pt>
                <c:pt idx="10">
                  <c:v>13202</c:v>
                </c:pt>
                <c:pt idx="11">
                  <c:v>#N/A</c:v>
                </c:pt>
                <c:pt idx="12">
                  <c:v>#N/A</c:v>
                </c:pt>
                <c:pt idx="13">
                  <c:v>13949</c:v>
                </c:pt>
                <c:pt idx="14">
                  <c:v>#N/A</c:v>
                </c:pt>
              </c:numCache>
            </c:numRef>
          </c:val>
          <c:smooth val="0"/>
          <c:extLst xmlns:c16r2="http://schemas.microsoft.com/office/drawing/2015/06/chart">
            <c:ext xmlns:c16="http://schemas.microsoft.com/office/drawing/2014/chart" uri="{C3380CC4-5D6E-409C-BE32-E72D297353CC}">
              <c16:uniqueId val="{0000000B-0C4B-424B-822B-2DE76BCB2EE8}"/>
            </c:ext>
          </c:extLst>
        </c:ser>
        <c:dLbls>
          <c:showLegendKey val="0"/>
          <c:showVal val="0"/>
          <c:showCatName val="0"/>
          <c:showSerName val="0"/>
          <c:showPercent val="0"/>
          <c:showBubbleSize val="0"/>
        </c:dLbls>
        <c:marker val="1"/>
        <c:smooth val="0"/>
        <c:axId val="193197568"/>
        <c:axId val="193199488"/>
      </c:lineChart>
      <c:catAx>
        <c:axId val="1931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99488"/>
        <c:crosses val="autoZero"/>
        <c:auto val="1"/>
        <c:lblAlgn val="ctr"/>
        <c:lblOffset val="100"/>
        <c:tickLblSkip val="1"/>
        <c:tickMarkSkip val="1"/>
        <c:noMultiLvlLbl val="0"/>
      </c:catAx>
      <c:valAx>
        <c:axId val="1931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2214</c:v>
                </c:pt>
                <c:pt idx="1">
                  <c:v>2341</c:v>
                </c:pt>
                <c:pt idx="2">
                  <c:v>2403</c:v>
                </c:pt>
              </c:numCache>
            </c:numRef>
          </c:val>
          <c:extLst xmlns:c16r2="http://schemas.microsoft.com/office/drawing/2015/06/chart">
            <c:ext xmlns:c16="http://schemas.microsoft.com/office/drawing/2014/chart" uri="{C3380CC4-5D6E-409C-BE32-E72D297353CC}">
              <c16:uniqueId val="{00000000-2456-4D41-A510-D8D81C4BE6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349</c:v>
                </c:pt>
                <c:pt idx="1">
                  <c:v>350</c:v>
                </c:pt>
                <c:pt idx="2">
                  <c:v>350</c:v>
                </c:pt>
              </c:numCache>
            </c:numRef>
          </c:val>
          <c:extLst xmlns:c16r2="http://schemas.microsoft.com/office/drawing/2015/06/chart">
            <c:ext xmlns:c16="http://schemas.microsoft.com/office/drawing/2014/chart" uri="{C3380CC4-5D6E-409C-BE32-E72D297353CC}">
              <c16:uniqueId val="{00000001-2456-4D41-A510-D8D81C4BE6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1625</c:v>
                </c:pt>
                <c:pt idx="1">
                  <c:v>1684</c:v>
                </c:pt>
                <c:pt idx="2">
                  <c:v>1668</c:v>
                </c:pt>
              </c:numCache>
            </c:numRef>
          </c:val>
          <c:extLst xmlns:c16r2="http://schemas.microsoft.com/office/drawing/2015/06/chart">
            <c:ext xmlns:c16="http://schemas.microsoft.com/office/drawing/2014/chart" uri="{C3380CC4-5D6E-409C-BE32-E72D297353CC}">
              <c16:uniqueId val="{00000002-2456-4D41-A510-D8D81C4BE606}"/>
            </c:ext>
          </c:extLst>
        </c:ser>
        <c:dLbls>
          <c:showLegendKey val="0"/>
          <c:showVal val="0"/>
          <c:showCatName val="0"/>
          <c:showSerName val="0"/>
          <c:showPercent val="0"/>
          <c:showBubbleSize val="0"/>
        </c:dLbls>
        <c:gapWidth val="120"/>
        <c:overlap val="100"/>
        <c:axId val="196094976"/>
        <c:axId val="196096768"/>
      </c:barChart>
      <c:catAx>
        <c:axId val="19609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096768"/>
        <c:crosses val="autoZero"/>
        <c:auto val="1"/>
        <c:lblAlgn val="ctr"/>
        <c:lblOffset val="100"/>
        <c:tickLblSkip val="1"/>
        <c:tickMarkSkip val="1"/>
        <c:noMultiLvlLbl val="0"/>
      </c:catAx>
      <c:valAx>
        <c:axId val="19609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09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{8BA161BF-2EA7-4F8B-914F-4C96C01621F8}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F6-4D47-8427-EBF42BAC361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{07D793F3-B155-4CD2-8D84-71FF0EFDFF0F}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6-4D47-8427-EBF42BAC361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{2AEFA43A-A2B9-4C6C-BDD3-EEEB5F095EA7}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6-4D47-8427-EBF42BAC361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{F841FCAE-DF7F-4109-881B-836F08957691}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6-4D47-8427-EBF42BAC361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{5E97FD77-5212-4C83-849F-AB83E946E02A}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6-4D47-8427-EBF42BAC3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{853C1B94-E441-425B-912B-3213FDE401B0}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F6-4D47-8427-EBF42BAC3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{30D29051-7052-4FB4-9B7F-BE9ECE4FDF5F}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F6-4D47-8427-EBF42BAC361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{61FF0B69-15FF-45C8-9EE1-C109B7DB6E3E}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F6-4D47-8427-EBF42BAC3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{B18E3D42-532A-4475-AF25-3071F0FD3372}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F6-4D47-8427-EBF42BAC3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79.099999999999994</c:v>
                </c:pt>
              </c:numCache>
            </c:numRef>
          </c:xVal>
          <c:yVal>
            <c:numRef>
              <c:f>公会計指標分析・財政指標組合せ分析表!$BP$51:$DC$51</c:f>
              <c:numCache>
                <c:formatCode>#,##0.0;"▲ "#,##0.0</c:formatCode>
                <c:ptCount val="40"/>
                <c:pt idx="24">
                  <c:v>129.9</c:v>
                </c:pt>
              </c:numCache>
            </c:numRef>
          </c:yVal>
          <c:smooth val="0"/>
          <c:extLst xmlns:c16r2="http://schemas.microsoft.com/office/drawing/2015/06/chart">
            <c:ext xmlns:c16="http://schemas.microsoft.com/office/drawing/2014/chart" uri="{C3380CC4-5D6E-409C-BE32-E72D297353CC}">
              <c16:uniqueId val="{00000009-E8F6-4D47-8427-EBF42BAC3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{A1AC934A-DF69-4877-9C93-BBD88ED056EF}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F6-4D47-8427-EBF42BAC361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{0A4A08BC-1850-420A-9A4B-575B4036F633}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6-4D47-8427-EBF42BAC361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{E6675C9C-F69D-4505-8BC4-6993FAE08CF2}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6-4D47-8427-EBF42BAC361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{976BD04A-650E-41F3-BCE7-832940778DD8}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6-4D47-8427-EBF42BAC361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{52F3F132-B8E1-4768-8810-89634C25E4CC}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6-4D47-8427-EBF42BAC3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{0699B3D6-EF11-4424-9C5A-22D6BF8C2FED}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F6-4D47-8427-EBF42BAC3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{B3705388-93FB-4B71-804D-4015286C9671}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F6-4D47-8427-EBF42BAC361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{89033192-EF66-4CDC-A5C3-D346D8BC3A79}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F6-4D47-8427-EBF42BAC3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{EEEDE943-E3FF-40FD-AA43-EBEF9B65CC41}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F6-4D47-8427-EBF42BAC3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E8F6-4D47-8427-EBF42BAC361D}"/>
            </c:ext>
          </c:extLst>
        </c:ser>
        <c:dLbls>
          <c:showLegendKey val="0"/>
          <c:showVal val="1"/>
          <c:showCatName val="0"/>
          <c:showSerName val="0"/>
          <c:showPercent val="0"/>
          <c:showBubbleSize val="0"/>
        </c:dLbls>
        <c:axId val="196500096"/>
        <c:axId val="196530944"/>
      </c:scatterChart>
      <c:valAx>
        <c:axId val="196500096"/>
        <c:scaling>
          <c:orientation val="minMax"/>
          <c:max val="8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530944"/>
        <c:crosses val="autoZero"/>
        <c:crossBetween val="midCat"/>
      </c:valAx>
      <c:valAx>
        <c:axId val="196530944"/>
        <c:scaling>
          <c:orientation val="minMax"/>
          <c:max val="14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50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{781BA0C4-B74F-4B1A-8E92-BA8C3FCA59D6}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D2-4D95-9D7E-0F6FFFA4B15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{3D42101B-B0D6-4DDD-A7C9-B9A8136822E6}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2-4D95-9D7E-0F6FFFA4B15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{04AEB45E-BAD0-4B48-AEAB-B7299EF49D77}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2-4D95-9D7E-0F6FFFA4B15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{371E1FEC-B2B2-4C64-AD14-223445D6371F}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2-4D95-9D7E-0F6FFFA4B15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{48C070B0-8CD3-4D53-9B45-B12CE6A68D21}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2-4D95-9D7E-0F6FFFA4B15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{4470F099-F83F-4654-8B42-C76BFF73BD3E}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D2-4D95-9D7E-0F6FFFA4B15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{E04A113F-826C-4C98-914F-60ED22CE1F21}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D2-4D95-9D7E-0F6FFFA4B15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{CDD6CE55-AF4C-4E5A-8A1A-61FD85CD5FC3}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D2-4D95-9D7E-0F6FFFA4B15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{FF893160-E408-42C9-9DA2-BD8C2C79D6C6}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D2-4D95-9D7E-0F6FFFA4B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9.6999999999999993</c:v>
                </c:pt>
                <c:pt idx="24">
                  <c:v>9.4</c:v>
                </c:pt>
                <c:pt idx="32">
                  <c:v>9.4</c:v>
                </c:pt>
              </c:numCache>
            </c:numRef>
          </c:xVal>
          <c:yVal>
            <c:numRef>
              <c:f>公会計指標分析・財政指標組合せ分析表!$BP$73:$DC$73</c:f>
              <c:numCache>
                <c:formatCode>#,##0.0;"▲ "#,##0.0</c:formatCode>
                <c:ptCount val="40"/>
                <c:pt idx="0">
                  <c:v>137.69999999999999</c:v>
                </c:pt>
                <c:pt idx="8">
                  <c:v>131.80000000000001</c:v>
                </c:pt>
                <c:pt idx="16">
                  <c:v>138.4</c:v>
                </c:pt>
                <c:pt idx="24">
                  <c:v>129.9</c:v>
                </c:pt>
                <c:pt idx="32">
                  <c:v>136.4</c:v>
                </c:pt>
              </c:numCache>
            </c:numRef>
          </c:yVal>
          <c:smooth val="0"/>
          <c:extLst xmlns:c16r2="http://schemas.microsoft.com/office/drawing/2015/06/chart">
            <c:ext xmlns:c16="http://schemas.microsoft.com/office/drawing/2014/chart" uri="{C3380CC4-5D6E-409C-BE32-E72D297353CC}">
              <c16:uniqueId val="{00000009-7AD2-4D95-9D7E-0F6FFFA4B1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{95FD1C1A-7CC5-4888-8563-2B70D19D644B}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D2-4D95-9D7E-0F6FFFA4B1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{5EADD341-4E0F-44AF-B328-FDE454DFADD9}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2-4D95-9D7E-0F6FFFA4B15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{986F9AD7-8843-44FA-A89C-FE3293083ABF}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2-4D95-9D7E-0F6FFFA4B15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{48127EE4-933E-48BC-A1A8-0C8F535477F6}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2-4D95-9D7E-0F6FFFA4B15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{C7DE0BA7-EF0E-41BD-8D3C-43D3CCA085D4}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2-4D95-9D7E-0F6FFFA4B15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{01ED3087-1154-4D38-B6E3-72F09BAF62C5}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D2-4D95-9D7E-0F6FFFA4B15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{2EBE8947-A8AA-4C8E-AD10-55903263B074}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D2-4D95-9D7E-0F6FFFA4B15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{411EFC82-5FFC-4E11-B078-5826650F5091}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D2-4D95-9D7E-0F6FFFA4B15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{0561208D-7083-412A-9A9C-DC37C821826F}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D2-4D95-9D7E-0F6FFFA4B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10.199999999999999</c:v>
                </c:pt>
                <c:pt idx="24">
                  <c:v>10</c:v>
                </c:pt>
                <c:pt idx="32">
                  <c:v>9.6999999999999993</c:v>
                </c:pt>
              </c:numCache>
            </c:numRef>
          </c:xVal>
          <c:yVal>
            <c:numRef>
              <c:f>公会計指標分析・財政指標組合せ分析表!$BP$77:$DC$77</c:f>
              <c:numCache>
                <c:formatCode>#,##0.0;"▲ "#,##0.0</c:formatCode>
                <c:ptCount val="40"/>
                <c:pt idx="0">
                  <c:v>48.3</c:v>
                </c:pt>
                <c:pt idx="8">
                  <c:v>44.4</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7AD2-4D95-9D7E-0F6FFFA4B15A}"/>
            </c:ext>
          </c:extLst>
        </c:ser>
        <c:dLbls>
          <c:showLegendKey val="0"/>
          <c:showVal val="1"/>
          <c:showCatName val="0"/>
          <c:showSerName val="0"/>
          <c:showPercent val="0"/>
          <c:showBubbleSize val="0"/>
        </c:dLbls>
        <c:axId val="196329856"/>
        <c:axId val="196331776"/>
      </c:scatterChart>
      <c:valAx>
        <c:axId val="196329856"/>
        <c:scaling>
          <c:orientation val="minMax"/>
          <c:max val="10.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331776"/>
        <c:crosses val="autoZero"/>
        <c:crossBetween val="midCat"/>
      </c:valAx>
      <c:valAx>
        <c:axId val="196331776"/>
        <c:scaling>
          <c:orientation val="minMax"/>
          <c:max val="15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329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と「公営企業債の元利償還金に対する繰入金」が大きな割合を占めている。元利償還金については、喫緊の行政課題に対応するための、起債を活用した投資的事業の増嵩により、今後も増加傾向が続く見込みである。一方、公営企業債の元利償還金に対する繰入金については、病院事業における建設改良費等の影響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年度までは増加傾向にあったが、その他の公営企業債償還が進むことにより、平成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年度は減少に転じ、今後も緩やかに減少していく見込みである。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年度においては、近年の傾向どおり充当可能財源等が増加（前年度比</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百万円）したものの、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第二期基本構想の推進に伴う</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病院事業債の増加等</a:t>
          </a:r>
          <a:r>
            <a:rPr kumimoji="1" lang="ja-JP" altLang="en-US" sz="1400">
              <a:latin typeface="ＭＳ ゴシック" pitchFamily="49" charset="-128"/>
              <a:ea typeface="ＭＳ ゴシック" pitchFamily="49" charset="-128"/>
            </a:rPr>
            <a:t>により公営企業債等繰入見込額が増加（同比 ＋</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百万円）したことにより、将来負担比率も上昇している。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今後も、喫緊の行政課題に対応するための、起債を活用した投資的事業の増嵩により、比率は上昇傾向が続くと考えられる。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土地区画整理事業等の推進に伴い「都市施設等整備事業基金」において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万円取り崩したものの、固定資産税の増収等による前年度決算剰余金を財政調整基金に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投資的経費の増嵩や、赤穂市民病院の経営安定化などのため、今後も「都市施設等整備事業基金」や「健康管理施設整備基金」の取崩しを予定しており、基金全体としても減少傾向に転じ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都市施設等整備事業基金：都市計画事業及び産業振興事業の円滑、かつ適正な執行。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健康管理施設整備基金：市民の健康の保持と増進及び疾病予防の促進等、健康づくりに資する施設の整備。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国民健康保険財政調整基金：前期高齢者交付金の追加交付等を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介護保険給付費準備基金：居宅介護サービス給付費が計画値を下回り、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健康管理施設整備基金：赤穂市民病院の経営安定化のため、平成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国民健康保険財政調整基金：保険税率等の上昇を抑制し、被保険者の負担を軽減するため、平成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当初予算で見込んでいた充当先事業の財政状況が変化し、結果的に基金の取崩しが発生しなかったため。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％以上となるように努めており</a:t>
          </a:r>
          <a:r>
            <a:rPr lang="ja-JP" altLang="ja-JP" sz="1300" u="none">
              <a:effectLst/>
              <a:ea typeface="ＭＳ 明朝" panose="02020609040205080304" pitchFamily="17" charset="-128"/>
              <a:cs typeface="Times New Roman" panose="02020603050405020304" pitchFamily="18" charset="0"/>
            </a:rPr>
            <a:t>、</a:t>
          </a:r>
          <a:r>
            <a:rPr lang="ja-JP" altLang="ja-JP" sz="1300" u="none">
              <a:effectLst/>
              <a:latin typeface="ＭＳ ゴシック" panose="020B0609070205080204" pitchFamily="49" charset="-128"/>
              <a:ea typeface="ＭＳ ゴシック" panose="020B0609070205080204" pitchFamily="49" charset="-128"/>
              <a:cs typeface="Times New Roman" panose="02020603050405020304" pitchFamily="18" charset="0"/>
            </a:rPr>
            <a:t>将来的に発生する公共施設の老朽化に伴う施設等の改修・修繕等にも機動的な対応</a:t>
          </a:r>
          <a:r>
            <a:rPr lang="ja-JP" altLang="en-US" sz="1300" u="none">
              <a:effectLst/>
              <a:latin typeface="ＭＳ ゴシック" panose="020B0609070205080204" pitchFamily="49" charset="-128"/>
              <a:ea typeface="ＭＳ ゴシック" panose="020B0609070205080204" pitchFamily="49" charset="-128"/>
              <a:cs typeface="Times New Roman" panose="02020603050405020304" pitchFamily="18" charset="0"/>
            </a:rPr>
            <a:t>ができるよう運用していく。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類似団体を大きく上回っており、公共施設・インフラの老朽化が要因である。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赤穂市公共施設等総合管理計画に基づき、施設の統廃合、ダウンサイジング等によるストック量の最適化に加え、長寿命化の推進、予防保全などに取り組むことが必要である。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81008</xdr:rowOff>
    </xdr:from>
    <xdr:to>
      <xdr:col>23</xdr:col>
      <xdr:colOff>85090</xdr:colOff>
      <xdr:row>34</xdr:row>
      <xdr:rowOff>36195</xdr:rowOff>
    </xdr:to>
    <xdr:cxnSp macro="">
      <xdr:nvCxnSpPr>
        <xdr:cNvPr id="66" name="直線コネクタ 65"/>
        <xdr:cNvCxnSpPr/>
      </xdr:nvCxnSpPr>
      <xdr:spPr>
        <a:xfrm flipV="1">
          <a:off x="4760595" y="5653133"/>
          <a:ext cx="1270" cy="98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27685</xdr:rowOff>
    </xdr:from>
    <xdr:ext cx="405111" cy="259045"/>
    <xdr:sp macro="" textlink="">
      <xdr:nvSpPr>
        <xdr:cNvPr id="69" name="有形固定資産減価償却率最大値テキスト"/>
        <xdr:cNvSpPr txBox="1"/>
      </xdr:nvSpPr>
      <xdr:spPr>
        <a:xfrm>
          <a:off x="4813300" y="542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81008</xdr:rowOff>
    </xdr:from>
    <xdr:to>
      <xdr:col>23</xdr:col>
      <xdr:colOff>174625</xdr:colOff>
      <xdr:row>28</xdr:row>
      <xdr:rowOff>81008</xdr:rowOff>
    </xdr:to>
    <xdr:cxnSp macro="">
      <xdr:nvCxnSpPr>
        <xdr:cNvPr id="70" name="直線コネクタ 69"/>
        <xdr:cNvCxnSpPr/>
      </xdr:nvCxnSpPr>
      <xdr:spPr>
        <a:xfrm>
          <a:off x="4673600" y="56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38933</xdr:rowOff>
    </xdr:from>
    <xdr:ext cx="405111" cy="259045"/>
    <xdr:sp macro="" textlink="">
      <xdr:nvSpPr>
        <xdr:cNvPr id="71" name="有形固定資産減価償却率平均値テキスト"/>
        <xdr:cNvSpPr txBox="1"/>
      </xdr:nvSpPr>
      <xdr:spPr>
        <a:xfrm>
          <a:off x="4813300" y="5953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72" name="フローチャート: 判断 71"/>
        <xdr:cNvSpPr/>
      </xdr:nvSpPr>
      <xdr:spPr>
        <a:xfrm>
          <a:off x="47117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1905</xdr:rowOff>
    </xdr:from>
    <xdr:to>
      <xdr:col>19</xdr:col>
      <xdr:colOff>187325</xdr:colOff>
      <xdr:row>30</xdr:row>
      <xdr:rowOff>103505</xdr:rowOff>
    </xdr:to>
    <xdr:sp macro="" textlink="">
      <xdr:nvSpPr>
        <xdr:cNvPr id="73" name="フローチャート: 判断 72"/>
        <xdr:cNvSpPr/>
      </xdr:nvSpPr>
      <xdr:spPr>
        <a:xfrm>
          <a:off x="4000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97518</xdr:rowOff>
    </xdr:from>
    <xdr:to>
      <xdr:col>15</xdr:col>
      <xdr:colOff>187325</xdr:colOff>
      <xdr:row>31</xdr:row>
      <xdr:rowOff>27668</xdr:rowOff>
    </xdr:to>
    <xdr:sp macro="" textlink="">
      <xdr:nvSpPr>
        <xdr:cNvPr id="74" name="フローチャート: 判断 73"/>
        <xdr:cNvSpPr/>
      </xdr:nvSpPr>
      <xdr:spPr>
        <a:xfrm>
          <a:off x="3238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9162</xdr:rowOff>
    </xdr:from>
    <xdr:to>
      <xdr:col>19</xdr:col>
      <xdr:colOff>187325</xdr:colOff>
      <xdr:row>26</xdr:row>
      <xdr:rowOff>110762</xdr:rowOff>
    </xdr:to>
    <xdr:sp macro="" textlink="">
      <xdr:nvSpPr>
        <xdr:cNvPr id="80" name="楕円 79"/>
        <xdr:cNvSpPr/>
      </xdr:nvSpPr>
      <xdr:spPr>
        <a:xfrm>
          <a:off x="4000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94632</xdr:rowOff>
    </xdr:from>
    <xdr:ext cx="405111" cy="259045"/>
    <xdr:sp macro="" textlink="">
      <xdr:nvSpPr>
        <xdr:cNvPr id="81" name="n_1ave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82" name="n_2aveValue有形固定資産減価償却率"/>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127289</xdr:rowOff>
    </xdr:from>
    <xdr:ext cx="405111" cy="259045"/>
    <xdr:sp macro="" textlink="">
      <xdr:nvSpPr>
        <xdr:cNvPr id="83" name="n_1mainValue有形固定資産減価償却率"/>
        <xdr:cNvSpPr txBox="1"/>
      </xdr:nvSpPr>
      <xdr:spPr>
        <a:xfrm>
          <a:off x="38360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全国平均・兵庫県平均と比較して高い値となっているが、市民病院の第二期基本構想の推進に伴う公営企業債等繰入見込額が増加したことが主な要因である。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7" name="テキスト ボックス 106"/>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9" name="テキスト ボックス 108"/>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5" name="直線コネクタ 114"/>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6"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7" name="直線コネクタ 116"/>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8"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9" name="直線コネクタ 118"/>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0"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1" name="フローチャート: 判断 120"/>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7" name="楕円 126"/>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28"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15784</xdr:rowOff>
    </xdr:from>
    <xdr:to>
      <xdr:col>24</xdr:col>
      <xdr:colOff>62865</xdr:colOff>
      <xdr:row>41</xdr:row>
      <xdr:rowOff>63137</xdr:rowOff>
    </xdr:to>
    <xdr:cxnSp macro="">
      <xdr:nvCxnSpPr>
        <xdr:cNvPr id="57" name="直線コネクタ 56"/>
        <xdr:cNvCxnSpPr/>
      </xdr:nvCxnSpPr>
      <xdr:spPr>
        <a:xfrm flipV="1">
          <a:off x="4634865" y="6016534"/>
          <a:ext cx="0" cy="107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66964</xdr:rowOff>
    </xdr:from>
    <xdr:ext cx="405111" cy="259045"/>
    <xdr:sp macro="" textlink="">
      <xdr:nvSpPr>
        <xdr:cNvPr id="58" name="【道路】&#10;有形固定資産減価償却率最小値テキスト"/>
        <xdr:cNvSpPr txBox="1"/>
      </xdr:nvSpPr>
      <xdr:spPr>
        <a:xfrm>
          <a:off x="46736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63137</xdr:rowOff>
    </xdr:from>
    <xdr:to>
      <xdr:col>24</xdr:col>
      <xdr:colOff>152400</xdr:colOff>
      <xdr:row>41</xdr:row>
      <xdr:rowOff>63137</xdr:rowOff>
    </xdr:to>
    <xdr:cxnSp macro="">
      <xdr:nvCxnSpPr>
        <xdr:cNvPr id="59" name="直線コネクタ 58"/>
        <xdr:cNvCxnSpPr/>
      </xdr:nvCxnSpPr>
      <xdr:spPr>
        <a:xfrm>
          <a:off x="4546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133911</xdr:rowOff>
    </xdr:from>
    <xdr:ext cx="405111" cy="259045"/>
    <xdr:sp macro="" textlink="">
      <xdr:nvSpPr>
        <xdr:cNvPr id="60" name="【道路】&#10;有形固定資産減価償却率最大値テキスト"/>
        <xdr:cNvSpPr txBox="1"/>
      </xdr:nvSpPr>
      <xdr:spPr>
        <a:xfrm>
          <a:off x="4673600" y="579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15784</xdr:rowOff>
    </xdr:from>
    <xdr:to>
      <xdr:col>24</xdr:col>
      <xdr:colOff>152400</xdr:colOff>
      <xdr:row>35</xdr:row>
      <xdr:rowOff>15784</xdr:rowOff>
    </xdr:to>
    <xdr:cxnSp macro="">
      <xdr:nvCxnSpPr>
        <xdr:cNvPr id="61" name="直線コネクタ 60"/>
        <xdr:cNvCxnSpPr/>
      </xdr:nvCxnSpPr>
      <xdr:spPr>
        <a:xfrm>
          <a:off x="4546600" y="601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2"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3" name="フローチャート: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154396</xdr:rowOff>
    </xdr:from>
    <xdr:to>
      <xdr:col>20</xdr:col>
      <xdr:colOff>38100</xdr:colOff>
      <xdr:row>37</xdr:row>
      <xdr:rowOff>84546</xdr:rowOff>
    </xdr:to>
    <xdr:sp macro="" textlink="">
      <xdr:nvSpPr>
        <xdr:cNvPr id="64" name="フローチャート: 判断 63"/>
        <xdr:cNvSpPr/>
      </xdr:nvSpPr>
      <xdr:spPr>
        <a:xfrm>
          <a:off x="3746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38463</xdr:rowOff>
    </xdr:from>
    <xdr:to>
      <xdr:col>15</xdr:col>
      <xdr:colOff>101600</xdr:colOff>
      <xdr:row>37</xdr:row>
      <xdr:rowOff>140063</xdr:rowOff>
    </xdr:to>
    <xdr:sp macro="" textlink="">
      <xdr:nvSpPr>
        <xdr:cNvPr id="65" name="フローチャート: 判断 64"/>
        <xdr:cNvSpPr/>
      </xdr:nvSpPr>
      <xdr:spPr>
        <a:xfrm>
          <a:off x="2857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54792</xdr:rowOff>
    </xdr:from>
    <xdr:to>
      <xdr:col>20</xdr:col>
      <xdr:colOff>38100</xdr:colOff>
      <xdr:row>33</xdr:row>
      <xdr:rowOff>156392</xdr:rowOff>
    </xdr:to>
    <xdr:sp macro="" textlink="">
      <xdr:nvSpPr>
        <xdr:cNvPr id="71" name="楕円 70"/>
        <xdr:cNvSpPr/>
      </xdr:nvSpPr>
      <xdr:spPr>
        <a:xfrm>
          <a:off x="3746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75673</xdr:rowOff>
    </xdr:from>
    <xdr:ext cx="405111" cy="259045"/>
    <xdr:sp macro="" textlink="">
      <xdr:nvSpPr>
        <xdr:cNvPr id="72" name="n_1aveValue【道路】&#10;有形固定資産減価償却率"/>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156590</xdr:rowOff>
    </xdr:from>
    <xdr:ext cx="405111" cy="259045"/>
    <xdr:sp macro="" textlink="">
      <xdr:nvSpPr>
        <xdr:cNvPr id="73" name="n_2aveValue【道路】&#10;有形固定資産減価償却率"/>
        <xdr:cNvSpPr txBox="1"/>
      </xdr:nvSpPr>
      <xdr:spPr>
        <a:xfrm>
          <a:off x="2705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1469</xdr:rowOff>
    </xdr:from>
    <xdr:ext cx="405111" cy="259045"/>
    <xdr:sp macro="" textlink="">
      <xdr:nvSpPr>
        <xdr:cNvPr id="74" name="n_1mainValue【道路】&#10;有形固定資産減価償却率"/>
        <xdr:cNvSpPr txBox="1"/>
      </xdr:nvSpPr>
      <xdr:spPr>
        <a:xfrm>
          <a:off x="35820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8" name="直線コネクタ 97"/>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9"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0" name="直線コネクタ 99"/>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1"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2" name="直線コネクタ 101"/>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3"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4" name="フローチャート: 判断 103"/>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5" name="フローチャート: 判断 104"/>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6" name="フローチャート: 判断 105"/>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2502</xdr:rowOff>
    </xdr:from>
    <xdr:to>
      <xdr:col>50</xdr:col>
      <xdr:colOff>165100</xdr:colOff>
      <xdr:row>40</xdr:row>
      <xdr:rowOff>104102</xdr:rowOff>
    </xdr:to>
    <xdr:sp macro="" textlink="">
      <xdr:nvSpPr>
        <xdr:cNvPr id="112" name="楕円 111"/>
        <xdr:cNvSpPr/>
      </xdr:nvSpPr>
      <xdr:spPr>
        <a:xfrm>
          <a:off x="9588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3"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4"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95229</xdr:rowOff>
    </xdr:from>
    <xdr:ext cx="469744" cy="259045"/>
    <xdr:sp macro="" textlink="">
      <xdr:nvSpPr>
        <xdr:cNvPr id="115" name="n_1mainValue【道路】&#10;一人当たり延長"/>
        <xdr:cNvSpPr txBox="1"/>
      </xdr:nvSpPr>
      <xdr:spPr>
        <a:xfrm>
          <a:off x="93917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1" name="直線コネクタ 14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3" name="直線コネクタ 14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5" name="直線コネクタ 14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7" name="フローチャート: 判断 14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8" name="フローチャート: 判断 14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9" name="フローチャート: 判断 14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55" name="楕円 154"/>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90912</xdr:rowOff>
    </xdr:from>
    <xdr:ext cx="405111" cy="259045"/>
    <xdr:sp macro="" textlink="">
      <xdr:nvSpPr>
        <xdr:cNvPr id="156"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7"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158" name="n_1mainValue【橋りょう・トンネ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2" name="直線コネクタ 181"/>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3"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4" name="直線コネクタ 183"/>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5"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6" name="直線コネクタ 185"/>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7"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8" name="フローチャート: 判断 187"/>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9" name="フローチャート: 判断 188"/>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0" name="フローチャート: 判断 189"/>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35120</xdr:rowOff>
    </xdr:from>
    <xdr:to>
      <xdr:col>50</xdr:col>
      <xdr:colOff>165100</xdr:colOff>
      <xdr:row>60</xdr:row>
      <xdr:rowOff>136720</xdr:rowOff>
    </xdr:to>
    <xdr:sp macro="" textlink="">
      <xdr:nvSpPr>
        <xdr:cNvPr id="196" name="楕円 195"/>
        <xdr:cNvSpPr/>
      </xdr:nvSpPr>
      <xdr:spPr>
        <a:xfrm>
          <a:off x="9588500" y="10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7"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153247</xdr:rowOff>
    </xdr:from>
    <xdr:ext cx="599010" cy="259045"/>
    <xdr:sp macro="" textlink="">
      <xdr:nvSpPr>
        <xdr:cNvPr id="199" name="n_1mainValue【橋りょう・トンネル】&#10;一人当たり有形固定資産（償却資産）額"/>
        <xdr:cNvSpPr txBox="1"/>
      </xdr:nvSpPr>
      <xdr:spPr>
        <a:xfrm>
          <a:off x="9327095" y="10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4" name="直線コネクタ 22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6" name="直線コネクタ 22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8" name="直線コネクタ 22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30" name="フローチャート: 判断 22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31" name="フローチャート: 判断 23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2" name="フローチャート: 判断 23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38" name="楕円 237"/>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9"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40"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41"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5" name="直線コネクタ 264"/>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6"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7" name="直線コネクタ 266"/>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8"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9" name="直線コネクタ 268"/>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70"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71" name="フローチャート: 判断 270"/>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2" name="フローチャート: 判断 271"/>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3" name="フローチャート: 判断 272"/>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279" name="楕円 278"/>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80"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81"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39133</xdr:rowOff>
    </xdr:from>
    <xdr:ext cx="469744" cy="259045"/>
    <xdr:sp macro="" textlink="">
      <xdr:nvSpPr>
        <xdr:cNvPr id="282" name="n_1mainValue【公営住宅】&#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106</xdr:row>
      <xdr:rowOff>38644</xdr:rowOff>
    </xdr:to>
    <xdr:cxnSp macro="">
      <xdr:nvCxnSpPr>
        <xdr:cNvPr id="308" name="直線コネクタ 307"/>
        <xdr:cNvCxnSpPr/>
      </xdr:nvCxnSpPr>
      <xdr:spPr>
        <a:xfrm flipV="1">
          <a:off x="4634865" y="17185277"/>
          <a:ext cx="0" cy="102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42471</xdr:rowOff>
    </xdr:from>
    <xdr:ext cx="405111" cy="259045"/>
    <xdr:sp macro="" textlink="">
      <xdr:nvSpPr>
        <xdr:cNvPr id="309" name="【港湾・漁港】&#10;有形固定資産減価償却率最小値テキスト"/>
        <xdr:cNvSpPr txBox="1"/>
      </xdr:nvSpPr>
      <xdr:spPr>
        <a:xfrm>
          <a:off x="4673600" y="1821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38644</xdr:rowOff>
    </xdr:from>
    <xdr:to>
      <xdr:col>24</xdr:col>
      <xdr:colOff>152400</xdr:colOff>
      <xdr:row>106</xdr:row>
      <xdr:rowOff>38644</xdr:rowOff>
    </xdr:to>
    <xdr:cxnSp macro="">
      <xdr:nvCxnSpPr>
        <xdr:cNvPr id="310" name="直線コネクタ 309"/>
        <xdr:cNvCxnSpPr/>
      </xdr:nvCxnSpPr>
      <xdr:spPr>
        <a:xfrm>
          <a:off x="4546600" y="1821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405111" cy="259045"/>
    <xdr:sp macro="" textlink="">
      <xdr:nvSpPr>
        <xdr:cNvPr id="311" name="【港湾・漁港】&#10;有形固定資産減価償却率最大値テキスト"/>
        <xdr:cNvSpPr txBox="1"/>
      </xdr:nvSpPr>
      <xdr:spPr>
        <a:xfrm>
          <a:off x="4673600" y="1696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12" name="直線コネクタ 311"/>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313" name="【港湾・漁港】&#10;有形固定資産減価償却率平均値テキスト"/>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14" name="フローチャート: 判断 313"/>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125005</xdr:rowOff>
    </xdr:from>
    <xdr:to>
      <xdr:col>20</xdr:col>
      <xdr:colOff>38100</xdr:colOff>
      <xdr:row>101</xdr:row>
      <xdr:rowOff>55155</xdr:rowOff>
    </xdr:to>
    <xdr:sp macro="" textlink="">
      <xdr:nvSpPr>
        <xdr:cNvPr id="315" name="フローチャート: 判断 314"/>
        <xdr:cNvSpPr/>
      </xdr:nvSpPr>
      <xdr:spPr>
        <a:xfrm>
          <a:off x="3746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36830</xdr:rowOff>
    </xdr:from>
    <xdr:to>
      <xdr:col>15</xdr:col>
      <xdr:colOff>101600</xdr:colOff>
      <xdr:row>102</xdr:row>
      <xdr:rowOff>138430</xdr:rowOff>
    </xdr:to>
    <xdr:sp macro="" textlink="">
      <xdr:nvSpPr>
        <xdr:cNvPr id="316" name="フローチャート: 判断 315"/>
        <xdr:cNvSpPr/>
      </xdr:nvSpPr>
      <xdr:spPr>
        <a:xfrm>
          <a:off x="2857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2" name="楕円 32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71682</xdr:rowOff>
    </xdr:from>
    <xdr:ext cx="405111" cy="259045"/>
    <xdr:sp macro="" textlink="">
      <xdr:nvSpPr>
        <xdr:cNvPr id="323" name="n_1aveValue【港湾・漁港】&#10;有形固定資産減価償却率"/>
        <xdr:cNvSpPr txBox="1"/>
      </xdr:nvSpPr>
      <xdr:spPr>
        <a:xfrm>
          <a:off x="3582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324" name="n_2aveValue【港湾・漁港】&#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25" name="n_1mainValue【港湾・漁港】&#10;有形固定資産減価償却率"/>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5" name="テキスト ボックス 34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51" name="直線コネクタ 350"/>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52"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53" name="直線コネクタ 352"/>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54"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55" name="直線コネクタ 354"/>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56"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57" name="フローチャート: 判断 356"/>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58" name="フローチャート: 判断 357"/>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59" name="フローチャート: 判断 358"/>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155939</xdr:rowOff>
    </xdr:from>
    <xdr:to>
      <xdr:col>50</xdr:col>
      <xdr:colOff>165100</xdr:colOff>
      <xdr:row>109</xdr:row>
      <xdr:rowOff>86089</xdr:rowOff>
    </xdr:to>
    <xdr:sp macro="" textlink="">
      <xdr:nvSpPr>
        <xdr:cNvPr id="365" name="楕円 364"/>
        <xdr:cNvSpPr/>
      </xdr:nvSpPr>
      <xdr:spPr>
        <a:xfrm>
          <a:off x="9588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16552</xdr:rowOff>
    </xdr:from>
    <xdr:ext cx="599010" cy="259045"/>
    <xdr:sp macro="" textlink="">
      <xdr:nvSpPr>
        <xdr:cNvPr id="366"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67"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77216</xdr:rowOff>
    </xdr:from>
    <xdr:ext cx="313932" cy="259045"/>
    <xdr:sp macro="" textlink="">
      <xdr:nvSpPr>
        <xdr:cNvPr id="368" name="n_1mainValue【港湾・漁港】&#10;一人当たり有形固定資産（償却資産）額"/>
        <xdr:cNvSpPr txBox="1"/>
      </xdr:nvSpPr>
      <xdr:spPr>
        <a:xfrm>
          <a:off x="94696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0" name="テキスト ボックス 37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0" name="テキスト ボックス 38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94" name="直線コネクタ 393"/>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95"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96" name="直線コネクタ 395"/>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8" name="直線コネクタ 39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99"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0" name="フローチャート: 判断 399"/>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01" name="フローチャート: 判断 40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02" name="フローチャート: 判断 401"/>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08" name="楕円 407"/>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40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10"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411" name="n_1mainValue【認定こども園・幼稚園・保育所】&#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37" name="直線コネクタ 43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39" name="直線コネクタ 4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4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41" name="直線コネクタ 44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4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43" name="フローチャート: 判断 44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44" name="フローチャート: 判断 44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45" name="フローチャート: 判断 44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451" name="楕円 450"/>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452"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53"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58619</xdr:rowOff>
    </xdr:from>
    <xdr:ext cx="469744" cy="259045"/>
    <xdr:sp macro="" textlink="">
      <xdr:nvSpPr>
        <xdr:cNvPr id="454" name="n_1mainValue【認定こども園・幼稚園・保育所】&#10;一人当たり面積"/>
        <xdr:cNvSpPr txBox="1"/>
      </xdr:nvSpPr>
      <xdr:spPr>
        <a:xfrm>
          <a:off x="210757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5" name="テキスト ボックス 4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6" name="直線コネクタ 4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7" name="テキスト ボックス 4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8" name="直線コネクタ 4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9" name="テキスト ボックス 4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0" name="直線コネクタ 4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1" name="テキスト ボックス 4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2" name="直線コネクタ 4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3" name="テキスト ボックス 4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41148</xdr:rowOff>
    </xdr:to>
    <xdr:cxnSp macro="">
      <xdr:nvCxnSpPr>
        <xdr:cNvPr id="477" name="直線コネクタ 476"/>
        <xdr:cNvCxnSpPr/>
      </xdr:nvCxnSpPr>
      <xdr:spPr>
        <a:xfrm flipV="1">
          <a:off x="16318864" y="95554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478" name="【学校施設】&#10;有形固定資産減価償却率最小値テキスト"/>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479" name="直線コネクタ 478"/>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480"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81" name="直線コネクタ 480"/>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92219</xdr:rowOff>
    </xdr:from>
    <xdr:ext cx="405111" cy="259045"/>
    <xdr:sp macro="" textlink="">
      <xdr:nvSpPr>
        <xdr:cNvPr id="482" name="【学校施設】&#10;有形固定資産減価償却率平均値テキスト"/>
        <xdr:cNvSpPr txBox="1"/>
      </xdr:nvSpPr>
      <xdr:spPr>
        <a:xfrm>
          <a:off x="16357600" y="1003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483" name="フローチャート: 判断 482"/>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84" name="フローチャート: 判断 483"/>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85" name="フローチャート: 判断 484"/>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xdr:rowOff>
    </xdr:from>
    <xdr:to>
      <xdr:col>81</xdr:col>
      <xdr:colOff>101600</xdr:colOff>
      <xdr:row>55</xdr:row>
      <xdr:rowOff>110236</xdr:rowOff>
    </xdr:to>
    <xdr:sp macro="" textlink="">
      <xdr:nvSpPr>
        <xdr:cNvPr id="491" name="楕円 490"/>
        <xdr:cNvSpPr/>
      </xdr:nvSpPr>
      <xdr:spPr>
        <a:xfrm>
          <a:off x="15430500" y="9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160799</xdr:rowOff>
    </xdr:from>
    <xdr:ext cx="405111" cy="259045"/>
    <xdr:sp macro="" textlink="">
      <xdr:nvSpPr>
        <xdr:cNvPr id="492" name="n_1aveValue【学校施設】&#10;有形固定資産減価償却率"/>
        <xdr:cNvSpPr txBox="1"/>
      </xdr:nvSpPr>
      <xdr:spPr>
        <a:xfrm>
          <a:off x="152660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93"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126763</xdr:rowOff>
    </xdr:from>
    <xdr:ext cx="405111" cy="259045"/>
    <xdr:sp macro="" textlink="">
      <xdr:nvSpPr>
        <xdr:cNvPr id="494" name="n_1mainValue【学校施設】&#10;有形固定資産減価償却率"/>
        <xdr:cNvSpPr txBox="1"/>
      </xdr:nvSpPr>
      <xdr:spPr>
        <a:xfrm>
          <a:off x="15266044" y="921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17" name="直線コネクタ 516"/>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18"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19" name="直線コネクタ 518"/>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20"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21" name="直線コネクタ 520"/>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22"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23" name="フローチャート: 判断 522"/>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24" name="フローチャート: 判断 52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25" name="フローチャート: 判断 524"/>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94590</xdr:rowOff>
    </xdr:from>
    <xdr:to>
      <xdr:col>112</xdr:col>
      <xdr:colOff>38100</xdr:colOff>
      <xdr:row>62</xdr:row>
      <xdr:rowOff>24740</xdr:rowOff>
    </xdr:to>
    <xdr:sp macro="" textlink="">
      <xdr:nvSpPr>
        <xdr:cNvPr id="531" name="楕円 530"/>
        <xdr:cNvSpPr/>
      </xdr:nvSpPr>
      <xdr:spPr>
        <a:xfrm>
          <a:off x="21272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532"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33"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15867</xdr:rowOff>
    </xdr:from>
    <xdr:ext cx="469744" cy="259045"/>
    <xdr:sp macro="" textlink="">
      <xdr:nvSpPr>
        <xdr:cNvPr id="534" name="n_1mainValue【学校施設】&#10;一人当たり面積"/>
        <xdr:cNvSpPr txBox="1"/>
      </xdr:nvSpPr>
      <xdr:spPr>
        <a:xfrm>
          <a:off x="21075727"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60" name="直線コネクタ 55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6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62" name="直線コネクタ 56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4" name="直線コネクタ 5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6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66" name="フローチャート: 判断 56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67" name="フローチャート: 判断 56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8" name="フローチャート: 判断 567"/>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574" name="楕円 573"/>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75"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6"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577" name="n_1main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9" name="直線コネクタ 59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0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01" name="直線コネクタ 60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3" name="直線コネクタ 60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5" name="フローチャート: 判断 60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6" name="フローチャート: 判断 60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7" name="フローチャート: 判断 606"/>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13" name="楕円 612"/>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614"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5"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16"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1" name="直線コネクタ 640"/>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2"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3" name="直線コネクタ 642"/>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4"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5" name="直線コネクタ 644"/>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46"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47" name="フローチャート: 判断 646"/>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48" name="フローチャート: 判断 647"/>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9" name="フローチャート: 判断 64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655" name="楕円 654"/>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656"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7"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658" name="n_1mainValue【公民館】&#10;有形固定資産減価償却率"/>
        <xdr:cNvSpPr txBox="1"/>
      </xdr:nvSpPr>
      <xdr:spPr>
        <a:xfrm>
          <a:off x="15266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84" name="直線コネクタ 68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8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86" name="直線コネクタ 68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8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88" name="直線コネクタ 68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8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90" name="フローチャート: 判断 68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91" name="フローチャート: 判断 69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92" name="フローチャート: 判断 69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698" name="楕円 697"/>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699"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00"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701" name="n_1mainValue【公民館】&#10;一人当たり面積"/>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類似団体と比較して、有形固定資産減価償却率が特に高くなっているのは、道路・橋梁・学校施設であり、施設の老朽化が要因である。</a:t>
          </a: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に基づいて、公共施設の統廃合、転用、ダウンサイジング等によるストック量の最適化に加え、長寿命化の推進、予防保全に取り組むことが必要である。道路・橋梁などのインフラ施設についても計画的に補修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110308</xdr:rowOff>
    </xdr:from>
    <xdr:to>
      <xdr:col>20</xdr:col>
      <xdr:colOff>38100</xdr:colOff>
      <xdr:row>36</xdr:row>
      <xdr:rowOff>40458</xdr:rowOff>
    </xdr:to>
    <xdr:sp macro="" textlink="">
      <xdr:nvSpPr>
        <xdr:cNvPr id="73" name="楕円 72"/>
        <xdr:cNvSpPr/>
      </xdr:nvSpPr>
      <xdr:spPr>
        <a:xfrm>
          <a:off x="3746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56985</xdr:rowOff>
    </xdr:from>
    <xdr:ext cx="405111" cy="259045"/>
    <xdr:sp macro="" textlink="">
      <xdr:nvSpPr>
        <xdr:cNvPr id="74" name="n_1mainValue【図書館】&#10;有形固定資産減価償却率"/>
        <xdr:cNvSpPr txBox="1"/>
      </xdr:nvSpPr>
      <xdr:spPr>
        <a:xfrm>
          <a:off x="35820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8"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6" name="楕円 115"/>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105427</xdr:rowOff>
    </xdr:from>
    <xdr:ext cx="469744" cy="259045"/>
    <xdr:sp macro="" textlink="">
      <xdr:nvSpPr>
        <xdr:cNvPr id="117"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65786</xdr:rowOff>
    </xdr:from>
    <xdr:to>
      <xdr:col>20</xdr:col>
      <xdr:colOff>38100</xdr:colOff>
      <xdr:row>60</xdr:row>
      <xdr:rowOff>167386</xdr:rowOff>
    </xdr:to>
    <xdr:sp macro="" textlink="">
      <xdr:nvSpPr>
        <xdr:cNvPr id="156" name="楕円 155"/>
        <xdr:cNvSpPr/>
      </xdr:nvSpPr>
      <xdr:spPr>
        <a:xfrm>
          <a:off x="3746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12463</xdr:rowOff>
    </xdr:from>
    <xdr:ext cx="405111" cy="259045"/>
    <xdr:sp macro="" textlink="">
      <xdr:nvSpPr>
        <xdr:cNvPr id="157" name="n_1mainValue【体育館・プール】&#10;有形固定資産減価償却率"/>
        <xdr:cNvSpPr txBox="1"/>
      </xdr:nvSpPr>
      <xdr:spPr>
        <a:xfrm>
          <a:off x="35820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197" name="楕円 196"/>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34307</xdr:rowOff>
    </xdr:from>
    <xdr:ext cx="469744" cy="259045"/>
    <xdr:sp macro="" textlink="">
      <xdr:nvSpPr>
        <xdr:cNvPr id="198"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39" name="楕円 238"/>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116857</xdr:rowOff>
    </xdr:from>
    <xdr:ext cx="405111" cy="259045"/>
    <xdr:sp macro="" textlink="">
      <xdr:nvSpPr>
        <xdr:cNvPr id="240" name="n_1mainValue【福祉施設】&#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68"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17590</xdr:rowOff>
    </xdr:from>
    <xdr:to>
      <xdr:col>50</xdr:col>
      <xdr:colOff>165100</xdr:colOff>
      <xdr:row>85</xdr:row>
      <xdr:rowOff>119190</xdr:rowOff>
    </xdr:to>
    <xdr:sp macro="" textlink="">
      <xdr:nvSpPr>
        <xdr:cNvPr id="276" name="楕円 275"/>
        <xdr:cNvSpPr/>
      </xdr:nvSpPr>
      <xdr:spPr>
        <a:xfrm>
          <a:off x="9588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110317</xdr:rowOff>
    </xdr:from>
    <xdr:ext cx="469744" cy="259045"/>
    <xdr:sp macro="" textlink="">
      <xdr:nvSpPr>
        <xdr:cNvPr id="277" name="n_1mainValue【福祉施設】&#10;一人当たり面積"/>
        <xdr:cNvSpPr txBox="1"/>
      </xdr:nvSpPr>
      <xdr:spPr>
        <a:xfrm>
          <a:off x="93917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11"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19" name="楕円 318"/>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53720</xdr:rowOff>
    </xdr:from>
    <xdr:ext cx="405111" cy="259045"/>
    <xdr:sp macro="" textlink="">
      <xdr:nvSpPr>
        <xdr:cNvPr id="320"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360" name="楕円 359"/>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36847</xdr:rowOff>
    </xdr:from>
    <xdr:ext cx="469744" cy="259045"/>
    <xdr:sp macro="" textlink="">
      <xdr:nvSpPr>
        <xdr:cNvPr id="361"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9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159294</xdr:rowOff>
    </xdr:from>
    <xdr:to>
      <xdr:col>81</xdr:col>
      <xdr:colOff>101600</xdr:colOff>
      <xdr:row>34</xdr:row>
      <xdr:rowOff>89444</xdr:rowOff>
    </xdr:to>
    <xdr:sp macro="" textlink="">
      <xdr:nvSpPr>
        <xdr:cNvPr id="403" name="楕円 402"/>
        <xdr:cNvSpPr/>
      </xdr:nvSpPr>
      <xdr:spPr>
        <a:xfrm>
          <a:off x="15430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105971</xdr:rowOff>
    </xdr:from>
    <xdr:ext cx="405111" cy="259045"/>
    <xdr:sp macro="" textlink="">
      <xdr:nvSpPr>
        <xdr:cNvPr id="404" name="n_1mainValue【一般廃棄物処理施設】&#10;有形固定資産減価償却率"/>
        <xdr:cNvSpPr txBox="1"/>
      </xdr:nvSpPr>
      <xdr:spPr>
        <a:xfrm>
          <a:off x="15266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438"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17173</xdr:rowOff>
    </xdr:from>
    <xdr:to>
      <xdr:col>112</xdr:col>
      <xdr:colOff>38100</xdr:colOff>
      <xdr:row>40</xdr:row>
      <xdr:rowOff>118773</xdr:rowOff>
    </xdr:to>
    <xdr:sp macro="" textlink="">
      <xdr:nvSpPr>
        <xdr:cNvPr id="446" name="楕円 445"/>
        <xdr:cNvSpPr/>
      </xdr:nvSpPr>
      <xdr:spPr>
        <a:xfrm>
          <a:off x="21272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135300</xdr:rowOff>
    </xdr:from>
    <xdr:ext cx="599010" cy="259045"/>
    <xdr:sp macro="" textlink="">
      <xdr:nvSpPr>
        <xdr:cNvPr id="447" name="n_1mainValue【一般廃棄物処理施設】&#10;一人当たり有形固定資産（償却資産）額"/>
        <xdr:cNvSpPr txBox="1"/>
      </xdr:nvSpPr>
      <xdr:spPr>
        <a:xfrm>
          <a:off x="210110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8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166370</xdr:rowOff>
    </xdr:from>
    <xdr:to>
      <xdr:col>81</xdr:col>
      <xdr:colOff>101600</xdr:colOff>
      <xdr:row>64</xdr:row>
      <xdr:rowOff>96520</xdr:rowOff>
    </xdr:to>
    <xdr:sp macro="" textlink="">
      <xdr:nvSpPr>
        <xdr:cNvPr id="489" name="楕円 488"/>
        <xdr:cNvSpPr/>
      </xdr:nvSpPr>
      <xdr:spPr>
        <a:xfrm>
          <a:off x="1543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64</xdr:row>
      <xdr:rowOff>87647</xdr:rowOff>
    </xdr:from>
    <xdr:ext cx="340478" cy="259045"/>
    <xdr:sp macro="" textlink="">
      <xdr:nvSpPr>
        <xdr:cNvPr id="490" name="n_1mainValue【保健センター・保健所】&#10;有形固定資産減価償却率"/>
        <xdr:cNvSpPr txBox="1"/>
      </xdr:nvSpPr>
      <xdr:spPr>
        <a:xfrm>
          <a:off x="152983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2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28" name="楕円 527"/>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149369</xdr:rowOff>
    </xdr:from>
    <xdr:ext cx="469744" cy="259045"/>
    <xdr:sp macro="" textlink="">
      <xdr:nvSpPr>
        <xdr:cNvPr id="529" name="n_1mainValue【保健センター・保健所】&#10;一人当たり面積"/>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6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571" name="楕円 570"/>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103795</xdr:rowOff>
    </xdr:from>
    <xdr:ext cx="405111" cy="259045"/>
    <xdr:sp macro="" textlink="">
      <xdr:nvSpPr>
        <xdr:cNvPr id="572"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60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610" name="楕円 609"/>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126001</xdr:rowOff>
    </xdr:from>
    <xdr:ext cx="469744" cy="259045"/>
    <xdr:sp macro="" textlink="">
      <xdr:nvSpPr>
        <xdr:cNvPr id="611" name="n_1mainValue【消防施設】&#10;一人当たり面積"/>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4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653" name="楕円 652"/>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104339</xdr:rowOff>
    </xdr:from>
    <xdr:ext cx="405111" cy="259045"/>
    <xdr:sp macro="" textlink="">
      <xdr:nvSpPr>
        <xdr:cNvPr id="654" name="n_1mainValue【庁舎】&#10;有形固定資産減価償却率"/>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8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692" name="楕円 691"/>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136414</xdr:rowOff>
    </xdr:from>
    <xdr:ext cx="469744" cy="259045"/>
    <xdr:sp macro="" textlink="">
      <xdr:nvSpPr>
        <xdr:cNvPr id="693"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類似団体と比較して、有形固定資産減価償却率が特に高くなっているのは、図書館・一般廃棄物処理施設・福祉施設であり、施設の老朽化が要因である。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年度に新たに供用開始したことにより類似団体を大きく下回っている。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赤穂市公共施設等総合管理計画に基づいて、公共施設の統廃合、転用、ダウンサイジング等によるストック量の最適化に加え、長寿命化の推進、予防保全に取り組むことが必要がある。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高い水準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81" name="フローチャート: 判断 80"/>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112835</xdr:rowOff>
    </xdr:from>
    <xdr:ext cx="762000" cy="259045"/>
    <xdr:sp macro="" textlink="">
      <xdr:nvSpPr>
        <xdr:cNvPr id="82" name="テキスト ボックス 81"/>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下回っているものの、前年度から変化がないため、今後も人件費の抑制に努めるとともに、全ての事務事業について、費用対効果を検証しながら整理・合理化を図る行財政改革の取組み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104902</xdr:rowOff>
    </xdr:to>
    <xdr:cxnSp macro="">
      <xdr:nvCxnSpPr>
        <xdr:cNvPr id="130" name="直線コネクタ 129"/>
        <xdr:cNvCxnSpPr/>
      </xdr:nvCxnSpPr>
      <xdr:spPr>
        <a:xfrm>
          <a:off x="4114800" y="1056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104902</xdr:rowOff>
    </xdr:to>
    <xdr:cxnSp macro="">
      <xdr:nvCxnSpPr>
        <xdr:cNvPr id="133" name="直線コネクタ 132"/>
        <xdr:cNvCxnSpPr/>
      </xdr:nvCxnSpPr>
      <xdr:spPr>
        <a:xfrm>
          <a:off x="3225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95250</xdr:rowOff>
    </xdr:to>
    <xdr:cxnSp macro="">
      <xdr:nvCxnSpPr>
        <xdr:cNvPr id="136" name="直線コネクタ 135"/>
        <xdr:cNvCxnSpPr/>
      </xdr:nvCxnSpPr>
      <xdr:spPr>
        <a:xfrm>
          <a:off x="2336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56642</xdr:rowOff>
    </xdr:to>
    <xdr:cxnSp macro="">
      <xdr:nvCxnSpPr>
        <xdr:cNvPr id="139" name="直線コネクタ 138"/>
        <xdr:cNvCxnSpPr/>
      </xdr:nvCxnSpPr>
      <xdr:spPr>
        <a:xfrm>
          <a:off x="1447800" y="104330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9" name="楕円 148"/>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0"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5842</xdr:rowOff>
    </xdr:from>
    <xdr:to>
      <xdr:col>11</xdr:col>
      <xdr:colOff>82550</xdr:colOff>
      <xdr:row>61</xdr:row>
      <xdr:rowOff>107442</xdr:rowOff>
    </xdr:to>
    <xdr:sp macro="" textlink="">
      <xdr:nvSpPr>
        <xdr:cNvPr id="155" name="楕円 154"/>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117619</xdr:rowOff>
    </xdr:from>
    <xdr:ext cx="762000" cy="259045"/>
    <xdr:sp macro="" textlink="">
      <xdr:nvSpPr>
        <xdr:cNvPr id="156" name="テキスト ボックス 155"/>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低い水準となっているが、前年度と比較すると高くなっている。その主な原因は維持補修費であり、消防関連施設の修繕が大部分を占めてい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43008</xdr:rowOff>
    </xdr:from>
    <xdr:to>
      <xdr:col>23</xdr:col>
      <xdr:colOff>133350</xdr:colOff>
      <xdr:row>81</xdr:row>
      <xdr:rowOff>45944</xdr:rowOff>
    </xdr:to>
    <xdr:cxnSp macro="">
      <xdr:nvCxnSpPr>
        <xdr:cNvPr id="193" name="直線コネクタ 192"/>
        <xdr:cNvCxnSpPr/>
      </xdr:nvCxnSpPr>
      <xdr:spPr>
        <a:xfrm>
          <a:off x="4114800" y="13930458"/>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32269</xdr:rowOff>
    </xdr:from>
    <xdr:to>
      <xdr:col>19</xdr:col>
      <xdr:colOff>133350</xdr:colOff>
      <xdr:row>81</xdr:row>
      <xdr:rowOff>43008</xdr:rowOff>
    </xdr:to>
    <xdr:cxnSp macro="">
      <xdr:nvCxnSpPr>
        <xdr:cNvPr id="196" name="直線コネクタ 195"/>
        <xdr:cNvCxnSpPr/>
      </xdr:nvCxnSpPr>
      <xdr:spPr>
        <a:xfrm>
          <a:off x="3225800" y="13919719"/>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17611</xdr:rowOff>
    </xdr:from>
    <xdr:to>
      <xdr:col>15</xdr:col>
      <xdr:colOff>82550</xdr:colOff>
      <xdr:row>81</xdr:row>
      <xdr:rowOff>32269</xdr:rowOff>
    </xdr:to>
    <xdr:cxnSp macro="">
      <xdr:nvCxnSpPr>
        <xdr:cNvPr id="199" name="直線コネクタ 198"/>
        <xdr:cNvCxnSpPr/>
      </xdr:nvCxnSpPr>
      <xdr:spPr>
        <a:xfrm>
          <a:off x="2336800" y="13905061"/>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3121</xdr:rowOff>
    </xdr:from>
    <xdr:to>
      <xdr:col>11</xdr:col>
      <xdr:colOff>31750</xdr:colOff>
      <xdr:row>81</xdr:row>
      <xdr:rowOff>17611</xdr:rowOff>
    </xdr:to>
    <xdr:cxnSp macro="">
      <xdr:nvCxnSpPr>
        <xdr:cNvPr id="202" name="直線コネクタ 201"/>
        <xdr:cNvCxnSpPr/>
      </xdr:nvCxnSpPr>
      <xdr:spPr>
        <a:xfrm>
          <a:off x="1447800" y="1389057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166594</xdr:rowOff>
    </xdr:from>
    <xdr:to>
      <xdr:col>23</xdr:col>
      <xdr:colOff>184150</xdr:colOff>
      <xdr:row>81</xdr:row>
      <xdr:rowOff>96744</xdr:rowOff>
    </xdr:to>
    <xdr:sp macro="" textlink="">
      <xdr:nvSpPr>
        <xdr:cNvPr id="212" name="楕円 211"/>
        <xdr:cNvSpPr/>
      </xdr:nvSpPr>
      <xdr:spPr>
        <a:xfrm>
          <a:off x="4902200" y="13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11671</xdr:rowOff>
    </xdr:from>
    <xdr:ext cx="762000" cy="259045"/>
    <xdr:sp macro="" textlink="">
      <xdr:nvSpPr>
        <xdr:cNvPr id="213" name="人件費・物件費等の状況該当値テキスト"/>
        <xdr:cNvSpPr txBox="1"/>
      </xdr:nvSpPr>
      <xdr:spPr>
        <a:xfrm>
          <a:off x="5041900" y="137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163658</xdr:rowOff>
    </xdr:from>
    <xdr:to>
      <xdr:col>19</xdr:col>
      <xdr:colOff>184150</xdr:colOff>
      <xdr:row>81</xdr:row>
      <xdr:rowOff>93808</xdr:rowOff>
    </xdr:to>
    <xdr:sp macro="" textlink="">
      <xdr:nvSpPr>
        <xdr:cNvPr id="214" name="楕円 213"/>
        <xdr:cNvSpPr/>
      </xdr:nvSpPr>
      <xdr:spPr>
        <a:xfrm>
          <a:off x="4064000" y="13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103985</xdr:rowOff>
    </xdr:from>
    <xdr:ext cx="736600" cy="259045"/>
    <xdr:sp macro="" textlink="">
      <xdr:nvSpPr>
        <xdr:cNvPr id="215" name="テキスト ボックス 214"/>
        <xdr:cNvSpPr txBox="1"/>
      </xdr:nvSpPr>
      <xdr:spPr>
        <a:xfrm>
          <a:off x="3733800" y="136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152919</xdr:rowOff>
    </xdr:from>
    <xdr:to>
      <xdr:col>15</xdr:col>
      <xdr:colOff>133350</xdr:colOff>
      <xdr:row>81</xdr:row>
      <xdr:rowOff>83069</xdr:rowOff>
    </xdr:to>
    <xdr:sp macro="" textlink="">
      <xdr:nvSpPr>
        <xdr:cNvPr id="216" name="楕円 215"/>
        <xdr:cNvSpPr/>
      </xdr:nvSpPr>
      <xdr:spPr>
        <a:xfrm>
          <a:off x="31750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93246</xdr:rowOff>
    </xdr:from>
    <xdr:ext cx="762000" cy="259045"/>
    <xdr:sp macro="" textlink="">
      <xdr:nvSpPr>
        <xdr:cNvPr id="217" name="テキスト ボックス 216"/>
        <xdr:cNvSpPr txBox="1"/>
      </xdr:nvSpPr>
      <xdr:spPr>
        <a:xfrm>
          <a:off x="2844800" y="1363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138261</xdr:rowOff>
    </xdr:from>
    <xdr:to>
      <xdr:col>11</xdr:col>
      <xdr:colOff>82550</xdr:colOff>
      <xdr:row>81</xdr:row>
      <xdr:rowOff>68411</xdr:rowOff>
    </xdr:to>
    <xdr:sp macro="" textlink="">
      <xdr:nvSpPr>
        <xdr:cNvPr id="218" name="楕円 217"/>
        <xdr:cNvSpPr/>
      </xdr:nvSpPr>
      <xdr:spPr>
        <a:xfrm>
          <a:off x="2286000" y="13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53188</xdr:rowOff>
    </xdr:from>
    <xdr:ext cx="762000" cy="259045"/>
    <xdr:sp macro="" textlink="">
      <xdr:nvSpPr>
        <xdr:cNvPr id="219" name="テキスト ボックス 218"/>
        <xdr:cNvSpPr txBox="1"/>
      </xdr:nvSpPr>
      <xdr:spPr>
        <a:xfrm>
          <a:off x="1955800" y="1394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123771</xdr:rowOff>
    </xdr:from>
    <xdr:to>
      <xdr:col>7</xdr:col>
      <xdr:colOff>31750</xdr:colOff>
      <xdr:row>81</xdr:row>
      <xdr:rowOff>53921</xdr:rowOff>
    </xdr:to>
    <xdr:sp macro="" textlink="">
      <xdr:nvSpPr>
        <xdr:cNvPr id="220" name="楕円 219"/>
        <xdr:cNvSpPr/>
      </xdr:nvSpPr>
      <xdr:spPr>
        <a:xfrm>
          <a:off x="1397000" y="13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38698</xdr:rowOff>
    </xdr:from>
    <xdr:ext cx="762000" cy="259045"/>
    <xdr:sp macro="" textlink="">
      <xdr:nvSpPr>
        <xdr:cNvPr id="221" name="テキスト ボックス 220"/>
        <xdr:cNvSpPr txBox="1"/>
      </xdr:nvSpPr>
      <xdr:spPr>
        <a:xfrm>
          <a:off x="1066800" y="1392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職員数の適正化や昇給昇格等の適正な運営に努めたことにより依然低い水準となっている。今後も国の動向等を見定めながら、適正な給与水準の維持に努める。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5" name="直線コネクタ 254"/>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138995</xdr:rowOff>
    </xdr:to>
    <xdr:cxnSp macro="">
      <xdr:nvCxnSpPr>
        <xdr:cNvPr id="258" name="直線コネクタ 257"/>
        <xdr:cNvCxnSpPr/>
      </xdr:nvCxnSpPr>
      <xdr:spPr>
        <a:xfrm>
          <a:off x="15290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125589</xdr:rowOff>
    </xdr:to>
    <xdr:cxnSp macro="">
      <xdr:nvCxnSpPr>
        <xdr:cNvPr id="261" name="直線コネクタ 260"/>
        <xdr:cNvCxnSpPr/>
      </xdr:nvCxnSpPr>
      <xdr:spPr>
        <a:xfrm flipV="1">
          <a:off x="14401800" y="1463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165805</xdr:rowOff>
    </xdr:to>
    <xdr:cxnSp macro="">
      <xdr:nvCxnSpPr>
        <xdr:cNvPr id="264" name="直線コネクタ 263"/>
        <xdr:cNvCxnSpPr/>
      </xdr:nvCxnSpPr>
      <xdr:spPr>
        <a:xfrm flipV="1">
          <a:off x="13512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7" name="フローチャート: 判断 266"/>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68" name="テキスト ボックス 26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79" name="テキスト ボックス 278"/>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3" name="テキスト ボックス 282"/>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74658</xdr:rowOff>
    </xdr:from>
    <xdr:to>
      <xdr:col>81</xdr:col>
      <xdr:colOff>44450</xdr:colOff>
      <xdr:row>63</xdr:row>
      <xdr:rowOff>97065</xdr:rowOff>
    </xdr:to>
    <xdr:cxnSp macro="">
      <xdr:nvCxnSpPr>
        <xdr:cNvPr id="320" name="直線コネクタ 319"/>
        <xdr:cNvCxnSpPr/>
      </xdr:nvCxnSpPr>
      <xdr:spPr>
        <a:xfrm>
          <a:off x="16179800" y="10876008"/>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57422</xdr:rowOff>
    </xdr:from>
    <xdr:to>
      <xdr:col>77</xdr:col>
      <xdr:colOff>44450</xdr:colOff>
      <xdr:row>63</xdr:row>
      <xdr:rowOff>74658</xdr:rowOff>
    </xdr:to>
    <xdr:cxnSp macro="">
      <xdr:nvCxnSpPr>
        <xdr:cNvPr id="323" name="直線コネクタ 322"/>
        <xdr:cNvCxnSpPr/>
      </xdr:nvCxnSpPr>
      <xdr:spPr>
        <a:xfrm>
          <a:off x="15290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57422</xdr:rowOff>
    </xdr:to>
    <xdr:cxnSp macro="">
      <xdr:nvCxnSpPr>
        <xdr:cNvPr id="326" name="直線コネクタ 325"/>
        <xdr:cNvCxnSpPr/>
      </xdr:nvCxnSpPr>
      <xdr:spPr>
        <a:xfrm>
          <a:off x="14401800" y="108553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33292</xdr:rowOff>
    </xdr:from>
    <xdr:to>
      <xdr:col>68</xdr:col>
      <xdr:colOff>152400</xdr:colOff>
      <xdr:row>63</xdr:row>
      <xdr:rowOff>53975</xdr:rowOff>
    </xdr:to>
    <xdr:cxnSp macro="">
      <xdr:nvCxnSpPr>
        <xdr:cNvPr id="329" name="直線コネクタ 328"/>
        <xdr:cNvCxnSpPr/>
      </xdr:nvCxnSpPr>
      <xdr:spPr>
        <a:xfrm>
          <a:off x="13512800" y="108346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105591</xdr:rowOff>
    </xdr:from>
    <xdr:to>
      <xdr:col>68</xdr:col>
      <xdr:colOff>203200</xdr:colOff>
      <xdr:row>61</xdr:row>
      <xdr:rowOff>35741</xdr:rowOff>
    </xdr:to>
    <xdr:sp macro="" textlink="">
      <xdr:nvSpPr>
        <xdr:cNvPr id="330" name="フローチャート: 判断 329"/>
        <xdr:cNvSpPr/>
      </xdr:nvSpPr>
      <xdr:spPr>
        <a:xfrm>
          <a:off x="14351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31" name="テキスト ボックス 330"/>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2" name="フローチャート: 判断 331"/>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3" name="テキスト ボックス 332"/>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39" name="楕円 338"/>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0"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23858</xdr:rowOff>
    </xdr:from>
    <xdr:to>
      <xdr:col>77</xdr:col>
      <xdr:colOff>95250</xdr:colOff>
      <xdr:row>63</xdr:row>
      <xdr:rowOff>125458</xdr:rowOff>
    </xdr:to>
    <xdr:sp macro="" textlink="">
      <xdr:nvSpPr>
        <xdr:cNvPr id="341" name="楕円 340"/>
        <xdr:cNvSpPr/>
      </xdr:nvSpPr>
      <xdr:spPr>
        <a:xfrm>
          <a:off x="16129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110235</xdr:rowOff>
    </xdr:from>
    <xdr:ext cx="736600" cy="259045"/>
    <xdr:sp macro="" textlink="">
      <xdr:nvSpPr>
        <xdr:cNvPr id="342" name="テキスト ボックス 341"/>
        <xdr:cNvSpPr txBox="1"/>
      </xdr:nvSpPr>
      <xdr:spPr>
        <a:xfrm>
          <a:off x="15798800" y="1091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6622</xdr:rowOff>
    </xdr:from>
    <xdr:to>
      <xdr:col>73</xdr:col>
      <xdr:colOff>44450</xdr:colOff>
      <xdr:row>63</xdr:row>
      <xdr:rowOff>108222</xdr:rowOff>
    </xdr:to>
    <xdr:sp macro="" textlink="">
      <xdr:nvSpPr>
        <xdr:cNvPr id="343" name="楕円 342"/>
        <xdr:cNvSpPr/>
      </xdr:nvSpPr>
      <xdr:spPr>
        <a:xfrm>
          <a:off x="15240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92999</xdr:rowOff>
    </xdr:from>
    <xdr:ext cx="762000" cy="259045"/>
    <xdr:sp macro="" textlink="">
      <xdr:nvSpPr>
        <xdr:cNvPr id="344" name="テキスト ボックス 343"/>
        <xdr:cNvSpPr txBox="1"/>
      </xdr:nvSpPr>
      <xdr:spPr>
        <a:xfrm>
          <a:off x="14909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45" name="楕円 344"/>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46" name="テキスト ボックス 345"/>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153942</xdr:rowOff>
    </xdr:from>
    <xdr:to>
      <xdr:col>64</xdr:col>
      <xdr:colOff>152400</xdr:colOff>
      <xdr:row>63</xdr:row>
      <xdr:rowOff>84092</xdr:rowOff>
    </xdr:to>
    <xdr:sp macro="" textlink="">
      <xdr:nvSpPr>
        <xdr:cNvPr id="347" name="楕円 346"/>
        <xdr:cNvSpPr/>
      </xdr:nvSpPr>
      <xdr:spPr>
        <a:xfrm>
          <a:off x="13462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68869</xdr:rowOff>
    </xdr:from>
    <xdr:ext cx="762000" cy="259045"/>
    <xdr:sp macro="" textlink="">
      <xdr:nvSpPr>
        <xdr:cNvPr id="348" name="テキスト ボックス 347"/>
        <xdr:cNvSpPr txBox="1"/>
      </xdr:nvSpPr>
      <xdr:spPr>
        <a:xfrm>
          <a:off x="13131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過去の景気対策による投資単独事業などにより、市債残高が累積したが、平成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年度にかけて投資的経費の圧縮により市債残高を大きく抑制（</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2" name="直線コネクタ 381"/>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102870</xdr:rowOff>
    </xdr:to>
    <xdr:cxnSp macro="">
      <xdr:nvCxnSpPr>
        <xdr:cNvPr id="385" name="直線コネクタ 384"/>
        <xdr:cNvCxnSpPr/>
      </xdr:nvCxnSpPr>
      <xdr:spPr>
        <a:xfrm flipV="1">
          <a:off x="15290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88" name="直線コネクタ 387"/>
        <xdr:cNvCxnSpPr/>
      </xdr:nvCxnSpPr>
      <xdr:spPr>
        <a:xfrm flipV="1">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143087</xdr:rowOff>
    </xdr:to>
    <xdr:cxnSp macro="">
      <xdr:nvCxnSpPr>
        <xdr:cNvPr id="391" name="直線コネクタ 390"/>
        <xdr:cNvCxnSpPr/>
      </xdr:nvCxnSpPr>
      <xdr:spPr>
        <a:xfrm flipV="1">
          <a:off x="13512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2" name="フローチャート: 判断 391"/>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3" name="テキスト ボックス 39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4" name="フローチャート: 判断 393"/>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5" name="テキスト ボックス 394"/>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5" name="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6" name="テキスト ボックス 405"/>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08" name="テキスト ボックス 407"/>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9" name="楕円 408"/>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0" name="テキスト ボックス 409"/>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類似団体と比較すると依然として高い値であ</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り、主な要因としては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赤穂市民病院の第二期構想事業の完了に伴い、公営企業債の繰入見込額が増加したことである。今後も将来世代への負担を少しでも軽減できるよう、事務事業の選択と集中により、財政の健全化を図る。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157946</xdr:rowOff>
    </xdr:from>
    <xdr:to>
      <xdr:col>81</xdr:col>
      <xdr:colOff>44450</xdr:colOff>
      <xdr:row>20</xdr:row>
      <xdr:rowOff>38777</xdr:rowOff>
    </xdr:to>
    <xdr:cxnSp macro="">
      <xdr:nvCxnSpPr>
        <xdr:cNvPr id="444" name="直線コネクタ 443"/>
        <xdr:cNvCxnSpPr/>
      </xdr:nvCxnSpPr>
      <xdr:spPr>
        <a:xfrm>
          <a:off x="16179800" y="3415496"/>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54864</xdr:rowOff>
    </xdr:to>
    <xdr:cxnSp macro="">
      <xdr:nvCxnSpPr>
        <xdr:cNvPr id="447" name="直線コネクタ 446"/>
        <xdr:cNvCxnSpPr/>
      </xdr:nvCxnSpPr>
      <xdr:spPr>
        <a:xfrm flipV="1">
          <a:off x="15290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1778</xdr:rowOff>
    </xdr:from>
    <xdr:to>
      <xdr:col>72</xdr:col>
      <xdr:colOff>203200</xdr:colOff>
      <xdr:row>20</xdr:row>
      <xdr:rowOff>54864</xdr:rowOff>
    </xdr:to>
    <xdr:cxnSp macro="">
      <xdr:nvCxnSpPr>
        <xdr:cNvPr id="450" name="直線コネクタ 449"/>
        <xdr:cNvCxnSpPr/>
      </xdr:nvCxnSpPr>
      <xdr:spPr>
        <a:xfrm>
          <a:off x="14401800" y="343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1778</xdr:rowOff>
    </xdr:from>
    <xdr:to>
      <xdr:col>68</xdr:col>
      <xdr:colOff>152400</xdr:colOff>
      <xdr:row>20</xdr:row>
      <xdr:rowOff>49234</xdr:rowOff>
    </xdr:to>
    <xdr:cxnSp macro="">
      <xdr:nvCxnSpPr>
        <xdr:cNvPr id="453" name="直線コネクタ 452"/>
        <xdr:cNvCxnSpPr/>
      </xdr:nvCxnSpPr>
      <xdr:spPr>
        <a:xfrm flipV="1">
          <a:off x="13512800" y="343077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4" name="フローチャート: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6" name="フローチャート: 判断 455"/>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7" name="テキスト ボックス 456"/>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159427</xdr:rowOff>
    </xdr:from>
    <xdr:to>
      <xdr:col>81</xdr:col>
      <xdr:colOff>95250</xdr:colOff>
      <xdr:row>20</xdr:row>
      <xdr:rowOff>89577</xdr:rowOff>
    </xdr:to>
    <xdr:sp macro="" textlink="">
      <xdr:nvSpPr>
        <xdr:cNvPr id="463" name="楕円 462"/>
        <xdr:cNvSpPr/>
      </xdr:nvSpPr>
      <xdr:spPr>
        <a:xfrm>
          <a:off x="169672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131504</xdr:rowOff>
    </xdr:from>
    <xdr:ext cx="762000" cy="259045"/>
    <xdr:sp macro="" textlink="">
      <xdr:nvSpPr>
        <xdr:cNvPr id="464" name="将来負担の状況該当値テキスト"/>
        <xdr:cNvSpPr txBox="1"/>
      </xdr:nvSpPr>
      <xdr:spPr>
        <a:xfrm>
          <a:off x="17106900" y="338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107146</xdr:rowOff>
    </xdr:from>
    <xdr:to>
      <xdr:col>77</xdr:col>
      <xdr:colOff>95250</xdr:colOff>
      <xdr:row>20</xdr:row>
      <xdr:rowOff>37296</xdr:rowOff>
    </xdr:to>
    <xdr:sp macro="" textlink="">
      <xdr:nvSpPr>
        <xdr:cNvPr id="465" name="楕円 464"/>
        <xdr:cNvSpPr/>
      </xdr:nvSpPr>
      <xdr:spPr>
        <a:xfrm>
          <a:off x="16129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22073</xdr:rowOff>
    </xdr:from>
    <xdr:ext cx="736600" cy="259045"/>
    <xdr:sp macro="" textlink="">
      <xdr:nvSpPr>
        <xdr:cNvPr id="466" name="テキスト ボックス 465"/>
        <xdr:cNvSpPr txBox="1"/>
      </xdr:nvSpPr>
      <xdr:spPr>
        <a:xfrm>
          <a:off x="15798800" y="34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4064</xdr:rowOff>
    </xdr:from>
    <xdr:to>
      <xdr:col>73</xdr:col>
      <xdr:colOff>44450</xdr:colOff>
      <xdr:row>20</xdr:row>
      <xdr:rowOff>105664</xdr:rowOff>
    </xdr:to>
    <xdr:sp macro="" textlink="">
      <xdr:nvSpPr>
        <xdr:cNvPr id="467" name="楕円 466"/>
        <xdr:cNvSpPr/>
      </xdr:nvSpPr>
      <xdr:spPr>
        <a:xfrm>
          <a:off x="15240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90441</xdr:rowOff>
    </xdr:from>
    <xdr:ext cx="762000" cy="259045"/>
    <xdr:sp macro="" textlink="">
      <xdr:nvSpPr>
        <xdr:cNvPr id="468" name="テキスト ボックス 467"/>
        <xdr:cNvSpPr txBox="1"/>
      </xdr:nvSpPr>
      <xdr:spPr>
        <a:xfrm>
          <a:off x="14909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122428</xdr:rowOff>
    </xdr:from>
    <xdr:to>
      <xdr:col>68</xdr:col>
      <xdr:colOff>203200</xdr:colOff>
      <xdr:row>20</xdr:row>
      <xdr:rowOff>52578</xdr:rowOff>
    </xdr:to>
    <xdr:sp macro="" textlink="">
      <xdr:nvSpPr>
        <xdr:cNvPr id="469" name="楕円 468"/>
        <xdr:cNvSpPr/>
      </xdr:nvSpPr>
      <xdr:spPr>
        <a:xfrm>
          <a:off x="14351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37355</xdr:rowOff>
    </xdr:from>
    <xdr:ext cx="762000" cy="259045"/>
    <xdr:sp macro="" textlink="">
      <xdr:nvSpPr>
        <xdr:cNvPr id="470" name="テキスト ボックス 469"/>
        <xdr:cNvSpPr txBox="1"/>
      </xdr:nvSpPr>
      <xdr:spPr>
        <a:xfrm>
          <a:off x="14020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169884</xdr:rowOff>
    </xdr:from>
    <xdr:to>
      <xdr:col>64</xdr:col>
      <xdr:colOff>152400</xdr:colOff>
      <xdr:row>20</xdr:row>
      <xdr:rowOff>100034</xdr:rowOff>
    </xdr:to>
    <xdr:sp macro="" textlink="">
      <xdr:nvSpPr>
        <xdr:cNvPr id="471" name="楕円 470"/>
        <xdr:cNvSpPr/>
      </xdr:nvSpPr>
      <xdr:spPr>
        <a:xfrm>
          <a:off x="13462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84811</xdr:rowOff>
    </xdr:from>
    <xdr:ext cx="762000" cy="259045"/>
    <xdr:sp macro="" textlink="">
      <xdr:nvSpPr>
        <xdr:cNvPr id="472" name="テキスト ボックス 471"/>
        <xdr:cNvSpPr txBox="1"/>
      </xdr:nvSpPr>
      <xdr:spPr>
        <a:xfrm>
          <a:off x="13131800" y="351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flipV="1">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5080</xdr:rowOff>
    </xdr:to>
    <xdr:cxnSp macro="">
      <xdr:nvCxnSpPr>
        <xdr:cNvPr id="69" name="直線コネクタ 68"/>
        <xdr:cNvCxnSpPr/>
      </xdr:nvCxnSpPr>
      <xdr:spPr>
        <a:xfrm flipV="1">
          <a:off x="3098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5080</xdr:rowOff>
    </xdr:to>
    <xdr:cxnSp macro="">
      <xdr:nvCxnSpPr>
        <xdr:cNvPr id="72" name="直線コネクタ 71"/>
        <xdr:cNvCxnSpPr/>
      </xdr:nvCxnSpPr>
      <xdr:spPr>
        <a:xfrm>
          <a:off x="2209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86179</xdr:rowOff>
    </xdr:to>
    <xdr:cxnSp macro="">
      <xdr:nvCxnSpPr>
        <xdr:cNvPr id="129" name="直線コネクタ 128"/>
        <xdr:cNvCxnSpPr/>
      </xdr:nvCxnSpPr>
      <xdr:spPr>
        <a:xfrm>
          <a:off x="15671800" y="2636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64407</xdr:rowOff>
    </xdr:to>
    <xdr:cxnSp macro="">
      <xdr:nvCxnSpPr>
        <xdr:cNvPr id="132" name="直線コネクタ 131"/>
        <xdr:cNvCxnSpPr/>
      </xdr:nvCxnSpPr>
      <xdr:spPr>
        <a:xfrm>
          <a:off x="14782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31750</xdr:rowOff>
    </xdr:to>
    <xdr:cxnSp macro="">
      <xdr:nvCxnSpPr>
        <xdr:cNvPr id="135" name="直線コネクタ 134"/>
        <xdr:cNvCxnSpPr/>
      </xdr:nvCxnSpPr>
      <xdr:spPr>
        <a:xfrm flipV="1">
          <a:off x="13893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xdr:cNvCxnSpPr/>
      </xdr:nvCxnSpPr>
      <xdr:spPr>
        <a:xfrm>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類似団体と比較すると、扶助費に係る経常収支比率は同水準であるため、今後も引き続き適正な執行管理に努める。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57150</xdr:rowOff>
    </xdr:to>
    <xdr:cxnSp macro="">
      <xdr:nvCxnSpPr>
        <xdr:cNvPr id="190" name="直線コネクタ 189"/>
        <xdr:cNvCxnSpPr/>
      </xdr:nvCxnSpPr>
      <xdr:spPr>
        <a:xfrm>
          <a:off x="3987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93" name="直線コネクタ 192"/>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139700</xdr:rowOff>
    </xdr:to>
    <xdr:cxnSp macro="">
      <xdr:nvCxnSpPr>
        <xdr:cNvPr id="196" name="直線コネクタ 195"/>
        <xdr:cNvCxnSpPr/>
      </xdr:nvCxnSpPr>
      <xdr:spPr>
        <a:xfrm>
          <a:off x="2209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199" name="直線コネクタ 198"/>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69850</xdr:rowOff>
    </xdr:from>
    <xdr:to>
      <xdr:col>11</xdr:col>
      <xdr:colOff>60325</xdr:colOff>
      <xdr:row>58</xdr:row>
      <xdr:rowOff>0</xdr:rowOff>
    </xdr:to>
    <xdr:sp macro="" textlink="">
      <xdr:nvSpPr>
        <xdr:cNvPr id="200" name="フローチャート: 判断 199"/>
        <xdr:cNvSpPr/>
      </xdr:nvSpPr>
      <xdr:spPr>
        <a:xfrm>
          <a:off x="2159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01" name="テキスト ボックス 200"/>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10"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下水道事業に対する繰出金が非常に大きなウエイトを占めている。平成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年度に下水道使用料の改定を行ったが、それでもなお繰出金が多いため、前年度に引き続き平成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年度においても資本費平準化債の発行を行った。今後は後年度負担が過大になることのないよう資本費平準化債の発行を縮減しつつ、繰出金の抑制に努める。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134620</xdr:rowOff>
    </xdr:to>
    <xdr:cxnSp macro="">
      <xdr:nvCxnSpPr>
        <xdr:cNvPr id="251" name="直線コネクタ 250"/>
        <xdr:cNvCxnSpPr/>
      </xdr:nvCxnSpPr>
      <xdr:spPr>
        <a:xfrm flipV="1">
          <a:off x="15671800" y="1007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8890</xdr:rowOff>
    </xdr:to>
    <xdr:cxnSp macro="">
      <xdr:nvCxnSpPr>
        <xdr:cNvPr id="254" name="直線コネクタ 253"/>
        <xdr:cNvCxnSpPr/>
      </xdr:nvCxnSpPr>
      <xdr:spPr>
        <a:xfrm flipV="1">
          <a:off x="14782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8890</xdr:rowOff>
    </xdr:to>
    <xdr:cxnSp macro="">
      <xdr:nvCxnSpPr>
        <xdr:cNvPr id="257" name="直線コネクタ 256"/>
        <xdr:cNvCxnSpPr/>
      </xdr:nvCxnSpPr>
      <xdr:spPr>
        <a:xfrm>
          <a:off x="13893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134620</xdr:rowOff>
    </xdr:to>
    <xdr:cxnSp macro="">
      <xdr:nvCxnSpPr>
        <xdr:cNvPr id="260" name="直線コネクタ 259"/>
        <xdr:cNvCxnSpPr/>
      </xdr:nvCxnSpPr>
      <xdr:spPr>
        <a:xfrm>
          <a:off x="13004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2" name="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6" name="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149860</xdr:rowOff>
    </xdr:to>
    <xdr:cxnSp macro="">
      <xdr:nvCxnSpPr>
        <xdr:cNvPr id="309" name="直線コネクタ 308"/>
        <xdr:cNvCxnSpPr/>
      </xdr:nvCxnSpPr>
      <xdr:spPr>
        <a:xfrm>
          <a:off x="15671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2" name="直線コネクタ 311"/>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145288</xdr:rowOff>
    </xdr:to>
    <xdr:cxnSp macro="">
      <xdr:nvCxnSpPr>
        <xdr:cNvPr id="315" name="直線コネクタ 314"/>
        <xdr:cNvCxnSpPr/>
      </xdr:nvCxnSpPr>
      <xdr:spPr>
        <a:xfrm flipV="1">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145288</xdr:rowOff>
    </xdr:to>
    <xdr:cxnSp macro="">
      <xdr:nvCxnSpPr>
        <xdr:cNvPr id="318" name="直線コネクタ 317"/>
        <xdr:cNvCxnSpPr/>
      </xdr:nvCxnSpPr>
      <xdr:spPr>
        <a:xfrm>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2" name="テキスト ボックス 321"/>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8" name="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0" name="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6" name="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年にかけて大規模事業が続いたことに伴う市債の償還や、平成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第三セクター等改革推進債の発行を行ったため、類似団体と比較して高い水準となっている。今後も、喫緊の行政課題に対応するための、起債を活用した投資的事業の増嵩により、地方債残高及び公債費の増額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119380</xdr:rowOff>
    </xdr:to>
    <xdr:cxnSp macro="">
      <xdr:nvCxnSpPr>
        <xdr:cNvPr id="370" name="直線コネクタ 369"/>
        <xdr:cNvCxnSpPr/>
      </xdr:nvCxnSpPr>
      <xdr:spPr>
        <a:xfrm>
          <a:off x="3987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142239</xdr:rowOff>
    </xdr:to>
    <xdr:cxnSp macro="">
      <xdr:nvCxnSpPr>
        <xdr:cNvPr id="373" name="直線コネクタ 372"/>
        <xdr:cNvCxnSpPr/>
      </xdr:nvCxnSpPr>
      <xdr:spPr>
        <a:xfrm flipV="1">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62230</xdr:rowOff>
    </xdr:to>
    <xdr:cxnSp macro="">
      <xdr:nvCxnSpPr>
        <xdr:cNvPr id="376" name="直線コネクタ 375"/>
        <xdr:cNvCxnSpPr/>
      </xdr:nvCxnSpPr>
      <xdr:spPr>
        <a:xfrm flipV="1">
          <a:off x="2209800" y="13172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79" name="直線コネクタ 378"/>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0" name="フローチャート: 判断 379"/>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1" name="テキスト ボックス 380"/>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2" name="フローチャート: 判断 38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3" name="テキスト ボックス 38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9" name="楕円 388"/>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40657</xdr:rowOff>
    </xdr:from>
    <xdr:ext cx="762000" cy="259045"/>
    <xdr:sp macro="" textlink="">
      <xdr:nvSpPr>
        <xdr:cNvPr id="390" name="公債費該当値テキスト"/>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1" name="楕円 390"/>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92" name="テキスト ボックス 39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4" name="テキスト ボックス 393"/>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8" name="テキスト ボックス 397"/>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99568</xdr:rowOff>
    </xdr:to>
    <xdr:cxnSp macro="">
      <xdr:nvCxnSpPr>
        <xdr:cNvPr id="429" name="直線コネクタ 428"/>
        <xdr:cNvCxnSpPr/>
      </xdr:nvCxnSpPr>
      <xdr:spPr>
        <a:xfrm flipV="1">
          <a:off x="15671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99568</xdr:rowOff>
    </xdr:to>
    <xdr:cxnSp macro="">
      <xdr:nvCxnSpPr>
        <xdr:cNvPr id="432" name="直線コネクタ 431"/>
        <xdr:cNvCxnSpPr/>
      </xdr:nvCxnSpPr>
      <xdr:spPr>
        <a:xfrm>
          <a:off x="14782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72137</xdr:rowOff>
    </xdr:to>
    <xdr:cxnSp macro="">
      <xdr:nvCxnSpPr>
        <xdr:cNvPr id="435" name="直線コネクタ 434"/>
        <xdr:cNvCxnSpPr/>
      </xdr:nvCxnSpPr>
      <xdr:spPr>
        <a:xfrm>
          <a:off x="13893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152146</xdr:rowOff>
    </xdr:to>
    <xdr:cxnSp macro="">
      <xdr:nvCxnSpPr>
        <xdr:cNvPr id="438" name="直線コネクタ 437"/>
        <xdr:cNvCxnSpPr/>
      </xdr:nvCxnSpPr>
      <xdr:spPr>
        <a:xfrm>
          <a:off x="13004800" y="12928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9" name="フローチャート: 判断 438"/>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40" name="テキスト ボックス 439"/>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2" name="テキスト ボックス 441"/>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8" name="楕円 447"/>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9"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0" name="楕円 449"/>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1" name="テキスト ボックス 450"/>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53" name="テキスト ボックス 45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4" name="楕円 453"/>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5" name="テキスト ボックス 454"/>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28264</xdr:rowOff>
    </xdr:from>
    <xdr:to>
      <xdr:col>29</xdr:col>
      <xdr:colOff>127000</xdr:colOff>
      <xdr:row>15</xdr:row>
      <xdr:rowOff>50438</xdr:rowOff>
    </xdr:to>
    <xdr:cxnSp macro="">
      <xdr:nvCxnSpPr>
        <xdr:cNvPr id="50" name="直線コネクタ 49"/>
        <xdr:cNvCxnSpPr/>
      </xdr:nvCxnSpPr>
      <xdr:spPr bwMode="auto">
        <a:xfrm flipV="1">
          <a:off x="5003800" y="2647639"/>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13041</xdr:rowOff>
    </xdr:from>
    <xdr:ext cx="762000" cy="259045"/>
    <xdr:sp macro="" textlink="">
      <xdr:nvSpPr>
        <xdr:cNvPr id="51" name="人口1人当たり決算額の推移平均値テキスト130"/>
        <xdr:cNvSpPr txBox="1"/>
      </xdr:nvSpPr>
      <xdr:spPr>
        <a:xfrm>
          <a:off x="5740400" y="2632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50438</xdr:rowOff>
    </xdr:from>
    <xdr:to>
      <xdr:col>26</xdr:col>
      <xdr:colOff>50800</xdr:colOff>
      <xdr:row>15</xdr:row>
      <xdr:rowOff>73889</xdr:rowOff>
    </xdr:to>
    <xdr:cxnSp macro="">
      <xdr:nvCxnSpPr>
        <xdr:cNvPr id="53" name="直線コネクタ 52"/>
        <xdr:cNvCxnSpPr/>
      </xdr:nvCxnSpPr>
      <xdr:spPr bwMode="auto">
        <a:xfrm flipV="1">
          <a:off x="4305300" y="2669813"/>
          <a:ext cx="6985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73889</xdr:rowOff>
    </xdr:from>
    <xdr:to>
      <xdr:col>22</xdr:col>
      <xdr:colOff>114300</xdr:colOff>
      <xdr:row>15</xdr:row>
      <xdr:rowOff>127762</xdr:rowOff>
    </xdr:to>
    <xdr:cxnSp macro="">
      <xdr:nvCxnSpPr>
        <xdr:cNvPr id="56" name="直線コネクタ 55"/>
        <xdr:cNvCxnSpPr/>
      </xdr:nvCxnSpPr>
      <xdr:spPr bwMode="auto">
        <a:xfrm flipV="1">
          <a:off x="3606800" y="2693264"/>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127762</xdr:rowOff>
    </xdr:from>
    <xdr:to>
      <xdr:col>18</xdr:col>
      <xdr:colOff>177800</xdr:colOff>
      <xdr:row>15</xdr:row>
      <xdr:rowOff>161804</xdr:rowOff>
    </xdr:to>
    <xdr:cxnSp macro="">
      <xdr:nvCxnSpPr>
        <xdr:cNvPr id="59" name="直線コネクタ 58"/>
        <xdr:cNvCxnSpPr/>
      </xdr:nvCxnSpPr>
      <xdr:spPr bwMode="auto">
        <a:xfrm flipV="1">
          <a:off x="2908300" y="2747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148914</xdr:rowOff>
    </xdr:from>
    <xdr:to>
      <xdr:col>29</xdr:col>
      <xdr:colOff>177800</xdr:colOff>
      <xdr:row>15</xdr:row>
      <xdr:rowOff>79064</xdr:rowOff>
    </xdr:to>
    <xdr:sp macro="" textlink="">
      <xdr:nvSpPr>
        <xdr:cNvPr id="69" name="楕円 68"/>
        <xdr:cNvSpPr/>
      </xdr:nvSpPr>
      <xdr:spPr bwMode="auto">
        <a:xfrm>
          <a:off x="5600700" y="259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165441</xdr:rowOff>
    </xdr:from>
    <xdr:ext cx="762000" cy="259045"/>
    <xdr:sp macro="" textlink="">
      <xdr:nvSpPr>
        <xdr:cNvPr id="70" name="人口1人当たり決算額の推移該当値テキスト130"/>
        <xdr:cNvSpPr txBox="1"/>
      </xdr:nvSpPr>
      <xdr:spPr>
        <a:xfrm>
          <a:off x="5740400" y="244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171088</xdr:rowOff>
    </xdr:from>
    <xdr:to>
      <xdr:col>26</xdr:col>
      <xdr:colOff>101600</xdr:colOff>
      <xdr:row>15</xdr:row>
      <xdr:rowOff>101238</xdr:rowOff>
    </xdr:to>
    <xdr:sp macro="" textlink="">
      <xdr:nvSpPr>
        <xdr:cNvPr id="71" name="楕円 70"/>
        <xdr:cNvSpPr/>
      </xdr:nvSpPr>
      <xdr:spPr bwMode="auto">
        <a:xfrm>
          <a:off x="4953000" y="261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111415</xdr:rowOff>
    </xdr:from>
    <xdr:ext cx="736600" cy="259045"/>
    <xdr:sp macro="" textlink="">
      <xdr:nvSpPr>
        <xdr:cNvPr id="72" name="テキスト ボックス 71"/>
        <xdr:cNvSpPr txBox="1"/>
      </xdr:nvSpPr>
      <xdr:spPr>
        <a:xfrm>
          <a:off x="4622800" y="238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23089</xdr:rowOff>
    </xdr:from>
    <xdr:to>
      <xdr:col>22</xdr:col>
      <xdr:colOff>165100</xdr:colOff>
      <xdr:row>15</xdr:row>
      <xdr:rowOff>124689</xdr:rowOff>
    </xdr:to>
    <xdr:sp macro="" textlink="">
      <xdr:nvSpPr>
        <xdr:cNvPr id="73" name="楕円 72"/>
        <xdr:cNvSpPr/>
      </xdr:nvSpPr>
      <xdr:spPr bwMode="auto">
        <a:xfrm>
          <a:off x="42545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109466</xdr:rowOff>
    </xdr:from>
    <xdr:ext cx="762000" cy="259045"/>
    <xdr:sp macro="" textlink="">
      <xdr:nvSpPr>
        <xdr:cNvPr id="74" name="テキスト ボックス 73"/>
        <xdr:cNvSpPr txBox="1"/>
      </xdr:nvSpPr>
      <xdr:spPr>
        <a:xfrm>
          <a:off x="3924300" y="27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76962</xdr:rowOff>
    </xdr:from>
    <xdr:to>
      <xdr:col>19</xdr:col>
      <xdr:colOff>38100</xdr:colOff>
      <xdr:row>16</xdr:row>
      <xdr:rowOff>7112</xdr:rowOff>
    </xdr:to>
    <xdr:sp macro="" textlink="">
      <xdr:nvSpPr>
        <xdr:cNvPr id="75" name="楕円 74"/>
        <xdr:cNvSpPr/>
      </xdr:nvSpPr>
      <xdr:spPr bwMode="auto">
        <a:xfrm>
          <a:off x="3556000" y="269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17289</xdr:rowOff>
    </xdr:from>
    <xdr:ext cx="762000" cy="259045"/>
    <xdr:sp macro="" textlink="">
      <xdr:nvSpPr>
        <xdr:cNvPr id="76" name="テキスト ボックス 75"/>
        <xdr:cNvSpPr txBox="1"/>
      </xdr:nvSpPr>
      <xdr:spPr>
        <a:xfrm>
          <a:off x="3225800" y="246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111004</xdr:rowOff>
    </xdr:from>
    <xdr:to>
      <xdr:col>15</xdr:col>
      <xdr:colOff>101600</xdr:colOff>
      <xdr:row>16</xdr:row>
      <xdr:rowOff>41154</xdr:rowOff>
    </xdr:to>
    <xdr:sp macro="" textlink="">
      <xdr:nvSpPr>
        <xdr:cNvPr id="77" name="楕円 76"/>
        <xdr:cNvSpPr/>
      </xdr:nvSpPr>
      <xdr:spPr bwMode="auto">
        <a:xfrm>
          <a:off x="2857500" y="273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51331</xdr:rowOff>
    </xdr:from>
    <xdr:ext cx="762000" cy="259045"/>
    <xdr:sp macro="" textlink="">
      <xdr:nvSpPr>
        <xdr:cNvPr id="78" name="テキスト ボックス 77"/>
        <xdr:cNvSpPr txBox="1"/>
      </xdr:nvSpPr>
      <xdr:spPr>
        <a:xfrm>
          <a:off x="2527300" y="24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58855</xdr:rowOff>
    </xdr:from>
    <xdr:to>
      <xdr:col>29</xdr:col>
      <xdr:colOff>127000</xdr:colOff>
      <xdr:row>36</xdr:row>
      <xdr:rowOff>100619</xdr:rowOff>
    </xdr:to>
    <xdr:cxnSp macro="">
      <xdr:nvCxnSpPr>
        <xdr:cNvPr id="110" name="直線コネクタ 109"/>
        <xdr:cNvCxnSpPr/>
      </xdr:nvCxnSpPr>
      <xdr:spPr bwMode="auto">
        <a:xfrm flipV="1">
          <a:off x="5003800" y="7012105"/>
          <a:ext cx="647700" cy="4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74994</xdr:rowOff>
    </xdr:from>
    <xdr:to>
      <xdr:col>26</xdr:col>
      <xdr:colOff>50800</xdr:colOff>
      <xdr:row>36</xdr:row>
      <xdr:rowOff>100619</xdr:rowOff>
    </xdr:to>
    <xdr:cxnSp macro="">
      <xdr:nvCxnSpPr>
        <xdr:cNvPr id="113" name="直線コネクタ 112"/>
        <xdr:cNvCxnSpPr/>
      </xdr:nvCxnSpPr>
      <xdr:spPr bwMode="auto">
        <a:xfrm>
          <a:off x="4305300" y="7028244"/>
          <a:ext cx="6985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74994</xdr:rowOff>
    </xdr:from>
    <xdr:to>
      <xdr:col>22</xdr:col>
      <xdr:colOff>114300</xdr:colOff>
      <xdr:row>36</xdr:row>
      <xdr:rowOff>88229</xdr:rowOff>
    </xdr:to>
    <xdr:cxnSp macro="">
      <xdr:nvCxnSpPr>
        <xdr:cNvPr id="116" name="直線コネクタ 115"/>
        <xdr:cNvCxnSpPr/>
      </xdr:nvCxnSpPr>
      <xdr:spPr bwMode="auto">
        <a:xfrm flipV="1">
          <a:off x="3606800" y="7028244"/>
          <a:ext cx="698500" cy="1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77874</xdr:rowOff>
    </xdr:from>
    <xdr:to>
      <xdr:col>18</xdr:col>
      <xdr:colOff>177800</xdr:colOff>
      <xdr:row>36</xdr:row>
      <xdr:rowOff>88229</xdr:rowOff>
    </xdr:to>
    <xdr:cxnSp macro="">
      <xdr:nvCxnSpPr>
        <xdr:cNvPr id="119" name="直線コネクタ 118"/>
        <xdr:cNvCxnSpPr/>
      </xdr:nvCxnSpPr>
      <xdr:spPr bwMode="auto">
        <a:xfrm>
          <a:off x="2908300" y="7031124"/>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101232</xdr:rowOff>
    </xdr:from>
    <xdr:to>
      <xdr:col>19</xdr:col>
      <xdr:colOff>38100</xdr:colOff>
      <xdr:row>37</xdr:row>
      <xdr:rowOff>31382</xdr:rowOff>
    </xdr:to>
    <xdr:sp macro="" textlink="">
      <xdr:nvSpPr>
        <xdr:cNvPr id="120" name="フローチャート: 判断 119"/>
        <xdr:cNvSpPr/>
      </xdr:nvSpPr>
      <xdr:spPr bwMode="auto">
        <a:xfrm>
          <a:off x="3556000" y="705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16159</xdr:rowOff>
    </xdr:from>
    <xdr:ext cx="762000" cy="259045"/>
    <xdr:sp macro="" textlink="">
      <xdr:nvSpPr>
        <xdr:cNvPr id="121" name="テキスト ボックス 120"/>
        <xdr:cNvSpPr txBox="1"/>
      </xdr:nvSpPr>
      <xdr:spPr>
        <a:xfrm>
          <a:off x="3225800" y="714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54437</xdr:rowOff>
    </xdr:from>
    <xdr:to>
      <xdr:col>15</xdr:col>
      <xdr:colOff>101600</xdr:colOff>
      <xdr:row>36</xdr:row>
      <xdr:rowOff>156037</xdr:rowOff>
    </xdr:to>
    <xdr:sp macro="" textlink="">
      <xdr:nvSpPr>
        <xdr:cNvPr id="122" name="フローチャート: 判断 121"/>
        <xdr:cNvSpPr/>
      </xdr:nvSpPr>
      <xdr:spPr bwMode="auto">
        <a:xfrm>
          <a:off x="2857500" y="7007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140814</xdr:rowOff>
    </xdr:from>
    <xdr:ext cx="762000" cy="259045"/>
    <xdr:sp macro="" textlink="">
      <xdr:nvSpPr>
        <xdr:cNvPr id="123" name="テキスト ボックス 122"/>
        <xdr:cNvSpPr txBox="1"/>
      </xdr:nvSpPr>
      <xdr:spPr>
        <a:xfrm>
          <a:off x="2527300" y="709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8055</xdr:rowOff>
    </xdr:from>
    <xdr:to>
      <xdr:col>29</xdr:col>
      <xdr:colOff>177800</xdr:colOff>
      <xdr:row>36</xdr:row>
      <xdr:rowOff>109655</xdr:rowOff>
    </xdr:to>
    <xdr:sp macro="" textlink="">
      <xdr:nvSpPr>
        <xdr:cNvPr id="129" name="楕円 128"/>
        <xdr:cNvSpPr/>
      </xdr:nvSpPr>
      <xdr:spPr bwMode="auto">
        <a:xfrm>
          <a:off x="5600700" y="69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323032</xdr:rowOff>
    </xdr:from>
    <xdr:ext cx="762000" cy="259045"/>
    <xdr:sp macro="" textlink="">
      <xdr:nvSpPr>
        <xdr:cNvPr id="130" name="人口1人当たり決算額の推移該当値テキスト445"/>
        <xdr:cNvSpPr txBox="1"/>
      </xdr:nvSpPr>
      <xdr:spPr>
        <a:xfrm>
          <a:off x="5740400" y="69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49819</xdr:rowOff>
    </xdr:from>
    <xdr:to>
      <xdr:col>26</xdr:col>
      <xdr:colOff>101600</xdr:colOff>
      <xdr:row>36</xdr:row>
      <xdr:rowOff>151419</xdr:rowOff>
    </xdr:to>
    <xdr:sp macro="" textlink="">
      <xdr:nvSpPr>
        <xdr:cNvPr id="131" name="楕円 130"/>
        <xdr:cNvSpPr/>
      </xdr:nvSpPr>
      <xdr:spPr bwMode="auto">
        <a:xfrm>
          <a:off x="4953000" y="700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136196</xdr:rowOff>
    </xdr:from>
    <xdr:ext cx="736600" cy="259045"/>
    <xdr:sp macro="" textlink="">
      <xdr:nvSpPr>
        <xdr:cNvPr id="132" name="テキスト ボックス 131"/>
        <xdr:cNvSpPr txBox="1"/>
      </xdr:nvSpPr>
      <xdr:spPr>
        <a:xfrm>
          <a:off x="4622800" y="708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24194</xdr:rowOff>
    </xdr:from>
    <xdr:to>
      <xdr:col>22</xdr:col>
      <xdr:colOff>165100</xdr:colOff>
      <xdr:row>36</xdr:row>
      <xdr:rowOff>125794</xdr:rowOff>
    </xdr:to>
    <xdr:sp macro="" textlink="">
      <xdr:nvSpPr>
        <xdr:cNvPr id="133" name="楕円 132"/>
        <xdr:cNvSpPr/>
      </xdr:nvSpPr>
      <xdr:spPr bwMode="auto">
        <a:xfrm>
          <a:off x="4254500" y="69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110571</xdr:rowOff>
    </xdr:from>
    <xdr:ext cx="762000" cy="259045"/>
    <xdr:sp macro="" textlink="">
      <xdr:nvSpPr>
        <xdr:cNvPr id="134" name="テキスト ボックス 133"/>
        <xdr:cNvSpPr txBox="1"/>
      </xdr:nvSpPr>
      <xdr:spPr>
        <a:xfrm>
          <a:off x="3924300" y="706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37429</xdr:rowOff>
    </xdr:from>
    <xdr:to>
      <xdr:col>19</xdr:col>
      <xdr:colOff>38100</xdr:colOff>
      <xdr:row>36</xdr:row>
      <xdr:rowOff>139029</xdr:rowOff>
    </xdr:to>
    <xdr:sp macro="" textlink="">
      <xdr:nvSpPr>
        <xdr:cNvPr id="135" name="楕円 134"/>
        <xdr:cNvSpPr/>
      </xdr:nvSpPr>
      <xdr:spPr bwMode="auto">
        <a:xfrm>
          <a:off x="3556000" y="699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149206</xdr:rowOff>
    </xdr:from>
    <xdr:ext cx="762000" cy="259045"/>
    <xdr:sp macro="" textlink="">
      <xdr:nvSpPr>
        <xdr:cNvPr id="136" name="テキスト ボックス 135"/>
        <xdr:cNvSpPr txBox="1"/>
      </xdr:nvSpPr>
      <xdr:spPr>
        <a:xfrm>
          <a:off x="3225800" y="67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27074</xdr:rowOff>
    </xdr:from>
    <xdr:to>
      <xdr:col>15</xdr:col>
      <xdr:colOff>101600</xdr:colOff>
      <xdr:row>36</xdr:row>
      <xdr:rowOff>128674</xdr:rowOff>
    </xdr:to>
    <xdr:sp macro="" textlink="">
      <xdr:nvSpPr>
        <xdr:cNvPr id="137" name="楕円 136"/>
        <xdr:cNvSpPr/>
      </xdr:nvSpPr>
      <xdr:spPr bwMode="auto">
        <a:xfrm>
          <a:off x="2857500" y="698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138851</xdr:rowOff>
    </xdr:from>
    <xdr:ext cx="762000" cy="259045"/>
    <xdr:sp macro="" textlink="">
      <xdr:nvSpPr>
        <xdr:cNvPr id="138" name="テキスト ボックス 137"/>
        <xdr:cNvSpPr txBox="1"/>
      </xdr:nvSpPr>
      <xdr:spPr>
        <a:xfrm>
          <a:off x="2527300" y="67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154635</xdr:rowOff>
    </xdr:from>
    <xdr:to>
      <xdr:col>24</xdr:col>
      <xdr:colOff>63500</xdr:colOff>
      <xdr:row>34</xdr:row>
      <xdr:rowOff>164598</xdr:rowOff>
    </xdr:to>
    <xdr:cxnSp macro="">
      <xdr:nvCxnSpPr>
        <xdr:cNvPr id="61" name="直線コネクタ 60"/>
        <xdr:cNvCxnSpPr/>
      </xdr:nvCxnSpPr>
      <xdr:spPr>
        <a:xfrm flipV="1">
          <a:off x="3797300" y="5983935"/>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140805</xdr:rowOff>
    </xdr:from>
    <xdr:to>
      <xdr:col>19</xdr:col>
      <xdr:colOff>177800</xdr:colOff>
      <xdr:row>34</xdr:row>
      <xdr:rowOff>164598</xdr:rowOff>
    </xdr:to>
    <xdr:cxnSp macro="">
      <xdr:nvCxnSpPr>
        <xdr:cNvPr id="64" name="直線コネクタ 63"/>
        <xdr:cNvCxnSpPr/>
      </xdr:nvCxnSpPr>
      <xdr:spPr>
        <a:xfrm>
          <a:off x="2908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140805</xdr:rowOff>
    </xdr:from>
    <xdr:to>
      <xdr:col>15</xdr:col>
      <xdr:colOff>50800</xdr:colOff>
      <xdr:row>35</xdr:row>
      <xdr:rowOff>49441</xdr:rowOff>
    </xdr:to>
    <xdr:cxnSp macro="">
      <xdr:nvCxnSpPr>
        <xdr:cNvPr id="67" name="直線コネクタ 66"/>
        <xdr:cNvCxnSpPr/>
      </xdr:nvCxnSpPr>
      <xdr:spPr>
        <a:xfrm flipV="1">
          <a:off x="2019300" y="5970105"/>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12503</xdr:rowOff>
    </xdr:from>
    <xdr:to>
      <xdr:col>10</xdr:col>
      <xdr:colOff>114300</xdr:colOff>
      <xdr:row>35</xdr:row>
      <xdr:rowOff>49441</xdr:rowOff>
    </xdr:to>
    <xdr:cxnSp macro="">
      <xdr:nvCxnSpPr>
        <xdr:cNvPr id="70" name="直線コネクタ 69"/>
        <xdr:cNvCxnSpPr/>
      </xdr:nvCxnSpPr>
      <xdr:spPr>
        <a:xfrm>
          <a:off x="1130300" y="6013253"/>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122809</xdr:rowOff>
    </xdr:from>
    <xdr:to>
      <xdr:col>10</xdr:col>
      <xdr:colOff>165100</xdr:colOff>
      <xdr:row>37</xdr:row>
      <xdr:rowOff>52959</xdr:rowOff>
    </xdr:to>
    <xdr:sp macro="" textlink="">
      <xdr:nvSpPr>
        <xdr:cNvPr id="71" name="フローチャート: 判断 70"/>
        <xdr:cNvSpPr/>
      </xdr:nvSpPr>
      <xdr:spPr>
        <a:xfrm>
          <a:off x="1968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44086</xdr:rowOff>
    </xdr:from>
    <xdr:ext cx="534377" cy="259045"/>
    <xdr:sp macro="" textlink="">
      <xdr:nvSpPr>
        <xdr:cNvPr id="72" name="テキスト ボックス 71"/>
        <xdr:cNvSpPr txBox="1"/>
      </xdr:nvSpPr>
      <xdr:spPr>
        <a:xfrm>
          <a:off x="1752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135058</xdr:rowOff>
    </xdr:from>
    <xdr:to>
      <xdr:col>6</xdr:col>
      <xdr:colOff>38100</xdr:colOff>
      <xdr:row>37</xdr:row>
      <xdr:rowOff>65208</xdr:rowOff>
    </xdr:to>
    <xdr:sp macro="" textlink="">
      <xdr:nvSpPr>
        <xdr:cNvPr id="73" name="フローチャート: 判断 72"/>
        <xdr:cNvSpPr/>
      </xdr:nvSpPr>
      <xdr:spPr>
        <a:xfrm>
          <a:off x="1079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56335</xdr:rowOff>
    </xdr:from>
    <xdr:ext cx="534377" cy="259045"/>
    <xdr:sp macro="" textlink="">
      <xdr:nvSpPr>
        <xdr:cNvPr id="74" name="テキスト ボックス 73"/>
        <xdr:cNvSpPr txBox="1"/>
      </xdr:nvSpPr>
      <xdr:spPr>
        <a:xfrm>
          <a:off x="86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103835</xdr:rowOff>
    </xdr:from>
    <xdr:to>
      <xdr:col>24</xdr:col>
      <xdr:colOff>114300</xdr:colOff>
      <xdr:row>35</xdr:row>
      <xdr:rowOff>33985</xdr:rowOff>
    </xdr:to>
    <xdr:sp macro="" textlink="">
      <xdr:nvSpPr>
        <xdr:cNvPr id="80" name="楕円 79"/>
        <xdr:cNvSpPr/>
      </xdr:nvSpPr>
      <xdr:spPr>
        <a:xfrm>
          <a:off x="45847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126712</xdr:rowOff>
    </xdr:from>
    <xdr:ext cx="534377" cy="259045"/>
    <xdr:sp macro="" textlink="">
      <xdr:nvSpPr>
        <xdr:cNvPr id="81" name="人件費該当値テキスト"/>
        <xdr:cNvSpPr txBox="1"/>
      </xdr:nvSpPr>
      <xdr:spPr>
        <a:xfrm>
          <a:off x="4686300" y="57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113798</xdr:rowOff>
    </xdr:from>
    <xdr:to>
      <xdr:col>20</xdr:col>
      <xdr:colOff>38100</xdr:colOff>
      <xdr:row>35</xdr:row>
      <xdr:rowOff>43948</xdr:rowOff>
    </xdr:to>
    <xdr:sp macro="" textlink="">
      <xdr:nvSpPr>
        <xdr:cNvPr id="82" name="楕円 81"/>
        <xdr:cNvSpPr/>
      </xdr:nvSpPr>
      <xdr:spPr>
        <a:xfrm>
          <a:off x="3746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60475</xdr:rowOff>
    </xdr:from>
    <xdr:ext cx="534377" cy="259045"/>
    <xdr:sp macro="" textlink="">
      <xdr:nvSpPr>
        <xdr:cNvPr id="83" name="テキスト ボックス 82"/>
        <xdr:cNvSpPr txBox="1"/>
      </xdr:nvSpPr>
      <xdr:spPr>
        <a:xfrm>
          <a:off x="3530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90005</xdr:rowOff>
    </xdr:from>
    <xdr:to>
      <xdr:col>15</xdr:col>
      <xdr:colOff>101600</xdr:colOff>
      <xdr:row>35</xdr:row>
      <xdr:rowOff>20155</xdr:rowOff>
    </xdr:to>
    <xdr:sp macro="" textlink="">
      <xdr:nvSpPr>
        <xdr:cNvPr id="84" name="楕円 83"/>
        <xdr:cNvSpPr/>
      </xdr:nvSpPr>
      <xdr:spPr>
        <a:xfrm>
          <a:off x="2857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36682</xdr:rowOff>
    </xdr:from>
    <xdr:ext cx="534377" cy="259045"/>
    <xdr:sp macro="" textlink="">
      <xdr:nvSpPr>
        <xdr:cNvPr id="85" name="テキスト ボックス 84"/>
        <xdr:cNvSpPr txBox="1"/>
      </xdr:nvSpPr>
      <xdr:spPr>
        <a:xfrm>
          <a:off x="2641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170091</xdr:rowOff>
    </xdr:from>
    <xdr:to>
      <xdr:col>10</xdr:col>
      <xdr:colOff>165100</xdr:colOff>
      <xdr:row>35</xdr:row>
      <xdr:rowOff>100241</xdr:rowOff>
    </xdr:to>
    <xdr:sp macro="" textlink="">
      <xdr:nvSpPr>
        <xdr:cNvPr id="86" name="楕円 85"/>
        <xdr:cNvSpPr/>
      </xdr:nvSpPr>
      <xdr:spPr>
        <a:xfrm>
          <a:off x="1968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116768</xdr:rowOff>
    </xdr:from>
    <xdr:ext cx="534377" cy="259045"/>
    <xdr:sp macro="" textlink="">
      <xdr:nvSpPr>
        <xdr:cNvPr id="87" name="テキスト ボックス 86"/>
        <xdr:cNvSpPr txBox="1"/>
      </xdr:nvSpPr>
      <xdr:spPr>
        <a:xfrm>
          <a:off x="1752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133153</xdr:rowOff>
    </xdr:from>
    <xdr:to>
      <xdr:col>6</xdr:col>
      <xdr:colOff>38100</xdr:colOff>
      <xdr:row>35</xdr:row>
      <xdr:rowOff>63303</xdr:rowOff>
    </xdr:to>
    <xdr:sp macro="" textlink="">
      <xdr:nvSpPr>
        <xdr:cNvPr id="88" name="楕円 87"/>
        <xdr:cNvSpPr/>
      </xdr:nvSpPr>
      <xdr:spPr>
        <a:xfrm>
          <a:off x="1079500" y="5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79830</xdr:rowOff>
    </xdr:from>
    <xdr:ext cx="534377" cy="259045"/>
    <xdr:sp macro="" textlink="">
      <xdr:nvSpPr>
        <xdr:cNvPr id="89" name="テキスト ボックス 88"/>
        <xdr:cNvSpPr txBox="1"/>
      </xdr:nvSpPr>
      <xdr:spPr>
        <a:xfrm>
          <a:off x="863111" y="57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4834</xdr:rowOff>
    </xdr:from>
    <xdr:to>
      <xdr:col>24</xdr:col>
      <xdr:colOff>63500</xdr:colOff>
      <xdr:row>58</xdr:row>
      <xdr:rowOff>6594</xdr:rowOff>
    </xdr:to>
    <xdr:cxnSp macro="">
      <xdr:nvCxnSpPr>
        <xdr:cNvPr id="118" name="直線コネクタ 117"/>
        <xdr:cNvCxnSpPr/>
      </xdr:nvCxnSpPr>
      <xdr:spPr>
        <a:xfrm>
          <a:off x="3797300" y="9948934"/>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4834</xdr:rowOff>
    </xdr:from>
    <xdr:to>
      <xdr:col>19</xdr:col>
      <xdr:colOff>177800</xdr:colOff>
      <xdr:row>58</xdr:row>
      <xdr:rowOff>10217</xdr:rowOff>
    </xdr:to>
    <xdr:cxnSp macro="">
      <xdr:nvCxnSpPr>
        <xdr:cNvPr id="121" name="直線コネクタ 120"/>
        <xdr:cNvCxnSpPr/>
      </xdr:nvCxnSpPr>
      <xdr:spPr>
        <a:xfrm flipV="1">
          <a:off x="2908300" y="9948934"/>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10217</xdr:rowOff>
    </xdr:from>
    <xdr:to>
      <xdr:col>15</xdr:col>
      <xdr:colOff>50800</xdr:colOff>
      <xdr:row>58</xdr:row>
      <xdr:rowOff>14770</xdr:rowOff>
    </xdr:to>
    <xdr:cxnSp macro="">
      <xdr:nvCxnSpPr>
        <xdr:cNvPr id="124" name="直線コネクタ 123"/>
        <xdr:cNvCxnSpPr/>
      </xdr:nvCxnSpPr>
      <xdr:spPr>
        <a:xfrm flipV="1">
          <a:off x="2019300" y="995431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14770</xdr:rowOff>
    </xdr:from>
    <xdr:to>
      <xdr:col>10</xdr:col>
      <xdr:colOff>114300</xdr:colOff>
      <xdr:row>58</xdr:row>
      <xdr:rowOff>23880</xdr:rowOff>
    </xdr:to>
    <xdr:cxnSp macro="">
      <xdr:nvCxnSpPr>
        <xdr:cNvPr id="127" name="直線コネクタ 126"/>
        <xdr:cNvCxnSpPr/>
      </xdr:nvCxnSpPr>
      <xdr:spPr>
        <a:xfrm flipV="1">
          <a:off x="1130300" y="9958870"/>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8" name="フローチャート: 判断 127"/>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9" name="テキスト ボックス 128"/>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30" name="フローチャート: 判断 129"/>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31" name="テキスト ボックス 130"/>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127244</xdr:rowOff>
    </xdr:from>
    <xdr:to>
      <xdr:col>24</xdr:col>
      <xdr:colOff>114300</xdr:colOff>
      <xdr:row>58</xdr:row>
      <xdr:rowOff>57394</xdr:rowOff>
    </xdr:to>
    <xdr:sp macro="" textlink="">
      <xdr:nvSpPr>
        <xdr:cNvPr id="137" name="楕円 136"/>
        <xdr:cNvSpPr/>
      </xdr:nvSpPr>
      <xdr:spPr>
        <a:xfrm>
          <a:off x="4584700" y="98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125484</xdr:rowOff>
    </xdr:from>
    <xdr:to>
      <xdr:col>20</xdr:col>
      <xdr:colOff>38100</xdr:colOff>
      <xdr:row>58</xdr:row>
      <xdr:rowOff>55634</xdr:rowOff>
    </xdr:to>
    <xdr:sp macro="" textlink="">
      <xdr:nvSpPr>
        <xdr:cNvPr id="139" name="楕円 138"/>
        <xdr:cNvSpPr/>
      </xdr:nvSpPr>
      <xdr:spPr>
        <a:xfrm>
          <a:off x="3746500" y="9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46761</xdr:rowOff>
    </xdr:from>
    <xdr:ext cx="534377" cy="259045"/>
    <xdr:sp macro="" textlink="">
      <xdr:nvSpPr>
        <xdr:cNvPr id="140" name="テキスト ボックス 139"/>
        <xdr:cNvSpPr txBox="1"/>
      </xdr:nvSpPr>
      <xdr:spPr>
        <a:xfrm>
          <a:off x="3530111" y="99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130867</xdr:rowOff>
    </xdr:from>
    <xdr:to>
      <xdr:col>15</xdr:col>
      <xdr:colOff>101600</xdr:colOff>
      <xdr:row>58</xdr:row>
      <xdr:rowOff>61017</xdr:rowOff>
    </xdr:to>
    <xdr:sp macro="" textlink="">
      <xdr:nvSpPr>
        <xdr:cNvPr id="141" name="楕円 140"/>
        <xdr:cNvSpPr/>
      </xdr:nvSpPr>
      <xdr:spPr>
        <a:xfrm>
          <a:off x="2857500" y="9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52144</xdr:rowOff>
    </xdr:from>
    <xdr:ext cx="534377" cy="259045"/>
    <xdr:sp macro="" textlink="">
      <xdr:nvSpPr>
        <xdr:cNvPr id="142" name="テキスト ボックス 141"/>
        <xdr:cNvSpPr txBox="1"/>
      </xdr:nvSpPr>
      <xdr:spPr>
        <a:xfrm>
          <a:off x="2641111" y="99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135420</xdr:rowOff>
    </xdr:from>
    <xdr:to>
      <xdr:col>10</xdr:col>
      <xdr:colOff>165100</xdr:colOff>
      <xdr:row>58</xdr:row>
      <xdr:rowOff>65570</xdr:rowOff>
    </xdr:to>
    <xdr:sp macro="" textlink="">
      <xdr:nvSpPr>
        <xdr:cNvPr id="143" name="楕円 142"/>
        <xdr:cNvSpPr/>
      </xdr:nvSpPr>
      <xdr:spPr>
        <a:xfrm>
          <a:off x="1968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82097</xdr:rowOff>
    </xdr:from>
    <xdr:ext cx="534377" cy="259045"/>
    <xdr:sp macro="" textlink="">
      <xdr:nvSpPr>
        <xdr:cNvPr id="144" name="テキスト ボックス 143"/>
        <xdr:cNvSpPr txBox="1"/>
      </xdr:nvSpPr>
      <xdr:spPr>
        <a:xfrm>
          <a:off x="1752111" y="9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144530</xdr:rowOff>
    </xdr:from>
    <xdr:to>
      <xdr:col>6</xdr:col>
      <xdr:colOff>38100</xdr:colOff>
      <xdr:row>58</xdr:row>
      <xdr:rowOff>74680</xdr:rowOff>
    </xdr:to>
    <xdr:sp macro="" textlink="">
      <xdr:nvSpPr>
        <xdr:cNvPr id="145" name="楕円 144"/>
        <xdr:cNvSpPr/>
      </xdr:nvSpPr>
      <xdr:spPr>
        <a:xfrm>
          <a:off x="1079500" y="99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91207</xdr:rowOff>
    </xdr:from>
    <xdr:ext cx="534377" cy="259045"/>
    <xdr:sp macro="" textlink="">
      <xdr:nvSpPr>
        <xdr:cNvPr id="146" name="テキスト ボックス 145"/>
        <xdr:cNvSpPr txBox="1"/>
      </xdr:nvSpPr>
      <xdr:spPr>
        <a:xfrm>
          <a:off x="863111" y="9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152403</xdr:rowOff>
    </xdr:from>
    <xdr:to>
      <xdr:col>24</xdr:col>
      <xdr:colOff>63500</xdr:colOff>
      <xdr:row>78</xdr:row>
      <xdr:rowOff>167328</xdr:rowOff>
    </xdr:to>
    <xdr:cxnSp macro="">
      <xdr:nvCxnSpPr>
        <xdr:cNvPr id="177" name="直線コネクタ 176"/>
        <xdr:cNvCxnSpPr/>
      </xdr:nvCxnSpPr>
      <xdr:spPr>
        <a:xfrm flipV="1">
          <a:off x="3797300" y="13525503"/>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167328</xdr:rowOff>
    </xdr:from>
    <xdr:to>
      <xdr:col>19</xdr:col>
      <xdr:colOff>177800</xdr:colOff>
      <xdr:row>79</xdr:row>
      <xdr:rowOff>12664</xdr:rowOff>
    </xdr:to>
    <xdr:cxnSp macro="">
      <xdr:nvCxnSpPr>
        <xdr:cNvPr id="180" name="直線コネクタ 179"/>
        <xdr:cNvCxnSpPr/>
      </xdr:nvCxnSpPr>
      <xdr:spPr>
        <a:xfrm flipV="1">
          <a:off x="2908300" y="1354042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9692</xdr:rowOff>
    </xdr:from>
    <xdr:to>
      <xdr:col>15</xdr:col>
      <xdr:colOff>50800</xdr:colOff>
      <xdr:row>79</xdr:row>
      <xdr:rowOff>12664</xdr:rowOff>
    </xdr:to>
    <xdr:cxnSp macro="">
      <xdr:nvCxnSpPr>
        <xdr:cNvPr id="183" name="直線コネクタ 182"/>
        <xdr:cNvCxnSpPr/>
      </xdr:nvCxnSpPr>
      <xdr:spPr>
        <a:xfrm>
          <a:off x="2019300" y="135542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9692</xdr:rowOff>
    </xdr:from>
    <xdr:to>
      <xdr:col>10</xdr:col>
      <xdr:colOff>114300</xdr:colOff>
      <xdr:row>79</xdr:row>
      <xdr:rowOff>12925</xdr:rowOff>
    </xdr:to>
    <xdr:cxnSp macro="">
      <xdr:nvCxnSpPr>
        <xdr:cNvPr id="186" name="直線コネクタ 185"/>
        <xdr:cNvCxnSpPr/>
      </xdr:nvCxnSpPr>
      <xdr:spPr>
        <a:xfrm flipV="1">
          <a:off x="1130300" y="13554242"/>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101343</xdr:rowOff>
    </xdr:from>
    <xdr:to>
      <xdr:col>10</xdr:col>
      <xdr:colOff>165100</xdr:colOff>
      <xdr:row>79</xdr:row>
      <xdr:rowOff>31493</xdr:rowOff>
    </xdr:to>
    <xdr:sp macro="" textlink="">
      <xdr:nvSpPr>
        <xdr:cNvPr id="187" name="フローチャート: 判断 186"/>
        <xdr:cNvSpPr/>
      </xdr:nvSpPr>
      <xdr:spPr>
        <a:xfrm>
          <a:off x="1968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48020</xdr:rowOff>
    </xdr:from>
    <xdr:ext cx="469744" cy="259045"/>
    <xdr:sp macro="" textlink="">
      <xdr:nvSpPr>
        <xdr:cNvPr id="188" name="テキスト ボックス 187"/>
        <xdr:cNvSpPr txBox="1"/>
      </xdr:nvSpPr>
      <xdr:spPr>
        <a:xfrm>
          <a:off x="1784428" y="132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97718</xdr:rowOff>
    </xdr:from>
    <xdr:to>
      <xdr:col>6</xdr:col>
      <xdr:colOff>38100</xdr:colOff>
      <xdr:row>79</xdr:row>
      <xdr:rowOff>27868</xdr:rowOff>
    </xdr:to>
    <xdr:sp macro="" textlink="">
      <xdr:nvSpPr>
        <xdr:cNvPr id="189" name="フローチャート: 判断 188"/>
        <xdr:cNvSpPr/>
      </xdr:nvSpPr>
      <xdr:spPr>
        <a:xfrm>
          <a:off x="1079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44395</xdr:rowOff>
    </xdr:from>
    <xdr:ext cx="469744" cy="259045"/>
    <xdr:sp macro="" textlink="">
      <xdr:nvSpPr>
        <xdr:cNvPr id="190" name="テキスト ボックス 189"/>
        <xdr:cNvSpPr txBox="1"/>
      </xdr:nvSpPr>
      <xdr:spPr>
        <a:xfrm>
          <a:off x="895428" y="132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101603</xdr:rowOff>
    </xdr:from>
    <xdr:to>
      <xdr:col>24</xdr:col>
      <xdr:colOff>114300</xdr:colOff>
      <xdr:row>79</xdr:row>
      <xdr:rowOff>31753</xdr:rowOff>
    </xdr:to>
    <xdr:sp macro="" textlink="">
      <xdr:nvSpPr>
        <xdr:cNvPr id="196" name="楕円 195"/>
        <xdr:cNvSpPr/>
      </xdr:nvSpPr>
      <xdr:spPr>
        <a:xfrm>
          <a:off x="45847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16530</xdr:rowOff>
    </xdr:from>
    <xdr:ext cx="469744" cy="259045"/>
    <xdr:sp macro="" textlink="">
      <xdr:nvSpPr>
        <xdr:cNvPr id="197" name="維持補修費該当値テキスト"/>
        <xdr:cNvSpPr txBox="1"/>
      </xdr:nvSpPr>
      <xdr:spPr>
        <a:xfrm>
          <a:off x="4686300" y="133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116528</xdr:rowOff>
    </xdr:from>
    <xdr:to>
      <xdr:col>20</xdr:col>
      <xdr:colOff>38100</xdr:colOff>
      <xdr:row>79</xdr:row>
      <xdr:rowOff>46678</xdr:rowOff>
    </xdr:to>
    <xdr:sp macro="" textlink="">
      <xdr:nvSpPr>
        <xdr:cNvPr id="198" name="楕円 197"/>
        <xdr:cNvSpPr/>
      </xdr:nvSpPr>
      <xdr:spPr>
        <a:xfrm>
          <a:off x="37465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37805</xdr:rowOff>
    </xdr:from>
    <xdr:ext cx="469744" cy="259045"/>
    <xdr:sp macro="" textlink="">
      <xdr:nvSpPr>
        <xdr:cNvPr id="199" name="テキスト ボックス 198"/>
        <xdr:cNvSpPr txBox="1"/>
      </xdr:nvSpPr>
      <xdr:spPr>
        <a:xfrm>
          <a:off x="3562428" y="135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133314</xdr:rowOff>
    </xdr:from>
    <xdr:to>
      <xdr:col>15</xdr:col>
      <xdr:colOff>101600</xdr:colOff>
      <xdr:row>79</xdr:row>
      <xdr:rowOff>63464</xdr:rowOff>
    </xdr:to>
    <xdr:sp macro="" textlink="">
      <xdr:nvSpPr>
        <xdr:cNvPr id="200" name="楕円 199"/>
        <xdr:cNvSpPr/>
      </xdr:nvSpPr>
      <xdr:spPr>
        <a:xfrm>
          <a:off x="2857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54591</xdr:rowOff>
    </xdr:from>
    <xdr:ext cx="469744" cy="259045"/>
    <xdr:sp macro="" textlink="">
      <xdr:nvSpPr>
        <xdr:cNvPr id="201" name="テキスト ボックス 200"/>
        <xdr:cNvSpPr txBox="1"/>
      </xdr:nvSpPr>
      <xdr:spPr>
        <a:xfrm>
          <a:off x="2673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130342</xdr:rowOff>
    </xdr:from>
    <xdr:to>
      <xdr:col>10</xdr:col>
      <xdr:colOff>165100</xdr:colOff>
      <xdr:row>79</xdr:row>
      <xdr:rowOff>60492</xdr:rowOff>
    </xdr:to>
    <xdr:sp macro="" textlink="">
      <xdr:nvSpPr>
        <xdr:cNvPr id="202" name="楕円 201"/>
        <xdr:cNvSpPr/>
      </xdr:nvSpPr>
      <xdr:spPr>
        <a:xfrm>
          <a:off x="1968500" y="135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51619</xdr:rowOff>
    </xdr:from>
    <xdr:ext cx="469744" cy="259045"/>
    <xdr:sp macro="" textlink="">
      <xdr:nvSpPr>
        <xdr:cNvPr id="203" name="テキスト ボックス 202"/>
        <xdr:cNvSpPr txBox="1"/>
      </xdr:nvSpPr>
      <xdr:spPr>
        <a:xfrm>
          <a:off x="1784428" y="135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133575</xdr:rowOff>
    </xdr:from>
    <xdr:to>
      <xdr:col>6</xdr:col>
      <xdr:colOff>38100</xdr:colOff>
      <xdr:row>79</xdr:row>
      <xdr:rowOff>63725</xdr:rowOff>
    </xdr:to>
    <xdr:sp macro="" textlink="">
      <xdr:nvSpPr>
        <xdr:cNvPr id="204" name="楕円 203"/>
        <xdr:cNvSpPr/>
      </xdr:nvSpPr>
      <xdr:spPr>
        <a:xfrm>
          <a:off x="1079500" y="135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54852</xdr:rowOff>
    </xdr:from>
    <xdr:ext cx="469744" cy="259045"/>
    <xdr:sp macro="" textlink="">
      <xdr:nvSpPr>
        <xdr:cNvPr id="205" name="テキスト ボックス 204"/>
        <xdr:cNvSpPr txBox="1"/>
      </xdr:nvSpPr>
      <xdr:spPr>
        <a:xfrm>
          <a:off x="895428" y="135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37534</xdr:rowOff>
    </xdr:from>
    <xdr:to>
      <xdr:col>24</xdr:col>
      <xdr:colOff>63500</xdr:colOff>
      <xdr:row>96</xdr:row>
      <xdr:rowOff>53270</xdr:rowOff>
    </xdr:to>
    <xdr:cxnSp macro="">
      <xdr:nvCxnSpPr>
        <xdr:cNvPr id="235" name="直線コネクタ 234"/>
        <xdr:cNvCxnSpPr/>
      </xdr:nvCxnSpPr>
      <xdr:spPr>
        <a:xfrm flipV="1">
          <a:off x="3797300" y="1649673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53270</xdr:rowOff>
    </xdr:from>
    <xdr:to>
      <xdr:col>19</xdr:col>
      <xdr:colOff>177800</xdr:colOff>
      <xdr:row>96</xdr:row>
      <xdr:rowOff>159683</xdr:rowOff>
    </xdr:to>
    <xdr:cxnSp macro="">
      <xdr:nvCxnSpPr>
        <xdr:cNvPr id="238" name="直線コネクタ 237"/>
        <xdr:cNvCxnSpPr/>
      </xdr:nvCxnSpPr>
      <xdr:spPr>
        <a:xfrm flipV="1">
          <a:off x="2908300" y="1651247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159683</xdr:rowOff>
    </xdr:from>
    <xdr:to>
      <xdr:col>15</xdr:col>
      <xdr:colOff>50800</xdr:colOff>
      <xdr:row>97</xdr:row>
      <xdr:rowOff>8483</xdr:rowOff>
    </xdr:to>
    <xdr:cxnSp macro="">
      <xdr:nvCxnSpPr>
        <xdr:cNvPr id="241" name="直線コネクタ 240"/>
        <xdr:cNvCxnSpPr/>
      </xdr:nvCxnSpPr>
      <xdr:spPr>
        <a:xfrm flipV="1">
          <a:off x="2019300" y="1661888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8483</xdr:rowOff>
    </xdr:from>
    <xdr:to>
      <xdr:col>10</xdr:col>
      <xdr:colOff>114300</xdr:colOff>
      <xdr:row>97</xdr:row>
      <xdr:rowOff>97428</xdr:rowOff>
    </xdr:to>
    <xdr:cxnSp macro="">
      <xdr:nvCxnSpPr>
        <xdr:cNvPr id="244" name="直線コネクタ 243"/>
        <xdr:cNvCxnSpPr/>
      </xdr:nvCxnSpPr>
      <xdr:spPr>
        <a:xfrm flipV="1">
          <a:off x="1130300" y="16639133"/>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68631</xdr:rowOff>
    </xdr:from>
    <xdr:to>
      <xdr:col>10</xdr:col>
      <xdr:colOff>165100</xdr:colOff>
      <xdr:row>95</xdr:row>
      <xdr:rowOff>170231</xdr:rowOff>
    </xdr:to>
    <xdr:sp macro="" textlink="">
      <xdr:nvSpPr>
        <xdr:cNvPr id="245" name="フローチャート: 判断 244"/>
        <xdr:cNvSpPr/>
      </xdr:nvSpPr>
      <xdr:spPr>
        <a:xfrm>
          <a:off x="1968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15308</xdr:rowOff>
    </xdr:from>
    <xdr:ext cx="534377" cy="259045"/>
    <xdr:sp macro="" textlink="">
      <xdr:nvSpPr>
        <xdr:cNvPr id="246" name="テキスト ボックス 245"/>
        <xdr:cNvSpPr txBox="1"/>
      </xdr:nvSpPr>
      <xdr:spPr>
        <a:xfrm>
          <a:off x="1752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1936</xdr:rowOff>
    </xdr:from>
    <xdr:to>
      <xdr:col>6</xdr:col>
      <xdr:colOff>38100</xdr:colOff>
      <xdr:row>96</xdr:row>
      <xdr:rowOff>103536</xdr:rowOff>
    </xdr:to>
    <xdr:sp macro="" textlink="">
      <xdr:nvSpPr>
        <xdr:cNvPr id="247" name="フローチャート: 判断 246"/>
        <xdr:cNvSpPr/>
      </xdr:nvSpPr>
      <xdr:spPr>
        <a:xfrm>
          <a:off x="1079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120063</xdr:rowOff>
    </xdr:from>
    <xdr:ext cx="534377" cy="259045"/>
    <xdr:sp macro="" textlink="">
      <xdr:nvSpPr>
        <xdr:cNvPr id="248" name="テキスト ボックス 247"/>
        <xdr:cNvSpPr txBox="1"/>
      </xdr:nvSpPr>
      <xdr:spPr>
        <a:xfrm>
          <a:off x="863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158184</xdr:rowOff>
    </xdr:from>
    <xdr:to>
      <xdr:col>24</xdr:col>
      <xdr:colOff>114300</xdr:colOff>
      <xdr:row>96</xdr:row>
      <xdr:rowOff>88334</xdr:rowOff>
    </xdr:to>
    <xdr:sp macro="" textlink="">
      <xdr:nvSpPr>
        <xdr:cNvPr id="254" name="楕円 253"/>
        <xdr:cNvSpPr/>
      </xdr:nvSpPr>
      <xdr:spPr>
        <a:xfrm>
          <a:off x="45847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136611</xdr:rowOff>
    </xdr:from>
    <xdr:ext cx="534377" cy="259045"/>
    <xdr:sp macro="" textlink="">
      <xdr:nvSpPr>
        <xdr:cNvPr id="255" name="扶助費該当値テキスト"/>
        <xdr:cNvSpPr txBox="1"/>
      </xdr:nvSpPr>
      <xdr:spPr>
        <a:xfrm>
          <a:off x="4686300" y="164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2470</xdr:rowOff>
    </xdr:from>
    <xdr:to>
      <xdr:col>20</xdr:col>
      <xdr:colOff>38100</xdr:colOff>
      <xdr:row>96</xdr:row>
      <xdr:rowOff>104070</xdr:rowOff>
    </xdr:to>
    <xdr:sp macro="" textlink="">
      <xdr:nvSpPr>
        <xdr:cNvPr id="256" name="楕円 255"/>
        <xdr:cNvSpPr/>
      </xdr:nvSpPr>
      <xdr:spPr>
        <a:xfrm>
          <a:off x="3746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95197</xdr:rowOff>
    </xdr:from>
    <xdr:ext cx="534377" cy="259045"/>
    <xdr:sp macro="" textlink="">
      <xdr:nvSpPr>
        <xdr:cNvPr id="257" name="テキスト ボックス 256"/>
        <xdr:cNvSpPr txBox="1"/>
      </xdr:nvSpPr>
      <xdr:spPr>
        <a:xfrm>
          <a:off x="3530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108883</xdr:rowOff>
    </xdr:from>
    <xdr:to>
      <xdr:col>15</xdr:col>
      <xdr:colOff>101600</xdr:colOff>
      <xdr:row>97</xdr:row>
      <xdr:rowOff>39033</xdr:rowOff>
    </xdr:to>
    <xdr:sp macro="" textlink="">
      <xdr:nvSpPr>
        <xdr:cNvPr id="258" name="楕円 257"/>
        <xdr:cNvSpPr/>
      </xdr:nvSpPr>
      <xdr:spPr>
        <a:xfrm>
          <a:off x="2857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30160</xdr:rowOff>
    </xdr:from>
    <xdr:ext cx="534377" cy="259045"/>
    <xdr:sp macro="" textlink="">
      <xdr:nvSpPr>
        <xdr:cNvPr id="259" name="テキスト ボックス 258"/>
        <xdr:cNvSpPr txBox="1"/>
      </xdr:nvSpPr>
      <xdr:spPr>
        <a:xfrm>
          <a:off x="2641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129133</xdr:rowOff>
    </xdr:from>
    <xdr:to>
      <xdr:col>10</xdr:col>
      <xdr:colOff>165100</xdr:colOff>
      <xdr:row>97</xdr:row>
      <xdr:rowOff>59283</xdr:rowOff>
    </xdr:to>
    <xdr:sp macro="" textlink="">
      <xdr:nvSpPr>
        <xdr:cNvPr id="260" name="楕円 259"/>
        <xdr:cNvSpPr/>
      </xdr:nvSpPr>
      <xdr:spPr>
        <a:xfrm>
          <a:off x="1968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50410</xdr:rowOff>
    </xdr:from>
    <xdr:ext cx="534377" cy="259045"/>
    <xdr:sp macro="" textlink="">
      <xdr:nvSpPr>
        <xdr:cNvPr id="261" name="テキスト ボックス 260"/>
        <xdr:cNvSpPr txBox="1"/>
      </xdr:nvSpPr>
      <xdr:spPr>
        <a:xfrm>
          <a:off x="1752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46628</xdr:rowOff>
    </xdr:from>
    <xdr:to>
      <xdr:col>6</xdr:col>
      <xdr:colOff>38100</xdr:colOff>
      <xdr:row>97</xdr:row>
      <xdr:rowOff>148228</xdr:rowOff>
    </xdr:to>
    <xdr:sp macro="" textlink="">
      <xdr:nvSpPr>
        <xdr:cNvPr id="262" name="楕円 261"/>
        <xdr:cNvSpPr/>
      </xdr:nvSpPr>
      <xdr:spPr>
        <a:xfrm>
          <a:off x="1079500" y="166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139355</xdr:rowOff>
    </xdr:from>
    <xdr:ext cx="534377" cy="259045"/>
    <xdr:sp macro="" textlink="">
      <xdr:nvSpPr>
        <xdr:cNvPr id="263" name="テキスト ボックス 262"/>
        <xdr:cNvSpPr txBox="1"/>
      </xdr:nvSpPr>
      <xdr:spPr>
        <a:xfrm>
          <a:off x="863111" y="167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170790</xdr:rowOff>
    </xdr:from>
    <xdr:to>
      <xdr:col>55</xdr:col>
      <xdr:colOff>0</xdr:colOff>
      <xdr:row>38</xdr:row>
      <xdr:rowOff>9428</xdr:rowOff>
    </xdr:to>
    <xdr:cxnSp macro="">
      <xdr:nvCxnSpPr>
        <xdr:cNvPr id="292" name="直線コネクタ 291"/>
        <xdr:cNvCxnSpPr/>
      </xdr:nvCxnSpPr>
      <xdr:spPr>
        <a:xfrm flipV="1">
          <a:off x="9639300" y="6514440"/>
          <a:ext cx="8382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9428</xdr:rowOff>
    </xdr:from>
    <xdr:to>
      <xdr:col>50</xdr:col>
      <xdr:colOff>114300</xdr:colOff>
      <xdr:row>38</xdr:row>
      <xdr:rowOff>10396</xdr:rowOff>
    </xdr:to>
    <xdr:cxnSp macro="">
      <xdr:nvCxnSpPr>
        <xdr:cNvPr id="295" name="直線コネクタ 294"/>
        <xdr:cNvCxnSpPr/>
      </xdr:nvCxnSpPr>
      <xdr:spPr>
        <a:xfrm flipV="1">
          <a:off x="8750300" y="6524528"/>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10396</xdr:rowOff>
    </xdr:from>
    <xdr:to>
      <xdr:col>45</xdr:col>
      <xdr:colOff>177800</xdr:colOff>
      <xdr:row>38</xdr:row>
      <xdr:rowOff>40739</xdr:rowOff>
    </xdr:to>
    <xdr:cxnSp macro="">
      <xdr:nvCxnSpPr>
        <xdr:cNvPr id="298" name="直線コネクタ 297"/>
        <xdr:cNvCxnSpPr/>
      </xdr:nvCxnSpPr>
      <xdr:spPr>
        <a:xfrm flipV="1">
          <a:off x="7861300" y="6525496"/>
          <a:ext cx="889000" cy="3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30239</xdr:rowOff>
    </xdr:from>
    <xdr:to>
      <xdr:col>41</xdr:col>
      <xdr:colOff>50800</xdr:colOff>
      <xdr:row>38</xdr:row>
      <xdr:rowOff>40739</xdr:rowOff>
    </xdr:to>
    <xdr:cxnSp macro="">
      <xdr:nvCxnSpPr>
        <xdr:cNvPr id="301" name="直線コネクタ 300"/>
        <xdr:cNvCxnSpPr/>
      </xdr:nvCxnSpPr>
      <xdr:spPr>
        <a:xfrm>
          <a:off x="6972300" y="6030989"/>
          <a:ext cx="889000" cy="5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6787</xdr:rowOff>
    </xdr:from>
    <xdr:to>
      <xdr:col>41</xdr:col>
      <xdr:colOff>101600</xdr:colOff>
      <xdr:row>37</xdr:row>
      <xdr:rowOff>108387</xdr:rowOff>
    </xdr:to>
    <xdr:sp macro="" textlink="">
      <xdr:nvSpPr>
        <xdr:cNvPr id="302" name="フローチャート: 判断 301"/>
        <xdr:cNvSpPr/>
      </xdr:nvSpPr>
      <xdr:spPr>
        <a:xfrm>
          <a:off x="7810500" y="635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124914</xdr:rowOff>
    </xdr:from>
    <xdr:ext cx="534377" cy="259045"/>
    <xdr:sp macro="" textlink="">
      <xdr:nvSpPr>
        <xdr:cNvPr id="303" name="テキスト ボックス 302"/>
        <xdr:cNvSpPr txBox="1"/>
      </xdr:nvSpPr>
      <xdr:spPr>
        <a:xfrm>
          <a:off x="7594111" y="61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119517</xdr:rowOff>
    </xdr:from>
    <xdr:to>
      <xdr:col>36</xdr:col>
      <xdr:colOff>165100</xdr:colOff>
      <xdr:row>37</xdr:row>
      <xdr:rowOff>49667</xdr:rowOff>
    </xdr:to>
    <xdr:sp macro="" textlink="">
      <xdr:nvSpPr>
        <xdr:cNvPr id="304" name="フローチャート: 判断 303"/>
        <xdr:cNvSpPr/>
      </xdr:nvSpPr>
      <xdr:spPr>
        <a:xfrm>
          <a:off x="6921500" y="6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40794</xdr:rowOff>
    </xdr:from>
    <xdr:ext cx="534377" cy="259045"/>
    <xdr:sp macro="" textlink="">
      <xdr:nvSpPr>
        <xdr:cNvPr id="305" name="テキスト ボックス 304"/>
        <xdr:cNvSpPr txBox="1"/>
      </xdr:nvSpPr>
      <xdr:spPr>
        <a:xfrm>
          <a:off x="6705111" y="63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119990</xdr:rowOff>
    </xdr:from>
    <xdr:to>
      <xdr:col>55</xdr:col>
      <xdr:colOff>50800</xdr:colOff>
      <xdr:row>38</xdr:row>
      <xdr:rowOff>50140</xdr:rowOff>
    </xdr:to>
    <xdr:sp macro="" textlink="">
      <xdr:nvSpPr>
        <xdr:cNvPr id="311" name="楕円 310"/>
        <xdr:cNvSpPr/>
      </xdr:nvSpPr>
      <xdr:spPr>
        <a:xfrm>
          <a:off x="10426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34917</xdr:rowOff>
    </xdr:from>
    <xdr:ext cx="534377" cy="259045"/>
    <xdr:sp macro="" textlink="">
      <xdr:nvSpPr>
        <xdr:cNvPr id="312" name="補助費等該当値テキスト"/>
        <xdr:cNvSpPr txBox="1"/>
      </xdr:nvSpPr>
      <xdr:spPr>
        <a:xfrm>
          <a:off x="10528300" y="63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130078</xdr:rowOff>
    </xdr:from>
    <xdr:to>
      <xdr:col>50</xdr:col>
      <xdr:colOff>165100</xdr:colOff>
      <xdr:row>38</xdr:row>
      <xdr:rowOff>60229</xdr:rowOff>
    </xdr:to>
    <xdr:sp macro="" textlink="">
      <xdr:nvSpPr>
        <xdr:cNvPr id="313" name="楕円 312"/>
        <xdr:cNvSpPr/>
      </xdr:nvSpPr>
      <xdr:spPr>
        <a:xfrm>
          <a:off x="9588500" y="6473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51355</xdr:rowOff>
    </xdr:from>
    <xdr:ext cx="534377" cy="259045"/>
    <xdr:sp macro="" textlink="">
      <xdr:nvSpPr>
        <xdr:cNvPr id="314" name="テキスト ボックス 313"/>
        <xdr:cNvSpPr txBox="1"/>
      </xdr:nvSpPr>
      <xdr:spPr>
        <a:xfrm>
          <a:off x="9372111" y="65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131046</xdr:rowOff>
    </xdr:from>
    <xdr:to>
      <xdr:col>46</xdr:col>
      <xdr:colOff>38100</xdr:colOff>
      <xdr:row>38</xdr:row>
      <xdr:rowOff>61196</xdr:rowOff>
    </xdr:to>
    <xdr:sp macro="" textlink="">
      <xdr:nvSpPr>
        <xdr:cNvPr id="315" name="楕円 314"/>
        <xdr:cNvSpPr/>
      </xdr:nvSpPr>
      <xdr:spPr>
        <a:xfrm>
          <a:off x="8699500" y="64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52323</xdr:rowOff>
    </xdr:from>
    <xdr:ext cx="534377" cy="259045"/>
    <xdr:sp macro="" textlink="">
      <xdr:nvSpPr>
        <xdr:cNvPr id="316" name="テキスト ボックス 315"/>
        <xdr:cNvSpPr txBox="1"/>
      </xdr:nvSpPr>
      <xdr:spPr>
        <a:xfrm>
          <a:off x="8483111" y="65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161389</xdr:rowOff>
    </xdr:from>
    <xdr:to>
      <xdr:col>41</xdr:col>
      <xdr:colOff>101600</xdr:colOff>
      <xdr:row>38</xdr:row>
      <xdr:rowOff>91539</xdr:rowOff>
    </xdr:to>
    <xdr:sp macro="" textlink="">
      <xdr:nvSpPr>
        <xdr:cNvPr id="317" name="楕円 316"/>
        <xdr:cNvSpPr/>
      </xdr:nvSpPr>
      <xdr:spPr>
        <a:xfrm>
          <a:off x="7810500" y="65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82666</xdr:rowOff>
    </xdr:from>
    <xdr:ext cx="534377" cy="259045"/>
    <xdr:sp macro="" textlink="">
      <xdr:nvSpPr>
        <xdr:cNvPr id="318" name="テキスト ボックス 317"/>
        <xdr:cNvSpPr txBox="1"/>
      </xdr:nvSpPr>
      <xdr:spPr>
        <a:xfrm>
          <a:off x="7594111" y="65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150889</xdr:rowOff>
    </xdr:from>
    <xdr:to>
      <xdr:col>36</xdr:col>
      <xdr:colOff>165100</xdr:colOff>
      <xdr:row>35</xdr:row>
      <xdr:rowOff>81039</xdr:rowOff>
    </xdr:to>
    <xdr:sp macro="" textlink="">
      <xdr:nvSpPr>
        <xdr:cNvPr id="319" name="楕円 318"/>
        <xdr:cNvSpPr/>
      </xdr:nvSpPr>
      <xdr:spPr>
        <a:xfrm>
          <a:off x="6921500" y="59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97566</xdr:rowOff>
    </xdr:from>
    <xdr:ext cx="534377" cy="259045"/>
    <xdr:sp macro="" textlink="">
      <xdr:nvSpPr>
        <xdr:cNvPr id="320" name="テキスト ボックス 319"/>
        <xdr:cNvSpPr txBox="1"/>
      </xdr:nvSpPr>
      <xdr:spPr>
        <a:xfrm>
          <a:off x="6705111" y="57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156528</xdr:rowOff>
    </xdr:from>
    <xdr:to>
      <xdr:col>55</xdr:col>
      <xdr:colOff>0</xdr:colOff>
      <xdr:row>58</xdr:row>
      <xdr:rowOff>166206</xdr:rowOff>
    </xdr:to>
    <xdr:cxnSp macro="">
      <xdr:nvCxnSpPr>
        <xdr:cNvPr id="351" name="直線コネクタ 350"/>
        <xdr:cNvCxnSpPr/>
      </xdr:nvCxnSpPr>
      <xdr:spPr>
        <a:xfrm>
          <a:off x="9639300" y="10100628"/>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82743</xdr:rowOff>
    </xdr:from>
    <xdr:to>
      <xdr:col>50</xdr:col>
      <xdr:colOff>114300</xdr:colOff>
      <xdr:row>58</xdr:row>
      <xdr:rowOff>156528</xdr:rowOff>
    </xdr:to>
    <xdr:cxnSp macro="">
      <xdr:nvCxnSpPr>
        <xdr:cNvPr id="354" name="直線コネクタ 353"/>
        <xdr:cNvCxnSpPr/>
      </xdr:nvCxnSpPr>
      <xdr:spPr>
        <a:xfrm>
          <a:off x="8750300" y="10026843"/>
          <a:ext cx="889000" cy="7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82743</xdr:rowOff>
    </xdr:from>
    <xdr:to>
      <xdr:col>45</xdr:col>
      <xdr:colOff>177800</xdr:colOff>
      <xdr:row>58</xdr:row>
      <xdr:rowOff>127170</xdr:rowOff>
    </xdr:to>
    <xdr:cxnSp macro="">
      <xdr:nvCxnSpPr>
        <xdr:cNvPr id="357" name="直線コネクタ 356"/>
        <xdr:cNvCxnSpPr/>
      </xdr:nvCxnSpPr>
      <xdr:spPr>
        <a:xfrm flipV="1">
          <a:off x="7861300" y="10026843"/>
          <a:ext cx="889000"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122793</xdr:rowOff>
    </xdr:from>
    <xdr:to>
      <xdr:col>41</xdr:col>
      <xdr:colOff>50800</xdr:colOff>
      <xdr:row>58</xdr:row>
      <xdr:rowOff>127170</xdr:rowOff>
    </xdr:to>
    <xdr:cxnSp macro="">
      <xdr:nvCxnSpPr>
        <xdr:cNvPr id="360" name="直線コネクタ 359"/>
        <xdr:cNvCxnSpPr/>
      </xdr:nvCxnSpPr>
      <xdr:spPr>
        <a:xfrm>
          <a:off x="6972300" y="10066893"/>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124914</xdr:rowOff>
    </xdr:from>
    <xdr:to>
      <xdr:col>41</xdr:col>
      <xdr:colOff>101600</xdr:colOff>
      <xdr:row>59</xdr:row>
      <xdr:rowOff>55064</xdr:rowOff>
    </xdr:to>
    <xdr:sp macro="" textlink="">
      <xdr:nvSpPr>
        <xdr:cNvPr id="361" name="フローチャート: 判断 360"/>
        <xdr:cNvSpPr/>
      </xdr:nvSpPr>
      <xdr:spPr>
        <a:xfrm>
          <a:off x="7810500" y="1006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46191</xdr:rowOff>
    </xdr:from>
    <xdr:ext cx="534377" cy="259045"/>
    <xdr:sp macro="" textlink="">
      <xdr:nvSpPr>
        <xdr:cNvPr id="362" name="テキスト ボックス 361"/>
        <xdr:cNvSpPr txBox="1"/>
      </xdr:nvSpPr>
      <xdr:spPr>
        <a:xfrm>
          <a:off x="7594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127672</xdr:rowOff>
    </xdr:from>
    <xdr:to>
      <xdr:col>36</xdr:col>
      <xdr:colOff>165100</xdr:colOff>
      <xdr:row>59</xdr:row>
      <xdr:rowOff>57822</xdr:rowOff>
    </xdr:to>
    <xdr:sp macro="" textlink="">
      <xdr:nvSpPr>
        <xdr:cNvPr id="363" name="フローチャート: 判断 362"/>
        <xdr:cNvSpPr/>
      </xdr:nvSpPr>
      <xdr:spPr>
        <a:xfrm>
          <a:off x="6921500" y="100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48949</xdr:rowOff>
    </xdr:from>
    <xdr:ext cx="534377" cy="259045"/>
    <xdr:sp macro="" textlink="">
      <xdr:nvSpPr>
        <xdr:cNvPr id="364" name="テキスト ボックス 363"/>
        <xdr:cNvSpPr txBox="1"/>
      </xdr:nvSpPr>
      <xdr:spPr>
        <a:xfrm>
          <a:off x="6705111" y="10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115406</xdr:rowOff>
    </xdr:from>
    <xdr:to>
      <xdr:col>55</xdr:col>
      <xdr:colOff>50800</xdr:colOff>
      <xdr:row>59</xdr:row>
      <xdr:rowOff>45556</xdr:rowOff>
    </xdr:to>
    <xdr:sp macro="" textlink="">
      <xdr:nvSpPr>
        <xdr:cNvPr id="370" name="楕円 369"/>
        <xdr:cNvSpPr/>
      </xdr:nvSpPr>
      <xdr:spPr>
        <a:xfrm>
          <a:off x="10426700" y="100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105728</xdr:rowOff>
    </xdr:from>
    <xdr:to>
      <xdr:col>50</xdr:col>
      <xdr:colOff>165100</xdr:colOff>
      <xdr:row>59</xdr:row>
      <xdr:rowOff>35878</xdr:rowOff>
    </xdr:to>
    <xdr:sp macro="" textlink="">
      <xdr:nvSpPr>
        <xdr:cNvPr id="372" name="楕円 371"/>
        <xdr:cNvSpPr/>
      </xdr:nvSpPr>
      <xdr:spPr>
        <a:xfrm>
          <a:off x="9588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52405</xdr:rowOff>
    </xdr:from>
    <xdr:ext cx="534377" cy="259045"/>
    <xdr:sp macro="" textlink="">
      <xdr:nvSpPr>
        <xdr:cNvPr id="373" name="テキスト ボックス 372"/>
        <xdr:cNvSpPr txBox="1"/>
      </xdr:nvSpPr>
      <xdr:spPr>
        <a:xfrm>
          <a:off x="9372111" y="98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31943</xdr:rowOff>
    </xdr:from>
    <xdr:to>
      <xdr:col>46</xdr:col>
      <xdr:colOff>38100</xdr:colOff>
      <xdr:row>58</xdr:row>
      <xdr:rowOff>133543</xdr:rowOff>
    </xdr:to>
    <xdr:sp macro="" textlink="">
      <xdr:nvSpPr>
        <xdr:cNvPr id="374" name="楕円 373"/>
        <xdr:cNvSpPr/>
      </xdr:nvSpPr>
      <xdr:spPr>
        <a:xfrm>
          <a:off x="8699500" y="99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150070</xdr:rowOff>
    </xdr:from>
    <xdr:ext cx="599010" cy="259045"/>
    <xdr:sp macro="" textlink="">
      <xdr:nvSpPr>
        <xdr:cNvPr id="375" name="テキスト ボックス 374"/>
        <xdr:cNvSpPr txBox="1"/>
      </xdr:nvSpPr>
      <xdr:spPr>
        <a:xfrm>
          <a:off x="8450795" y="97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76370</xdr:rowOff>
    </xdr:from>
    <xdr:to>
      <xdr:col>41</xdr:col>
      <xdr:colOff>101600</xdr:colOff>
      <xdr:row>59</xdr:row>
      <xdr:rowOff>6520</xdr:rowOff>
    </xdr:to>
    <xdr:sp macro="" textlink="">
      <xdr:nvSpPr>
        <xdr:cNvPr id="376" name="楕円 375"/>
        <xdr:cNvSpPr/>
      </xdr:nvSpPr>
      <xdr:spPr>
        <a:xfrm>
          <a:off x="7810500" y="10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23047</xdr:rowOff>
    </xdr:from>
    <xdr:ext cx="534377" cy="259045"/>
    <xdr:sp macro="" textlink="">
      <xdr:nvSpPr>
        <xdr:cNvPr id="377" name="テキスト ボックス 376"/>
        <xdr:cNvSpPr txBox="1"/>
      </xdr:nvSpPr>
      <xdr:spPr>
        <a:xfrm>
          <a:off x="7594111" y="97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71993</xdr:rowOff>
    </xdr:from>
    <xdr:to>
      <xdr:col>36</xdr:col>
      <xdr:colOff>165100</xdr:colOff>
      <xdr:row>59</xdr:row>
      <xdr:rowOff>2143</xdr:rowOff>
    </xdr:to>
    <xdr:sp macro="" textlink="">
      <xdr:nvSpPr>
        <xdr:cNvPr id="378" name="楕円 377"/>
        <xdr:cNvSpPr/>
      </xdr:nvSpPr>
      <xdr:spPr>
        <a:xfrm>
          <a:off x="6921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18670</xdr:rowOff>
    </xdr:from>
    <xdr:ext cx="534377" cy="259045"/>
    <xdr:sp macro="" textlink="">
      <xdr:nvSpPr>
        <xdr:cNvPr id="379" name="テキスト ボックス 378"/>
        <xdr:cNvSpPr txBox="1"/>
      </xdr:nvSpPr>
      <xdr:spPr>
        <a:xfrm>
          <a:off x="6705111" y="97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147061</xdr:rowOff>
    </xdr:from>
    <xdr:to>
      <xdr:col>55</xdr:col>
      <xdr:colOff>0</xdr:colOff>
      <xdr:row>78</xdr:row>
      <xdr:rowOff>165354</xdr:rowOff>
    </xdr:to>
    <xdr:cxnSp macro="">
      <xdr:nvCxnSpPr>
        <xdr:cNvPr id="408" name="直線コネクタ 407"/>
        <xdr:cNvCxnSpPr/>
      </xdr:nvCxnSpPr>
      <xdr:spPr>
        <a:xfrm>
          <a:off x="9639300" y="13520161"/>
          <a:ext cx="8382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143349</xdr:rowOff>
    </xdr:from>
    <xdr:to>
      <xdr:col>50</xdr:col>
      <xdr:colOff>114300</xdr:colOff>
      <xdr:row>78</xdr:row>
      <xdr:rowOff>147061</xdr:rowOff>
    </xdr:to>
    <xdr:cxnSp macro="">
      <xdr:nvCxnSpPr>
        <xdr:cNvPr id="411" name="直線コネクタ 410"/>
        <xdr:cNvCxnSpPr/>
      </xdr:nvCxnSpPr>
      <xdr:spPr>
        <a:xfrm>
          <a:off x="8750300" y="13516449"/>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143349</xdr:rowOff>
    </xdr:from>
    <xdr:to>
      <xdr:col>45</xdr:col>
      <xdr:colOff>177800</xdr:colOff>
      <xdr:row>78</xdr:row>
      <xdr:rowOff>169433</xdr:rowOff>
    </xdr:to>
    <xdr:cxnSp macro="">
      <xdr:nvCxnSpPr>
        <xdr:cNvPr id="414" name="直線コネクタ 413"/>
        <xdr:cNvCxnSpPr/>
      </xdr:nvCxnSpPr>
      <xdr:spPr>
        <a:xfrm flipV="1">
          <a:off x="7861300" y="13516449"/>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125529</xdr:rowOff>
    </xdr:from>
    <xdr:to>
      <xdr:col>41</xdr:col>
      <xdr:colOff>101600</xdr:colOff>
      <xdr:row>79</xdr:row>
      <xdr:rowOff>55679</xdr:rowOff>
    </xdr:to>
    <xdr:sp macro="" textlink="">
      <xdr:nvSpPr>
        <xdr:cNvPr id="417" name="フローチャート: 判断 416"/>
        <xdr:cNvSpPr/>
      </xdr:nvSpPr>
      <xdr:spPr>
        <a:xfrm>
          <a:off x="7810500" y="1349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46806</xdr:rowOff>
    </xdr:from>
    <xdr:ext cx="534377" cy="259045"/>
    <xdr:sp macro="" textlink="">
      <xdr:nvSpPr>
        <xdr:cNvPr id="418" name="テキスト ボックス 417"/>
        <xdr:cNvSpPr txBox="1"/>
      </xdr:nvSpPr>
      <xdr:spPr>
        <a:xfrm>
          <a:off x="7594111" y="135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114554</xdr:rowOff>
    </xdr:from>
    <xdr:to>
      <xdr:col>55</xdr:col>
      <xdr:colOff>50800</xdr:colOff>
      <xdr:row>79</xdr:row>
      <xdr:rowOff>44704</xdr:rowOff>
    </xdr:to>
    <xdr:sp macro="" textlink="">
      <xdr:nvSpPr>
        <xdr:cNvPr id="424" name="楕円 423"/>
        <xdr:cNvSpPr/>
      </xdr:nvSpPr>
      <xdr:spPr>
        <a:xfrm>
          <a:off x="104267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73931</xdr:rowOff>
    </xdr:from>
    <xdr:ext cx="534377" cy="259045"/>
    <xdr:sp macro="" textlink="">
      <xdr:nvSpPr>
        <xdr:cNvPr id="425" name="普通建設事業費 （ うち新規整備　）該当値テキスト"/>
        <xdr:cNvSpPr txBox="1"/>
      </xdr:nvSpPr>
      <xdr:spPr>
        <a:xfrm>
          <a:off x="10528300" y="13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96261</xdr:rowOff>
    </xdr:from>
    <xdr:to>
      <xdr:col>50</xdr:col>
      <xdr:colOff>165100</xdr:colOff>
      <xdr:row>79</xdr:row>
      <xdr:rowOff>26411</xdr:rowOff>
    </xdr:to>
    <xdr:sp macro="" textlink="">
      <xdr:nvSpPr>
        <xdr:cNvPr id="426" name="楕円 425"/>
        <xdr:cNvSpPr/>
      </xdr:nvSpPr>
      <xdr:spPr>
        <a:xfrm>
          <a:off x="9588500" y="134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42938</xdr:rowOff>
    </xdr:from>
    <xdr:ext cx="534377" cy="259045"/>
    <xdr:sp macro="" textlink="">
      <xdr:nvSpPr>
        <xdr:cNvPr id="427" name="テキスト ボックス 426"/>
        <xdr:cNvSpPr txBox="1"/>
      </xdr:nvSpPr>
      <xdr:spPr>
        <a:xfrm>
          <a:off x="9372111" y="132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92549</xdr:rowOff>
    </xdr:from>
    <xdr:to>
      <xdr:col>46</xdr:col>
      <xdr:colOff>38100</xdr:colOff>
      <xdr:row>79</xdr:row>
      <xdr:rowOff>22699</xdr:rowOff>
    </xdr:to>
    <xdr:sp macro="" textlink="">
      <xdr:nvSpPr>
        <xdr:cNvPr id="428" name="楕円 427"/>
        <xdr:cNvSpPr/>
      </xdr:nvSpPr>
      <xdr:spPr>
        <a:xfrm>
          <a:off x="8699500" y="134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13826</xdr:rowOff>
    </xdr:from>
    <xdr:ext cx="534377" cy="259045"/>
    <xdr:sp macro="" textlink="">
      <xdr:nvSpPr>
        <xdr:cNvPr id="429" name="テキスト ボックス 428"/>
        <xdr:cNvSpPr txBox="1"/>
      </xdr:nvSpPr>
      <xdr:spPr>
        <a:xfrm>
          <a:off x="8483111" y="135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118633</xdr:rowOff>
    </xdr:from>
    <xdr:to>
      <xdr:col>41</xdr:col>
      <xdr:colOff>101600</xdr:colOff>
      <xdr:row>79</xdr:row>
      <xdr:rowOff>48783</xdr:rowOff>
    </xdr:to>
    <xdr:sp macro="" textlink="">
      <xdr:nvSpPr>
        <xdr:cNvPr id="430" name="楕円 429"/>
        <xdr:cNvSpPr/>
      </xdr:nvSpPr>
      <xdr:spPr>
        <a:xfrm>
          <a:off x="7810500" y="134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65310</xdr:rowOff>
    </xdr:from>
    <xdr:ext cx="534377" cy="259045"/>
    <xdr:sp macro="" textlink="">
      <xdr:nvSpPr>
        <xdr:cNvPr id="431" name="テキスト ボックス 430"/>
        <xdr:cNvSpPr txBox="1"/>
      </xdr:nvSpPr>
      <xdr:spPr>
        <a:xfrm>
          <a:off x="7594111" y="132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60655</xdr:rowOff>
    </xdr:from>
    <xdr:to>
      <xdr:col>55</xdr:col>
      <xdr:colOff>0</xdr:colOff>
      <xdr:row>97</xdr:row>
      <xdr:rowOff>121755</xdr:rowOff>
    </xdr:to>
    <xdr:cxnSp macro="">
      <xdr:nvCxnSpPr>
        <xdr:cNvPr id="460" name="直線コネクタ 459"/>
        <xdr:cNvCxnSpPr/>
      </xdr:nvCxnSpPr>
      <xdr:spPr>
        <a:xfrm flipV="1">
          <a:off x="9639300" y="16691305"/>
          <a:ext cx="8382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5511</xdr:rowOff>
    </xdr:from>
    <xdr:to>
      <xdr:col>50</xdr:col>
      <xdr:colOff>114300</xdr:colOff>
      <xdr:row>97</xdr:row>
      <xdr:rowOff>121755</xdr:rowOff>
    </xdr:to>
    <xdr:cxnSp macro="">
      <xdr:nvCxnSpPr>
        <xdr:cNvPr id="463" name="直線コネクタ 462"/>
        <xdr:cNvCxnSpPr/>
      </xdr:nvCxnSpPr>
      <xdr:spPr>
        <a:xfrm>
          <a:off x="8750300" y="16293261"/>
          <a:ext cx="889000" cy="4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5511</xdr:rowOff>
    </xdr:from>
    <xdr:to>
      <xdr:col>45</xdr:col>
      <xdr:colOff>177800</xdr:colOff>
      <xdr:row>95</xdr:row>
      <xdr:rowOff>155105</xdr:rowOff>
    </xdr:to>
    <xdr:cxnSp macro="">
      <xdr:nvCxnSpPr>
        <xdr:cNvPr id="466" name="直線コネクタ 465"/>
        <xdr:cNvCxnSpPr/>
      </xdr:nvCxnSpPr>
      <xdr:spPr>
        <a:xfrm flipV="1">
          <a:off x="7861300" y="16293261"/>
          <a:ext cx="889000" cy="1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141720</xdr:rowOff>
    </xdr:from>
    <xdr:to>
      <xdr:col>41</xdr:col>
      <xdr:colOff>101600</xdr:colOff>
      <xdr:row>97</xdr:row>
      <xdr:rowOff>71870</xdr:rowOff>
    </xdr:to>
    <xdr:sp macro="" textlink="">
      <xdr:nvSpPr>
        <xdr:cNvPr id="469" name="フローチャート: 判断 468"/>
        <xdr:cNvSpPr/>
      </xdr:nvSpPr>
      <xdr:spPr>
        <a:xfrm>
          <a:off x="7810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62997</xdr:rowOff>
    </xdr:from>
    <xdr:ext cx="534377" cy="259045"/>
    <xdr:sp macro="" textlink="">
      <xdr:nvSpPr>
        <xdr:cNvPr id="470" name="テキスト ボックス 469"/>
        <xdr:cNvSpPr txBox="1"/>
      </xdr:nvSpPr>
      <xdr:spPr>
        <a:xfrm>
          <a:off x="7594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9855</xdr:rowOff>
    </xdr:from>
    <xdr:to>
      <xdr:col>55</xdr:col>
      <xdr:colOff>50800</xdr:colOff>
      <xdr:row>97</xdr:row>
      <xdr:rowOff>111455</xdr:rowOff>
    </xdr:to>
    <xdr:sp macro="" textlink="">
      <xdr:nvSpPr>
        <xdr:cNvPr id="476" name="楕円 475"/>
        <xdr:cNvSpPr/>
      </xdr:nvSpPr>
      <xdr:spPr>
        <a:xfrm>
          <a:off x="10426700" y="166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159732</xdr:rowOff>
    </xdr:from>
    <xdr:ext cx="534377" cy="259045"/>
    <xdr:sp macro="" textlink="">
      <xdr:nvSpPr>
        <xdr:cNvPr id="477" name="普通建設事業費 （ うち更新整備　）該当値テキスト"/>
        <xdr:cNvSpPr txBox="1"/>
      </xdr:nvSpPr>
      <xdr:spPr>
        <a:xfrm>
          <a:off x="10528300" y="166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70955</xdr:rowOff>
    </xdr:from>
    <xdr:to>
      <xdr:col>50</xdr:col>
      <xdr:colOff>165100</xdr:colOff>
      <xdr:row>98</xdr:row>
      <xdr:rowOff>1105</xdr:rowOff>
    </xdr:to>
    <xdr:sp macro="" textlink="">
      <xdr:nvSpPr>
        <xdr:cNvPr id="478" name="楕円 477"/>
        <xdr:cNvSpPr/>
      </xdr:nvSpPr>
      <xdr:spPr>
        <a:xfrm>
          <a:off x="9588500" y="167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163682</xdr:rowOff>
    </xdr:from>
    <xdr:ext cx="534377" cy="259045"/>
    <xdr:sp macro="" textlink="">
      <xdr:nvSpPr>
        <xdr:cNvPr id="479" name="テキスト ボックス 478"/>
        <xdr:cNvSpPr txBox="1"/>
      </xdr:nvSpPr>
      <xdr:spPr>
        <a:xfrm>
          <a:off x="9372111" y="167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126161</xdr:rowOff>
    </xdr:from>
    <xdr:to>
      <xdr:col>46</xdr:col>
      <xdr:colOff>38100</xdr:colOff>
      <xdr:row>95</xdr:row>
      <xdr:rowOff>56311</xdr:rowOff>
    </xdr:to>
    <xdr:sp macro="" textlink="">
      <xdr:nvSpPr>
        <xdr:cNvPr id="480" name="楕円 479"/>
        <xdr:cNvSpPr/>
      </xdr:nvSpPr>
      <xdr:spPr>
        <a:xfrm>
          <a:off x="8699500" y="162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72838</xdr:rowOff>
    </xdr:from>
    <xdr:ext cx="534377" cy="259045"/>
    <xdr:sp macro="" textlink="">
      <xdr:nvSpPr>
        <xdr:cNvPr id="481" name="テキスト ボックス 480"/>
        <xdr:cNvSpPr txBox="1"/>
      </xdr:nvSpPr>
      <xdr:spPr>
        <a:xfrm>
          <a:off x="8483111" y="160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104305</xdr:rowOff>
    </xdr:from>
    <xdr:to>
      <xdr:col>41</xdr:col>
      <xdr:colOff>101600</xdr:colOff>
      <xdr:row>96</xdr:row>
      <xdr:rowOff>34455</xdr:rowOff>
    </xdr:to>
    <xdr:sp macro="" textlink="">
      <xdr:nvSpPr>
        <xdr:cNvPr id="482" name="楕円 481"/>
        <xdr:cNvSpPr/>
      </xdr:nvSpPr>
      <xdr:spPr>
        <a:xfrm>
          <a:off x="7810500" y="1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50982</xdr:rowOff>
    </xdr:from>
    <xdr:ext cx="534377" cy="259045"/>
    <xdr:sp macro="" textlink="">
      <xdr:nvSpPr>
        <xdr:cNvPr id="483" name="テキスト ボックス 482"/>
        <xdr:cNvSpPr txBox="1"/>
      </xdr:nvSpPr>
      <xdr:spPr>
        <a:xfrm>
          <a:off x="7594111" y="161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24097</xdr:rowOff>
    </xdr:from>
    <xdr:to>
      <xdr:col>85</xdr:col>
      <xdr:colOff>127000</xdr:colOff>
      <xdr:row>38</xdr:row>
      <xdr:rowOff>25400</xdr:rowOff>
    </xdr:to>
    <xdr:cxnSp macro="">
      <xdr:nvCxnSpPr>
        <xdr:cNvPr id="508" name="直線コネクタ 507"/>
        <xdr:cNvCxnSpPr/>
      </xdr:nvCxnSpPr>
      <xdr:spPr>
        <a:xfrm>
          <a:off x="15481300" y="653919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24097</xdr:rowOff>
    </xdr:from>
    <xdr:to>
      <xdr:col>81</xdr:col>
      <xdr:colOff>50800</xdr:colOff>
      <xdr:row>38</xdr:row>
      <xdr:rowOff>25395</xdr:rowOff>
    </xdr:to>
    <xdr:cxnSp macro="">
      <xdr:nvCxnSpPr>
        <xdr:cNvPr id="511" name="直線コネクタ 510"/>
        <xdr:cNvCxnSpPr/>
      </xdr:nvCxnSpPr>
      <xdr:spPr>
        <a:xfrm flipV="1">
          <a:off x="14592300" y="6539197"/>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25395</xdr:rowOff>
    </xdr:from>
    <xdr:to>
      <xdr:col>76</xdr:col>
      <xdr:colOff>114300</xdr:colOff>
      <xdr:row>38</xdr:row>
      <xdr:rowOff>25400</xdr:rowOff>
    </xdr:to>
    <xdr:cxnSp macro="">
      <xdr:nvCxnSpPr>
        <xdr:cNvPr id="514" name="直線コネクタ 513"/>
        <xdr:cNvCxnSpPr/>
      </xdr:nvCxnSpPr>
      <xdr:spPr>
        <a:xfrm flipV="1">
          <a:off x="13703300" y="65404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144855</xdr:rowOff>
    </xdr:from>
    <xdr:to>
      <xdr:col>72</xdr:col>
      <xdr:colOff>38100</xdr:colOff>
      <xdr:row>38</xdr:row>
      <xdr:rowOff>75005</xdr:rowOff>
    </xdr:to>
    <xdr:sp macro="" textlink="">
      <xdr:nvSpPr>
        <xdr:cNvPr id="518" name="フローチャート: 判断 517"/>
        <xdr:cNvSpPr/>
      </xdr:nvSpPr>
      <xdr:spPr>
        <a:xfrm>
          <a:off x="13652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91532</xdr:rowOff>
    </xdr:from>
    <xdr:ext cx="378565" cy="259045"/>
    <xdr:sp macro="" textlink="">
      <xdr:nvSpPr>
        <xdr:cNvPr id="519" name="テキスト ボックス 518"/>
        <xdr:cNvSpPr txBox="1"/>
      </xdr:nvSpPr>
      <xdr:spPr>
        <a:xfrm>
          <a:off x="13514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143924</xdr:rowOff>
    </xdr:from>
    <xdr:to>
      <xdr:col>67</xdr:col>
      <xdr:colOff>101600</xdr:colOff>
      <xdr:row>38</xdr:row>
      <xdr:rowOff>74075</xdr:rowOff>
    </xdr:to>
    <xdr:sp macro="" textlink="">
      <xdr:nvSpPr>
        <xdr:cNvPr id="520" name="フローチャート: 判断 519"/>
        <xdr:cNvSpPr/>
      </xdr:nvSpPr>
      <xdr:spPr>
        <a:xfrm>
          <a:off x="12763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90601</xdr:rowOff>
    </xdr:from>
    <xdr:ext cx="378565" cy="259045"/>
    <xdr:sp macro="" textlink="">
      <xdr:nvSpPr>
        <xdr:cNvPr id="521" name="テキスト ボックス 520"/>
        <xdr:cNvSpPr txBox="1"/>
      </xdr:nvSpPr>
      <xdr:spPr>
        <a:xfrm>
          <a:off x="12625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144747</xdr:rowOff>
    </xdr:from>
    <xdr:to>
      <xdr:col>81</xdr:col>
      <xdr:colOff>101600</xdr:colOff>
      <xdr:row>38</xdr:row>
      <xdr:rowOff>74897</xdr:rowOff>
    </xdr:to>
    <xdr:sp macro="" textlink="">
      <xdr:nvSpPr>
        <xdr:cNvPr id="529" name="楕円 528"/>
        <xdr:cNvSpPr/>
      </xdr:nvSpPr>
      <xdr:spPr>
        <a:xfrm>
          <a:off x="15430500" y="6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66024</xdr:rowOff>
    </xdr:from>
    <xdr:ext cx="378565" cy="259045"/>
    <xdr:sp macro="" textlink="">
      <xdr:nvSpPr>
        <xdr:cNvPr id="530" name="テキスト ボックス 529"/>
        <xdr:cNvSpPr txBox="1"/>
      </xdr:nvSpPr>
      <xdr:spPr>
        <a:xfrm>
          <a:off x="15292017" y="65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146044</xdr:rowOff>
    </xdr:from>
    <xdr:to>
      <xdr:col>76</xdr:col>
      <xdr:colOff>165100</xdr:colOff>
      <xdr:row>38</xdr:row>
      <xdr:rowOff>76194</xdr:rowOff>
    </xdr:to>
    <xdr:sp macro="" textlink="">
      <xdr:nvSpPr>
        <xdr:cNvPr id="531" name="楕円 530"/>
        <xdr:cNvSpPr/>
      </xdr:nvSpPr>
      <xdr:spPr>
        <a:xfrm>
          <a:off x="14541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67322</xdr:rowOff>
    </xdr:from>
    <xdr:ext cx="249299" cy="259045"/>
    <xdr:sp macro="" textlink="">
      <xdr:nvSpPr>
        <xdr:cNvPr id="532" name="テキスト ボックス 531"/>
        <xdr:cNvSpPr txBox="1"/>
      </xdr:nvSpPr>
      <xdr:spPr>
        <a:xfrm>
          <a:off x="14467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101791</xdr:rowOff>
    </xdr:from>
    <xdr:to>
      <xdr:col>85</xdr:col>
      <xdr:colOff>127000</xdr:colOff>
      <xdr:row>75</xdr:row>
      <xdr:rowOff>111506</xdr:rowOff>
    </xdr:to>
    <xdr:cxnSp macro="">
      <xdr:nvCxnSpPr>
        <xdr:cNvPr id="614" name="直線コネクタ 613"/>
        <xdr:cNvCxnSpPr/>
      </xdr:nvCxnSpPr>
      <xdr:spPr>
        <a:xfrm flipV="1">
          <a:off x="15481300" y="1296054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89040</xdr:rowOff>
    </xdr:from>
    <xdr:to>
      <xdr:col>81</xdr:col>
      <xdr:colOff>50800</xdr:colOff>
      <xdr:row>75</xdr:row>
      <xdr:rowOff>111506</xdr:rowOff>
    </xdr:to>
    <xdr:cxnSp macro="">
      <xdr:nvCxnSpPr>
        <xdr:cNvPr id="617" name="直線コネクタ 616"/>
        <xdr:cNvCxnSpPr/>
      </xdr:nvCxnSpPr>
      <xdr:spPr>
        <a:xfrm>
          <a:off x="14592300" y="12947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68326</xdr:rowOff>
    </xdr:from>
    <xdr:to>
      <xdr:col>76</xdr:col>
      <xdr:colOff>114300</xdr:colOff>
      <xdr:row>75</xdr:row>
      <xdr:rowOff>89040</xdr:rowOff>
    </xdr:to>
    <xdr:cxnSp macro="">
      <xdr:nvCxnSpPr>
        <xdr:cNvPr id="620" name="直線コネクタ 619"/>
        <xdr:cNvCxnSpPr/>
      </xdr:nvCxnSpPr>
      <xdr:spPr>
        <a:xfrm>
          <a:off x="13703300" y="1292707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67425</xdr:rowOff>
    </xdr:from>
    <xdr:to>
      <xdr:col>71</xdr:col>
      <xdr:colOff>177800</xdr:colOff>
      <xdr:row>75</xdr:row>
      <xdr:rowOff>68326</xdr:rowOff>
    </xdr:to>
    <xdr:cxnSp macro="">
      <xdr:nvCxnSpPr>
        <xdr:cNvPr id="623" name="直線コネクタ 622"/>
        <xdr:cNvCxnSpPr/>
      </xdr:nvCxnSpPr>
      <xdr:spPr>
        <a:xfrm>
          <a:off x="12814300" y="12926175"/>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24" name="フローチャート: 判断 623"/>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25" name="テキスト ボックス 624"/>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26" name="フローチャート: 判断 625"/>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27" name="テキスト ボックス 626"/>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50991</xdr:rowOff>
    </xdr:from>
    <xdr:to>
      <xdr:col>85</xdr:col>
      <xdr:colOff>177800</xdr:colOff>
      <xdr:row>75</xdr:row>
      <xdr:rowOff>152591</xdr:rowOff>
    </xdr:to>
    <xdr:sp macro="" textlink="">
      <xdr:nvSpPr>
        <xdr:cNvPr id="633" name="楕円 632"/>
        <xdr:cNvSpPr/>
      </xdr:nvSpPr>
      <xdr:spPr>
        <a:xfrm>
          <a:off x="162687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29418</xdr:rowOff>
    </xdr:from>
    <xdr:ext cx="534377" cy="259045"/>
    <xdr:sp macro="" textlink="">
      <xdr:nvSpPr>
        <xdr:cNvPr id="634" name="公債費該当値テキスト"/>
        <xdr:cNvSpPr txBox="1"/>
      </xdr:nvSpPr>
      <xdr:spPr>
        <a:xfrm>
          <a:off x="16370300" y="128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60706</xdr:rowOff>
    </xdr:from>
    <xdr:to>
      <xdr:col>81</xdr:col>
      <xdr:colOff>101600</xdr:colOff>
      <xdr:row>75</xdr:row>
      <xdr:rowOff>162306</xdr:rowOff>
    </xdr:to>
    <xdr:sp macro="" textlink="">
      <xdr:nvSpPr>
        <xdr:cNvPr id="635" name="楕円 634"/>
        <xdr:cNvSpPr/>
      </xdr:nvSpPr>
      <xdr:spPr>
        <a:xfrm>
          <a:off x="15430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153433</xdr:rowOff>
    </xdr:from>
    <xdr:ext cx="534377" cy="259045"/>
    <xdr:sp macro="" textlink="">
      <xdr:nvSpPr>
        <xdr:cNvPr id="636" name="テキスト ボックス 635"/>
        <xdr:cNvSpPr txBox="1"/>
      </xdr:nvSpPr>
      <xdr:spPr>
        <a:xfrm>
          <a:off x="15214111"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38240</xdr:rowOff>
    </xdr:from>
    <xdr:to>
      <xdr:col>76</xdr:col>
      <xdr:colOff>165100</xdr:colOff>
      <xdr:row>75</xdr:row>
      <xdr:rowOff>139840</xdr:rowOff>
    </xdr:to>
    <xdr:sp macro="" textlink="">
      <xdr:nvSpPr>
        <xdr:cNvPr id="637" name="楕円 636"/>
        <xdr:cNvSpPr/>
      </xdr:nvSpPr>
      <xdr:spPr>
        <a:xfrm>
          <a:off x="14541500" y="128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130967</xdr:rowOff>
    </xdr:from>
    <xdr:ext cx="534377" cy="259045"/>
    <xdr:sp macro="" textlink="">
      <xdr:nvSpPr>
        <xdr:cNvPr id="638" name="テキスト ボックス 637"/>
        <xdr:cNvSpPr txBox="1"/>
      </xdr:nvSpPr>
      <xdr:spPr>
        <a:xfrm>
          <a:off x="14325111" y="129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17526</xdr:rowOff>
    </xdr:from>
    <xdr:to>
      <xdr:col>72</xdr:col>
      <xdr:colOff>38100</xdr:colOff>
      <xdr:row>75</xdr:row>
      <xdr:rowOff>119126</xdr:rowOff>
    </xdr:to>
    <xdr:sp macro="" textlink="">
      <xdr:nvSpPr>
        <xdr:cNvPr id="639" name="楕円 638"/>
        <xdr:cNvSpPr/>
      </xdr:nvSpPr>
      <xdr:spPr>
        <a:xfrm>
          <a:off x="13652500" y="128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135653</xdr:rowOff>
    </xdr:from>
    <xdr:ext cx="534377" cy="259045"/>
    <xdr:sp macro="" textlink="">
      <xdr:nvSpPr>
        <xdr:cNvPr id="640" name="テキスト ボックス 639"/>
        <xdr:cNvSpPr txBox="1"/>
      </xdr:nvSpPr>
      <xdr:spPr>
        <a:xfrm>
          <a:off x="13436111" y="126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16625</xdr:rowOff>
    </xdr:from>
    <xdr:to>
      <xdr:col>67</xdr:col>
      <xdr:colOff>101600</xdr:colOff>
      <xdr:row>75</xdr:row>
      <xdr:rowOff>118225</xdr:rowOff>
    </xdr:to>
    <xdr:sp macro="" textlink="">
      <xdr:nvSpPr>
        <xdr:cNvPr id="641" name="楕円 640"/>
        <xdr:cNvSpPr/>
      </xdr:nvSpPr>
      <xdr:spPr>
        <a:xfrm>
          <a:off x="12763500" y="128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134752</xdr:rowOff>
    </xdr:from>
    <xdr:ext cx="534377" cy="259045"/>
    <xdr:sp macro="" textlink="">
      <xdr:nvSpPr>
        <xdr:cNvPr id="642" name="テキスト ボックス 641"/>
        <xdr:cNvSpPr txBox="1"/>
      </xdr:nvSpPr>
      <xdr:spPr>
        <a:xfrm>
          <a:off x="12547111" y="12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17849</xdr:rowOff>
    </xdr:from>
    <xdr:to>
      <xdr:col>85</xdr:col>
      <xdr:colOff>127000</xdr:colOff>
      <xdr:row>99</xdr:row>
      <xdr:rowOff>38209</xdr:rowOff>
    </xdr:to>
    <xdr:cxnSp macro="">
      <xdr:nvCxnSpPr>
        <xdr:cNvPr id="671" name="直線コネクタ 670"/>
        <xdr:cNvCxnSpPr/>
      </xdr:nvCxnSpPr>
      <xdr:spPr>
        <a:xfrm>
          <a:off x="15481300" y="16991399"/>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17849</xdr:rowOff>
    </xdr:from>
    <xdr:to>
      <xdr:col>81</xdr:col>
      <xdr:colOff>50800</xdr:colOff>
      <xdr:row>99</xdr:row>
      <xdr:rowOff>23411</xdr:rowOff>
    </xdr:to>
    <xdr:cxnSp macro="">
      <xdr:nvCxnSpPr>
        <xdr:cNvPr id="674" name="直線コネクタ 673"/>
        <xdr:cNvCxnSpPr/>
      </xdr:nvCxnSpPr>
      <xdr:spPr>
        <a:xfrm flipV="1">
          <a:off x="14592300" y="16991399"/>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15289</xdr:rowOff>
    </xdr:from>
    <xdr:to>
      <xdr:col>76</xdr:col>
      <xdr:colOff>114300</xdr:colOff>
      <xdr:row>99</xdr:row>
      <xdr:rowOff>23411</xdr:rowOff>
    </xdr:to>
    <xdr:cxnSp macro="">
      <xdr:nvCxnSpPr>
        <xdr:cNvPr id="677" name="直線コネクタ 676"/>
        <xdr:cNvCxnSpPr/>
      </xdr:nvCxnSpPr>
      <xdr:spPr>
        <a:xfrm>
          <a:off x="13703300" y="16988839"/>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887</xdr:rowOff>
    </xdr:from>
    <xdr:to>
      <xdr:col>71</xdr:col>
      <xdr:colOff>177800</xdr:colOff>
      <xdr:row>99</xdr:row>
      <xdr:rowOff>15289</xdr:rowOff>
    </xdr:to>
    <xdr:cxnSp macro="">
      <xdr:nvCxnSpPr>
        <xdr:cNvPr id="680" name="直線コネクタ 679"/>
        <xdr:cNvCxnSpPr/>
      </xdr:nvCxnSpPr>
      <xdr:spPr>
        <a:xfrm>
          <a:off x="12814300" y="1697443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88116</xdr:rowOff>
    </xdr:from>
    <xdr:to>
      <xdr:col>72</xdr:col>
      <xdr:colOff>38100</xdr:colOff>
      <xdr:row>99</xdr:row>
      <xdr:rowOff>18266</xdr:rowOff>
    </xdr:to>
    <xdr:sp macro="" textlink="">
      <xdr:nvSpPr>
        <xdr:cNvPr id="681" name="フローチャート: 判断 680"/>
        <xdr:cNvSpPr/>
      </xdr:nvSpPr>
      <xdr:spPr>
        <a:xfrm>
          <a:off x="13652500" y="168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34793</xdr:rowOff>
    </xdr:from>
    <xdr:ext cx="534377" cy="259045"/>
    <xdr:sp macro="" textlink="">
      <xdr:nvSpPr>
        <xdr:cNvPr id="682" name="テキスト ボックス 681"/>
        <xdr:cNvSpPr txBox="1"/>
      </xdr:nvSpPr>
      <xdr:spPr>
        <a:xfrm>
          <a:off x="13436111" y="166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68700</xdr:rowOff>
    </xdr:from>
    <xdr:to>
      <xdr:col>67</xdr:col>
      <xdr:colOff>101600</xdr:colOff>
      <xdr:row>98</xdr:row>
      <xdr:rowOff>170300</xdr:rowOff>
    </xdr:to>
    <xdr:sp macro="" textlink="">
      <xdr:nvSpPr>
        <xdr:cNvPr id="683" name="フローチャート: 判断 682"/>
        <xdr:cNvSpPr/>
      </xdr:nvSpPr>
      <xdr:spPr>
        <a:xfrm>
          <a:off x="12763500" y="1687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15377</xdr:rowOff>
    </xdr:from>
    <xdr:ext cx="534377" cy="259045"/>
    <xdr:sp macro="" textlink="">
      <xdr:nvSpPr>
        <xdr:cNvPr id="684" name="テキスト ボックス 683"/>
        <xdr:cNvSpPr txBox="1"/>
      </xdr:nvSpPr>
      <xdr:spPr>
        <a:xfrm>
          <a:off x="12547111" y="166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158859</xdr:rowOff>
    </xdr:from>
    <xdr:to>
      <xdr:col>85</xdr:col>
      <xdr:colOff>177800</xdr:colOff>
      <xdr:row>99</xdr:row>
      <xdr:rowOff>89009</xdr:rowOff>
    </xdr:to>
    <xdr:sp macro="" textlink="">
      <xdr:nvSpPr>
        <xdr:cNvPr id="690" name="楕円 689"/>
        <xdr:cNvSpPr/>
      </xdr:nvSpPr>
      <xdr:spPr>
        <a:xfrm>
          <a:off x="16268700" y="169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73786</xdr:rowOff>
    </xdr:from>
    <xdr:ext cx="378565" cy="259045"/>
    <xdr:sp macro="" textlink="">
      <xdr:nvSpPr>
        <xdr:cNvPr id="691" name="積立金該当値テキスト"/>
        <xdr:cNvSpPr txBox="1"/>
      </xdr:nvSpPr>
      <xdr:spPr>
        <a:xfrm>
          <a:off x="16370300" y="1687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138499</xdr:rowOff>
    </xdr:from>
    <xdr:to>
      <xdr:col>81</xdr:col>
      <xdr:colOff>101600</xdr:colOff>
      <xdr:row>99</xdr:row>
      <xdr:rowOff>68649</xdr:rowOff>
    </xdr:to>
    <xdr:sp macro="" textlink="">
      <xdr:nvSpPr>
        <xdr:cNvPr id="692" name="楕円 691"/>
        <xdr:cNvSpPr/>
      </xdr:nvSpPr>
      <xdr:spPr>
        <a:xfrm>
          <a:off x="15430500" y="169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59776</xdr:rowOff>
    </xdr:from>
    <xdr:ext cx="469744" cy="259045"/>
    <xdr:sp macro="" textlink="">
      <xdr:nvSpPr>
        <xdr:cNvPr id="693" name="テキスト ボックス 692"/>
        <xdr:cNvSpPr txBox="1"/>
      </xdr:nvSpPr>
      <xdr:spPr>
        <a:xfrm>
          <a:off x="15246428" y="170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144061</xdr:rowOff>
    </xdr:from>
    <xdr:to>
      <xdr:col>76</xdr:col>
      <xdr:colOff>165100</xdr:colOff>
      <xdr:row>99</xdr:row>
      <xdr:rowOff>74211</xdr:rowOff>
    </xdr:to>
    <xdr:sp macro="" textlink="">
      <xdr:nvSpPr>
        <xdr:cNvPr id="694" name="楕円 693"/>
        <xdr:cNvSpPr/>
      </xdr:nvSpPr>
      <xdr:spPr>
        <a:xfrm>
          <a:off x="14541500" y="169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65338</xdr:rowOff>
    </xdr:from>
    <xdr:ext cx="469744" cy="259045"/>
    <xdr:sp macro="" textlink="">
      <xdr:nvSpPr>
        <xdr:cNvPr id="695" name="テキスト ボックス 694"/>
        <xdr:cNvSpPr txBox="1"/>
      </xdr:nvSpPr>
      <xdr:spPr>
        <a:xfrm>
          <a:off x="14357428" y="1703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135939</xdr:rowOff>
    </xdr:from>
    <xdr:to>
      <xdr:col>72</xdr:col>
      <xdr:colOff>38100</xdr:colOff>
      <xdr:row>99</xdr:row>
      <xdr:rowOff>66089</xdr:rowOff>
    </xdr:to>
    <xdr:sp macro="" textlink="">
      <xdr:nvSpPr>
        <xdr:cNvPr id="696" name="楕円 695"/>
        <xdr:cNvSpPr/>
      </xdr:nvSpPr>
      <xdr:spPr>
        <a:xfrm>
          <a:off x="13652500" y="169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57216</xdr:rowOff>
    </xdr:from>
    <xdr:ext cx="469744" cy="259045"/>
    <xdr:sp macro="" textlink="">
      <xdr:nvSpPr>
        <xdr:cNvPr id="697" name="テキスト ボックス 696"/>
        <xdr:cNvSpPr txBox="1"/>
      </xdr:nvSpPr>
      <xdr:spPr>
        <a:xfrm>
          <a:off x="13468428" y="1703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121537</xdr:rowOff>
    </xdr:from>
    <xdr:to>
      <xdr:col>67</xdr:col>
      <xdr:colOff>101600</xdr:colOff>
      <xdr:row>99</xdr:row>
      <xdr:rowOff>51687</xdr:rowOff>
    </xdr:to>
    <xdr:sp macro="" textlink="">
      <xdr:nvSpPr>
        <xdr:cNvPr id="698" name="楕円 697"/>
        <xdr:cNvSpPr/>
      </xdr:nvSpPr>
      <xdr:spPr>
        <a:xfrm>
          <a:off x="12763500" y="169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42814</xdr:rowOff>
    </xdr:from>
    <xdr:ext cx="469744" cy="259045"/>
    <xdr:sp macro="" textlink="">
      <xdr:nvSpPr>
        <xdr:cNvPr id="699" name="テキスト ボックス 698"/>
        <xdr:cNvSpPr txBox="1"/>
      </xdr:nvSpPr>
      <xdr:spPr>
        <a:xfrm>
          <a:off x="12579428" y="170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104659</xdr:rowOff>
    </xdr:from>
    <xdr:to>
      <xdr:col>116</xdr:col>
      <xdr:colOff>63500</xdr:colOff>
      <xdr:row>37</xdr:row>
      <xdr:rowOff>132679</xdr:rowOff>
    </xdr:to>
    <xdr:cxnSp macro="">
      <xdr:nvCxnSpPr>
        <xdr:cNvPr id="730" name="直線コネクタ 729"/>
        <xdr:cNvCxnSpPr/>
      </xdr:nvCxnSpPr>
      <xdr:spPr>
        <a:xfrm flipV="1">
          <a:off x="21323300" y="6448309"/>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116579</xdr:rowOff>
    </xdr:from>
    <xdr:to>
      <xdr:col>111</xdr:col>
      <xdr:colOff>177800</xdr:colOff>
      <xdr:row>37</xdr:row>
      <xdr:rowOff>132679</xdr:rowOff>
    </xdr:to>
    <xdr:cxnSp macro="">
      <xdr:nvCxnSpPr>
        <xdr:cNvPr id="733" name="直線コネクタ 732"/>
        <xdr:cNvCxnSpPr/>
      </xdr:nvCxnSpPr>
      <xdr:spPr>
        <a:xfrm>
          <a:off x="20434300" y="646022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116579</xdr:rowOff>
    </xdr:from>
    <xdr:to>
      <xdr:col>107</xdr:col>
      <xdr:colOff>50800</xdr:colOff>
      <xdr:row>37</xdr:row>
      <xdr:rowOff>124482</xdr:rowOff>
    </xdr:to>
    <xdr:cxnSp macro="">
      <xdr:nvCxnSpPr>
        <xdr:cNvPr id="736" name="直線コネクタ 735"/>
        <xdr:cNvCxnSpPr/>
      </xdr:nvCxnSpPr>
      <xdr:spPr>
        <a:xfrm flipV="1">
          <a:off x="19545300" y="6460229"/>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120955</xdr:rowOff>
    </xdr:from>
    <xdr:to>
      <xdr:col>102</xdr:col>
      <xdr:colOff>114300</xdr:colOff>
      <xdr:row>37</xdr:row>
      <xdr:rowOff>124482</xdr:rowOff>
    </xdr:to>
    <xdr:cxnSp macro="">
      <xdr:nvCxnSpPr>
        <xdr:cNvPr id="739" name="直線コネクタ 738"/>
        <xdr:cNvCxnSpPr/>
      </xdr:nvCxnSpPr>
      <xdr:spPr>
        <a:xfrm>
          <a:off x="18656300" y="64646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95170</xdr:rowOff>
    </xdr:from>
    <xdr:to>
      <xdr:col>102</xdr:col>
      <xdr:colOff>165100</xdr:colOff>
      <xdr:row>39</xdr:row>
      <xdr:rowOff>25320</xdr:rowOff>
    </xdr:to>
    <xdr:sp macro="" textlink="">
      <xdr:nvSpPr>
        <xdr:cNvPr id="740" name="フローチャート: 判断 739"/>
        <xdr:cNvSpPr/>
      </xdr:nvSpPr>
      <xdr:spPr>
        <a:xfrm>
          <a:off x="19494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16447</xdr:rowOff>
    </xdr:from>
    <xdr:ext cx="469744" cy="259045"/>
    <xdr:sp macro="" textlink="">
      <xdr:nvSpPr>
        <xdr:cNvPr id="741" name="テキスト ボックス 740"/>
        <xdr:cNvSpPr txBox="1"/>
      </xdr:nvSpPr>
      <xdr:spPr>
        <a:xfrm>
          <a:off x="19310428"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107874</xdr:rowOff>
    </xdr:from>
    <xdr:to>
      <xdr:col>98</xdr:col>
      <xdr:colOff>38100</xdr:colOff>
      <xdr:row>39</xdr:row>
      <xdr:rowOff>38024</xdr:rowOff>
    </xdr:to>
    <xdr:sp macro="" textlink="">
      <xdr:nvSpPr>
        <xdr:cNvPr id="742" name="フローチャート: 判断 741"/>
        <xdr:cNvSpPr/>
      </xdr:nvSpPr>
      <xdr:spPr>
        <a:xfrm>
          <a:off x="18605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29151</xdr:rowOff>
    </xdr:from>
    <xdr:ext cx="469744" cy="259045"/>
    <xdr:sp macro="" textlink="">
      <xdr:nvSpPr>
        <xdr:cNvPr id="743" name="テキスト ボックス 742"/>
        <xdr:cNvSpPr txBox="1"/>
      </xdr:nvSpPr>
      <xdr:spPr>
        <a:xfrm>
          <a:off x="18421428"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53859</xdr:rowOff>
    </xdr:from>
    <xdr:to>
      <xdr:col>116</xdr:col>
      <xdr:colOff>114300</xdr:colOff>
      <xdr:row>37</xdr:row>
      <xdr:rowOff>155459</xdr:rowOff>
    </xdr:to>
    <xdr:sp macro="" textlink="">
      <xdr:nvSpPr>
        <xdr:cNvPr id="749" name="楕円 748"/>
        <xdr:cNvSpPr/>
      </xdr:nvSpPr>
      <xdr:spPr>
        <a:xfrm>
          <a:off x="22110700" y="63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76736</xdr:rowOff>
    </xdr:from>
    <xdr:ext cx="534377" cy="259045"/>
    <xdr:sp macro="" textlink="">
      <xdr:nvSpPr>
        <xdr:cNvPr id="750" name="投資及び出資金該当値テキスト"/>
        <xdr:cNvSpPr txBox="1"/>
      </xdr:nvSpPr>
      <xdr:spPr>
        <a:xfrm>
          <a:off x="22212300" y="62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81879</xdr:rowOff>
    </xdr:from>
    <xdr:to>
      <xdr:col>112</xdr:col>
      <xdr:colOff>38100</xdr:colOff>
      <xdr:row>38</xdr:row>
      <xdr:rowOff>12029</xdr:rowOff>
    </xdr:to>
    <xdr:sp macro="" textlink="">
      <xdr:nvSpPr>
        <xdr:cNvPr id="751" name="楕円 750"/>
        <xdr:cNvSpPr/>
      </xdr:nvSpPr>
      <xdr:spPr>
        <a:xfrm>
          <a:off x="21272500" y="64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28556</xdr:rowOff>
    </xdr:from>
    <xdr:ext cx="469744" cy="259045"/>
    <xdr:sp macro="" textlink="">
      <xdr:nvSpPr>
        <xdr:cNvPr id="752" name="テキスト ボックス 751"/>
        <xdr:cNvSpPr txBox="1"/>
      </xdr:nvSpPr>
      <xdr:spPr>
        <a:xfrm>
          <a:off x="21088428" y="620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65779</xdr:rowOff>
    </xdr:from>
    <xdr:to>
      <xdr:col>107</xdr:col>
      <xdr:colOff>101600</xdr:colOff>
      <xdr:row>37</xdr:row>
      <xdr:rowOff>167379</xdr:rowOff>
    </xdr:to>
    <xdr:sp macro="" textlink="">
      <xdr:nvSpPr>
        <xdr:cNvPr id="753" name="楕円 752"/>
        <xdr:cNvSpPr/>
      </xdr:nvSpPr>
      <xdr:spPr>
        <a:xfrm>
          <a:off x="20383500" y="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12456</xdr:rowOff>
    </xdr:from>
    <xdr:ext cx="469744" cy="259045"/>
    <xdr:sp macro="" textlink="">
      <xdr:nvSpPr>
        <xdr:cNvPr id="754" name="テキスト ボックス 753"/>
        <xdr:cNvSpPr txBox="1"/>
      </xdr:nvSpPr>
      <xdr:spPr>
        <a:xfrm>
          <a:off x="20199428" y="61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73682</xdr:rowOff>
    </xdr:from>
    <xdr:to>
      <xdr:col>102</xdr:col>
      <xdr:colOff>165100</xdr:colOff>
      <xdr:row>38</xdr:row>
      <xdr:rowOff>3832</xdr:rowOff>
    </xdr:to>
    <xdr:sp macro="" textlink="">
      <xdr:nvSpPr>
        <xdr:cNvPr id="755" name="楕円 754"/>
        <xdr:cNvSpPr/>
      </xdr:nvSpPr>
      <xdr:spPr>
        <a:xfrm>
          <a:off x="19494500" y="641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20359</xdr:rowOff>
    </xdr:from>
    <xdr:ext cx="469744" cy="259045"/>
    <xdr:sp macro="" textlink="">
      <xdr:nvSpPr>
        <xdr:cNvPr id="756" name="テキスト ボックス 755"/>
        <xdr:cNvSpPr txBox="1"/>
      </xdr:nvSpPr>
      <xdr:spPr>
        <a:xfrm>
          <a:off x="19310428" y="61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70155</xdr:rowOff>
    </xdr:from>
    <xdr:to>
      <xdr:col>98</xdr:col>
      <xdr:colOff>38100</xdr:colOff>
      <xdr:row>38</xdr:row>
      <xdr:rowOff>305</xdr:rowOff>
    </xdr:to>
    <xdr:sp macro="" textlink="">
      <xdr:nvSpPr>
        <xdr:cNvPr id="757" name="楕円 756"/>
        <xdr:cNvSpPr/>
      </xdr:nvSpPr>
      <xdr:spPr>
        <a:xfrm>
          <a:off x="18605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16832</xdr:rowOff>
    </xdr:from>
    <xdr:ext cx="469744" cy="259045"/>
    <xdr:sp macro="" textlink="">
      <xdr:nvSpPr>
        <xdr:cNvPr id="758" name="テキスト ボックス 757"/>
        <xdr:cNvSpPr txBox="1"/>
      </xdr:nvSpPr>
      <xdr:spPr>
        <a:xfrm>
          <a:off x="18421428" y="61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125801</xdr:rowOff>
    </xdr:from>
    <xdr:to>
      <xdr:col>116</xdr:col>
      <xdr:colOff>63500</xdr:colOff>
      <xdr:row>57</xdr:row>
      <xdr:rowOff>149758</xdr:rowOff>
    </xdr:to>
    <xdr:cxnSp macro="">
      <xdr:nvCxnSpPr>
        <xdr:cNvPr id="785" name="直線コネクタ 784"/>
        <xdr:cNvCxnSpPr/>
      </xdr:nvCxnSpPr>
      <xdr:spPr>
        <a:xfrm>
          <a:off x="21323300" y="9898451"/>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110256</xdr:rowOff>
    </xdr:from>
    <xdr:to>
      <xdr:col>111</xdr:col>
      <xdr:colOff>177800</xdr:colOff>
      <xdr:row>57</xdr:row>
      <xdr:rowOff>125801</xdr:rowOff>
    </xdr:to>
    <xdr:cxnSp macro="">
      <xdr:nvCxnSpPr>
        <xdr:cNvPr id="788" name="直線コネクタ 787"/>
        <xdr:cNvCxnSpPr/>
      </xdr:nvCxnSpPr>
      <xdr:spPr>
        <a:xfrm>
          <a:off x="20434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106096</xdr:rowOff>
    </xdr:from>
    <xdr:to>
      <xdr:col>107</xdr:col>
      <xdr:colOff>50800</xdr:colOff>
      <xdr:row>57</xdr:row>
      <xdr:rowOff>110256</xdr:rowOff>
    </xdr:to>
    <xdr:cxnSp macro="">
      <xdr:nvCxnSpPr>
        <xdr:cNvPr id="791" name="直線コネクタ 790"/>
        <xdr:cNvCxnSpPr/>
      </xdr:nvCxnSpPr>
      <xdr:spPr>
        <a:xfrm>
          <a:off x="19545300" y="9878746"/>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105730</xdr:rowOff>
    </xdr:from>
    <xdr:to>
      <xdr:col>102</xdr:col>
      <xdr:colOff>114300</xdr:colOff>
      <xdr:row>57</xdr:row>
      <xdr:rowOff>106096</xdr:rowOff>
    </xdr:to>
    <xdr:cxnSp macro="">
      <xdr:nvCxnSpPr>
        <xdr:cNvPr id="794" name="直線コネクタ 793"/>
        <xdr:cNvCxnSpPr/>
      </xdr:nvCxnSpPr>
      <xdr:spPr>
        <a:xfrm>
          <a:off x="18656300" y="987838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148885</xdr:rowOff>
    </xdr:from>
    <xdr:to>
      <xdr:col>102</xdr:col>
      <xdr:colOff>165100</xdr:colOff>
      <xdr:row>56</xdr:row>
      <xdr:rowOff>79035</xdr:rowOff>
    </xdr:to>
    <xdr:sp macro="" textlink="">
      <xdr:nvSpPr>
        <xdr:cNvPr id="795" name="フローチャート: 判断 794"/>
        <xdr:cNvSpPr/>
      </xdr:nvSpPr>
      <xdr:spPr>
        <a:xfrm>
          <a:off x="19494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95562</xdr:rowOff>
    </xdr:from>
    <xdr:ext cx="469744" cy="259045"/>
    <xdr:sp macro="" textlink="">
      <xdr:nvSpPr>
        <xdr:cNvPr id="796" name="テキスト ボックス 795"/>
        <xdr:cNvSpPr txBox="1"/>
      </xdr:nvSpPr>
      <xdr:spPr>
        <a:xfrm>
          <a:off x="19310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123876</xdr:rowOff>
    </xdr:from>
    <xdr:to>
      <xdr:col>98</xdr:col>
      <xdr:colOff>38100</xdr:colOff>
      <xdr:row>56</xdr:row>
      <xdr:rowOff>54026</xdr:rowOff>
    </xdr:to>
    <xdr:sp macro="" textlink="">
      <xdr:nvSpPr>
        <xdr:cNvPr id="797" name="フローチャート: 判断 796"/>
        <xdr:cNvSpPr/>
      </xdr:nvSpPr>
      <xdr:spPr>
        <a:xfrm>
          <a:off x="18605500" y="95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70553</xdr:rowOff>
    </xdr:from>
    <xdr:ext cx="534377" cy="259045"/>
    <xdr:sp macro="" textlink="">
      <xdr:nvSpPr>
        <xdr:cNvPr id="798" name="テキスト ボックス 797"/>
        <xdr:cNvSpPr txBox="1"/>
      </xdr:nvSpPr>
      <xdr:spPr>
        <a:xfrm>
          <a:off x="18389111" y="9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98958</xdr:rowOff>
    </xdr:from>
    <xdr:to>
      <xdr:col>116</xdr:col>
      <xdr:colOff>114300</xdr:colOff>
      <xdr:row>58</xdr:row>
      <xdr:rowOff>29108</xdr:rowOff>
    </xdr:to>
    <xdr:sp macro="" textlink="">
      <xdr:nvSpPr>
        <xdr:cNvPr id="804" name="楕円 803"/>
        <xdr:cNvSpPr/>
      </xdr:nvSpPr>
      <xdr:spPr>
        <a:xfrm>
          <a:off x="221107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77385</xdr:rowOff>
    </xdr:from>
    <xdr:ext cx="469744" cy="259045"/>
    <xdr:sp macro="" textlink="">
      <xdr:nvSpPr>
        <xdr:cNvPr id="805" name="貸付金該当値テキスト"/>
        <xdr:cNvSpPr txBox="1"/>
      </xdr:nvSpPr>
      <xdr:spPr>
        <a:xfrm>
          <a:off x="22212300" y="985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75001</xdr:rowOff>
    </xdr:from>
    <xdr:to>
      <xdr:col>112</xdr:col>
      <xdr:colOff>38100</xdr:colOff>
      <xdr:row>58</xdr:row>
      <xdr:rowOff>5151</xdr:rowOff>
    </xdr:to>
    <xdr:sp macro="" textlink="">
      <xdr:nvSpPr>
        <xdr:cNvPr id="806" name="楕円 805"/>
        <xdr:cNvSpPr/>
      </xdr:nvSpPr>
      <xdr:spPr>
        <a:xfrm>
          <a:off x="21272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167728</xdr:rowOff>
    </xdr:from>
    <xdr:ext cx="469744" cy="259045"/>
    <xdr:sp macro="" textlink="">
      <xdr:nvSpPr>
        <xdr:cNvPr id="807" name="テキスト ボックス 806"/>
        <xdr:cNvSpPr txBox="1"/>
      </xdr:nvSpPr>
      <xdr:spPr>
        <a:xfrm>
          <a:off x="21088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59456</xdr:rowOff>
    </xdr:from>
    <xdr:to>
      <xdr:col>107</xdr:col>
      <xdr:colOff>101600</xdr:colOff>
      <xdr:row>57</xdr:row>
      <xdr:rowOff>161056</xdr:rowOff>
    </xdr:to>
    <xdr:sp macro="" textlink="">
      <xdr:nvSpPr>
        <xdr:cNvPr id="808" name="楕円 807"/>
        <xdr:cNvSpPr/>
      </xdr:nvSpPr>
      <xdr:spPr>
        <a:xfrm>
          <a:off x="20383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152183</xdr:rowOff>
    </xdr:from>
    <xdr:ext cx="469744" cy="259045"/>
    <xdr:sp macro="" textlink="">
      <xdr:nvSpPr>
        <xdr:cNvPr id="809" name="テキスト ボックス 808"/>
        <xdr:cNvSpPr txBox="1"/>
      </xdr:nvSpPr>
      <xdr:spPr>
        <a:xfrm>
          <a:off x="20199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55296</xdr:rowOff>
    </xdr:from>
    <xdr:to>
      <xdr:col>102</xdr:col>
      <xdr:colOff>165100</xdr:colOff>
      <xdr:row>57</xdr:row>
      <xdr:rowOff>156896</xdr:rowOff>
    </xdr:to>
    <xdr:sp macro="" textlink="">
      <xdr:nvSpPr>
        <xdr:cNvPr id="810" name="楕円 809"/>
        <xdr:cNvSpPr/>
      </xdr:nvSpPr>
      <xdr:spPr>
        <a:xfrm>
          <a:off x="19494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148023</xdr:rowOff>
    </xdr:from>
    <xdr:ext cx="469744" cy="259045"/>
    <xdr:sp macro="" textlink="">
      <xdr:nvSpPr>
        <xdr:cNvPr id="811" name="テキスト ボックス 810"/>
        <xdr:cNvSpPr txBox="1"/>
      </xdr:nvSpPr>
      <xdr:spPr>
        <a:xfrm>
          <a:off x="19310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54930</xdr:rowOff>
    </xdr:from>
    <xdr:to>
      <xdr:col>98</xdr:col>
      <xdr:colOff>38100</xdr:colOff>
      <xdr:row>57</xdr:row>
      <xdr:rowOff>156530</xdr:rowOff>
    </xdr:to>
    <xdr:sp macro="" textlink="">
      <xdr:nvSpPr>
        <xdr:cNvPr id="812" name="楕円 811"/>
        <xdr:cNvSpPr/>
      </xdr:nvSpPr>
      <xdr:spPr>
        <a:xfrm>
          <a:off x="18605500" y="98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147657</xdr:rowOff>
    </xdr:from>
    <xdr:ext cx="469744" cy="259045"/>
    <xdr:sp macro="" textlink="">
      <xdr:nvSpPr>
        <xdr:cNvPr id="813" name="テキスト ボックス 812"/>
        <xdr:cNvSpPr txBox="1"/>
      </xdr:nvSpPr>
      <xdr:spPr>
        <a:xfrm>
          <a:off x="18421428" y="992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122936</xdr:rowOff>
    </xdr:from>
    <xdr:to>
      <xdr:col>116</xdr:col>
      <xdr:colOff>63500</xdr:colOff>
      <xdr:row>74</xdr:row>
      <xdr:rowOff>149740</xdr:rowOff>
    </xdr:to>
    <xdr:cxnSp macro="">
      <xdr:nvCxnSpPr>
        <xdr:cNvPr id="843" name="直線コネクタ 842"/>
        <xdr:cNvCxnSpPr/>
      </xdr:nvCxnSpPr>
      <xdr:spPr>
        <a:xfrm flipV="1">
          <a:off x="21323300" y="12810236"/>
          <a:ext cx="8382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149740</xdr:rowOff>
    </xdr:from>
    <xdr:to>
      <xdr:col>111</xdr:col>
      <xdr:colOff>177800</xdr:colOff>
      <xdr:row>74</xdr:row>
      <xdr:rowOff>159303</xdr:rowOff>
    </xdr:to>
    <xdr:cxnSp macro="">
      <xdr:nvCxnSpPr>
        <xdr:cNvPr id="846" name="直線コネクタ 845"/>
        <xdr:cNvCxnSpPr/>
      </xdr:nvCxnSpPr>
      <xdr:spPr>
        <a:xfrm flipV="1">
          <a:off x="20434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159303</xdr:rowOff>
    </xdr:from>
    <xdr:to>
      <xdr:col>107</xdr:col>
      <xdr:colOff>50800</xdr:colOff>
      <xdr:row>75</xdr:row>
      <xdr:rowOff>71006</xdr:rowOff>
    </xdr:to>
    <xdr:cxnSp macro="">
      <xdr:nvCxnSpPr>
        <xdr:cNvPr id="849" name="直線コネクタ 848"/>
        <xdr:cNvCxnSpPr/>
      </xdr:nvCxnSpPr>
      <xdr:spPr>
        <a:xfrm flipV="1">
          <a:off x="19545300" y="12846603"/>
          <a:ext cx="8890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71006</xdr:rowOff>
    </xdr:from>
    <xdr:to>
      <xdr:col>102</xdr:col>
      <xdr:colOff>114300</xdr:colOff>
      <xdr:row>75</xdr:row>
      <xdr:rowOff>121107</xdr:rowOff>
    </xdr:to>
    <xdr:cxnSp macro="">
      <xdr:nvCxnSpPr>
        <xdr:cNvPr id="852" name="直線コネクタ 851"/>
        <xdr:cNvCxnSpPr/>
      </xdr:nvCxnSpPr>
      <xdr:spPr>
        <a:xfrm flipV="1">
          <a:off x="18656300" y="12929756"/>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53" name="フローチャート: 判断 852"/>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54" name="テキスト ボックス 853"/>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55" name="フローチャート: 判断 854"/>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56" name="テキスト ボックス 855"/>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72136</xdr:rowOff>
    </xdr:from>
    <xdr:to>
      <xdr:col>116</xdr:col>
      <xdr:colOff>114300</xdr:colOff>
      <xdr:row>75</xdr:row>
      <xdr:rowOff>2286</xdr:rowOff>
    </xdr:to>
    <xdr:sp macro="" textlink="">
      <xdr:nvSpPr>
        <xdr:cNvPr id="862" name="楕円 861"/>
        <xdr:cNvSpPr/>
      </xdr:nvSpPr>
      <xdr:spPr>
        <a:xfrm>
          <a:off x="221107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95013</xdr:rowOff>
    </xdr:from>
    <xdr:ext cx="534377" cy="259045"/>
    <xdr:sp macro="" textlink="">
      <xdr:nvSpPr>
        <xdr:cNvPr id="863" name="繰出金該当値テキスト"/>
        <xdr:cNvSpPr txBox="1"/>
      </xdr:nvSpPr>
      <xdr:spPr>
        <a:xfrm>
          <a:off x="22212300" y="126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98940</xdr:rowOff>
    </xdr:from>
    <xdr:to>
      <xdr:col>112</xdr:col>
      <xdr:colOff>38100</xdr:colOff>
      <xdr:row>75</xdr:row>
      <xdr:rowOff>29090</xdr:rowOff>
    </xdr:to>
    <xdr:sp macro="" textlink="">
      <xdr:nvSpPr>
        <xdr:cNvPr id="864" name="楕円 863"/>
        <xdr:cNvSpPr/>
      </xdr:nvSpPr>
      <xdr:spPr>
        <a:xfrm>
          <a:off x="21272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45617</xdr:rowOff>
    </xdr:from>
    <xdr:ext cx="534377" cy="259045"/>
    <xdr:sp macro="" textlink="">
      <xdr:nvSpPr>
        <xdr:cNvPr id="865" name="テキスト ボックス 864"/>
        <xdr:cNvSpPr txBox="1"/>
      </xdr:nvSpPr>
      <xdr:spPr>
        <a:xfrm>
          <a:off x="21056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108503</xdr:rowOff>
    </xdr:from>
    <xdr:to>
      <xdr:col>107</xdr:col>
      <xdr:colOff>101600</xdr:colOff>
      <xdr:row>75</xdr:row>
      <xdr:rowOff>38653</xdr:rowOff>
    </xdr:to>
    <xdr:sp macro="" textlink="">
      <xdr:nvSpPr>
        <xdr:cNvPr id="866" name="楕円 865"/>
        <xdr:cNvSpPr/>
      </xdr:nvSpPr>
      <xdr:spPr>
        <a:xfrm>
          <a:off x="20383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55180</xdr:rowOff>
    </xdr:from>
    <xdr:ext cx="534377" cy="259045"/>
    <xdr:sp macro="" textlink="">
      <xdr:nvSpPr>
        <xdr:cNvPr id="867" name="テキスト ボックス 866"/>
        <xdr:cNvSpPr txBox="1"/>
      </xdr:nvSpPr>
      <xdr:spPr>
        <a:xfrm>
          <a:off x="20167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20206</xdr:rowOff>
    </xdr:from>
    <xdr:to>
      <xdr:col>102</xdr:col>
      <xdr:colOff>165100</xdr:colOff>
      <xdr:row>75</xdr:row>
      <xdr:rowOff>121806</xdr:rowOff>
    </xdr:to>
    <xdr:sp macro="" textlink="">
      <xdr:nvSpPr>
        <xdr:cNvPr id="868" name="楕円 867"/>
        <xdr:cNvSpPr/>
      </xdr:nvSpPr>
      <xdr:spPr>
        <a:xfrm>
          <a:off x="194945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138333</xdr:rowOff>
    </xdr:from>
    <xdr:ext cx="534377" cy="259045"/>
    <xdr:sp macro="" textlink="">
      <xdr:nvSpPr>
        <xdr:cNvPr id="869" name="テキスト ボックス 868"/>
        <xdr:cNvSpPr txBox="1"/>
      </xdr:nvSpPr>
      <xdr:spPr>
        <a:xfrm>
          <a:off x="19278111" y="126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70307</xdr:rowOff>
    </xdr:from>
    <xdr:to>
      <xdr:col>98</xdr:col>
      <xdr:colOff>38100</xdr:colOff>
      <xdr:row>76</xdr:row>
      <xdr:rowOff>457</xdr:rowOff>
    </xdr:to>
    <xdr:sp macro="" textlink="">
      <xdr:nvSpPr>
        <xdr:cNvPr id="870" name="楕円 869"/>
        <xdr:cNvSpPr/>
      </xdr:nvSpPr>
      <xdr:spPr>
        <a:xfrm>
          <a:off x="18605500" y="12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16984</xdr:rowOff>
    </xdr:from>
    <xdr:ext cx="534377" cy="259045"/>
    <xdr:sp macro="" textlink="">
      <xdr:nvSpPr>
        <xdr:cNvPr id="871" name="テキスト ボックス 870"/>
        <xdr:cNvSpPr txBox="1"/>
      </xdr:nvSpPr>
      <xdr:spPr>
        <a:xfrm>
          <a:off x="18389111" y="127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422,351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79,216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これは、上郡町及び播磨科学公園都市地域の消防事務を受託していることや、幼稚園・保育所・学校給食センターなどの子育て関連事業を市直営により実施しているためであ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今後も引き続き簡素で効率的な行財政運営</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を行い、人件費の抑制に努める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99858</xdr:rowOff>
    </xdr:from>
    <xdr:to>
      <xdr:col>24</xdr:col>
      <xdr:colOff>63500</xdr:colOff>
      <xdr:row>37</xdr:row>
      <xdr:rowOff>103124</xdr:rowOff>
    </xdr:to>
    <xdr:cxnSp macro="">
      <xdr:nvCxnSpPr>
        <xdr:cNvPr id="63" name="直線コネクタ 62"/>
        <xdr:cNvCxnSpPr/>
      </xdr:nvCxnSpPr>
      <xdr:spPr>
        <a:xfrm flipV="1">
          <a:off x="3797300" y="64435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159948</xdr:rowOff>
    </xdr:from>
    <xdr:to>
      <xdr:col>19</xdr:col>
      <xdr:colOff>177800</xdr:colOff>
      <xdr:row>37</xdr:row>
      <xdr:rowOff>103124</xdr:rowOff>
    </xdr:to>
    <xdr:cxnSp macro="">
      <xdr:nvCxnSpPr>
        <xdr:cNvPr id="66" name="直線コネクタ 65"/>
        <xdr:cNvCxnSpPr/>
      </xdr:nvCxnSpPr>
      <xdr:spPr>
        <a:xfrm>
          <a:off x="2908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67201</xdr:rowOff>
    </xdr:to>
    <xdr:cxnSp macro="">
      <xdr:nvCxnSpPr>
        <xdr:cNvPr id="69" name="直線コネクタ 68"/>
        <xdr:cNvCxnSpPr/>
      </xdr:nvCxnSpPr>
      <xdr:spPr>
        <a:xfrm flipV="1">
          <a:off x="2019300" y="6332148"/>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67201</xdr:rowOff>
    </xdr:from>
    <xdr:to>
      <xdr:col>10</xdr:col>
      <xdr:colOff>114300</xdr:colOff>
      <xdr:row>37</xdr:row>
      <xdr:rowOff>102798</xdr:rowOff>
    </xdr:to>
    <xdr:cxnSp macro="">
      <xdr:nvCxnSpPr>
        <xdr:cNvPr id="72" name="直線コネクタ 71"/>
        <xdr:cNvCxnSpPr/>
      </xdr:nvCxnSpPr>
      <xdr:spPr>
        <a:xfrm flipV="1">
          <a:off x="1130300" y="64108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61795</xdr:rowOff>
    </xdr:from>
    <xdr:to>
      <xdr:col>10</xdr:col>
      <xdr:colOff>165100</xdr:colOff>
      <xdr:row>38</xdr:row>
      <xdr:rowOff>163395</xdr:rowOff>
    </xdr:to>
    <xdr:sp macro="" textlink="">
      <xdr:nvSpPr>
        <xdr:cNvPr id="73" name="フローチャート: 判断 72"/>
        <xdr:cNvSpPr/>
      </xdr:nvSpPr>
      <xdr:spPr>
        <a:xfrm>
          <a:off x="1968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154522</xdr:rowOff>
    </xdr:from>
    <xdr:ext cx="469744" cy="259045"/>
    <xdr:sp macro="" textlink="">
      <xdr:nvSpPr>
        <xdr:cNvPr id="74" name="テキスト ボックス 73"/>
        <xdr:cNvSpPr txBox="1"/>
      </xdr:nvSpPr>
      <xdr:spPr>
        <a:xfrm>
          <a:off x="1784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70938</xdr:rowOff>
    </xdr:from>
    <xdr:to>
      <xdr:col>6</xdr:col>
      <xdr:colOff>38100</xdr:colOff>
      <xdr:row>39</xdr:row>
      <xdr:rowOff>1088</xdr:rowOff>
    </xdr:to>
    <xdr:sp macro="" textlink="">
      <xdr:nvSpPr>
        <xdr:cNvPr id="75" name="フローチャート: 判断 74"/>
        <xdr:cNvSpPr/>
      </xdr:nvSpPr>
      <xdr:spPr>
        <a:xfrm>
          <a:off x="1079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163665</xdr:rowOff>
    </xdr:from>
    <xdr:ext cx="469744" cy="259045"/>
    <xdr:sp macro="" textlink="">
      <xdr:nvSpPr>
        <xdr:cNvPr id="76" name="テキスト ボックス 75"/>
        <xdr:cNvSpPr txBox="1"/>
      </xdr:nvSpPr>
      <xdr:spPr>
        <a:xfrm>
          <a:off x="895428"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49058</xdr:rowOff>
    </xdr:from>
    <xdr:to>
      <xdr:col>24</xdr:col>
      <xdr:colOff>114300</xdr:colOff>
      <xdr:row>37</xdr:row>
      <xdr:rowOff>150658</xdr:rowOff>
    </xdr:to>
    <xdr:sp macro="" textlink="">
      <xdr:nvSpPr>
        <xdr:cNvPr id="82" name="楕円 81"/>
        <xdr:cNvSpPr/>
      </xdr:nvSpPr>
      <xdr:spPr>
        <a:xfrm>
          <a:off x="45847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27485</xdr:rowOff>
    </xdr:from>
    <xdr:ext cx="469744" cy="259045"/>
    <xdr:sp macro="" textlink="">
      <xdr:nvSpPr>
        <xdr:cNvPr id="83" name="議会費該当値テキスト"/>
        <xdr:cNvSpPr txBox="1"/>
      </xdr:nvSpPr>
      <xdr:spPr>
        <a:xfrm>
          <a:off x="4686300" y="63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4" name="楕円 83"/>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5" name="テキスト ボックス 84"/>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109148</xdr:rowOff>
    </xdr:from>
    <xdr:to>
      <xdr:col>15</xdr:col>
      <xdr:colOff>101600</xdr:colOff>
      <xdr:row>37</xdr:row>
      <xdr:rowOff>39298</xdr:rowOff>
    </xdr:to>
    <xdr:sp macro="" textlink="">
      <xdr:nvSpPr>
        <xdr:cNvPr id="86" name="楕円 85"/>
        <xdr:cNvSpPr/>
      </xdr:nvSpPr>
      <xdr:spPr>
        <a:xfrm>
          <a:off x="2857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30425</xdr:rowOff>
    </xdr:from>
    <xdr:ext cx="469744" cy="259045"/>
    <xdr:sp macro="" textlink="">
      <xdr:nvSpPr>
        <xdr:cNvPr id="87" name="テキスト ボックス 86"/>
        <xdr:cNvSpPr txBox="1"/>
      </xdr:nvSpPr>
      <xdr:spPr>
        <a:xfrm>
          <a:off x="2673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16401</xdr:rowOff>
    </xdr:from>
    <xdr:to>
      <xdr:col>10</xdr:col>
      <xdr:colOff>165100</xdr:colOff>
      <xdr:row>37</xdr:row>
      <xdr:rowOff>118001</xdr:rowOff>
    </xdr:to>
    <xdr:sp macro="" textlink="">
      <xdr:nvSpPr>
        <xdr:cNvPr id="88" name="楕円 87"/>
        <xdr:cNvSpPr/>
      </xdr:nvSpPr>
      <xdr:spPr>
        <a:xfrm>
          <a:off x="1968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134528</xdr:rowOff>
    </xdr:from>
    <xdr:ext cx="469744" cy="259045"/>
    <xdr:sp macro="" textlink="">
      <xdr:nvSpPr>
        <xdr:cNvPr id="89" name="テキスト ボックス 88"/>
        <xdr:cNvSpPr txBox="1"/>
      </xdr:nvSpPr>
      <xdr:spPr>
        <a:xfrm>
          <a:off x="1784428"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51998</xdr:rowOff>
    </xdr:from>
    <xdr:to>
      <xdr:col>6</xdr:col>
      <xdr:colOff>38100</xdr:colOff>
      <xdr:row>37</xdr:row>
      <xdr:rowOff>153598</xdr:rowOff>
    </xdr:to>
    <xdr:sp macro="" textlink="">
      <xdr:nvSpPr>
        <xdr:cNvPr id="90" name="楕円 89"/>
        <xdr:cNvSpPr/>
      </xdr:nvSpPr>
      <xdr:spPr>
        <a:xfrm>
          <a:off x="1079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170125</xdr:rowOff>
    </xdr:from>
    <xdr:ext cx="469744" cy="259045"/>
    <xdr:sp macro="" textlink="">
      <xdr:nvSpPr>
        <xdr:cNvPr id="91" name="テキスト ボックス 90"/>
        <xdr:cNvSpPr txBox="1"/>
      </xdr:nvSpPr>
      <xdr:spPr>
        <a:xfrm>
          <a:off x="895428"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107824</xdr:rowOff>
    </xdr:from>
    <xdr:to>
      <xdr:col>24</xdr:col>
      <xdr:colOff>63500</xdr:colOff>
      <xdr:row>57</xdr:row>
      <xdr:rowOff>141643</xdr:rowOff>
    </xdr:to>
    <xdr:cxnSp macro="">
      <xdr:nvCxnSpPr>
        <xdr:cNvPr id="118" name="直線コネクタ 117"/>
        <xdr:cNvCxnSpPr/>
      </xdr:nvCxnSpPr>
      <xdr:spPr>
        <a:xfrm>
          <a:off x="3797300" y="9880474"/>
          <a:ext cx="838200" cy="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107824</xdr:rowOff>
    </xdr:from>
    <xdr:to>
      <xdr:col>19</xdr:col>
      <xdr:colOff>177800</xdr:colOff>
      <xdr:row>57</xdr:row>
      <xdr:rowOff>116515</xdr:rowOff>
    </xdr:to>
    <xdr:cxnSp macro="">
      <xdr:nvCxnSpPr>
        <xdr:cNvPr id="121" name="直線コネクタ 120"/>
        <xdr:cNvCxnSpPr/>
      </xdr:nvCxnSpPr>
      <xdr:spPr>
        <a:xfrm flipV="1">
          <a:off x="2908300" y="9880474"/>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116515</xdr:rowOff>
    </xdr:from>
    <xdr:to>
      <xdr:col>15</xdr:col>
      <xdr:colOff>50800</xdr:colOff>
      <xdr:row>57</xdr:row>
      <xdr:rowOff>131270</xdr:rowOff>
    </xdr:to>
    <xdr:cxnSp macro="">
      <xdr:nvCxnSpPr>
        <xdr:cNvPr id="124" name="直線コネクタ 123"/>
        <xdr:cNvCxnSpPr/>
      </xdr:nvCxnSpPr>
      <xdr:spPr>
        <a:xfrm flipV="1">
          <a:off x="2019300" y="9889165"/>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152104</xdr:rowOff>
    </xdr:from>
    <xdr:to>
      <xdr:col>10</xdr:col>
      <xdr:colOff>114300</xdr:colOff>
      <xdr:row>57</xdr:row>
      <xdr:rowOff>131270</xdr:rowOff>
    </xdr:to>
    <xdr:cxnSp macro="">
      <xdr:nvCxnSpPr>
        <xdr:cNvPr id="127" name="直線コネクタ 126"/>
        <xdr:cNvCxnSpPr/>
      </xdr:nvCxnSpPr>
      <xdr:spPr>
        <a:xfrm>
          <a:off x="1130300" y="9581854"/>
          <a:ext cx="889000" cy="3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8" name="フローチャート: 判断 127"/>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9" name="テキスト ボックス 128"/>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30" name="フローチャート: 判断 129"/>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31" name="テキスト ボックス 130"/>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90843</xdr:rowOff>
    </xdr:from>
    <xdr:to>
      <xdr:col>24</xdr:col>
      <xdr:colOff>114300</xdr:colOff>
      <xdr:row>58</xdr:row>
      <xdr:rowOff>20993</xdr:rowOff>
    </xdr:to>
    <xdr:sp macro="" textlink="">
      <xdr:nvSpPr>
        <xdr:cNvPr id="137" name="楕円 136"/>
        <xdr:cNvSpPr/>
      </xdr:nvSpPr>
      <xdr:spPr>
        <a:xfrm>
          <a:off x="45847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5770</xdr:rowOff>
    </xdr:from>
    <xdr:ext cx="534377" cy="259045"/>
    <xdr:sp macro="" textlink="">
      <xdr:nvSpPr>
        <xdr:cNvPr id="138" name="総務費該当値テキスト"/>
        <xdr:cNvSpPr txBox="1"/>
      </xdr:nvSpPr>
      <xdr:spPr>
        <a:xfrm>
          <a:off x="4686300" y="97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57024</xdr:rowOff>
    </xdr:from>
    <xdr:to>
      <xdr:col>20</xdr:col>
      <xdr:colOff>38100</xdr:colOff>
      <xdr:row>57</xdr:row>
      <xdr:rowOff>158624</xdr:rowOff>
    </xdr:to>
    <xdr:sp macro="" textlink="">
      <xdr:nvSpPr>
        <xdr:cNvPr id="139" name="楕円 138"/>
        <xdr:cNvSpPr/>
      </xdr:nvSpPr>
      <xdr:spPr>
        <a:xfrm>
          <a:off x="3746500" y="98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149751</xdr:rowOff>
    </xdr:from>
    <xdr:ext cx="534377" cy="259045"/>
    <xdr:sp macro="" textlink="">
      <xdr:nvSpPr>
        <xdr:cNvPr id="140" name="テキスト ボックス 139"/>
        <xdr:cNvSpPr txBox="1"/>
      </xdr:nvSpPr>
      <xdr:spPr>
        <a:xfrm>
          <a:off x="3530111" y="99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65715</xdr:rowOff>
    </xdr:from>
    <xdr:to>
      <xdr:col>15</xdr:col>
      <xdr:colOff>101600</xdr:colOff>
      <xdr:row>57</xdr:row>
      <xdr:rowOff>167315</xdr:rowOff>
    </xdr:to>
    <xdr:sp macro="" textlink="">
      <xdr:nvSpPr>
        <xdr:cNvPr id="141" name="楕円 140"/>
        <xdr:cNvSpPr/>
      </xdr:nvSpPr>
      <xdr:spPr>
        <a:xfrm>
          <a:off x="2857500" y="98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158442</xdr:rowOff>
    </xdr:from>
    <xdr:ext cx="534377" cy="259045"/>
    <xdr:sp macro="" textlink="">
      <xdr:nvSpPr>
        <xdr:cNvPr id="142" name="テキスト ボックス 141"/>
        <xdr:cNvSpPr txBox="1"/>
      </xdr:nvSpPr>
      <xdr:spPr>
        <a:xfrm>
          <a:off x="2641111" y="99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80470</xdr:rowOff>
    </xdr:from>
    <xdr:to>
      <xdr:col>10</xdr:col>
      <xdr:colOff>165100</xdr:colOff>
      <xdr:row>58</xdr:row>
      <xdr:rowOff>10620</xdr:rowOff>
    </xdr:to>
    <xdr:sp macro="" textlink="">
      <xdr:nvSpPr>
        <xdr:cNvPr id="143" name="楕円 142"/>
        <xdr:cNvSpPr/>
      </xdr:nvSpPr>
      <xdr:spPr>
        <a:xfrm>
          <a:off x="1968500" y="98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1747</xdr:rowOff>
    </xdr:from>
    <xdr:ext cx="534377" cy="259045"/>
    <xdr:sp macro="" textlink="">
      <xdr:nvSpPr>
        <xdr:cNvPr id="144" name="テキスト ボックス 143"/>
        <xdr:cNvSpPr txBox="1"/>
      </xdr:nvSpPr>
      <xdr:spPr>
        <a:xfrm>
          <a:off x="1752111" y="994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101304</xdr:rowOff>
    </xdr:from>
    <xdr:to>
      <xdr:col>6</xdr:col>
      <xdr:colOff>38100</xdr:colOff>
      <xdr:row>56</xdr:row>
      <xdr:rowOff>31454</xdr:rowOff>
    </xdr:to>
    <xdr:sp macro="" textlink="">
      <xdr:nvSpPr>
        <xdr:cNvPr id="145" name="楕円 144"/>
        <xdr:cNvSpPr/>
      </xdr:nvSpPr>
      <xdr:spPr>
        <a:xfrm>
          <a:off x="1079500" y="9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47981</xdr:rowOff>
    </xdr:from>
    <xdr:ext cx="599010" cy="259045"/>
    <xdr:sp macro="" textlink="">
      <xdr:nvSpPr>
        <xdr:cNvPr id="146" name="テキスト ボックス 145"/>
        <xdr:cNvSpPr txBox="1"/>
      </xdr:nvSpPr>
      <xdr:spPr>
        <a:xfrm>
          <a:off x="830795" y="93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116298</xdr:rowOff>
    </xdr:from>
    <xdr:to>
      <xdr:col>24</xdr:col>
      <xdr:colOff>63500</xdr:colOff>
      <xdr:row>78</xdr:row>
      <xdr:rowOff>123089</xdr:rowOff>
    </xdr:to>
    <xdr:cxnSp macro="">
      <xdr:nvCxnSpPr>
        <xdr:cNvPr id="176" name="直線コネクタ 175"/>
        <xdr:cNvCxnSpPr/>
      </xdr:nvCxnSpPr>
      <xdr:spPr>
        <a:xfrm flipV="1">
          <a:off x="3797300" y="13489398"/>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123089</xdr:rowOff>
    </xdr:from>
    <xdr:to>
      <xdr:col>19</xdr:col>
      <xdr:colOff>177800</xdr:colOff>
      <xdr:row>78</xdr:row>
      <xdr:rowOff>142939</xdr:rowOff>
    </xdr:to>
    <xdr:cxnSp macro="">
      <xdr:nvCxnSpPr>
        <xdr:cNvPr id="179" name="直線コネクタ 178"/>
        <xdr:cNvCxnSpPr/>
      </xdr:nvCxnSpPr>
      <xdr:spPr>
        <a:xfrm flipV="1">
          <a:off x="2908300" y="1349618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142939</xdr:rowOff>
    </xdr:from>
    <xdr:to>
      <xdr:col>15</xdr:col>
      <xdr:colOff>50800</xdr:colOff>
      <xdr:row>79</xdr:row>
      <xdr:rowOff>9905</xdr:rowOff>
    </xdr:to>
    <xdr:cxnSp macro="">
      <xdr:nvCxnSpPr>
        <xdr:cNvPr id="182" name="直線コネクタ 181"/>
        <xdr:cNvCxnSpPr/>
      </xdr:nvCxnSpPr>
      <xdr:spPr>
        <a:xfrm flipV="1">
          <a:off x="2019300" y="13516039"/>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9905</xdr:rowOff>
    </xdr:from>
    <xdr:to>
      <xdr:col>10</xdr:col>
      <xdr:colOff>114300</xdr:colOff>
      <xdr:row>79</xdr:row>
      <xdr:rowOff>32410</xdr:rowOff>
    </xdr:to>
    <xdr:cxnSp macro="">
      <xdr:nvCxnSpPr>
        <xdr:cNvPr id="185" name="直線コネクタ 184"/>
        <xdr:cNvCxnSpPr/>
      </xdr:nvCxnSpPr>
      <xdr:spPr>
        <a:xfrm flipV="1">
          <a:off x="1130300" y="13554455"/>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65148</xdr:rowOff>
    </xdr:from>
    <xdr:to>
      <xdr:col>10</xdr:col>
      <xdr:colOff>165100</xdr:colOff>
      <xdr:row>78</xdr:row>
      <xdr:rowOff>166748</xdr:rowOff>
    </xdr:to>
    <xdr:sp macro="" textlink="">
      <xdr:nvSpPr>
        <xdr:cNvPr id="186" name="フローチャート: 判断 185"/>
        <xdr:cNvSpPr/>
      </xdr:nvSpPr>
      <xdr:spPr>
        <a:xfrm>
          <a:off x="1968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xdr:rowOff>
    </xdr:from>
    <xdr:ext cx="599010" cy="259045"/>
    <xdr:sp macro="" textlink="">
      <xdr:nvSpPr>
        <xdr:cNvPr id="187" name="テキスト ボックス 186"/>
        <xdr:cNvSpPr txBox="1"/>
      </xdr:nvSpPr>
      <xdr:spPr>
        <a:xfrm>
          <a:off x="1719795"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93545</xdr:rowOff>
    </xdr:from>
    <xdr:to>
      <xdr:col>6</xdr:col>
      <xdr:colOff>38100</xdr:colOff>
      <xdr:row>79</xdr:row>
      <xdr:rowOff>23695</xdr:rowOff>
    </xdr:to>
    <xdr:sp macro="" textlink="">
      <xdr:nvSpPr>
        <xdr:cNvPr id="188" name="フローチャート: 判断 187"/>
        <xdr:cNvSpPr/>
      </xdr:nvSpPr>
      <xdr:spPr>
        <a:xfrm>
          <a:off x="1079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40222</xdr:rowOff>
    </xdr:from>
    <xdr:ext cx="599010" cy="259045"/>
    <xdr:sp macro="" textlink="">
      <xdr:nvSpPr>
        <xdr:cNvPr id="189" name="テキスト ボックス 188"/>
        <xdr:cNvSpPr txBox="1"/>
      </xdr:nvSpPr>
      <xdr:spPr>
        <a:xfrm>
          <a:off x="830795"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65498</xdr:rowOff>
    </xdr:from>
    <xdr:to>
      <xdr:col>24</xdr:col>
      <xdr:colOff>114300</xdr:colOff>
      <xdr:row>78</xdr:row>
      <xdr:rowOff>167098</xdr:rowOff>
    </xdr:to>
    <xdr:sp macro="" textlink="">
      <xdr:nvSpPr>
        <xdr:cNvPr id="195" name="楕円 194"/>
        <xdr:cNvSpPr/>
      </xdr:nvSpPr>
      <xdr:spPr>
        <a:xfrm>
          <a:off x="4584700" y="134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151875</xdr:rowOff>
    </xdr:from>
    <xdr:ext cx="599010" cy="259045"/>
    <xdr:sp macro="" textlink="">
      <xdr:nvSpPr>
        <xdr:cNvPr id="196" name="民生費該当値テキスト"/>
        <xdr:cNvSpPr txBox="1"/>
      </xdr:nvSpPr>
      <xdr:spPr>
        <a:xfrm>
          <a:off x="4686300" y="133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72289</xdr:rowOff>
    </xdr:from>
    <xdr:to>
      <xdr:col>20</xdr:col>
      <xdr:colOff>38100</xdr:colOff>
      <xdr:row>79</xdr:row>
      <xdr:rowOff>2439</xdr:rowOff>
    </xdr:to>
    <xdr:sp macro="" textlink="">
      <xdr:nvSpPr>
        <xdr:cNvPr id="197" name="楕円 196"/>
        <xdr:cNvSpPr/>
      </xdr:nvSpPr>
      <xdr:spPr>
        <a:xfrm>
          <a:off x="37465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165016</xdr:rowOff>
    </xdr:from>
    <xdr:ext cx="599010" cy="259045"/>
    <xdr:sp macro="" textlink="">
      <xdr:nvSpPr>
        <xdr:cNvPr id="198" name="テキスト ボックス 197"/>
        <xdr:cNvSpPr txBox="1"/>
      </xdr:nvSpPr>
      <xdr:spPr>
        <a:xfrm>
          <a:off x="3497795" y="1353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92139</xdr:rowOff>
    </xdr:from>
    <xdr:to>
      <xdr:col>15</xdr:col>
      <xdr:colOff>101600</xdr:colOff>
      <xdr:row>79</xdr:row>
      <xdr:rowOff>22289</xdr:rowOff>
    </xdr:to>
    <xdr:sp macro="" textlink="">
      <xdr:nvSpPr>
        <xdr:cNvPr id="199" name="楕円 198"/>
        <xdr:cNvSpPr/>
      </xdr:nvSpPr>
      <xdr:spPr>
        <a:xfrm>
          <a:off x="2857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13416</xdr:rowOff>
    </xdr:from>
    <xdr:ext cx="599010" cy="259045"/>
    <xdr:sp macro="" textlink="">
      <xdr:nvSpPr>
        <xdr:cNvPr id="200" name="テキスト ボックス 199"/>
        <xdr:cNvSpPr txBox="1"/>
      </xdr:nvSpPr>
      <xdr:spPr>
        <a:xfrm>
          <a:off x="2608795" y="135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130555</xdr:rowOff>
    </xdr:from>
    <xdr:to>
      <xdr:col>10</xdr:col>
      <xdr:colOff>165100</xdr:colOff>
      <xdr:row>79</xdr:row>
      <xdr:rowOff>60705</xdr:rowOff>
    </xdr:to>
    <xdr:sp macro="" textlink="">
      <xdr:nvSpPr>
        <xdr:cNvPr id="201" name="楕円 200"/>
        <xdr:cNvSpPr/>
      </xdr:nvSpPr>
      <xdr:spPr>
        <a:xfrm>
          <a:off x="1968500" y="135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51832</xdr:rowOff>
    </xdr:from>
    <xdr:ext cx="599010" cy="259045"/>
    <xdr:sp macro="" textlink="">
      <xdr:nvSpPr>
        <xdr:cNvPr id="202" name="テキスト ボックス 201"/>
        <xdr:cNvSpPr txBox="1"/>
      </xdr:nvSpPr>
      <xdr:spPr>
        <a:xfrm>
          <a:off x="1719795" y="135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153060</xdr:rowOff>
    </xdr:from>
    <xdr:to>
      <xdr:col>6</xdr:col>
      <xdr:colOff>38100</xdr:colOff>
      <xdr:row>79</xdr:row>
      <xdr:rowOff>83210</xdr:rowOff>
    </xdr:to>
    <xdr:sp macro="" textlink="">
      <xdr:nvSpPr>
        <xdr:cNvPr id="203" name="楕円 202"/>
        <xdr:cNvSpPr/>
      </xdr:nvSpPr>
      <xdr:spPr>
        <a:xfrm>
          <a:off x="1079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74337</xdr:rowOff>
    </xdr:from>
    <xdr:ext cx="599010" cy="259045"/>
    <xdr:sp macro="" textlink="">
      <xdr:nvSpPr>
        <xdr:cNvPr id="204" name="テキスト ボックス 203"/>
        <xdr:cNvSpPr txBox="1"/>
      </xdr:nvSpPr>
      <xdr:spPr>
        <a:xfrm>
          <a:off x="830795" y="13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96510</xdr:rowOff>
    </xdr:from>
    <xdr:to>
      <xdr:col>24</xdr:col>
      <xdr:colOff>63500</xdr:colOff>
      <xdr:row>97</xdr:row>
      <xdr:rowOff>143880</xdr:rowOff>
    </xdr:to>
    <xdr:cxnSp macro="">
      <xdr:nvCxnSpPr>
        <xdr:cNvPr id="236" name="直線コネクタ 235"/>
        <xdr:cNvCxnSpPr/>
      </xdr:nvCxnSpPr>
      <xdr:spPr>
        <a:xfrm flipV="1">
          <a:off x="3797300" y="16727160"/>
          <a:ext cx="8382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18706</xdr:rowOff>
    </xdr:from>
    <xdr:to>
      <xdr:col>19</xdr:col>
      <xdr:colOff>177800</xdr:colOff>
      <xdr:row>97</xdr:row>
      <xdr:rowOff>143880</xdr:rowOff>
    </xdr:to>
    <xdr:cxnSp macro="">
      <xdr:nvCxnSpPr>
        <xdr:cNvPr id="239" name="直線コネクタ 238"/>
        <xdr:cNvCxnSpPr/>
      </xdr:nvCxnSpPr>
      <xdr:spPr>
        <a:xfrm>
          <a:off x="2908300" y="16649356"/>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18706</xdr:rowOff>
    </xdr:from>
    <xdr:to>
      <xdr:col>15</xdr:col>
      <xdr:colOff>50800</xdr:colOff>
      <xdr:row>97</xdr:row>
      <xdr:rowOff>19603</xdr:rowOff>
    </xdr:to>
    <xdr:cxnSp macro="">
      <xdr:nvCxnSpPr>
        <xdr:cNvPr id="242" name="直線コネクタ 241"/>
        <xdr:cNvCxnSpPr/>
      </xdr:nvCxnSpPr>
      <xdr:spPr>
        <a:xfrm flipV="1">
          <a:off x="2019300" y="16649356"/>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19603</xdr:rowOff>
    </xdr:from>
    <xdr:to>
      <xdr:col>10</xdr:col>
      <xdr:colOff>114300</xdr:colOff>
      <xdr:row>97</xdr:row>
      <xdr:rowOff>58955</xdr:rowOff>
    </xdr:to>
    <xdr:cxnSp macro="">
      <xdr:nvCxnSpPr>
        <xdr:cNvPr id="245" name="直線コネクタ 244"/>
        <xdr:cNvCxnSpPr/>
      </xdr:nvCxnSpPr>
      <xdr:spPr>
        <a:xfrm flipV="1">
          <a:off x="1130300" y="166502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102926</xdr:rowOff>
    </xdr:from>
    <xdr:to>
      <xdr:col>10</xdr:col>
      <xdr:colOff>165100</xdr:colOff>
      <xdr:row>98</xdr:row>
      <xdr:rowOff>33076</xdr:rowOff>
    </xdr:to>
    <xdr:sp macro="" textlink="">
      <xdr:nvSpPr>
        <xdr:cNvPr id="246" name="フローチャート: 判断 245"/>
        <xdr:cNvSpPr/>
      </xdr:nvSpPr>
      <xdr:spPr>
        <a:xfrm>
          <a:off x="1968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24203</xdr:rowOff>
    </xdr:from>
    <xdr:ext cx="534377" cy="259045"/>
    <xdr:sp macro="" textlink="">
      <xdr:nvSpPr>
        <xdr:cNvPr id="247" name="テキスト ボックス 246"/>
        <xdr:cNvSpPr txBox="1"/>
      </xdr:nvSpPr>
      <xdr:spPr>
        <a:xfrm>
          <a:off x="1752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142261</xdr:rowOff>
    </xdr:from>
    <xdr:to>
      <xdr:col>6</xdr:col>
      <xdr:colOff>38100</xdr:colOff>
      <xdr:row>98</xdr:row>
      <xdr:rowOff>72411</xdr:rowOff>
    </xdr:to>
    <xdr:sp macro="" textlink="">
      <xdr:nvSpPr>
        <xdr:cNvPr id="248" name="フローチャート: 判断 247"/>
        <xdr:cNvSpPr/>
      </xdr:nvSpPr>
      <xdr:spPr>
        <a:xfrm>
          <a:off x="1079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63538</xdr:rowOff>
    </xdr:from>
    <xdr:ext cx="534377" cy="259045"/>
    <xdr:sp macro="" textlink="">
      <xdr:nvSpPr>
        <xdr:cNvPr id="249" name="テキスト ボックス 248"/>
        <xdr:cNvSpPr txBox="1"/>
      </xdr:nvSpPr>
      <xdr:spPr>
        <a:xfrm>
          <a:off x="863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45710</xdr:rowOff>
    </xdr:from>
    <xdr:to>
      <xdr:col>24</xdr:col>
      <xdr:colOff>114300</xdr:colOff>
      <xdr:row>97</xdr:row>
      <xdr:rowOff>147310</xdr:rowOff>
    </xdr:to>
    <xdr:sp macro="" textlink="">
      <xdr:nvSpPr>
        <xdr:cNvPr id="255" name="楕円 254"/>
        <xdr:cNvSpPr/>
      </xdr:nvSpPr>
      <xdr:spPr>
        <a:xfrm>
          <a:off x="4584700" y="166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68587</xdr:rowOff>
    </xdr:from>
    <xdr:ext cx="534377" cy="259045"/>
    <xdr:sp macro="" textlink="">
      <xdr:nvSpPr>
        <xdr:cNvPr id="256" name="衛生費該当値テキスト"/>
        <xdr:cNvSpPr txBox="1"/>
      </xdr:nvSpPr>
      <xdr:spPr>
        <a:xfrm>
          <a:off x="4686300" y="165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93080</xdr:rowOff>
    </xdr:from>
    <xdr:to>
      <xdr:col>20</xdr:col>
      <xdr:colOff>38100</xdr:colOff>
      <xdr:row>98</xdr:row>
      <xdr:rowOff>23230</xdr:rowOff>
    </xdr:to>
    <xdr:sp macro="" textlink="">
      <xdr:nvSpPr>
        <xdr:cNvPr id="257" name="楕円 256"/>
        <xdr:cNvSpPr/>
      </xdr:nvSpPr>
      <xdr:spPr>
        <a:xfrm>
          <a:off x="3746500" y="167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14357</xdr:rowOff>
    </xdr:from>
    <xdr:ext cx="534377" cy="259045"/>
    <xdr:sp macro="" textlink="">
      <xdr:nvSpPr>
        <xdr:cNvPr id="258" name="テキスト ボックス 257"/>
        <xdr:cNvSpPr txBox="1"/>
      </xdr:nvSpPr>
      <xdr:spPr>
        <a:xfrm>
          <a:off x="3530111" y="168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139356</xdr:rowOff>
    </xdr:from>
    <xdr:to>
      <xdr:col>15</xdr:col>
      <xdr:colOff>101600</xdr:colOff>
      <xdr:row>97</xdr:row>
      <xdr:rowOff>69506</xdr:rowOff>
    </xdr:to>
    <xdr:sp macro="" textlink="">
      <xdr:nvSpPr>
        <xdr:cNvPr id="259" name="楕円 258"/>
        <xdr:cNvSpPr/>
      </xdr:nvSpPr>
      <xdr:spPr>
        <a:xfrm>
          <a:off x="28575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86033</xdr:rowOff>
    </xdr:from>
    <xdr:ext cx="534377" cy="259045"/>
    <xdr:sp macro="" textlink="">
      <xdr:nvSpPr>
        <xdr:cNvPr id="260" name="テキスト ボックス 259"/>
        <xdr:cNvSpPr txBox="1"/>
      </xdr:nvSpPr>
      <xdr:spPr>
        <a:xfrm>
          <a:off x="2641111" y="163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140253</xdr:rowOff>
    </xdr:from>
    <xdr:to>
      <xdr:col>10</xdr:col>
      <xdr:colOff>165100</xdr:colOff>
      <xdr:row>97</xdr:row>
      <xdr:rowOff>70403</xdr:rowOff>
    </xdr:to>
    <xdr:sp macro="" textlink="">
      <xdr:nvSpPr>
        <xdr:cNvPr id="261" name="楕円 260"/>
        <xdr:cNvSpPr/>
      </xdr:nvSpPr>
      <xdr:spPr>
        <a:xfrm>
          <a:off x="1968500" y="165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86930</xdr:rowOff>
    </xdr:from>
    <xdr:ext cx="534377" cy="259045"/>
    <xdr:sp macro="" textlink="">
      <xdr:nvSpPr>
        <xdr:cNvPr id="262" name="テキスト ボックス 261"/>
        <xdr:cNvSpPr txBox="1"/>
      </xdr:nvSpPr>
      <xdr:spPr>
        <a:xfrm>
          <a:off x="1752111" y="16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8155</xdr:rowOff>
    </xdr:from>
    <xdr:to>
      <xdr:col>6</xdr:col>
      <xdr:colOff>38100</xdr:colOff>
      <xdr:row>97</xdr:row>
      <xdr:rowOff>109755</xdr:rowOff>
    </xdr:to>
    <xdr:sp macro="" textlink="">
      <xdr:nvSpPr>
        <xdr:cNvPr id="263" name="楕円 262"/>
        <xdr:cNvSpPr/>
      </xdr:nvSpPr>
      <xdr:spPr>
        <a:xfrm>
          <a:off x="10795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126282</xdr:rowOff>
    </xdr:from>
    <xdr:ext cx="534377" cy="259045"/>
    <xdr:sp macro="" textlink="">
      <xdr:nvSpPr>
        <xdr:cNvPr id="264" name="テキスト ボックス 263"/>
        <xdr:cNvSpPr txBox="1"/>
      </xdr:nvSpPr>
      <xdr:spPr>
        <a:xfrm>
          <a:off x="863111" y="164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82779</xdr:rowOff>
    </xdr:from>
    <xdr:to>
      <xdr:col>55</xdr:col>
      <xdr:colOff>0</xdr:colOff>
      <xdr:row>37</xdr:row>
      <xdr:rowOff>121641</xdr:rowOff>
    </xdr:to>
    <xdr:cxnSp macro="">
      <xdr:nvCxnSpPr>
        <xdr:cNvPr id="291" name="直線コネクタ 290"/>
        <xdr:cNvCxnSpPr/>
      </xdr:nvCxnSpPr>
      <xdr:spPr>
        <a:xfrm>
          <a:off x="9639300" y="642642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65634</xdr:rowOff>
    </xdr:from>
    <xdr:to>
      <xdr:col>50</xdr:col>
      <xdr:colOff>114300</xdr:colOff>
      <xdr:row>37</xdr:row>
      <xdr:rowOff>82779</xdr:rowOff>
    </xdr:to>
    <xdr:cxnSp macro="">
      <xdr:nvCxnSpPr>
        <xdr:cNvPr id="294" name="直線コネクタ 293"/>
        <xdr:cNvCxnSpPr/>
      </xdr:nvCxnSpPr>
      <xdr:spPr>
        <a:xfrm>
          <a:off x="8750300" y="64092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8484</xdr:rowOff>
    </xdr:from>
    <xdr:to>
      <xdr:col>45</xdr:col>
      <xdr:colOff>177800</xdr:colOff>
      <xdr:row>37</xdr:row>
      <xdr:rowOff>65634</xdr:rowOff>
    </xdr:to>
    <xdr:cxnSp macro="">
      <xdr:nvCxnSpPr>
        <xdr:cNvPr id="297" name="直線コネクタ 296"/>
        <xdr:cNvCxnSpPr/>
      </xdr:nvCxnSpPr>
      <xdr:spPr>
        <a:xfrm>
          <a:off x="7861300" y="63521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160503</xdr:rowOff>
    </xdr:from>
    <xdr:to>
      <xdr:col>41</xdr:col>
      <xdr:colOff>50800</xdr:colOff>
      <xdr:row>37</xdr:row>
      <xdr:rowOff>8484</xdr:rowOff>
    </xdr:to>
    <xdr:cxnSp macro="">
      <xdr:nvCxnSpPr>
        <xdr:cNvPr id="300" name="直線コネクタ 299"/>
        <xdr:cNvCxnSpPr/>
      </xdr:nvCxnSpPr>
      <xdr:spPr>
        <a:xfrm>
          <a:off x="6972300" y="63327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57124</xdr:rowOff>
    </xdr:from>
    <xdr:to>
      <xdr:col>41</xdr:col>
      <xdr:colOff>101600</xdr:colOff>
      <xdr:row>33</xdr:row>
      <xdr:rowOff>158724</xdr:rowOff>
    </xdr:to>
    <xdr:sp macro="" textlink="">
      <xdr:nvSpPr>
        <xdr:cNvPr id="301" name="フローチャート: 判断 300"/>
        <xdr:cNvSpPr/>
      </xdr:nvSpPr>
      <xdr:spPr>
        <a:xfrm>
          <a:off x="7810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3801</xdr:rowOff>
    </xdr:from>
    <xdr:ext cx="469744" cy="259045"/>
    <xdr:sp macro="" textlink="">
      <xdr:nvSpPr>
        <xdr:cNvPr id="302" name="テキスト ボックス 301"/>
        <xdr:cNvSpPr txBox="1"/>
      </xdr:nvSpPr>
      <xdr:spPr>
        <a:xfrm>
          <a:off x="7626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157023</xdr:rowOff>
    </xdr:from>
    <xdr:to>
      <xdr:col>36</xdr:col>
      <xdr:colOff>165100</xdr:colOff>
      <xdr:row>33</xdr:row>
      <xdr:rowOff>87173</xdr:rowOff>
    </xdr:to>
    <xdr:sp macro="" textlink="">
      <xdr:nvSpPr>
        <xdr:cNvPr id="303" name="フローチャート: 判断 302"/>
        <xdr:cNvSpPr/>
      </xdr:nvSpPr>
      <xdr:spPr>
        <a:xfrm>
          <a:off x="6921500" y="56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103700</xdr:rowOff>
    </xdr:from>
    <xdr:ext cx="469744" cy="259045"/>
    <xdr:sp macro="" textlink="">
      <xdr:nvSpPr>
        <xdr:cNvPr id="304" name="テキスト ボックス 303"/>
        <xdr:cNvSpPr txBox="1"/>
      </xdr:nvSpPr>
      <xdr:spPr>
        <a:xfrm>
          <a:off x="6737428"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70841</xdr:rowOff>
    </xdr:from>
    <xdr:to>
      <xdr:col>55</xdr:col>
      <xdr:colOff>50800</xdr:colOff>
      <xdr:row>38</xdr:row>
      <xdr:rowOff>991</xdr:rowOff>
    </xdr:to>
    <xdr:sp macro="" textlink="">
      <xdr:nvSpPr>
        <xdr:cNvPr id="310" name="楕円 309"/>
        <xdr:cNvSpPr/>
      </xdr:nvSpPr>
      <xdr:spPr>
        <a:xfrm>
          <a:off x="10426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49268</xdr:rowOff>
    </xdr:from>
    <xdr:ext cx="378565" cy="259045"/>
    <xdr:sp macro="" textlink="">
      <xdr:nvSpPr>
        <xdr:cNvPr id="311" name="労働費該当値テキスト"/>
        <xdr:cNvSpPr txBox="1"/>
      </xdr:nvSpPr>
      <xdr:spPr>
        <a:xfrm>
          <a:off x="10528300" y="639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31979</xdr:rowOff>
    </xdr:from>
    <xdr:to>
      <xdr:col>50</xdr:col>
      <xdr:colOff>165100</xdr:colOff>
      <xdr:row>37</xdr:row>
      <xdr:rowOff>133579</xdr:rowOff>
    </xdr:to>
    <xdr:sp macro="" textlink="">
      <xdr:nvSpPr>
        <xdr:cNvPr id="312" name="楕円 311"/>
        <xdr:cNvSpPr/>
      </xdr:nvSpPr>
      <xdr:spPr>
        <a:xfrm>
          <a:off x="9588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124706</xdr:rowOff>
    </xdr:from>
    <xdr:ext cx="378565" cy="259045"/>
    <xdr:sp macro="" textlink="">
      <xdr:nvSpPr>
        <xdr:cNvPr id="313" name="テキスト ボックス 312"/>
        <xdr:cNvSpPr txBox="1"/>
      </xdr:nvSpPr>
      <xdr:spPr>
        <a:xfrm>
          <a:off x="9450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14834</xdr:rowOff>
    </xdr:from>
    <xdr:to>
      <xdr:col>46</xdr:col>
      <xdr:colOff>38100</xdr:colOff>
      <xdr:row>37</xdr:row>
      <xdr:rowOff>116434</xdr:rowOff>
    </xdr:to>
    <xdr:sp macro="" textlink="">
      <xdr:nvSpPr>
        <xdr:cNvPr id="314" name="楕円 313"/>
        <xdr:cNvSpPr/>
      </xdr:nvSpPr>
      <xdr:spPr>
        <a:xfrm>
          <a:off x="8699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107561</xdr:rowOff>
    </xdr:from>
    <xdr:ext cx="469744" cy="259045"/>
    <xdr:sp macro="" textlink="">
      <xdr:nvSpPr>
        <xdr:cNvPr id="315" name="テキスト ボックス 314"/>
        <xdr:cNvSpPr txBox="1"/>
      </xdr:nvSpPr>
      <xdr:spPr>
        <a:xfrm>
          <a:off x="8515428" y="64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129134</xdr:rowOff>
    </xdr:from>
    <xdr:to>
      <xdr:col>41</xdr:col>
      <xdr:colOff>101600</xdr:colOff>
      <xdr:row>37</xdr:row>
      <xdr:rowOff>59284</xdr:rowOff>
    </xdr:to>
    <xdr:sp macro="" textlink="">
      <xdr:nvSpPr>
        <xdr:cNvPr id="316" name="楕円 315"/>
        <xdr:cNvSpPr/>
      </xdr:nvSpPr>
      <xdr:spPr>
        <a:xfrm>
          <a:off x="7810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50411</xdr:rowOff>
    </xdr:from>
    <xdr:ext cx="469744" cy="259045"/>
    <xdr:sp macro="" textlink="">
      <xdr:nvSpPr>
        <xdr:cNvPr id="317" name="テキスト ボックス 316"/>
        <xdr:cNvSpPr txBox="1"/>
      </xdr:nvSpPr>
      <xdr:spPr>
        <a:xfrm>
          <a:off x="7626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109703</xdr:rowOff>
    </xdr:from>
    <xdr:to>
      <xdr:col>36</xdr:col>
      <xdr:colOff>165100</xdr:colOff>
      <xdr:row>37</xdr:row>
      <xdr:rowOff>39853</xdr:rowOff>
    </xdr:to>
    <xdr:sp macro="" textlink="">
      <xdr:nvSpPr>
        <xdr:cNvPr id="318" name="楕円 317"/>
        <xdr:cNvSpPr/>
      </xdr:nvSpPr>
      <xdr:spPr>
        <a:xfrm>
          <a:off x="6921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30980</xdr:rowOff>
    </xdr:from>
    <xdr:ext cx="469744" cy="259045"/>
    <xdr:sp macro="" textlink="">
      <xdr:nvSpPr>
        <xdr:cNvPr id="319" name="テキスト ボックス 318"/>
        <xdr:cNvSpPr txBox="1"/>
      </xdr:nvSpPr>
      <xdr:spPr>
        <a:xfrm>
          <a:off x="6737428" y="63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142519</xdr:rowOff>
    </xdr:from>
    <xdr:to>
      <xdr:col>55</xdr:col>
      <xdr:colOff>0</xdr:colOff>
      <xdr:row>58</xdr:row>
      <xdr:rowOff>6865</xdr:rowOff>
    </xdr:to>
    <xdr:cxnSp macro="">
      <xdr:nvCxnSpPr>
        <xdr:cNvPr id="348" name="直線コネクタ 347"/>
        <xdr:cNvCxnSpPr/>
      </xdr:nvCxnSpPr>
      <xdr:spPr>
        <a:xfrm>
          <a:off x="9639300" y="9915169"/>
          <a:ext cx="838200" cy="3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142519</xdr:rowOff>
    </xdr:from>
    <xdr:to>
      <xdr:col>50</xdr:col>
      <xdr:colOff>114300</xdr:colOff>
      <xdr:row>58</xdr:row>
      <xdr:rowOff>9855</xdr:rowOff>
    </xdr:to>
    <xdr:cxnSp macro="">
      <xdr:nvCxnSpPr>
        <xdr:cNvPr id="351" name="直線コネクタ 350"/>
        <xdr:cNvCxnSpPr/>
      </xdr:nvCxnSpPr>
      <xdr:spPr>
        <a:xfrm flipV="1">
          <a:off x="8750300" y="9915169"/>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9855</xdr:rowOff>
    </xdr:from>
    <xdr:to>
      <xdr:col>45</xdr:col>
      <xdr:colOff>177800</xdr:colOff>
      <xdr:row>58</xdr:row>
      <xdr:rowOff>30315</xdr:rowOff>
    </xdr:to>
    <xdr:cxnSp macro="">
      <xdr:nvCxnSpPr>
        <xdr:cNvPr id="354" name="直線コネクタ 353"/>
        <xdr:cNvCxnSpPr/>
      </xdr:nvCxnSpPr>
      <xdr:spPr>
        <a:xfrm flipV="1">
          <a:off x="7861300" y="9953955"/>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150596</xdr:rowOff>
    </xdr:from>
    <xdr:to>
      <xdr:col>41</xdr:col>
      <xdr:colOff>50800</xdr:colOff>
      <xdr:row>58</xdr:row>
      <xdr:rowOff>30315</xdr:rowOff>
    </xdr:to>
    <xdr:cxnSp macro="">
      <xdr:nvCxnSpPr>
        <xdr:cNvPr id="357" name="直線コネクタ 356"/>
        <xdr:cNvCxnSpPr/>
      </xdr:nvCxnSpPr>
      <xdr:spPr>
        <a:xfrm>
          <a:off x="6972300" y="9923246"/>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147269</xdr:rowOff>
    </xdr:from>
    <xdr:to>
      <xdr:col>41</xdr:col>
      <xdr:colOff>101600</xdr:colOff>
      <xdr:row>58</xdr:row>
      <xdr:rowOff>77419</xdr:rowOff>
    </xdr:to>
    <xdr:sp macro="" textlink="">
      <xdr:nvSpPr>
        <xdr:cNvPr id="358" name="フローチャート: 判断 357"/>
        <xdr:cNvSpPr/>
      </xdr:nvSpPr>
      <xdr:spPr>
        <a:xfrm>
          <a:off x="7810500" y="991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93946</xdr:rowOff>
    </xdr:from>
    <xdr:ext cx="469744" cy="259045"/>
    <xdr:sp macro="" textlink="">
      <xdr:nvSpPr>
        <xdr:cNvPr id="359" name="テキスト ボックス 358"/>
        <xdr:cNvSpPr txBox="1"/>
      </xdr:nvSpPr>
      <xdr:spPr>
        <a:xfrm>
          <a:off x="7626428" y="96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133668</xdr:rowOff>
    </xdr:from>
    <xdr:to>
      <xdr:col>36</xdr:col>
      <xdr:colOff>165100</xdr:colOff>
      <xdr:row>58</xdr:row>
      <xdr:rowOff>63818</xdr:rowOff>
    </xdr:to>
    <xdr:sp macro="" textlink="">
      <xdr:nvSpPr>
        <xdr:cNvPr id="360" name="フローチャート: 判断 359"/>
        <xdr:cNvSpPr/>
      </xdr:nvSpPr>
      <xdr:spPr>
        <a:xfrm>
          <a:off x="6921500" y="99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54945</xdr:rowOff>
    </xdr:from>
    <xdr:ext cx="534377" cy="259045"/>
    <xdr:sp macro="" textlink="">
      <xdr:nvSpPr>
        <xdr:cNvPr id="361" name="テキスト ボックス 360"/>
        <xdr:cNvSpPr txBox="1"/>
      </xdr:nvSpPr>
      <xdr:spPr>
        <a:xfrm>
          <a:off x="6705111" y="99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127515</xdr:rowOff>
    </xdr:from>
    <xdr:to>
      <xdr:col>55</xdr:col>
      <xdr:colOff>50800</xdr:colOff>
      <xdr:row>58</xdr:row>
      <xdr:rowOff>57665</xdr:rowOff>
    </xdr:to>
    <xdr:sp macro="" textlink="">
      <xdr:nvSpPr>
        <xdr:cNvPr id="367" name="楕円 366"/>
        <xdr:cNvSpPr/>
      </xdr:nvSpPr>
      <xdr:spPr>
        <a:xfrm>
          <a:off x="10426700" y="99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105942</xdr:rowOff>
    </xdr:from>
    <xdr:ext cx="534377" cy="259045"/>
    <xdr:sp macro="" textlink="">
      <xdr:nvSpPr>
        <xdr:cNvPr id="368" name="農林水産業費該当値テキスト"/>
        <xdr:cNvSpPr txBox="1"/>
      </xdr:nvSpPr>
      <xdr:spPr>
        <a:xfrm>
          <a:off x="10528300"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91719</xdr:rowOff>
    </xdr:from>
    <xdr:to>
      <xdr:col>50</xdr:col>
      <xdr:colOff>165100</xdr:colOff>
      <xdr:row>58</xdr:row>
      <xdr:rowOff>21869</xdr:rowOff>
    </xdr:to>
    <xdr:sp macro="" textlink="">
      <xdr:nvSpPr>
        <xdr:cNvPr id="369" name="楕円 368"/>
        <xdr:cNvSpPr/>
      </xdr:nvSpPr>
      <xdr:spPr>
        <a:xfrm>
          <a:off x="9588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12996</xdr:rowOff>
    </xdr:from>
    <xdr:ext cx="534377" cy="259045"/>
    <xdr:sp macro="" textlink="">
      <xdr:nvSpPr>
        <xdr:cNvPr id="370" name="テキスト ボックス 369"/>
        <xdr:cNvSpPr txBox="1"/>
      </xdr:nvSpPr>
      <xdr:spPr>
        <a:xfrm>
          <a:off x="93721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130505</xdr:rowOff>
    </xdr:from>
    <xdr:to>
      <xdr:col>46</xdr:col>
      <xdr:colOff>38100</xdr:colOff>
      <xdr:row>58</xdr:row>
      <xdr:rowOff>60655</xdr:rowOff>
    </xdr:to>
    <xdr:sp macro="" textlink="">
      <xdr:nvSpPr>
        <xdr:cNvPr id="371" name="楕円 370"/>
        <xdr:cNvSpPr/>
      </xdr:nvSpPr>
      <xdr:spPr>
        <a:xfrm>
          <a:off x="8699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51782</xdr:rowOff>
    </xdr:from>
    <xdr:ext cx="534377" cy="259045"/>
    <xdr:sp macro="" textlink="">
      <xdr:nvSpPr>
        <xdr:cNvPr id="372" name="テキスト ボックス 371"/>
        <xdr:cNvSpPr txBox="1"/>
      </xdr:nvSpPr>
      <xdr:spPr>
        <a:xfrm>
          <a:off x="848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150965</xdr:rowOff>
    </xdr:from>
    <xdr:to>
      <xdr:col>41</xdr:col>
      <xdr:colOff>101600</xdr:colOff>
      <xdr:row>58</xdr:row>
      <xdr:rowOff>81115</xdr:rowOff>
    </xdr:to>
    <xdr:sp macro="" textlink="">
      <xdr:nvSpPr>
        <xdr:cNvPr id="373" name="楕円 372"/>
        <xdr:cNvSpPr/>
      </xdr:nvSpPr>
      <xdr:spPr>
        <a:xfrm>
          <a:off x="7810500" y="99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72242</xdr:rowOff>
    </xdr:from>
    <xdr:ext cx="469744" cy="259045"/>
    <xdr:sp macro="" textlink="">
      <xdr:nvSpPr>
        <xdr:cNvPr id="374" name="テキスト ボックス 373"/>
        <xdr:cNvSpPr txBox="1"/>
      </xdr:nvSpPr>
      <xdr:spPr>
        <a:xfrm>
          <a:off x="7626428" y="100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99796</xdr:rowOff>
    </xdr:from>
    <xdr:to>
      <xdr:col>36</xdr:col>
      <xdr:colOff>165100</xdr:colOff>
      <xdr:row>58</xdr:row>
      <xdr:rowOff>29946</xdr:rowOff>
    </xdr:to>
    <xdr:sp macro="" textlink="">
      <xdr:nvSpPr>
        <xdr:cNvPr id="375" name="楕円 374"/>
        <xdr:cNvSpPr/>
      </xdr:nvSpPr>
      <xdr:spPr>
        <a:xfrm>
          <a:off x="6921500" y="98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46473</xdr:rowOff>
    </xdr:from>
    <xdr:ext cx="534377" cy="259045"/>
    <xdr:sp macro="" textlink="">
      <xdr:nvSpPr>
        <xdr:cNvPr id="376" name="テキスト ボックス 375"/>
        <xdr:cNvSpPr txBox="1"/>
      </xdr:nvSpPr>
      <xdr:spPr>
        <a:xfrm>
          <a:off x="6705111" y="96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132336</xdr:rowOff>
    </xdr:from>
    <xdr:to>
      <xdr:col>55</xdr:col>
      <xdr:colOff>0</xdr:colOff>
      <xdr:row>78</xdr:row>
      <xdr:rowOff>136353</xdr:rowOff>
    </xdr:to>
    <xdr:cxnSp macro="">
      <xdr:nvCxnSpPr>
        <xdr:cNvPr id="407" name="直線コネクタ 406"/>
        <xdr:cNvCxnSpPr/>
      </xdr:nvCxnSpPr>
      <xdr:spPr>
        <a:xfrm flipV="1">
          <a:off x="9639300" y="13505436"/>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122033</xdr:rowOff>
    </xdr:from>
    <xdr:to>
      <xdr:col>50</xdr:col>
      <xdr:colOff>114300</xdr:colOff>
      <xdr:row>78</xdr:row>
      <xdr:rowOff>136353</xdr:rowOff>
    </xdr:to>
    <xdr:cxnSp macro="">
      <xdr:nvCxnSpPr>
        <xdr:cNvPr id="410" name="直線コネクタ 409"/>
        <xdr:cNvCxnSpPr/>
      </xdr:nvCxnSpPr>
      <xdr:spPr>
        <a:xfrm>
          <a:off x="8750300" y="13495133"/>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122033</xdr:rowOff>
    </xdr:from>
    <xdr:to>
      <xdr:col>45</xdr:col>
      <xdr:colOff>177800</xdr:colOff>
      <xdr:row>78</xdr:row>
      <xdr:rowOff>144239</xdr:rowOff>
    </xdr:to>
    <xdr:cxnSp macro="">
      <xdr:nvCxnSpPr>
        <xdr:cNvPr id="413" name="直線コネクタ 412"/>
        <xdr:cNvCxnSpPr/>
      </xdr:nvCxnSpPr>
      <xdr:spPr>
        <a:xfrm flipV="1">
          <a:off x="7861300" y="13495133"/>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144239</xdr:rowOff>
    </xdr:from>
    <xdr:to>
      <xdr:col>41</xdr:col>
      <xdr:colOff>50800</xdr:colOff>
      <xdr:row>78</xdr:row>
      <xdr:rowOff>151343</xdr:rowOff>
    </xdr:to>
    <xdr:cxnSp macro="">
      <xdr:nvCxnSpPr>
        <xdr:cNvPr id="416" name="直線コネクタ 415"/>
        <xdr:cNvCxnSpPr/>
      </xdr:nvCxnSpPr>
      <xdr:spPr>
        <a:xfrm flipV="1">
          <a:off x="6972300" y="13517339"/>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2685</xdr:rowOff>
    </xdr:from>
    <xdr:to>
      <xdr:col>41</xdr:col>
      <xdr:colOff>101600</xdr:colOff>
      <xdr:row>78</xdr:row>
      <xdr:rowOff>104285</xdr:rowOff>
    </xdr:to>
    <xdr:sp macro="" textlink="">
      <xdr:nvSpPr>
        <xdr:cNvPr id="417" name="フローチャート: 判断 416"/>
        <xdr:cNvSpPr/>
      </xdr:nvSpPr>
      <xdr:spPr>
        <a:xfrm>
          <a:off x="7810500" y="133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120812</xdr:rowOff>
    </xdr:from>
    <xdr:ext cx="534377" cy="259045"/>
    <xdr:sp macro="" textlink="">
      <xdr:nvSpPr>
        <xdr:cNvPr id="418" name="テキスト ボックス 417"/>
        <xdr:cNvSpPr txBox="1"/>
      </xdr:nvSpPr>
      <xdr:spPr>
        <a:xfrm>
          <a:off x="7594111" y="131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19" name="フローチャート: 判断 418"/>
        <xdr:cNvSpPr/>
      </xdr:nvSpPr>
      <xdr:spPr>
        <a:xfrm>
          <a:off x="6921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133418</xdr:rowOff>
    </xdr:from>
    <xdr:ext cx="534377" cy="259045"/>
    <xdr:sp macro="" textlink="">
      <xdr:nvSpPr>
        <xdr:cNvPr id="420" name="テキスト ボックス 419"/>
        <xdr:cNvSpPr txBox="1"/>
      </xdr:nvSpPr>
      <xdr:spPr>
        <a:xfrm>
          <a:off x="6705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81536</xdr:rowOff>
    </xdr:from>
    <xdr:to>
      <xdr:col>55</xdr:col>
      <xdr:colOff>50800</xdr:colOff>
      <xdr:row>79</xdr:row>
      <xdr:rowOff>11686</xdr:rowOff>
    </xdr:to>
    <xdr:sp macro="" textlink="">
      <xdr:nvSpPr>
        <xdr:cNvPr id="426" name="楕円 425"/>
        <xdr:cNvSpPr/>
      </xdr:nvSpPr>
      <xdr:spPr>
        <a:xfrm>
          <a:off x="10426700" y="13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167913</xdr:rowOff>
    </xdr:from>
    <xdr:ext cx="469744" cy="259045"/>
    <xdr:sp macro="" textlink="">
      <xdr:nvSpPr>
        <xdr:cNvPr id="427" name="商工費該当値テキスト"/>
        <xdr:cNvSpPr txBox="1"/>
      </xdr:nvSpPr>
      <xdr:spPr>
        <a:xfrm>
          <a:off x="10528300" y="1336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85553</xdr:rowOff>
    </xdr:from>
    <xdr:to>
      <xdr:col>50</xdr:col>
      <xdr:colOff>165100</xdr:colOff>
      <xdr:row>79</xdr:row>
      <xdr:rowOff>15703</xdr:rowOff>
    </xdr:to>
    <xdr:sp macro="" textlink="">
      <xdr:nvSpPr>
        <xdr:cNvPr id="428" name="楕円 427"/>
        <xdr:cNvSpPr/>
      </xdr:nvSpPr>
      <xdr:spPr>
        <a:xfrm>
          <a:off x="9588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6830</xdr:rowOff>
    </xdr:from>
    <xdr:ext cx="469744" cy="259045"/>
    <xdr:sp macro="" textlink="">
      <xdr:nvSpPr>
        <xdr:cNvPr id="429" name="テキスト ボックス 428"/>
        <xdr:cNvSpPr txBox="1"/>
      </xdr:nvSpPr>
      <xdr:spPr>
        <a:xfrm>
          <a:off x="9404428" y="135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71233</xdr:rowOff>
    </xdr:from>
    <xdr:to>
      <xdr:col>46</xdr:col>
      <xdr:colOff>38100</xdr:colOff>
      <xdr:row>79</xdr:row>
      <xdr:rowOff>1383</xdr:rowOff>
    </xdr:to>
    <xdr:sp macro="" textlink="">
      <xdr:nvSpPr>
        <xdr:cNvPr id="430" name="楕円 429"/>
        <xdr:cNvSpPr/>
      </xdr:nvSpPr>
      <xdr:spPr>
        <a:xfrm>
          <a:off x="8699500" y="134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163960</xdr:rowOff>
    </xdr:from>
    <xdr:ext cx="469744" cy="259045"/>
    <xdr:sp macro="" textlink="">
      <xdr:nvSpPr>
        <xdr:cNvPr id="431" name="テキスト ボックス 430"/>
        <xdr:cNvSpPr txBox="1"/>
      </xdr:nvSpPr>
      <xdr:spPr>
        <a:xfrm>
          <a:off x="8515428" y="1353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93439</xdr:rowOff>
    </xdr:from>
    <xdr:to>
      <xdr:col>41</xdr:col>
      <xdr:colOff>101600</xdr:colOff>
      <xdr:row>79</xdr:row>
      <xdr:rowOff>23589</xdr:rowOff>
    </xdr:to>
    <xdr:sp macro="" textlink="">
      <xdr:nvSpPr>
        <xdr:cNvPr id="432" name="楕円 431"/>
        <xdr:cNvSpPr/>
      </xdr:nvSpPr>
      <xdr:spPr>
        <a:xfrm>
          <a:off x="7810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14716</xdr:rowOff>
    </xdr:from>
    <xdr:ext cx="469744" cy="259045"/>
    <xdr:sp macro="" textlink="">
      <xdr:nvSpPr>
        <xdr:cNvPr id="433" name="テキスト ボックス 432"/>
        <xdr:cNvSpPr txBox="1"/>
      </xdr:nvSpPr>
      <xdr:spPr>
        <a:xfrm>
          <a:off x="7626428" y="135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100543</xdr:rowOff>
    </xdr:from>
    <xdr:to>
      <xdr:col>36</xdr:col>
      <xdr:colOff>165100</xdr:colOff>
      <xdr:row>79</xdr:row>
      <xdr:rowOff>30693</xdr:rowOff>
    </xdr:to>
    <xdr:sp macro="" textlink="">
      <xdr:nvSpPr>
        <xdr:cNvPr id="434" name="楕円 433"/>
        <xdr:cNvSpPr/>
      </xdr:nvSpPr>
      <xdr:spPr>
        <a:xfrm>
          <a:off x="6921500" y="134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21820</xdr:rowOff>
    </xdr:from>
    <xdr:ext cx="469744" cy="259045"/>
    <xdr:sp macro="" textlink="">
      <xdr:nvSpPr>
        <xdr:cNvPr id="435" name="テキスト ボックス 434"/>
        <xdr:cNvSpPr txBox="1"/>
      </xdr:nvSpPr>
      <xdr:spPr>
        <a:xfrm>
          <a:off x="6737428" y="135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73733</xdr:rowOff>
    </xdr:from>
    <xdr:to>
      <xdr:col>55</xdr:col>
      <xdr:colOff>0</xdr:colOff>
      <xdr:row>98</xdr:row>
      <xdr:rowOff>98120</xdr:rowOff>
    </xdr:to>
    <xdr:cxnSp macro="">
      <xdr:nvCxnSpPr>
        <xdr:cNvPr id="464" name="直線コネクタ 463"/>
        <xdr:cNvCxnSpPr/>
      </xdr:nvCxnSpPr>
      <xdr:spPr>
        <a:xfrm flipV="1">
          <a:off x="9639300" y="16875833"/>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74005</xdr:rowOff>
    </xdr:from>
    <xdr:to>
      <xdr:col>50</xdr:col>
      <xdr:colOff>114300</xdr:colOff>
      <xdr:row>98</xdr:row>
      <xdr:rowOff>98120</xdr:rowOff>
    </xdr:to>
    <xdr:cxnSp macro="">
      <xdr:nvCxnSpPr>
        <xdr:cNvPr id="467" name="直線コネクタ 466"/>
        <xdr:cNvCxnSpPr/>
      </xdr:nvCxnSpPr>
      <xdr:spPr>
        <a:xfrm>
          <a:off x="8750300" y="16876105"/>
          <a:ext cx="889000" cy="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74005</xdr:rowOff>
    </xdr:from>
    <xdr:to>
      <xdr:col>45</xdr:col>
      <xdr:colOff>177800</xdr:colOff>
      <xdr:row>98</xdr:row>
      <xdr:rowOff>79096</xdr:rowOff>
    </xdr:to>
    <xdr:cxnSp macro="">
      <xdr:nvCxnSpPr>
        <xdr:cNvPr id="470" name="直線コネクタ 469"/>
        <xdr:cNvCxnSpPr/>
      </xdr:nvCxnSpPr>
      <xdr:spPr>
        <a:xfrm flipV="1">
          <a:off x="7861300" y="16876105"/>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52094</xdr:rowOff>
    </xdr:from>
    <xdr:to>
      <xdr:col>41</xdr:col>
      <xdr:colOff>50800</xdr:colOff>
      <xdr:row>98</xdr:row>
      <xdr:rowOff>79096</xdr:rowOff>
    </xdr:to>
    <xdr:cxnSp macro="">
      <xdr:nvCxnSpPr>
        <xdr:cNvPr id="473" name="直線コネクタ 472"/>
        <xdr:cNvCxnSpPr/>
      </xdr:nvCxnSpPr>
      <xdr:spPr>
        <a:xfrm>
          <a:off x="6972300" y="16854194"/>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78491</xdr:rowOff>
    </xdr:from>
    <xdr:to>
      <xdr:col>41</xdr:col>
      <xdr:colOff>101600</xdr:colOff>
      <xdr:row>99</xdr:row>
      <xdr:rowOff>8641</xdr:rowOff>
    </xdr:to>
    <xdr:sp macro="" textlink="">
      <xdr:nvSpPr>
        <xdr:cNvPr id="474" name="フローチャート: 判断 473"/>
        <xdr:cNvSpPr/>
      </xdr:nvSpPr>
      <xdr:spPr>
        <a:xfrm>
          <a:off x="7810500" y="1688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171218</xdr:rowOff>
    </xdr:from>
    <xdr:ext cx="534377" cy="259045"/>
    <xdr:sp macro="" textlink="">
      <xdr:nvSpPr>
        <xdr:cNvPr id="475" name="テキスト ボックス 474"/>
        <xdr:cNvSpPr txBox="1"/>
      </xdr:nvSpPr>
      <xdr:spPr>
        <a:xfrm>
          <a:off x="7594111" y="169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71955</xdr:rowOff>
    </xdr:from>
    <xdr:to>
      <xdr:col>36</xdr:col>
      <xdr:colOff>165100</xdr:colOff>
      <xdr:row>99</xdr:row>
      <xdr:rowOff>2105</xdr:rowOff>
    </xdr:to>
    <xdr:sp macro="" textlink="">
      <xdr:nvSpPr>
        <xdr:cNvPr id="476" name="フローチャート: 判断 475"/>
        <xdr:cNvSpPr/>
      </xdr:nvSpPr>
      <xdr:spPr>
        <a:xfrm>
          <a:off x="6921500" y="1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164682</xdr:rowOff>
    </xdr:from>
    <xdr:ext cx="534377" cy="259045"/>
    <xdr:sp macro="" textlink="">
      <xdr:nvSpPr>
        <xdr:cNvPr id="477" name="テキスト ボックス 476"/>
        <xdr:cNvSpPr txBox="1"/>
      </xdr:nvSpPr>
      <xdr:spPr>
        <a:xfrm>
          <a:off x="6705111" y="1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22933</xdr:rowOff>
    </xdr:from>
    <xdr:to>
      <xdr:col>55</xdr:col>
      <xdr:colOff>50800</xdr:colOff>
      <xdr:row>98</xdr:row>
      <xdr:rowOff>124533</xdr:rowOff>
    </xdr:to>
    <xdr:sp macro="" textlink="">
      <xdr:nvSpPr>
        <xdr:cNvPr id="483" name="楕円 482"/>
        <xdr:cNvSpPr/>
      </xdr:nvSpPr>
      <xdr:spPr>
        <a:xfrm>
          <a:off x="10426700" y="168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153760</xdr:rowOff>
    </xdr:from>
    <xdr:ext cx="534377" cy="259045"/>
    <xdr:sp macro="" textlink="">
      <xdr:nvSpPr>
        <xdr:cNvPr id="484" name="土木費該当値テキスト"/>
        <xdr:cNvSpPr txBox="1"/>
      </xdr:nvSpPr>
      <xdr:spPr>
        <a:xfrm>
          <a:off x="10528300" y="166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47320</xdr:rowOff>
    </xdr:from>
    <xdr:to>
      <xdr:col>50</xdr:col>
      <xdr:colOff>165100</xdr:colOff>
      <xdr:row>98</xdr:row>
      <xdr:rowOff>148920</xdr:rowOff>
    </xdr:to>
    <xdr:sp macro="" textlink="">
      <xdr:nvSpPr>
        <xdr:cNvPr id="485" name="楕円 484"/>
        <xdr:cNvSpPr/>
      </xdr:nvSpPr>
      <xdr:spPr>
        <a:xfrm>
          <a:off x="9588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165447</xdr:rowOff>
    </xdr:from>
    <xdr:ext cx="534377" cy="259045"/>
    <xdr:sp macro="" textlink="">
      <xdr:nvSpPr>
        <xdr:cNvPr id="486" name="テキスト ボックス 485"/>
        <xdr:cNvSpPr txBox="1"/>
      </xdr:nvSpPr>
      <xdr:spPr>
        <a:xfrm>
          <a:off x="9372111" y="166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23205</xdr:rowOff>
    </xdr:from>
    <xdr:to>
      <xdr:col>46</xdr:col>
      <xdr:colOff>38100</xdr:colOff>
      <xdr:row>98</xdr:row>
      <xdr:rowOff>124805</xdr:rowOff>
    </xdr:to>
    <xdr:sp macro="" textlink="">
      <xdr:nvSpPr>
        <xdr:cNvPr id="487" name="楕円 486"/>
        <xdr:cNvSpPr/>
      </xdr:nvSpPr>
      <xdr:spPr>
        <a:xfrm>
          <a:off x="8699500" y="168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141332</xdr:rowOff>
    </xdr:from>
    <xdr:ext cx="534377" cy="259045"/>
    <xdr:sp macro="" textlink="">
      <xdr:nvSpPr>
        <xdr:cNvPr id="488" name="テキスト ボックス 487"/>
        <xdr:cNvSpPr txBox="1"/>
      </xdr:nvSpPr>
      <xdr:spPr>
        <a:xfrm>
          <a:off x="8483111" y="1660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28296</xdr:rowOff>
    </xdr:from>
    <xdr:to>
      <xdr:col>41</xdr:col>
      <xdr:colOff>101600</xdr:colOff>
      <xdr:row>98</xdr:row>
      <xdr:rowOff>129896</xdr:rowOff>
    </xdr:to>
    <xdr:sp macro="" textlink="">
      <xdr:nvSpPr>
        <xdr:cNvPr id="489" name="楕円 488"/>
        <xdr:cNvSpPr/>
      </xdr:nvSpPr>
      <xdr:spPr>
        <a:xfrm>
          <a:off x="7810500" y="168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146423</xdr:rowOff>
    </xdr:from>
    <xdr:ext cx="534377" cy="259045"/>
    <xdr:sp macro="" textlink="">
      <xdr:nvSpPr>
        <xdr:cNvPr id="490" name="テキスト ボックス 489"/>
        <xdr:cNvSpPr txBox="1"/>
      </xdr:nvSpPr>
      <xdr:spPr>
        <a:xfrm>
          <a:off x="7594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xdr:rowOff>
    </xdr:from>
    <xdr:to>
      <xdr:col>36</xdr:col>
      <xdr:colOff>165100</xdr:colOff>
      <xdr:row>98</xdr:row>
      <xdr:rowOff>102894</xdr:rowOff>
    </xdr:to>
    <xdr:sp macro="" textlink="">
      <xdr:nvSpPr>
        <xdr:cNvPr id="491" name="楕円 490"/>
        <xdr:cNvSpPr/>
      </xdr:nvSpPr>
      <xdr:spPr>
        <a:xfrm>
          <a:off x="6921500" y="168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119421</xdr:rowOff>
    </xdr:from>
    <xdr:ext cx="534377" cy="259045"/>
    <xdr:sp macro="" textlink="">
      <xdr:nvSpPr>
        <xdr:cNvPr id="492" name="テキスト ボックス 491"/>
        <xdr:cNvSpPr txBox="1"/>
      </xdr:nvSpPr>
      <xdr:spPr>
        <a:xfrm>
          <a:off x="6705111" y="165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77521</xdr:rowOff>
    </xdr:from>
    <xdr:to>
      <xdr:col>85</xdr:col>
      <xdr:colOff>127000</xdr:colOff>
      <xdr:row>36</xdr:row>
      <xdr:rowOff>95771</xdr:rowOff>
    </xdr:to>
    <xdr:cxnSp macro="">
      <xdr:nvCxnSpPr>
        <xdr:cNvPr id="522" name="直線コネクタ 521"/>
        <xdr:cNvCxnSpPr/>
      </xdr:nvCxnSpPr>
      <xdr:spPr>
        <a:xfrm>
          <a:off x="15481300" y="6249721"/>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28334</xdr:rowOff>
    </xdr:from>
    <xdr:to>
      <xdr:col>81</xdr:col>
      <xdr:colOff>50800</xdr:colOff>
      <xdr:row>36</xdr:row>
      <xdr:rowOff>77521</xdr:rowOff>
    </xdr:to>
    <xdr:cxnSp macro="">
      <xdr:nvCxnSpPr>
        <xdr:cNvPr id="525" name="直線コネクタ 524"/>
        <xdr:cNvCxnSpPr/>
      </xdr:nvCxnSpPr>
      <xdr:spPr>
        <a:xfrm>
          <a:off x="14592300" y="5857634"/>
          <a:ext cx="889000" cy="3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28334</xdr:rowOff>
    </xdr:from>
    <xdr:to>
      <xdr:col>76</xdr:col>
      <xdr:colOff>114300</xdr:colOff>
      <xdr:row>35</xdr:row>
      <xdr:rowOff>125527</xdr:rowOff>
    </xdr:to>
    <xdr:cxnSp macro="">
      <xdr:nvCxnSpPr>
        <xdr:cNvPr id="528" name="直線コネクタ 527"/>
        <xdr:cNvCxnSpPr/>
      </xdr:nvCxnSpPr>
      <xdr:spPr>
        <a:xfrm flipV="1">
          <a:off x="13703300" y="5857634"/>
          <a:ext cx="889000" cy="2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125527</xdr:rowOff>
    </xdr:from>
    <xdr:to>
      <xdr:col>71</xdr:col>
      <xdr:colOff>177800</xdr:colOff>
      <xdr:row>36</xdr:row>
      <xdr:rowOff>88379</xdr:rowOff>
    </xdr:to>
    <xdr:cxnSp macro="">
      <xdr:nvCxnSpPr>
        <xdr:cNvPr id="531" name="直線コネクタ 530"/>
        <xdr:cNvCxnSpPr/>
      </xdr:nvCxnSpPr>
      <xdr:spPr>
        <a:xfrm flipV="1">
          <a:off x="12814300" y="6126277"/>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58077</xdr:rowOff>
    </xdr:from>
    <xdr:to>
      <xdr:col>72</xdr:col>
      <xdr:colOff>38100</xdr:colOff>
      <xdr:row>37</xdr:row>
      <xdr:rowOff>159677</xdr:rowOff>
    </xdr:to>
    <xdr:sp macro="" textlink="">
      <xdr:nvSpPr>
        <xdr:cNvPr id="532" name="フローチャート: 判断 531"/>
        <xdr:cNvSpPr/>
      </xdr:nvSpPr>
      <xdr:spPr>
        <a:xfrm>
          <a:off x="13652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150804</xdr:rowOff>
    </xdr:from>
    <xdr:ext cx="534377" cy="259045"/>
    <xdr:sp macro="" textlink="">
      <xdr:nvSpPr>
        <xdr:cNvPr id="533" name="テキスト ボックス 532"/>
        <xdr:cNvSpPr txBox="1"/>
      </xdr:nvSpPr>
      <xdr:spPr>
        <a:xfrm>
          <a:off x="13436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113398</xdr:rowOff>
    </xdr:from>
    <xdr:to>
      <xdr:col>67</xdr:col>
      <xdr:colOff>101600</xdr:colOff>
      <xdr:row>38</xdr:row>
      <xdr:rowOff>43548</xdr:rowOff>
    </xdr:to>
    <xdr:sp macro="" textlink="">
      <xdr:nvSpPr>
        <xdr:cNvPr id="534" name="フローチャート: 判断 533"/>
        <xdr:cNvSpPr/>
      </xdr:nvSpPr>
      <xdr:spPr>
        <a:xfrm>
          <a:off x="12763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34676</xdr:rowOff>
    </xdr:from>
    <xdr:ext cx="534377" cy="259045"/>
    <xdr:sp macro="" textlink="">
      <xdr:nvSpPr>
        <xdr:cNvPr id="535" name="テキスト ボックス 534"/>
        <xdr:cNvSpPr txBox="1"/>
      </xdr:nvSpPr>
      <xdr:spPr>
        <a:xfrm>
          <a:off x="12547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44971</xdr:rowOff>
    </xdr:from>
    <xdr:to>
      <xdr:col>85</xdr:col>
      <xdr:colOff>177800</xdr:colOff>
      <xdr:row>36</xdr:row>
      <xdr:rowOff>146571</xdr:rowOff>
    </xdr:to>
    <xdr:sp macro="" textlink="">
      <xdr:nvSpPr>
        <xdr:cNvPr id="541" name="楕円 540"/>
        <xdr:cNvSpPr/>
      </xdr:nvSpPr>
      <xdr:spPr>
        <a:xfrm>
          <a:off x="16268700" y="62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67848</xdr:rowOff>
    </xdr:from>
    <xdr:ext cx="534377" cy="259045"/>
    <xdr:sp macro="" textlink="">
      <xdr:nvSpPr>
        <xdr:cNvPr id="542" name="消防費該当値テキスト"/>
        <xdr:cNvSpPr txBox="1"/>
      </xdr:nvSpPr>
      <xdr:spPr>
        <a:xfrm>
          <a:off x="16370300" y="60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26721</xdr:rowOff>
    </xdr:from>
    <xdr:to>
      <xdr:col>81</xdr:col>
      <xdr:colOff>101600</xdr:colOff>
      <xdr:row>36</xdr:row>
      <xdr:rowOff>128321</xdr:rowOff>
    </xdr:to>
    <xdr:sp macro="" textlink="">
      <xdr:nvSpPr>
        <xdr:cNvPr id="543" name="楕円 542"/>
        <xdr:cNvSpPr/>
      </xdr:nvSpPr>
      <xdr:spPr>
        <a:xfrm>
          <a:off x="15430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144848</xdr:rowOff>
    </xdr:from>
    <xdr:ext cx="534377" cy="259045"/>
    <xdr:sp macro="" textlink="">
      <xdr:nvSpPr>
        <xdr:cNvPr id="544" name="テキスト ボックス 543"/>
        <xdr:cNvSpPr txBox="1"/>
      </xdr:nvSpPr>
      <xdr:spPr>
        <a:xfrm>
          <a:off x="15214111" y="5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148984</xdr:rowOff>
    </xdr:from>
    <xdr:to>
      <xdr:col>76</xdr:col>
      <xdr:colOff>165100</xdr:colOff>
      <xdr:row>34</xdr:row>
      <xdr:rowOff>79134</xdr:rowOff>
    </xdr:to>
    <xdr:sp macro="" textlink="">
      <xdr:nvSpPr>
        <xdr:cNvPr id="545" name="楕円 544"/>
        <xdr:cNvSpPr/>
      </xdr:nvSpPr>
      <xdr:spPr>
        <a:xfrm>
          <a:off x="14541500" y="58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95661</xdr:rowOff>
    </xdr:from>
    <xdr:ext cx="534377" cy="259045"/>
    <xdr:sp macro="" textlink="">
      <xdr:nvSpPr>
        <xdr:cNvPr id="546" name="テキスト ボックス 545"/>
        <xdr:cNvSpPr txBox="1"/>
      </xdr:nvSpPr>
      <xdr:spPr>
        <a:xfrm>
          <a:off x="14325111" y="55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74727</xdr:rowOff>
    </xdr:from>
    <xdr:to>
      <xdr:col>72</xdr:col>
      <xdr:colOff>38100</xdr:colOff>
      <xdr:row>36</xdr:row>
      <xdr:rowOff>4877</xdr:rowOff>
    </xdr:to>
    <xdr:sp macro="" textlink="">
      <xdr:nvSpPr>
        <xdr:cNvPr id="547" name="楕円 546"/>
        <xdr:cNvSpPr/>
      </xdr:nvSpPr>
      <xdr:spPr>
        <a:xfrm>
          <a:off x="13652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21404</xdr:rowOff>
    </xdr:from>
    <xdr:ext cx="534377" cy="259045"/>
    <xdr:sp macro="" textlink="">
      <xdr:nvSpPr>
        <xdr:cNvPr id="548" name="テキスト ボックス 547"/>
        <xdr:cNvSpPr txBox="1"/>
      </xdr:nvSpPr>
      <xdr:spPr>
        <a:xfrm>
          <a:off x="134361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37579</xdr:rowOff>
    </xdr:from>
    <xdr:to>
      <xdr:col>67</xdr:col>
      <xdr:colOff>101600</xdr:colOff>
      <xdr:row>36</xdr:row>
      <xdr:rowOff>139179</xdr:rowOff>
    </xdr:to>
    <xdr:sp macro="" textlink="">
      <xdr:nvSpPr>
        <xdr:cNvPr id="549" name="楕円 548"/>
        <xdr:cNvSpPr/>
      </xdr:nvSpPr>
      <xdr:spPr>
        <a:xfrm>
          <a:off x="12763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155706</xdr:rowOff>
    </xdr:from>
    <xdr:ext cx="534377" cy="259045"/>
    <xdr:sp macro="" textlink="">
      <xdr:nvSpPr>
        <xdr:cNvPr id="550" name="テキスト ボックス 549"/>
        <xdr:cNvSpPr txBox="1"/>
      </xdr:nvSpPr>
      <xdr:spPr>
        <a:xfrm>
          <a:off x="12547111" y="5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140908</xdr:rowOff>
    </xdr:from>
    <xdr:to>
      <xdr:col>85</xdr:col>
      <xdr:colOff>127000</xdr:colOff>
      <xdr:row>56</xdr:row>
      <xdr:rowOff>165467</xdr:rowOff>
    </xdr:to>
    <xdr:cxnSp macro="">
      <xdr:nvCxnSpPr>
        <xdr:cNvPr id="582" name="直線コネクタ 581"/>
        <xdr:cNvCxnSpPr/>
      </xdr:nvCxnSpPr>
      <xdr:spPr>
        <a:xfrm>
          <a:off x="15481300" y="9570658"/>
          <a:ext cx="8382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57241</xdr:rowOff>
    </xdr:from>
    <xdr:to>
      <xdr:col>81</xdr:col>
      <xdr:colOff>50800</xdr:colOff>
      <xdr:row>55</xdr:row>
      <xdr:rowOff>140908</xdr:rowOff>
    </xdr:to>
    <xdr:cxnSp macro="">
      <xdr:nvCxnSpPr>
        <xdr:cNvPr id="585" name="直線コネクタ 584"/>
        <xdr:cNvCxnSpPr/>
      </xdr:nvCxnSpPr>
      <xdr:spPr>
        <a:xfrm>
          <a:off x="14592300" y="931554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57241</xdr:rowOff>
    </xdr:from>
    <xdr:to>
      <xdr:col>76</xdr:col>
      <xdr:colOff>114300</xdr:colOff>
      <xdr:row>55</xdr:row>
      <xdr:rowOff>138785</xdr:rowOff>
    </xdr:to>
    <xdr:cxnSp macro="">
      <xdr:nvCxnSpPr>
        <xdr:cNvPr id="588" name="直線コネクタ 587"/>
        <xdr:cNvCxnSpPr/>
      </xdr:nvCxnSpPr>
      <xdr:spPr>
        <a:xfrm flipV="1">
          <a:off x="13703300" y="9315541"/>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138785</xdr:rowOff>
    </xdr:from>
    <xdr:to>
      <xdr:col>71</xdr:col>
      <xdr:colOff>177800</xdr:colOff>
      <xdr:row>56</xdr:row>
      <xdr:rowOff>119011</xdr:rowOff>
    </xdr:to>
    <xdr:cxnSp macro="">
      <xdr:nvCxnSpPr>
        <xdr:cNvPr id="591" name="直線コネクタ 590"/>
        <xdr:cNvCxnSpPr/>
      </xdr:nvCxnSpPr>
      <xdr:spPr>
        <a:xfrm flipV="1">
          <a:off x="12814300" y="9568535"/>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77715</xdr:rowOff>
    </xdr:from>
    <xdr:to>
      <xdr:col>72</xdr:col>
      <xdr:colOff>38100</xdr:colOff>
      <xdr:row>57</xdr:row>
      <xdr:rowOff>7865</xdr:rowOff>
    </xdr:to>
    <xdr:sp macro="" textlink="">
      <xdr:nvSpPr>
        <xdr:cNvPr id="592" name="フローチャート: 判断 591"/>
        <xdr:cNvSpPr/>
      </xdr:nvSpPr>
      <xdr:spPr>
        <a:xfrm>
          <a:off x="13652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170442</xdr:rowOff>
    </xdr:from>
    <xdr:ext cx="534377" cy="259045"/>
    <xdr:sp macro="" textlink="">
      <xdr:nvSpPr>
        <xdr:cNvPr id="593" name="テキスト ボックス 592"/>
        <xdr:cNvSpPr txBox="1"/>
      </xdr:nvSpPr>
      <xdr:spPr>
        <a:xfrm>
          <a:off x="13436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136155</xdr:rowOff>
    </xdr:from>
    <xdr:to>
      <xdr:col>67</xdr:col>
      <xdr:colOff>101600</xdr:colOff>
      <xdr:row>57</xdr:row>
      <xdr:rowOff>66305</xdr:rowOff>
    </xdr:to>
    <xdr:sp macro="" textlink="">
      <xdr:nvSpPr>
        <xdr:cNvPr id="594" name="フローチャート: 判断 593"/>
        <xdr:cNvSpPr/>
      </xdr:nvSpPr>
      <xdr:spPr>
        <a:xfrm>
          <a:off x="12763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57432</xdr:rowOff>
    </xdr:from>
    <xdr:ext cx="534377" cy="259045"/>
    <xdr:sp macro="" textlink="">
      <xdr:nvSpPr>
        <xdr:cNvPr id="595" name="テキスト ボックス 594"/>
        <xdr:cNvSpPr txBox="1"/>
      </xdr:nvSpPr>
      <xdr:spPr>
        <a:xfrm>
          <a:off x="12547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114667</xdr:rowOff>
    </xdr:from>
    <xdr:to>
      <xdr:col>85</xdr:col>
      <xdr:colOff>177800</xdr:colOff>
      <xdr:row>57</xdr:row>
      <xdr:rowOff>44817</xdr:rowOff>
    </xdr:to>
    <xdr:sp macro="" textlink="">
      <xdr:nvSpPr>
        <xdr:cNvPr id="601" name="楕円 600"/>
        <xdr:cNvSpPr/>
      </xdr:nvSpPr>
      <xdr:spPr>
        <a:xfrm>
          <a:off x="16268700" y="9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93094</xdr:rowOff>
    </xdr:from>
    <xdr:ext cx="534377" cy="259045"/>
    <xdr:sp macro="" textlink="">
      <xdr:nvSpPr>
        <xdr:cNvPr id="602" name="教育費該当値テキスト"/>
        <xdr:cNvSpPr txBox="1"/>
      </xdr:nvSpPr>
      <xdr:spPr>
        <a:xfrm>
          <a:off x="16370300" y="96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90108</xdr:rowOff>
    </xdr:from>
    <xdr:to>
      <xdr:col>81</xdr:col>
      <xdr:colOff>101600</xdr:colOff>
      <xdr:row>56</xdr:row>
      <xdr:rowOff>20258</xdr:rowOff>
    </xdr:to>
    <xdr:sp macro="" textlink="">
      <xdr:nvSpPr>
        <xdr:cNvPr id="603" name="楕円 602"/>
        <xdr:cNvSpPr/>
      </xdr:nvSpPr>
      <xdr:spPr>
        <a:xfrm>
          <a:off x="15430500" y="9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36785</xdr:rowOff>
    </xdr:from>
    <xdr:ext cx="534377" cy="259045"/>
    <xdr:sp macro="" textlink="">
      <xdr:nvSpPr>
        <xdr:cNvPr id="604" name="テキスト ボックス 603"/>
        <xdr:cNvSpPr txBox="1"/>
      </xdr:nvSpPr>
      <xdr:spPr>
        <a:xfrm>
          <a:off x="15214111" y="92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6441</xdr:rowOff>
    </xdr:from>
    <xdr:to>
      <xdr:col>76</xdr:col>
      <xdr:colOff>165100</xdr:colOff>
      <xdr:row>54</xdr:row>
      <xdr:rowOff>108041</xdr:rowOff>
    </xdr:to>
    <xdr:sp macro="" textlink="">
      <xdr:nvSpPr>
        <xdr:cNvPr id="605" name="楕円 604"/>
        <xdr:cNvSpPr/>
      </xdr:nvSpPr>
      <xdr:spPr>
        <a:xfrm>
          <a:off x="145415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124568</xdr:rowOff>
    </xdr:from>
    <xdr:ext cx="534377" cy="259045"/>
    <xdr:sp macro="" textlink="">
      <xdr:nvSpPr>
        <xdr:cNvPr id="606" name="テキスト ボックス 605"/>
        <xdr:cNvSpPr txBox="1"/>
      </xdr:nvSpPr>
      <xdr:spPr>
        <a:xfrm>
          <a:off x="14325111" y="9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87985</xdr:rowOff>
    </xdr:from>
    <xdr:to>
      <xdr:col>72</xdr:col>
      <xdr:colOff>38100</xdr:colOff>
      <xdr:row>56</xdr:row>
      <xdr:rowOff>18135</xdr:rowOff>
    </xdr:to>
    <xdr:sp macro="" textlink="">
      <xdr:nvSpPr>
        <xdr:cNvPr id="607" name="楕円 606"/>
        <xdr:cNvSpPr/>
      </xdr:nvSpPr>
      <xdr:spPr>
        <a:xfrm>
          <a:off x="13652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34662</xdr:rowOff>
    </xdr:from>
    <xdr:ext cx="534377" cy="259045"/>
    <xdr:sp macro="" textlink="">
      <xdr:nvSpPr>
        <xdr:cNvPr id="608" name="テキスト ボックス 607"/>
        <xdr:cNvSpPr txBox="1"/>
      </xdr:nvSpPr>
      <xdr:spPr>
        <a:xfrm>
          <a:off x="13436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68211</xdr:rowOff>
    </xdr:from>
    <xdr:to>
      <xdr:col>67</xdr:col>
      <xdr:colOff>101600</xdr:colOff>
      <xdr:row>56</xdr:row>
      <xdr:rowOff>169811</xdr:rowOff>
    </xdr:to>
    <xdr:sp macro="" textlink="">
      <xdr:nvSpPr>
        <xdr:cNvPr id="609" name="楕円 608"/>
        <xdr:cNvSpPr/>
      </xdr:nvSpPr>
      <xdr:spPr>
        <a:xfrm>
          <a:off x="12763500" y="96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14888</xdr:rowOff>
    </xdr:from>
    <xdr:ext cx="534377" cy="259045"/>
    <xdr:sp macro="" textlink="">
      <xdr:nvSpPr>
        <xdr:cNvPr id="610" name="テキスト ボックス 609"/>
        <xdr:cNvSpPr txBox="1"/>
      </xdr:nvSpPr>
      <xdr:spPr>
        <a:xfrm>
          <a:off x="12547111" y="94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24098</xdr:rowOff>
    </xdr:from>
    <xdr:to>
      <xdr:col>85</xdr:col>
      <xdr:colOff>127000</xdr:colOff>
      <xdr:row>78</xdr:row>
      <xdr:rowOff>25400</xdr:rowOff>
    </xdr:to>
    <xdr:cxnSp macro="">
      <xdr:nvCxnSpPr>
        <xdr:cNvPr id="635" name="直線コネクタ 634"/>
        <xdr:cNvCxnSpPr/>
      </xdr:nvCxnSpPr>
      <xdr:spPr>
        <a:xfrm>
          <a:off x="15481300" y="13397198"/>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24098</xdr:rowOff>
    </xdr:from>
    <xdr:to>
      <xdr:col>81</xdr:col>
      <xdr:colOff>50800</xdr:colOff>
      <xdr:row>78</xdr:row>
      <xdr:rowOff>25394</xdr:rowOff>
    </xdr:to>
    <xdr:cxnSp macro="">
      <xdr:nvCxnSpPr>
        <xdr:cNvPr id="638" name="直線コネクタ 637"/>
        <xdr:cNvCxnSpPr/>
      </xdr:nvCxnSpPr>
      <xdr:spPr>
        <a:xfrm flipV="1">
          <a:off x="14592300" y="1339719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25394</xdr:rowOff>
    </xdr:from>
    <xdr:to>
      <xdr:col>76</xdr:col>
      <xdr:colOff>114300</xdr:colOff>
      <xdr:row>78</xdr:row>
      <xdr:rowOff>25400</xdr:rowOff>
    </xdr:to>
    <xdr:cxnSp macro="">
      <xdr:nvCxnSpPr>
        <xdr:cNvPr id="641" name="直線コネクタ 640"/>
        <xdr:cNvCxnSpPr/>
      </xdr:nvCxnSpPr>
      <xdr:spPr>
        <a:xfrm flipV="1">
          <a:off x="13703300" y="133984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144856</xdr:rowOff>
    </xdr:from>
    <xdr:to>
      <xdr:col>72</xdr:col>
      <xdr:colOff>38100</xdr:colOff>
      <xdr:row>78</xdr:row>
      <xdr:rowOff>75006</xdr:rowOff>
    </xdr:to>
    <xdr:sp macro="" textlink="">
      <xdr:nvSpPr>
        <xdr:cNvPr id="645" name="フローチャート: 判断 644"/>
        <xdr:cNvSpPr/>
      </xdr:nvSpPr>
      <xdr:spPr>
        <a:xfrm>
          <a:off x="13652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91533</xdr:rowOff>
    </xdr:from>
    <xdr:ext cx="378565" cy="259045"/>
    <xdr:sp macro="" textlink="">
      <xdr:nvSpPr>
        <xdr:cNvPr id="646" name="テキスト ボックス 645"/>
        <xdr:cNvSpPr txBox="1"/>
      </xdr:nvSpPr>
      <xdr:spPr>
        <a:xfrm>
          <a:off x="13514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143925</xdr:rowOff>
    </xdr:from>
    <xdr:to>
      <xdr:col>67</xdr:col>
      <xdr:colOff>101600</xdr:colOff>
      <xdr:row>78</xdr:row>
      <xdr:rowOff>74075</xdr:rowOff>
    </xdr:to>
    <xdr:sp macro="" textlink="">
      <xdr:nvSpPr>
        <xdr:cNvPr id="647" name="フローチャート: 判断 646"/>
        <xdr:cNvSpPr/>
      </xdr:nvSpPr>
      <xdr:spPr>
        <a:xfrm>
          <a:off x="12763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90602</xdr:rowOff>
    </xdr:from>
    <xdr:ext cx="378565" cy="259045"/>
    <xdr:sp macro="" textlink="">
      <xdr:nvSpPr>
        <xdr:cNvPr id="648" name="テキスト ボックス 647"/>
        <xdr:cNvSpPr txBox="1"/>
      </xdr:nvSpPr>
      <xdr:spPr>
        <a:xfrm>
          <a:off x="12625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144748</xdr:rowOff>
    </xdr:from>
    <xdr:to>
      <xdr:col>81</xdr:col>
      <xdr:colOff>101600</xdr:colOff>
      <xdr:row>78</xdr:row>
      <xdr:rowOff>74898</xdr:rowOff>
    </xdr:to>
    <xdr:sp macro="" textlink="">
      <xdr:nvSpPr>
        <xdr:cNvPr id="656" name="楕円 655"/>
        <xdr:cNvSpPr/>
      </xdr:nvSpPr>
      <xdr:spPr>
        <a:xfrm>
          <a:off x="154305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66025</xdr:rowOff>
    </xdr:from>
    <xdr:ext cx="378565" cy="259045"/>
    <xdr:sp macro="" textlink="">
      <xdr:nvSpPr>
        <xdr:cNvPr id="657" name="テキスト ボックス 656"/>
        <xdr:cNvSpPr txBox="1"/>
      </xdr:nvSpPr>
      <xdr:spPr>
        <a:xfrm>
          <a:off x="15292017" y="1343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146044</xdr:rowOff>
    </xdr:from>
    <xdr:to>
      <xdr:col>76</xdr:col>
      <xdr:colOff>165100</xdr:colOff>
      <xdr:row>78</xdr:row>
      <xdr:rowOff>76194</xdr:rowOff>
    </xdr:to>
    <xdr:sp macro="" textlink="">
      <xdr:nvSpPr>
        <xdr:cNvPr id="658" name="楕円 657"/>
        <xdr:cNvSpPr/>
      </xdr:nvSpPr>
      <xdr:spPr>
        <a:xfrm>
          <a:off x="14541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67321</xdr:rowOff>
    </xdr:from>
    <xdr:ext cx="249299" cy="259045"/>
    <xdr:sp macro="" textlink="">
      <xdr:nvSpPr>
        <xdr:cNvPr id="659" name="テキスト ボックス 658"/>
        <xdr:cNvSpPr txBox="1"/>
      </xdr:nvSpPr>
      <xdr:spPr>
        <a:xfrm>
          <a:off x="14467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101778</xdr:rowOff>
    </xdr:from>
    <xdr:to>
      <xdr:col>85</xdr:col>
      <xdr:colOff>127000</xdr:colOff>
      <xdr:row>95</xdr:row>
      <xdr:rowOff>111506</xdr:rowOff>
    </xdr:to>
    <xdr:cxnSp macro="">
      <xdr:nvCxnSpPr>
        <xdr:cNvPr id="692" name="直線コネクタ 691"/>
        <xdr:cNvCxnSpPr/>
      </xdr:nvCxnSpPr>
      <xdr:spPr>
        <a:xfrm flipV="1">
          <a:off x="15481300" y="16389528"/>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89040</xdr:rowOff>
    </xdr:from>
    <xdr:to>
      <xdr:col>81</xdr:col>
      <xdr:colOff>50800</xdr:colOff>
      <xdr:row>95</xdr:row>
      <xdr:rowOff>111506</xdr:rowOff>
    </xdr:to>
    <xdr:cxnSp macro="">
      <xdr:nvCxnSpPr>
        <xdr:cNvPr id="695" name="直線コネクタ 694"/>
        <xdr:cNvCxnSpPr/>
      </xdr:nvCxnSpPr>
      <xdr:spPr>
        <a:xfrm>
          <a:off x="14592300" y="16376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68326</xdr:rowOff>
    </xdr:from>
    <xdr:to>
      <xdr:col>76</xdr:col>
      <xdr:colOff>114300</xdr:colOff>
      <xdr:row>95</xdr:row>
      <xdr:rowOff>89040</xdr:rowOff>
    </xdr:to>
    <xdr:cxnSp macro="">
      <xdr:nvCxnSpPr>
        <xdr:cNvPr id="698" name="直線コネクタ 697"/>
        <xdr:cNvCxnSpPr/>
      </xdr:nvCxnSpPr>
      <xdr:spPr>
        <a:xfrm>
          <a:off x="13703300" y="1635607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67424</xdr:rowOff>
    </xdr:from>
    <xdr:to>
      <xdr:col>71</xdr:col>
      <xdr:colOff>177800</xdr:colOff>
      <xdr:row>95</xdr:row>
      <xdr:rowOff>68326</xdr:rowOff>
    </xdr:to>
    <xdr:cxnSp macro="">
      <xdr:nvCxnSpPr>
        <xdr:cNvPr id="701" name="直線コネクタ 700"/>
        <xdr:cNvCxnSpPr/>
      </xdr:nvCxnSpPr>
      <xdr:spPr>
        <a:xfrm>
          <a:off x="12814300" y="16355174"/>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702" name="フローチャート: 判断 701"/>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703" name="テキスト ボックス 702"/>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704" name="フローチャート: 判断 703"/>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705" name="テキスト ボックス 704"/>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50978</xdr:rowOff>
    </xdr:from>
    <xdr:to>
      <xdr:col>85</xdr:col>
      <xdr:colOff>177800</xdr:colOff>
      <xdr:row>95</xdr:row>
      <xdr:rowOff>152578</xdr:rowOff>
    </xdr:to>
    <xdr:sp macro="" textlink="">
      <xdr:nvSpPr>
        <xdr:cNvPr id="711" name="楕円 710"/>
        <xdr:cNvSpPr/>
      </xdr:nvSpPr>
      <xdr:spPr>
        <a:xfrm>
          <a:off x="162687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29405</xdr:rowOff>
    </xdr:from>
    <xdr:ext cx="534377" cy="259045"/>
    <xdr:sp macro="" textlink="">
      <xdr:nvSpPr>
        <xdr:cNvPr id="712" name="公債費該当値テキスト"/>
        <xdr:cNvSpPr txBox="1"/>
      </xdr:nvSpPr>
      <xdr:spPr>
        <a:xfrm>
          <a:off x="16370300" y="163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60706</xdr:rowOff>
    </xdr:from>
    <xdr:to>
      <xdr:col>81</xdr:col>
      <xdr:colOff>101600</xdr:colOff>
      <xdr:row>95</xdr:row>
      <xdr:rowOff>162306</xdr:rowOff>
    </xdr:to>
    <xdr:sp macro="" textlink="">
      <xdr:nvSpPr>
        <xdr:cNvPr id="713" name="楕円 712"/>
        <xdr:cNvSpPr/>
      </xdr:nvSpPr>
      <xdr:spPr>
        <a:xfrm>
          <a:off x="15430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153433</xdr:rowOff>
    </xdr:from>
    <xdr:ext cx="534377" cy="259045"/>
    <xdr:sp macro="" textlink="">
      <xdr:nvSpPr>
        <xdr:cNvPr id="714" name="テキスト ボックス 713"/>
        <xdr:cNvSpPr txBox="1"/>
      </xdr:nvSpPr>
      <xdr:spPr>
        <a:xfrm>
          <a:off x="15214111"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38240</xdr:rowOff>
    </xdr:from>
    <xdr:to>
      <xdr:col>76</xdr:col>
      <xdr:colOff>165100</xdr:colOff>
      <xdr:row>95</xdr:row>
      <xdr:rowOff>139840</xdr:rowOff>
    </xdr:to>
    <xdr:sp macro="" textlink="">
      <xdr:nvSpPr>
        <xdr:cNvPr id="715" name="楕円 714"/>
        <xdr:cNvSpPr/>
      </xdr:nvSpPr>
      <xdr:spPr>
        <a:xfrm>
          <a:off x="14541500" y="16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130967</xdr:rowOff>
    </xdr:from>
    <xdr:ext cx="534377" cy="259045"/>
    <xdr:sp macro="" textlink="">
      <xdr:nvSpPr>
        <xdr:cNvPr id="716" name="テキスト ボックス 715"/>
        <xdr:cNvSpPr txBox="1"/>
      </xdr:nvSpPr>
      <xdr:spPr>
        <a:xfrm>
          <a:off x="14325111" y="16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17526</xdr:rowOff>
    </xdr:from>
    <xdr:to>
      <xdr:col>72</xdr:col>
      <xdr:colOff>38100</xdr:colOff>
      <xdr:row>95</xdr:row>
      <xdr:rowOff>119126</xdr:rowOff>
    </xdr:to>
    <xdr:sp macro="" textlink="">
      <xdr:nvSpPr>
        <xdr:cNvPr id="717" name="楕円 716"/>
        <xdr:cNvSpPr/>
      </xdr:nvSpPr>
      <xdr:spPr>
        <a:xfrm>
          <a:off x="13652500" y="163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135653</xdr:rowOff>
    </xdr:from>
    <xdr:ext cx="534377" cy="259045"/>
    <xdr:sp macro="" textlink="">
      <xdr:nvSpPr>
        <xdr:cNvPr id="718" name="テキスト ボックス 717"/>
        <xdr:cNvSpPr txBox="1"/>
      </xdr:nvSpPr>
      <xdr:spPr>
        <a:xfrm>
          <a:off x="13436111" y="160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16624</xdr:rowOff>
    </xdr:from>
    <xdr:to>
      <xdr:col>67</xdr:col>
      <xdr:colOff>101600</xdr:colOff>
      <xdr:row>95</xdr:row>
      <xdr:rowOff>118224</xdr:rowOff>
    </xdr:to>
    <xdr:sp macro="" textlink="">
      <xdr:nvSpPr>
        <xdr:cNvPr id="719" name="楕円 718"/>
        <xdr:cNvSpPr/>
      </xdr:nvSpPr>
      <xdr:spPr>
        <a:xfrm>
          <a:off x="12763500" y="163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134751</xdr:rowOff>
    </xdr:from>
    <xdr:ext cx="534377" cy="259045"/>
    <xdr:sp macro="" textlink="">
      <xdr:nvSpPr>
        <xdr:cNvPr id="720" name="テキスト ボックス 719"/>
        <xdr:cNvSpPr txBox="1"/>
      </xdr:nvSpPr>
      <xdr:spPr>
        <a:xfrm>
          <a:off x="12547111" y="160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79756</xdr:rowOff>
    </xdr:from>
    <xdr:to>
      <xdr:col>102</xdr:col>
      <xdr:colOff>165100</xdr:colOff>
      <xdr:row>38</xdr:row>
      <xdr:rowOff>9906</xdr:rowOff>
    </xdr:to>
    <xdr:sp macro="" textlink="">
      <xdr:nvSpPr>
        <xdr:cNvPr id="757" name="フローチャート: 判断 756"/>
        <xdr:cNvSpPr/>
      </xdr:nvSpPr>
      <xdr:spPr>
        <a:xfrm>
          <a:off x="19494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26433</xdr:rowOff>
    </xdr:from>
    <xdr:ext cx="378565" cy="259045"/>
    <xdr:sp macro="" textlink="">
      <xdr:nvSpPr>
        <xdr:cNvPr id="758" name="テキスト ボックス 757"/>
        <xdr:cNvSpPr txBox="1"/>
      </xdr:nvSpPr>
      <xdr:spPr>
        <a:xfrm>
          <a:off x="19356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9" name="フローチャート: 判断 758"/>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2887</xdr:rowOff>
    </xdr:from>
    <xdr:ext cx="378565" cy="259045"/>
    <xdr:sp macro="" textlink="">
      <xdr:nvSpPr>
        <xdr:cNvPr id="760" name="テキスト ボックス 759"/>
        <xdr:cNvSpPr txBox="1"/>
      </xdr:nvSpPr>
      <xdr:spPr>
        <a:xfrm>
          <a:off x="18467017" y="61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22,153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円となっており、類似団体平均に比べ高い水準となっている。これは、上郡町及び播磨科学公園都市地域の消防事務を受託していることが主な要因である。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財政調整基金については、中期的な見通しのもとに、決算剰余金を中心に積み立てるとともに、最低水準の取り崩しに努めている。平成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年度は地方消費税交付金（前年度比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一般財源が確保できたため、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最終的には取り崩しを行わ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、実質収支の伸びに牽引されて残高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実質収支については、執行状況の精査により、ほぼ横ばいで推移している。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年度以降、赤字額を生じた会計はなく、いずれも黒字であるため、連結実質赤字比率はなく、今後についても赤字額を生じない見込みである。</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年度決算については、公共下水道事業特別会計の公営企業化に伴う打切り決算により黒字額が増加したほか、他会計においても前年度を上回る黒字額となっている。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20602234</v>
      </c>
      <c r="BO4" s="441"/>
      <c r="BP4" s="441"/>
      <c r="BQ4" s="441"/>
      <c r="BR4" s="441"/>
      <c r="BS4" s="441"/>
      <c r="BT4" s="441"/>
      <c r="BU4" s="442"/>
      <c r="BV4" s="440">
        <v>21079918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v>
      </c>
      <c r="CU4" s="622"/>
      <c r="CV4" s="622"/>
      <c r="CW4" s="622"/>
      <c r="CX4" s="622"/>
      <c r="CY4" s="622"/>
      <c r="CZ4" s="622"/>
      <c r="DA4" s="623"/>
      <c r="DB4" s="621">
        <v>0.9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20458679</v>
      </c>
      <c r="BO5" s="446"/>
      <c r="BP5" s="446"/>
      <c r="BQ5" s="446"/>
      <c r="BR5" s="446"/>
      <c r="BS5" s="446"/>
      <c r="BT5" s="446"/>
      <c r="BU5" s="447"/>
      <c r="BV5" s="445">
        <v>20912531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90.2</v>
      </c>
      <c r="CU5" s="416"/>
      <c r="CV5" s="416"/>
      <c r="CW5" s="416"/>
      <c r="CX5" s="416"/>
      <c r="CY5" s="416"/>
      <c r="CZ5" s="416"/>
      <c r="DA5" s="417"/>
      <c r="DB5" s="415">
        <v>90.2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143555</v>
      </c>
      <c r="BO6" s="446"/>
      <c r="BP6" s="446"/>
      <c r="BQ6" s="446"/>
      <c r="BR6" s="446"/>
      <c r="BS6" s="446"/>
      <c r="BT6" s="446"/>
      <c r="BU6" s="447"/>
      <c r="BV6" s="445">
        <v>167387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97.5</v>
      </c>
      <c r="CU6" s="596"/>
      <c r="CV6" s="596"/>
      <c r="CW6" s="596"/>
      <c r="CX6" s="596"/>
      <c r="CY6" s="596"/>
      <c r="CZ6" s="596"/>
      <c r="DA6" s="597"/>
      <c r="DB6" s="595">
        <v>97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691</v>
      </c>
      <c r="BO7" s="446"/>
      <c r="BP7" s="446"/>
      <c r="BQ7" s="446"/>
      <c r="BR7" s="446"/>
      <c r="BS7" s="446"/>
      <c r="BT7" s="446"/>
      <c r="BU7" s="447"/>
      <c r="BV7" s="445">
        <v>51331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12348829</v>
      </c>
      <c r="CU7" s="446"/>
      <c r="CV7" s="446"/>
      <c r="CW7" s="446"/>
      <c r="CX7" s="446"/>
      <c r="CY7" s="446"/>
      <c r="CZ7" s="446"/>
      <c r="DA7" s="447"/>
      <c r="DB7" s="445">
        <v>12357695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142864</v>
      </c>
      <c r="BO8" s="446"/>
      <c r="BP8" s="446"/>
      <c r="BQ8" s="446"/>
      <c r="BR8" s="446"/>
      <c r="BS8" s="446"/>
      <c r="BT8" s="446"/>
      <c r="BU8" s="447"/>
      <c r="BV8" s="445">
        <v>116056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0.72</v>
      </c>
      <c r="CU8" s="559"/>
      <c r="CV8" s="559"/>
      <c r="CW8" s="559"/>
      <c r="CX8" s="559"/>
      <c r="CY8" s="559"/>
      <c r="CZ8" s="559"/>
      <c r="DA8" s="560"/>
      <c r="DB8" s="558">
        <v>0.72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48567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26808</v>
      </c>
      <c r="BO9" s="446"/>
      <c r="BP9" s="446"/>
      <c r="BQ9" s="446"/>
      <c r="BR9" s="446"/>
      <c r="BS9" s="446"/>
      <c r="BT9" s="446"/>
      <c r="BU9" s="447"/>
      <c r="BV9" s="445">
        <v>-281340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16.3</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50523</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3476</v>
      </c>
      <c r="BO10" s="446"/>
      <c r="BP10" s="446"/>
      <c r="BQ10" s="446"/>
      <c r="BR10" s="446"/>
      <c r="BS10" s="446"/>
      <c r="BT10" s="446"/>
      <c r="BU10" s="447"/>
      <c r="BV10" s="445">
        <v>77551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48440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150000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48104</v>
      </c>
      <c r="S13" s="549"/>
      <c r="T13" s="549"/>
      <c r="U13" s="549"/>
      <c r="V13" s="550"/>
      <c r="W13" s="536" t="s">
        <v>132</v>
      </c>
      <c r="X13" s="458"/>
      <c r="Y13" s="458"/>
      <c r="Z13" s="458"/>
      <c r="AA13" s="458"/>
      <c r="AB13" s="459"/>
      <c r="AC13" s="421">
        <v>483</v>
      </c>
      <c r="AD13" s="422"/>
      <c r="AE13" s="422"/>
      <c r="AF13" s="422"/>
      <c r="AG13" s="423"/>
      <c r="AH13" s="421">
        <v>458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30284</v>
      </c>
      <c r="BO13" s="446"/>
      <c r="BP13" s="446"/>
      <c r="BQ13" s="446"/>
      <c r="BR13" s="446"/>
      <c r="BS13" s="446"/>
      <c r="BT13" s="446"/>
      <c r="BU13" s="447"/>
      <c r="BV13" s="445">
        <v>-353789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49090</v>
      </c>
      <c r="S14" s="549"/>
      <c r="T14" s="549"/>
      <c r="U14" s="549"/>
      <c r="V14" s="550"/>
      <c r="W14" s="551"/>
      <c r="X14" s="461"/>
      <c r="Y14" s="461"/>
      <c r="Z14" s="461"/>
      <c r="AA14" s="461"/>
      <c r="AB14" s="462"/>
      <c r="AC14" s="541">
        <v>2.2999999999999998</v>
      </c>
      <c r="AD14" s="542"/>
      <c r="AE14" s="542"/>
      <c r="AF14" s="542"/>
      <c r="AG14" s="543"/>
      <c r="AH14" s="541">
        <v>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136.4</v>
      </c>
      <c r="CU14" s="553"/>
      <c r="CV14" s="553"/>
      <c r="CW14" s="553"/>
      <c r="CX14" s="553"/>
      <c r="CY14" s="553"/>
      <c r="CZ14" s="553"/>
      <c r="DA14" s="554"/>
      <c r="DB14" s="552">
        <v>129.9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48737</v>
      </c>
      <c r="S15" s="549"/>
      <c r="T15" s="549"/>
      <c r="U15" s="549"/>
      <c r="V15" s="550"/>
      <c r="W15" s="536" t="s">
        <v>140</v>
      </c>
      <c r="X15" s="458"/>
      <c r="Y15" s="458"/>
      <c r="Z15" s="458"/>
      <c r="AA15" s="458"/>
      <c r="AB15" s="459"/>
      <c r="AC15" s="421">
        <v>7095</v>
      </c>
      <c r="AD15" s="422"/>
      <c r="AE15" s="422"/>
      <c r="AF15" s="422"/>
      <c r="AG15" s="423"/>
      <c r="AH15" s="421">
        <v>7427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6887444</v>
      </c>
      <c r="BO15" s="441"/>
      <c r="BP15" s="441"/>
      <c r="BQ15" s="441"/>
      <c r="BR15" s="441"/>
      <c r="BS15" s="441"/>
      <c r="BT15" s="441"/>
      <c r="BU15" s="442"/>
      <c r="BV15" s="440">
        <v>6905503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33.799999999999997</v>
      </c>
      <c r="AD16" s="542"/>
      <c r="AE16" s="542"/>
      <c r="AF16" s="542"/>
      <c r="AG16" s="543"/>
      <c r="AH16" s="541">
        <v>34.6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9452148</v>
      </c>
      <c r="BO16" s="446"/>
      <c r="BP16" s="446"/>
      <c r="BQ16" s="446"/>
      <c r="BR16" s="446"/>
      <c r="BS16" s="446"/>
      <c r="BT16" s="446"/>
      <c r="BU16" s="447"/>
      <c r="BV16" s="445">
        <v>9531421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13436</v>
      </c>
      <c r="AD17" s="422"/>
      <c r="AE17" s="422"/>
      <c r="AF17" s="422"/>
      <c r="AG17" s="423"/>
      <c r="AH17" s="421">
        <v>13591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8850171</v>
      </c>
      <c r="BO17" s="446"/>
      <c r="BP17" s="446"/>
      <c r="BQ17" s="446"/>
      <c r="BR17" s="446"/>
      <c r="BS17" s="446"/>
      <c r="BT17" s="446"/>
      <c r="BU17" s="447"/>
      <c r="BV17" s="445">
        <v>8869817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126.85</v>
      </c>
      <c r="M18" s="510"/>
      <c r="N18" s="510"/>
      <c r="O18" s="510"/>
      <c r="P18" s="510"/>
      <c r="Q18" s="510"/>
      <c r="R18" s="511"/>
      <c r="S18" s="511"/>
      <c r="T18" s="511"/>
      <c r="U18" s="511"/>
      <c r="V18" s="512"/>
      <c r="W18" s="526"/>
      <c r="X18" s="527"/>
      <c r="Y18" s="527"/>
      <c r="Z18" s="527"/>
      <c r="AA18" s="527"/>
      <c r="AB18" s="537"/>
      <c r="AC18" s="409">
        <v>63.9</v>
      </c>
      <c r="AD18" s="410"/>
      <c r="AE18" s="410"/>
      <c r="AF18" s="410"/>
      <c r="AG18" s="513"/>
      <c r="AH18" s="409">
        <v>63.3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11257523</v>
      </c>
      <c r="BO18" s="446"/>
      <c r="BP18" s="446"/>
      <c r="BQ18" s="446"/>
      <c r="BR18" s="446"/>
      <c r="BS18" s="446"/>
      <c r="BT18" s="446"/>
      <c r="BU18" s="447"/>
      <c r="BV18" s="445">
        <v>11208324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383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14058400</v>
      </c>
      <c r="BO19" s="446"/>
      <c r="BP19" s="446"/>
      <c r="BQ19" s="446"/>
      <c r="BR19" s="446"/>
      <c r="BS19" s="446"/>
      <c r="BT19" s="446"/>
      <c r="BU19" s="447"/>
      <c r="BV19" s="445">
        <v>14288668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18729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30391543</v>
      </c>
      <c r="BO23" s="446"/>
      <c r="BP23" s="446"/>
      <c r="BQ23" s="446"/>
      <c r="BR23" s="446"/>
      <c r="BS23" s="446"/>
      <c r="BT23" s="446"/>
      <c r="BU23" s="447"/>
      <c r="BV23" s="445">
        <v>30216151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8940</v>
      </c>
      <c r="R24" s="422"/>
      <c r="S24" s="422"/>
      <c r="T24" s="422"/>
      <c r="U24" s="422"/>
      <c r="V24" s="423"/>
      <c r="W24" s="487"/>
      <c r="X24" s="478"/>
      <c r="Y24" s="479"/>
      <c r="Z24" s="418" t="s">
        <v>164</v>
      </c>
      <c r="AA24" s="419"/>
      <c r="AB24" s="419"/>
      <c r="AC24" s="419"/>
      <c r="AD24" s="419"/>
      <c r="AE24" s="419"/>
      <c r="AF24" s="419"/>
      <c r="AG24" s="420"/>
      <c r="AH24" s="421">
        <v>423</v>
      </c>
      <c r="AI24" s="422"/>
      <c r="AJ24" s="422"/>
      <c r="AK24" s="422"/>
      <c r="AL24" s="423"/>
      <c r="AM24" s="421">
        <v>1277883</v>
      </c>
      <c r="AN24" s="422"/>
      <c r="AO24" s="422"/>
      <c r="AP24" s="422"/>
      <c r="AQ24" s="422"/>
      <c r="AR24" s="423"/>
      <c r="AS24" s="421">
        <v>3021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23046564</v>
      </c>
      <c r="BO24" s="446"/>
      <c r="BP24" s="446"/>
      <c r="BQ24" s="446"/>
      <c r="BR24" s="446"/>
      <c r="BS24" s="446"/>
      <c r="BT24" s="446"/>
      <c r="BU24" s="447"/>
      <c r="BV24" s="445">
        <v>22510658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7420</v>
      </c>
      <c r="R25" s="422"/>
      <c r="S25" s="422"/>
      <c r="T25" s="422"/>
      <c r="U25" s="422"/>
      <c r="V25" s="423"/>
      <c r="W25" s="487"/>
      <c r="X25" s="478"/>
      <c r="Y25" s="479"/>
      <c r="Z25" s="418" t="s">
        <v>167</v>
      </c>
      <c r="AA25" s="419"/>
      <c r="AB25" s="419"/>
      <c r="AC25" s="419"/>
      <c r="AD25" s="419"/>
      <c r="AE25" s="419"/>
      <c r="AF25" s="419"/>
      <c r="AG25" s="420"/>
      <c r="AH25" s="421">
        <v>98</v>
      </c>
      <c r="AI25" s="422"/>
      <c r="AJ25" s="422"/>
      <c r="AK25" s="422"/>
      <c r="AL25" s="423"/>
      <c r="AM25" s="421">
        <v>317422</v>
      </c>
      <c r="AN25" s="422"/>
      <c r="AO25" s="422"/>
      <c r="AP25" s="422"/>
      <c r="AQ25" s="422"/>
      <c r="AR25" s="423"/>
      <c r="AS25" s="421">
        <v>3239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182611</v>
      </c>
      <c r="BO25" s="441"/>
      <c r="BP25" s="441"/>
      <c r="BQ25" s="441"/>
      <c r="BR25" s="441"/>
      <c r="BS25" s="441"/>
      <c r="BT25" s="441"/>
      <c r="BU25" s="442"/>
      <c r="BV25" s="440">
        <v>4014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6440</v>
      </c>
      <c r="R26" s="422"/>
      <c r="S26" s="422"/>
      <c r="T26" s="422"/>
      <c r="U26" s="422"/>
      <c r="V26" s="423"/>
      <c r="W26" s="487"/>
      <c r="X26" s="478"/>
      <c r="Y26" s="479"/>
      <c r="Z26" s="418" t="s">
        <v>170</v>
      </c>
      <c r="AA26" s="500"/>
      <c r="AB26" s="500"/>
      <c r="AC26" s="500"/>
      <c r="AD26" s="500"/>
      <c r="AE26" s="500"/>
      <c r="AF26" s="500"/>
      <c r="AG26" s="501"/>
      <c r="AH26" s="421">
        <v>74</v>
      </c>
      <c r="AI26" s="422"/>
      <c r="AJ26" s="422"/>
      <c r="AK26" s="422"/>
      <c r="AL26" s="423"/>
      <c r="AM26" s="421">
        <v>199430</v>
      </c>
      <c r="AN26" s="422"/>
      <c r="AO26" s="422"/>
      <c r="AP26" s="422"/>
      <c r="AQ26" s="422"/>
      <c r="AR26" s="423"/>
      <c r="AS26" s="421">
        <v>2695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4860</v>
      </c>
      <c r="R27" s="422"/>
      <c r="S27" s="422"/>
      <c r="T27" s="422"/>
      <c r="U27" s="422"/>
      <c r="V27" s="423"/>
      <c r="W27" s="487"/>
      <c r="X27" s="478"/>
      <c r="Y27" s="479"/>
      <c r="Z27" s="418" t="s">
        <v>173</v>
      </c>
      <c r="AA27" s="419"/>
      <c r="AB27" s="419"/>
      <c r="AC27" s="419"/>
      <c r="AD27" s="419"/>
      <c r="AE27" s="419"/>
      <c r="AF27" s="419"/>
      <c r="AG27" s="420"/>
      <c r="AH27" s="421">
        <v>42</v>
      </c>
      <c r="AI27" s="422"/>
      <c r="AJ27" s="422"/>
      <c r="AK27" s="422"/>
      <c r="AL27" s="423"/>
      <c r="AM27" s="421">
        <v>128898</v>
      </c>
      <c r="AN27" s="422"/>
      <c r="AO27" s="422"/>
      <c r="AP27" s="422"/>
      <c r="AQ27" s="422"/>
      <c r="AR27" s="423"/>
      <c r="AS27" s="421">
        <v>3069</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175</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4150</v>
      </c>
      <c r="R28" s="422"/>
      <c r="S28" s="422"/>
      <c r="T28" s="422"/>
      <c r="U28" s="422"/>
      <c r="V28" s="423"/>
      <c r="W28" s="487"/>
      <c r="X28" s="478"/>
      <c r="Y28" s="479"/>
      <c r="Z28" s="418" t="s">
        <v>177</v>
      </c>
      <c r="AA28" s="419"/>
      <c r="AB28" s="419"/>
      <c r="AC28" s="419"/>
      <c r="AD28" s="419"/>
      <c r="AE28" s="419"/>
      <c r="AF28" s="419"/>
      <c r="AG28" s="420"/>
      <c r="AH28" s="421" t="s">
        <v>130</v>
      </c>
      <c r="AI28" s="422"/>
      <c r="AJ28" s="422"/>
      <c r="AK28" s="422"/>
      <c r="AL28" s="423"/>
      <c r="AM28" s="421" t="s">
        <v>178</v>
      </c>
      <c r="AN28" s="422"/>
      <c r="AO28" s="422"/>
      <c r="AP28" s="422"/>
      <c r="AQ28" s="422"/>
      <c r="AR28" s="423"/>
      <c r="AS28" s="421" t="s">
        <v>130</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2403195</v>
      </c>
      <c r="BO28" s="441"/>
      <c r="BP28" s="441"/>
      <c r="BQ28" s="441"/>
      <c r="BR28" s="441"/>
      <c r="BS28" s="441"/>
      <c r="BT28" s="441"/>
      <c r="BU28" s="442"/>
      <c r="BV28" s="440">
        <v>2340719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18</v>
      </c>
      <c r="M29" s="422"/>
      <c r="N29" s="422"/>
      <c r="O29" s="422"/>
      <c r="P29" s="423"/>
      <c r="Q29" s="421">
        <v>3750</v>
      </c>
      <c r="R29" s="422"/>
      <c r="S29" s="422"/>
      <c r="T29" s="422"/>
      <c r="U29" s="422"/>
      <c r="V29" s="423"/>
      <c r="W29" s="488"/>
      <c r="X29" s="489"/>
      <c r="Y29" s="490"/>
      <c r="Z29" s="418" t="s">
        <v>181</v>
      </c>
      <c r="AA29" s="419"/>
      <c r="AB29" s="419"/>
      <c r="AC29" s="419"/>
      <c r="AD29" s="419"/>
      <c r="AE29" s="419"/>
      <c r="AF29" s="419"/>
      <c r="AG29" s="420"/>
      <c r="AH29" s="421">
        <v>465</v>
      </c>
      <c r="AI29" s="422"/>
      <c r="AJ29" s="422"/>
      <c r="AK29" s="422"/>
      <c r="AL29" s="423"/>
      <c r="AM29" s="421">
        <v>1406781</v>
      </c>
      <c r="AN29" s="422"/>
      <c r="AO29" s="422"/>
      <c r="AP29" s="422"/>
      <c r="AQ29" s="422"/>
      <c r="AR29" s="423"/>
      <c r="AS29" s="421">
        <v>3025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350452</v>
      </c>
      <c r="BO29" s="446"/>
      <c r="BP29" s="446"/>
      <c r="BQ29" s="446"/>
      <c r="BR29" s="446"/>
      <c r="BS29" s="446"/>
      <c r="BT29" s="446"/>
      <c r="BU29" s="447"/>
      <c r="BV29" s="445">
        <v>349836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1667797</v>
      </c>
      <c r="BO30" s="449"/>
      <c r="BP30" s="449"/>
      <c r="BQ30" s="449"/>
      <c r="BR30" s="449"/>
      <c r="BS30" s="449"/>
      <c r="BT30" s="449"/>
      <c r="BU30" s="450"/>
      <c r="BV30" s="448">
        <v>1684182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IF('各会計、関係団体の財政状況及び健全化判断比率'!B35="","",'各会計、関係団体の財政状況及び健全化判断比率'!B35)</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赤相農業共済組合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赤穂市文化とみどり財団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墓地公園整備事業特別会計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安室ダム水道用水供給企業団</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赤穂駅周辺整備株式会社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職員退職手当管理特別会計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介護老人保健施設事業会計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兵庫県後期高齢者医療広域連合（一般会計）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兵庫県後期高齢者医療広域連合（特別会計）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H86BQDhzCyfsAHlbp8xp8LZAa8OnP41okhp6JirLTRTkC+PPcjdcK5+fBZfPfndtiMAuMyhZCTt/AVmOlFqg==" saltValue="qJYj2Fi6IOBR8CcC5mWi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553</v>
      </c>
      <c r="D34" s="1224"/>
      <c r="E34" s="1225"/>
      <c r="F34" s="32">
        <v>0</v>
      </c>
      <c r="G34" s="33">
        <v>0</v>
      </c>
      <c r="H34" s="33">
        <v>0</v>
      </c>
      <c r="I34" s="33">
        <v>0</v>
      </c>
      <c r="J34" s="34">
        <v>7.34</v>
      </c>
      <c r="K34" s="22"/>
      <c r="L34" s="22"/>
      <c r="M34" s="22"/>
      <c r="N34" s="22"/>
      <c r="O34" s="22"/>
      <c r="P34" s="22"/>
    </row>
    <row r="35" spans="1:16" ht="39" customHeight="1" x14ac:dyDescent="0.15">
      <c r="A35" s="22"/>
      <c r="B35" s="35"/>
      <c r="C35" s="1218" t="s">
        <v>554</v>
      </c>
      <c r="D35" s="1219"/>
      <c r="E35" s="1220"/>
      <c r="F35" s="36">
        <v>6.93</v>
      </c>
      <c r="G35" s="37">
        <v>5.33</v>
      </c>
      <c r="H35" s="37">
        <v>5.09</v>
      </c>
      <c r="I35" s="37">
        <v>4.46</v>
      </c>
      <c r="J35" s="38">
        <v>6.56</v>
      </c>
      <c r="K35" s="22"/>
      <c r="L35" s="22"/>
      <c r="M35" s="22"/>
      <c r="N35" s="22"/>
      <c r="O35" s="22"/>
      <c r="P35" s="22"/>
    </row>
    <row r="36" spans="1:16" ht="39" customHeight="1" x14ac:dyDescent="0.15">
      <c r="A36" s="22"/>
      <c r="B36" s="35"/>
      <c r="C36" s="1218" t="s">
        <v>555</v>
      </c>
      <c r="D36" s="1219"/>
      <c r="E36" s="1220"/>
      <c r="F36" s="36">
        <v>23.44</v>
      </c>
      <c r="G36" s="37">
        <v>14.01</v>
      </c>
      <c r="H36" s="37">
        <v>10.68</v>
      </c>
      <c r="I36" s="37">
        <v>1.32</v>
      </c>
      <c r="J36" s="38">
        <v>6.4</v>
      </c>
      <c r="K36" s="22"/>
      <c r="L36" s="22"/>
      <c r="M36" s="22"/>
      <c r="N36" s="22"/>
      <c r="O36" s="22"/>
      <c r="P36" s="22"/>
    </row>
    <row r="37" spans="1:16" ht="39" customHeight="1" x14ac:dyDescent="0.15">
      <c r="A37" s="22"/>
      <c r="B37" s="35"/>
      <c r="C37" s="1218" t="s">
        <v>556</v>
      </c>
      <c r="D37" s="1219"/>
      <c r="E37" s="1220"/>
      <c r="F37" s="36">
        <v>0.08</v>
      </c>
      <c r="G37" s="37">
        <v>0.06</v>
      </c>
      <c r="H37" s="37">
        <v>0.05</v>
      </c>
      <c r="I37" s="37">
        <v>0.6</v>
      </c>
      <c r="J37" s="38">
        <v>2.37</v>
      </c>
      <c r="K37" s="22"/>
      <c r="L37" s="22"/>
      <c r="M37" s="22"/>
      <c r="N37" s="22"/>
      <c r="O37" s="22"/>
      <c r="P37" s="22"/>
    </row>
    <row r="38" spans="1:16" ht="39" customHeight="1" x14ac:dyDescent="0.15">
      <c r="A38" s="22"/>
      <c r="B38" s="35"/>
      <c r="C38" s="1218" t="s">
        <v>557</v>
      </c>
      <c r="D38" s="1219"/>
      <c r="E38" s="1220"/>
      <c r="F38" s="36">
        <v>1.97</v>
      </c>
      <c r="G38" s="37">
        <v>2.3199999999999998</v>
      </c>
      <c r="H38" s="37">
        <v>3.2</v>
      </c>
      <c r="I38" s="37">
        <v>0.93</v>
      </c>
      <c r="J38" s="38">
        <v>1.1499999999999999</v>
      </c>
      <c r="K38" s="22"/>
      <c r="L38" s="22"/>
      <c r="M38" s="22"/>
      <c r="N38" s="22"/>
      <c r="O38" s="22"/>
      <c r="P38" s="22"/>
    </row>
    <row r="39" spans="1:16" ht="39" customHeight="1" x14ac:dyDescent="0.15">
      <c r="A39" s="22"/>
      <c r="B39" s="35"/>
      <c r="C39" s="1218" t="s">
        <v>558</v>
      </c>
      <c r="D39" s="1219"/>
      <c r="E39" s="1220"/>
      <c r="F39" s="36">
        <v>0.09</v>
      </c>
      <c r="G39" s="37">
        <v>0.19</v>
      </c>
      <c r="H39" s="37">
        <v>0.23</v>
      </c>
      <c r="I39" s="37">
        <v>0.98</v>
      </c>
      <c r="J39" s="38">
        <v>1.02</v>
      </c>
      <c r="K39" s="22"/>
      <c r="L39" s="22"/>
      <c r="M39" s="22"/>
      <c r="N39" s="22"/>
      <c r="O39" s="22"/>
      <c r="P39" s="22"/>
    </row>
    <row r="40" spans="1:16" ht="39" customHeight="1" x14ac:dyDescent="0.15">
      <c r="A40" s="22"/>
      <c r="B40" s="35"/>
      <c r="C40" s="1218" t="s">
        <v>559</v>
      </c>
      <c r="D40" s="1219"/>
      <c r="E40" s="1220"/>
      <c r="F40" s="36">
        <v>0.78</v>
      </c>
      <c r="G40" s="37">
        <v>0.42</v>
      </c>
      <c r="H40" s="37">
        <v>0.37</v>
      </c>
      <c r="I40" s="37">
        <v>0.23</v>
      </c>
      <c r="J40" s="38">
        <v>0.42</v>
      </c>
      <c r="K40" s="22"/>
      <c r="L40" s="22"/>
      <c r="M40" s="22"/>
      <c r="N40" s="22"/>
      <c r="O40" s="22"/>
      <c r="P40" s="22"/>
    </row>
    <row r="41" spans="1:16" ht="39" customHeight="1" x14ac:dyDescent="0.15">
      <c r="A41" s="22"/>
      <c r="B41" s="35"/>
      <c r="C41" s="1218" t="s">
        <v>560</v>
      </c>
      <c r="D41" s="1219"/>
      <c r="E41" s="1220"/>
      <c r="F41" s="36">
        <v>0.1</v>
      </c>
      <c r="G41" s="37">
        <v>0.12</v>
      </c>
      <c r="H41" s="37">
        <v>0.11</v>
      </c>
      <c r="I41" s="37">
        <v>0.12</v>
      </c>
      <c r="J41" s="38">
        <v>0.11</v>
      </c>
      <c r="K41" s="22"/>
      <c r="L41" s="22"/>
      <c r="M41" s="22"/>
      <c r="N41" s="22"/>
      <c r="O41" s="22"/>
      <c r="P41" s="22"/>
    </row>
    <row r="42" spans="1:16" ht="39" customHeight="1" x14ac:dyDescent="0.15">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562</v>
      </c>
      <c r="D43" s="1222"/>
      <c r="E43" s="1223"/>
      <c r="F43" s="41">
        <v>0.01</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0p11DwFm0snlV+f39C3w4yGiVA/Vz4KGCnrWMdU3AntZiJVcVlw9V9nqtN5pZgT4PK6iFiaVDUJis6I6jaZHw==" saltValue="XeJvdYv0c5SvG8FgH5Ao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2651</v>
      </c>
      <c r="L45" s="60">
        <v>2628</v>
      </c>
      <c r="M45" s="60">
        <v>2530</v>
      </c>
      <c r="N45" s="60">
        <v>2412</v>
      </c>
      <c r="O45" s="61">
        <v>2414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1302</v>
      </c>
      <c r="L48" s="64">
        <v>1302</v>
      </c>
      <c r="M48" s="64">
        <v>1321</v>
      </c>
      <c r="N48" s="64">
        <v>1359</v>
      </c>
      <c r="O48" s="65">
        <v>1342</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v>
      </c>
      <c r="L49" s="64">
        <v>26</v>
      </c>
      <c r="M49" s="64">
        <v>27</v>
      </c>
      <c r="N49" s="64">
        <v>27</v>
      </c>
      <c r="O49" s="65">
        <v>26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2991</v>
      </c>
      <c r="L52" s="64">
        <v>2999</v>
      </c>
      <c r="M52" s="64">
        <v>2898</v>
      </c>
      <c r="N52" s="64">
        <v>2884</v>
      </c>
      <c r="O52" s="65">
        <v>2791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987</v>
      </c>
      <c r="L53" s="69">
        <v>958</v>
      </c>
      <c r="M53" s="69">
        <v>981</v>
      </c>
      <c r="N53" s="69">
        <v>915</v>
      </c>
      <c r="O53" s="70">
        <v>992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K9TuLYbzaWyocyj4T5me4d0ef9hQBs6b8Lf3mqwPqFqOvggi4GsZ8M42QdhaxVJzGmI1lKw4AUlGb8l0S4VQ==" saltValue="xb5Xf/q+nScDQ40R0/6W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4" t="s">
        <v>24</v>
      </c>
      <c r="C41" s="1255"/>
      <c r="D41" s="81"/>
      <c r="E41" s="1256" t="s">
        <v>25</v>
      </c>
      <c r="F41" s="1256"/>
      <c r="G41" s="1256"/>
      <c r="H41" s="1257"/>
      <c r="I41" s="82">
        <v>27201</v>
      </c>
      <c r="J41" s="83">
        <v>28202</v>
      </c>
      <c r="K41" s="83">
        <v>30065</v>
      </c>
      <c r="L41" s="83">
        <v>30274</v>
      </c>
      <c r="M41" s="84">
        <v>30433</v>
      </c>
    </row>
    <row r="42" spans="2:13" ht="27.75" customHeight="1" x14ac:dyDescent="0.15">
      <c r="B42" s="1244"/>
      <c r="C42" s="1245"/>
      <c r="D42" s="85"/>
      <c r="E42" s="1248" t="s">
        <v>26</v>
      </c>
      <c r="F42" s="1248"/>
      <c r="G42" s="1248"/>
      <c r="H42" s="1249"/>
      <c r="I42" s="86">
        <v>9</v>
      </c>
      <c r="J42" s="87">
        <v>4</v>
      </c>
      <c r="K42" s="87">
        <v>3</v>
      </c>
      <c r="L42" s="87">
        <v>1</v>
      </c>
      <c r="M42" s="88">
        <v>2</v>
      </c>
    </row>
    <row r="43" spans="2:13" ht="27.75" customHeight="1" x14ac:dyDescent="0.15">
      <c r="B43" s="1244"/>
      <c r="C43" s="1245"/>
      <c r="D43" s="85"/>
      <c r="E43" s="1248" t="s">
        <v>27</v>
      </c>
      <c r="F43" s="1248"/>
      <c r="G43" s="1248"/>
      <c r="H43" s="1249"/>
      <c r="I43" s="86">
        <v>18681</v>
      </c>
      <c r="J43" s="87">
        <v>18134</v>
      </c>
      <c r="K43" s="87">
        <v>17735</v>
      </c>
      <c r="L43" s="87">
        <v>17351</v>
      </c>
      <c r="M43" s="88">
        <v>18315</v>
      </c>
    </row>
    <row r="44" spans="2:13" ht="27.75" customHeight="1" x14ac:dyDescent="0.15">
      <c r="B44" s="1244"/>
      <c r="C44" s="1245"/>
      <c r="D44" s="85"/>
      <c r="E44" s="1248" t="s">
        <v>28</v>
      </c>
      <c r="F44" s="1248"/>
      <c r="G44" s="1248"/>
      <c r="H44" s="1249"/>
      <c r="I44" s="86">
        <v>263</v>
      </c>
      <c r="J44" s="87">
        <v>233</v>
      </c>
      <c r="K44" s="87">
        <v>204</v>
      </c>
      <c r="L44" s="87">
        <v>175</v>
      </c>
      <c r="M44" s="88">
        <v>147</v>
      </c>
    </row>
    <row r="45" spans="2:13" ht="27.75" customHeight="1" x14ac:dyDescent="0.15">
      <c r="B45" s="1244"/>
      <c r="C45" s="1245"/>
      <c r="D45" s="85"/>
      <c r="E45" s="1248" t="s">
        <v>29</v>
      </c>
      <c r="F45" s="1248"/>
      <c r="G45" s="1248"/>
      <c r="H45" s="1249"/>
      <c r="I45" s="86">
        <v>3650</v>
      </c>
      <c r="J45" s="87">
        <v>3209</v>
      </c>
      <c r="K45" s="87">
        <v>3177</v>
      </c>
      <c r="L45" s="87">
        <v>3175</v>
      </c>
      <c r="M45" s="88">
        <v>3179</v>
      </c>
    </row>
    <row r="46" spans="2:13" ht="27.75" customHeight="1" x14ac:dyDescent="0.15">
      <c r="B46" s="1244"/>
      <c r="C46" s="1245"/>
      <c r="D46" s="89"/>
      <c r="E46" s="1248" t="s">
        <v>30</v>
      </c>
      <c r="F46" s="1248"/>
      <c r="G46" s="1248"/>
      <c r="H46" s="1249"/>
      <c r="I46" s="86" t="s">
        <v>505</v>
      </c>
      <c r="J46" s="87" t="s">
        <v>505</v>
      </c>
      <c r="K46" s="87" t="s">
        <v>505</v>
      </c>
      <c r="L46" s="87" t="s">
        <v>505</v>
      </c>
      <c r="M46" s="88" t="s">
        <v>505</v>
      </c>
    </row>
    <row r="47" spans="2:13" ht="27.75" customHeight="1" x14ac:dyDescent="0.15">
      <c r="B47" s="1244"/>
      <c r="C47" s="1245"/>
      <c r="D47" s="90"/>
      <c r="E47" s="1258" t="s">
        <v>31</v>
      </c>
      <c r="F47" s="1259"/>
      <c r="G47" s="1259"/>
      <c r="H47" s="1260"/>
      <c r="I47" s="86" t="s">
        <v>505</v>
      </c>
      <c r="J47" s="87" t="s">
        <v>505</v>
      </c>
      <c r="K47" s="87" t="s">
        <v>505</v>
      </c>
      <c r="L47" s="87" t="s">
        <v>505</v>
      </c>
      <c r="M47" s="88" t="s">
        <v>505</v>
      </c>
    </row>
    <row r="48" spans="2:13" ht="27.75" customHeight="1" x14ac:dyDescent="0.15">
      <c r="B48" s="1244"/>
      <c r="C48" s="1245"/>
      <c r="D48" s="85"/>
      <c r="E48" s="1248" t="s">
        <v>32</v>
      </c>
      <c r="F48" s="1248"/>
      <c r="G48" s="1248"/>
      <c r="H48" s="1249"/>
      <c r="I48" s="86" t="s">
        <v>505</v>
      </c>
      <c r="J48" s="87" t="s">
        <v>505</v>
      </c>
      <c r="K48" s="87" t="s">
        <v>505</v>
      </c>
      <c r="L48" s="87" t="s">
        <v>505</v>
      </c>
      <c r="M48" s="88" t="s">
        <v>505</v>
      </c>
    </row>
    <row r="49" spans="2:13" ht="27.75" customHeight="1" x14ac:dyDescent="0.15">
      <c r="B49" s="1246"/>
      <c r="C49" s="1247"/>
      <c r="D49" s="85"/>
      <c r="E49" s="1248" t="s">
        <v>33</v>
      </c>
      <c r="F49" s="1248"/>
      <c r="G49" s="1248"/>
      <c r="H49" s="1249"/>
      <c r="I49" s="86" t="s">
        <v>505</v>
      </c>
      <c r="J49" s="87" t="s">
        <v>505</v>
      </c>
      <c r="K49" s="87" t="s">
        <v>505</v>
      </c>
      <c r="L49" s="87" t="s">
        <v>505</v>
      </c>
      <c r="M49" s="88" t="s">
        <v>505</v>
      </c>
    </row>
    <row r="50" spans="2:13" ht="27.75" customHeight="1" x14ac:dyDescent="0.15">
      <c r="B50" s="1242" t="s">
        <v>34</v>
      </c>
      <c r="C50" s="1243"/>
      <c r="D50" s="91"/>
      <c r="E50" s="1248" t="s">
        <v>35</v>
      </c>
      <c r="F50" s="1248"/>
      <c r="G50" s="1248"/>
      <c r="H50" s="1249"/>
      <c r="I50" s="86">
        <v>3990</v>
      </c>
      <c r="J50" s="87">
        <v>4165</v>
      </c>
      <c r="K50" s="87">
        <v>4261</v>
      </c>
      <c r="L50" s="87">
        <v>4447</v>
      </c>
      <c r="M50" s="88">
        <v>4635</v>
      </c>
    </row>
    <row r="51" spans="2:13" ht="27.75" customHeight="1" x14ac:dyDescent="0.15">
      <c r="B51" s="1244"/>
      <c r="C51" s="1245"/>
      <c r="D51" s="85"/>
      <c r="E51" s="1248" t="s">
        <v>36</v>
      </c>
      <c r="F51" s="1248"/>
      <c r="G51" s="1248"/>
      <c r="H51" s="1249"/>
      <c r="I51" s="86">
        <v>6404</v>
      </c>
      <c r="J51" s="87">
        <v>6477</v>
      </c>
      <c r="K51" s="87">
        <v>6674</v>
      </c>
      <c r="L51" s="87">
        <v>6735</v>
      </c>
      <c r="M51" s="88">
        <v>7050</v>
      </c>
    </row>
    <row r="52" spans="2:13" ht="27.75" customHeight="1" x14ac:dyDescent="0.15">
      <c r="B52" s="1246"/>
      <c r="C52" s="1247"/>
      <c r="D52" s="85"/>
      <c r="E52" s="1248" t="s">
        <v>37</v>
      </c>
      <c r="F52" s="1248"/>
      <c r="G52" s="1248"/>
      <c r="H52" s="1249"/>
      <c r="I52" s="86">
        <v>25555</v>
      </c>
      <c r="J52" s="87">
        <v>26063</v>
      </c>
      <c r="K52" s="87">
        <v>26185</v>
      </c>
      <c r="L52" s="87">
        <v>26591</v>
      </c>
      <c r="M52" s="88">
        <v>26442</v>
      </c>
    </row>
    <row r="53" spans="2:13" ht="27.75" customHeight="1" thickBot="1" x14ac:dyDescent="0.2">
      <c r="B53" s="1250" t="s">
        <v>38</v>
      </c>
      <c r="C53" s="1251"/>
      <c r="D53" s="92"/>
      <c r="E53" s="1252" t="s">
        <v>39</v>
      </c>
      <c r="F53" s="1252"/>
      <c r="G53" s="1252"/>
      <c r="H53" s="1253"/>
      <c r="I53" s="93">
        <v>13855</v>
      </c>
      <c r="J53" s="94">
        <v>13077</v>
      </c>
      <c r="K53" s="94">
        <v>14064</v>
      </c>
      <c r="L53" s="94">
        <v>13202</v>
      </c>
      <c r="M53" s="95">
        <v>13949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pYXSdjuMk25xZAdzgUmVhOwnwwVbOmvjj/w4N3YdliLkqfGrbTI87Yk9FaB3n4o5ErWQu9Cxcg6XqnUF5N5AA==" saltValue="e69XYKYMq0ZKzyA/digP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2214</v>
      </c>
      <c r="G55" s="107">
        <v>2341</v>
      </c>
      <c r="H55" s="108">
        <v>2403</v>
      </c>
    </row>
    <row r="56" spans="2:8" ht="52.5" customHeight="1" x14ac:dyDescent="0.15">
      <c r="B56" s="109"/>
      <c r="C56" s="1271" t="s">
        <v>43</v>
      </c>
      <c r="D56" s="1271"/>
      <c r="E56" s="1272"/>
      <c r="F56" s="110">
        <v>349</v>
      </c>
      <c r="G56" s="110">
        <v>350</v>
      </c>
      <c r="H56" s="111">
        <v>350</v>
      </c>
    </row>
    <row r="57" spans="2:8" ht="53.25" customHeight="1" x14ac:dyDescent="0.15">
      <c r="B57" s="109"/>
      <c r="C57" s="1273" t="s">
        <v>44</v>
      </c>
      <c r="D57" s="1273"/>
      <c r="E57" s="1274"/>
      <c r="F57" s="112">
        <v>1625</v>
      </c>
      <c r="G57" s="112">
        <v>1684</v>
      </c>
      <c r="H57" s="113">
        <v>1668</v>
      </c>
    </row>
    <row r="58" spans="2:8" ht="45.75" customHeight="1" x14ac:dyDescent="0.15">
      <c r="B58" s="114"/>
      <c r="C58" s="1261" t="s">
        <v>570</v>
      </c>
      <c r="D58" s="1262"/>
      <c r="E58" s="1263"/>
      <c r="F58" s="115">
        <v>517</v>
      </c>
      <c r="G58" s="115">
        <v>518</v>
      </c>
      <c r="H58" s="116">
        <v>519</v>
      </c>
    </row>
    <row r="59" spans="2:8" ht="45.75" customHeight="1" x14ac:dyDescent="0.15">
      <c r="B59" s="114"/>
      <c r="C59" s="1261" t="s">
        <v>571</v>
      </c>
      <c r="D59" s="1262"/>
      <c r="E59" s="1263"/>
      <c r="F59" s="115">
        <v>346</v>
      </c>
      <c r="G59" s="115">
        <v>337</v>
      </c>
      <c r="H59" s="116">
        <v>316</v>
      </c>
    </row>
    <row r="60" spans="2:8" ht="45.75" customHeight="1" x14ac:dyDescent="0.15">
      <c r="B60" s="114"/>
      <c r="C60" s="1261" t="s">
        <v>572</v>
      </c>
      <c r="D60" s="1262"/>
      <c r="E60" s="1263"/>
      <c r="F60" s="115">
        <v>238</v>
      </c>
      <c r="G60" s="115">
        <v>238</v>
      </c>
      <c r="H60" s="116">
        <v>238</v>
      </c>
    </row>
    <row r="61" spans="2:8" ht="45.75" customHeight="1" x14ac:dyDescent="0.15">
      <c r="B61" s="114"/>
      <c r="C61" s="1261" t="s">
        <v>573</v>
      </c>
      <c r="D61" s="1262"/>
      <c r="E61" s="1263"/>
      <c r="F61" s="115">
        <v>135</v>
      </c>
      <c r="G61" s="115">
        <v>136</v>
      </c>
      <c r="H61" s="116">
        <v>136</v>
      </c>
    </row>
    <row r="62" spans="2:8" ht="45.75" customHeight="1" thickBot="1" x14ac:dyDescent="0.2">
      <c r="B62" s="117"/>
      <c r="C62" s="1264" t="s">
        <v>574</v>
      </c>
      <c r="D62" s="1265"/>
      <c r="E62" s="1266"/>
      <c r="F62" s="118">
        <v>91</v>
      </c>
      <c r="G62" s="118">
        <v>91</v>
      </c>
      <c r="H62" s="119">
        <v>91</v>
      </c>
    </row>
    <row r="63" spans="2:8" ht="52.5" customHeight="1" thickBot="1" x14ac:dyDescent="0.2">
      <c r="B63" s="120"/>
      <c r="C63" s="1267" t="s">
        <v>45</v>
      </c>
      <c r="D63" s="1267"/>
      <c r="E63" s="1268"/>
      <c r="F63" s="121">
        <v>4188</v>
      </c>
      <c r="G63" s="121">
        <v>4375</v>
      </c>
      <c r="H63" s="122">
        <v>4421</v>
      </c>
    </row>
    <row r="64" spans="2:8" ht="15" customHeight="1" x14ac:dyDescent="0.15"/>
    <row r="65" ht="0" hidden="1" customHeight="1" x14ac:dyDescent="0.15"/>
    <row r="66" ht="0" hidden="1" customHeight="1" x14ac:dyDescent="0.15"/>
  </sheetData>
  <sheetProtection algorithmName="SHA-512" hashValue="KO30Sk4LhUWW+Bna+bGWHnkkSNBEXxW2iHypf9wHyWJB+9Dyr87P6zI3x0hpGodP3b8fj1VWh3joNs8W2ZRYKw==" saltValue="+Z+Cz95khw2nlVhF6cp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129.9</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79.099999999999994</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580</v>
      </c>
      <c r="BC73" s="1280"/>
      <c r="BD73" s="1280"/>
      <c r="BE73" s="1280"/>
      <c r="BF73" s="1280"/>
      <c r="BG73" s="1280"/>
      <c r="BH73" s="1280"/>
      <c r="BI73" s="1280"/>
      <c r="BJ73" s="1280"/>
      <c r="BK73" s="1280"/>
      <c r="BL73" s="1280"/>
      <c r="BM73" s="1280"/>
      <c r="BN73" s="1280"/>
      <c r="BO73" s="1280"/>
      <c r="BP73" s="1277">
        <v>137.69999999999999</v>
      </c>
      <c r="BQ73" s="1277"/>
      <c r="BR73" s="1277"/>
      <c r="BS73" s="1277"/>
      <c r="BT73" s="1277"/>
      <c r="BU73" s="1277"/>
      <c r="BV73" s="1277"/>
      <c r="BW73" s="1277"/>
      <c r="BX73" s="1277">
        <v>131.80000000000001</v>
      </c>
      <c r="BY73" s="1277"/>
      <c r="BZ73" s="1277"/>
      <c r="CA73" s="1277"/>
      <c r="CB73" s="1277"/>
      <c r="CC73" s="1277"/>
      <c r="CD73" s="1277"/>
      <c r="CE73" s="1277"/>
      <c r="CF73" s="1277">
        <v>138.4</v>
      </c>
      <c r="CG73" s="1277"/>
      <c r="CH73" s="1277"/>
      <c r="CI73" s="1277"/>
      <c r="CJ73" s="1277"/>
      <c r="CK73" s="1277"/>
      <c r="CL73" s="1277"/>
      <c r="CM73" s="1277"/>
      <c r="CN73" s="1277">
        <v>129.9</v>
      </c>
      <c r="CO73" s="1277"/>
      <c r="CP73" s="1277"/>
      <c r="CQ73" s="1277"/>
      <c r="CR73" s="1277"/>
      <c r="CS73" s="1277"/>
      <c r="CT73" s="1277"/>
      <c r="CU73" s="1277"/>
      <c r="CV73" s="1277">
        <v>136.4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584</v>
      </c>
      <c r="BC75" s="1280"/>
      <c r="BD75" s="1280"/>
      <c r="BE75" s="1280"/>
      <c r="BF75" s="1280"/>
      <c r="BG75" s="1280"/>
      <c r="BH75" s="1280"/>
      <c r="BI75" s="1280"/>
      <c r="BJ75" s="1280"/>
      <c r="BK75" s="1280"/>
      <c r="BL75" s="1280"/>
      <c r="BM75" s="1280"/>
      <c r="BN75" s="1280"/>
      <c r="BO75" s="1280"/>
      <c r="BP75" s="1277">
        <v>10.199999999999999</v>
      </c>
      <c r="BQ75" s="1277"/>
      <c r="BR75" s="1277"/>
      <c r="BS75" s="1277"/>
      <c r="BT75" s="1277"/>
      <c r="BU75" s="1277"/>
      <c r="BV75" s="1277"/>
      <c r="BW75" s="1277"/>
      <c r="BX75" s="1277">
        <v>9.8000000000000007</v>
      </c>
      <c r="BY75" s="1277"/>
      <c r="BZ75" s="1277"/>
      <c r="CA75" s="1277"/>
      <c r="CB75" s="1277"/>
      <c r="CC75" s="1277"/>
      <c r="CD75" s="1277"/>
      <c r="CE75" s="1277"/>
      <c r="CF75" s="1277">
        <v>9.6999999999999993</v>
      </c>
      <c r="CG75" s="1277"/>
      <c r="CH75" s="1277"/>
      <c r="CI75" s="1277"/>
      <c r="CJ75" s="1277"/>
      <c r="CK75" s="1277"/>
      <c r="CL75" s="1277"/>
      <c r="CM75" s="1277"/>
      <c r="CN75" s="1277">
        <v>9.4</v>
      </c>
      <c r="CO75" s="1277"/>
      <c r="CP75" s="1277"/>
      <c r="CQ75" s="1277"/>
      <c r="CR75" s="1277"/>
      <c r="CS75" s="1277"/>
      <c r="CT75" s="1277"/>
      <c r="CU75" s="1277"/>
      <c r="CV75" s="1277">
        <v>9.4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48.3</v>
      </c>
      <c r="BQ77" s="1277"/>
      <c r="BR77" s="1277"/>
      <c r="BS77" s="1277"/>
      <c r="BT77" s="1277"/>
      <c r="BU77" s="1277"/>
      <c r="BV77" s="1277"/>
      <c r="BW77" s="1277"/>
      <c r="BX77" s="1277">
        <v>44.4</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586</v>
      </c>
      <c r="BC79" s="1280"/>
      <c r="BD79" s="1280"/>
      <c r="BE79" s="1280"/>
      <c r="BF79" s="1280"/>
      <c r="BG79" s="1280"/>
      <c r="BH79" s="1280"/>
      <c r="BI79" s="1280"/>
      <c r="BJ79" s="1280"/>
      <c r="BK79" s="1280"/>
      <c r="BL79" s="1280"/>
      <c r="BM79" s="1280"/>
      <c r="BN79" s="1280"/>
      <c r="BO79" s="1280"/>
      <c r="BP79" s="1277">
        <v>10.4</v>
      </c>
      <c r="BQ79" s="1277"/>
      <c r="BR79" s="1277"/>
      <c r="BS79" s="1277"/>
      <c r="BT79" s="1277"/>
      <c r="BU79" s="1277"/>
      <c r="BV79" s="1277"/>
      <c r="BW79" s="1277"/>
      <c r="BX79" s="1277">
        <v>9.4</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N5mAzm9j/LB/ygksMEuyiipWrSkAGw3mxlFv0zE+htM3VyWAelEXxH/upZr+IxkWmkQZ4ww3/JtgJ40WQPfRA==" saltValue="vYMO4EWW7+dBQHE+J5j2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P72" sqref="BP72:BW7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14v/Q7uBPcbKQHdPP8amfkRa0Kp0VHBuOFc2Ahabovx6eQR3L1L1ZO0CMtwHV5kBqhUtog801YFo92sPNMvA==" saltValue="mW+uRWXWJtoNGuAWZvBb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55" workbookViewId="0">
      <selection activeCell="BK110" sqref="BK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6831+p7FeRqZJQsz1F1487qVR16hN9i2kkgW/dMm7bu48iihHV1hdEmsX9XIBTL0H0H3lwPDHuAt1CJwGjuAw==" saltValue="L+3oVcCu+GvvFzhEyeva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90354</v>
      </c>
      <c r="E3" s="141"/>
      <c r="F3" s="142">
        <v>56255</v>
      </c>
      <c r="G3" s="143"/>
      <c r="H3" s="144"/>
    </row>
    <row r="4" spans="1:8" x14ac:dyDescent="0.15">
      <c r="A4" s="145"/>
      <c r="B4" s="146"/>
      <c r="C4" s="147"/>
      <c r="D4" s="148">
        <v>35489</v>
      </c>
      <c r="E4" s="149"/>
      <c r="F4" s="150">
        <v>26957</v>
      </c>
      <c r="G4" s="151"/>
      <c r="H4" s="152"/>
    </row>
    <row r="5" spans="1:8" x14ac:dyDescent="0.15">
      <c r="A5" s="133" t="s">
        <v>539</v>
      </c>
      <c r="B5" s="138"/>
      <c r="C5" s="139"/>
      <c r="D5" s="140">
        <v>87674</v>
      </c>
      <c r="E5" s="141"/>
      <c r="F5" s="142">
        <v>57944</v>
      </c>
      <c r="G5" s="143"/>
      <c r="H5" s="144"/>
    </row>
    <row r="6" spans="1:8" x14ac:dyDescent="0.15">
      <c r="A6" s="145"/>
      <c r="B6" s="146"/>
      <c r="C6" s="147"/>
      <c r="D6" s="148">
        <v>30807</v>
      </c>
      <c r="E6" s="149"/>
      <c r="F6" s="150">
        <v>29326</v>
      </c>
      <c r="G6" s="151"/>
      <c r="H6" s="152"/>
    </row>
    <row r="7" spans="1:8" x14ac:dyDescent="0.15">
      <c r="A7" s="133" t="s">
        <v>540</v>
      </c>
      <c r="B7" s="138"/>
      <c r="C7" s="139"/>
      <c r="D7" s="140">
        <v>114882</v>
      </c>
      <c r="E7" s="141"/>
      <c r="F7" s="142">
        <v>81768</v>
      </c>
      <c r="G7" s="143"/>
      <c r="H7" s="144"/>
    </row>
    <row r="8" spans="1:8" x14ac:dyDescent="0.15">
      <c r="A8" s="145"/>
      <c r="B8" s="146"/>
      <c r="C8" s="147"/>
      <c r="D8" s="148">
        <v>33980</v>
      </c>
      <c r="E8" s="149"/>
      <c r="F8" s="150">
        <v>37917</v>
      </c>
      <c r="G8" s="151"/>
      <c r="H8" s="152"/>
    </row>
    <row r="9" spans="1:8" x14ac:dyDescent="0.15">
      <c r="A9" s="133" t="s">
        <v>541</v>
      </c>
      <c r="B9" s="138"/>
      <c r="C9" s="139"/>
      <c r="D9" s="140">
        <v>69694</v>
      </c>
      <c r="E9" s="141"/>
      <c r="F9" s="142">
        <v>65876</v>
      </c>
      <c r="G9" s="143"/>
      <c r="H9" s="144"/>
    </row>
    <row r="10" spans="1:8" x14ac:dyDescent="0.15">
      <c r="A10" s="145"/>
      <c r="B10" s="146"/>
      <c r="C10" s="147"/>
      <c r="D10" s="148">
        <v>34146</v>
      </c>
      <c r="E10" s="149"/>
      <c r="F10" s="150">
        <v>36484</v>
      </c>
      <c r="G10" s="151"/>
      <c r="H10" s="152"/>
    </row>
    <row r="11" spans="1:8" x14ac:dyDescent="0.15">
      <c r="A11" s="133" t="s">
        <v>542</v>
      </c>
      <c r="B11" s="138"/>
      <c r="C11" s="139"/>
      <c r="D11" s="140">
        <v>63767</v>
      </c>
      <c r="E11" s="141"/>
      <c r="F11" s="142">
        <v>68468</v>
      </c>
      <c r="G11" s="143"/>
      <c r="H11" s="144"/>
    </row>
    <row r="12" spans="1:8" x14ac:dyDescent="0.15">
      <c r="A12" s="145"/>
      <c r="B12" s="146"/>
      <c r="C12" s="153"/>
      <c r="D12" s="148">
        <v>26054</v>
      </c>
      <c r="E12" s="149"/>
      <c r="F12" s="150">
        <v>34140</v>
      </c>
      <c r="G12" s="151"/>
      <c r="H12" s="152"/>
    </row>
    <row r="13" spans="1:8" x14ac:dyDescent="0.15">
      <c r="A13" s="133"/>
      <c r="B13" s="138"/>
      <c r="C13" s="154"/>
      <c r="D13" s="155">
        <v>85274</v>
      </c>
      <c r="E13" s="156"/>
      <c r="F13" s="157">
        <v>66062</v>
      </c>
      <c r="G13" s="158"/>
      <c r="H13" s="144"/>
    </row>
    <row r="14" spans="1:8" x14ac:dyDescent="0.15">
      <c r="A14" s="145"/>
      <c r="B14" s="146"/>
      <c r="C14" s="147"/>
      <c r="D14" s="148">
        <v>32095</v>
      </c>
      <c r="E14" s="149"/>
      <c r="F14" s="150">
        <v>32965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1.99</v>
      </c>
      <c r="C19" s="159">
        <f>ROUND(VALUE(SUBSTITUTE(実質収支比率等に係る経年分析!G$48,"▲","-")),2)</f>
        <v>2.3199999999999998</v>
      </c>
      <c r="D19" s="159">
        <f>ROUND(VALUE(SUBSTITUTE(実質収支比率等に係る経年分析!H$48,"▲","-")),2)</f>
        <v>3.21</v>
      </c>
      <c r="E19" s="159">
        <f>ROUND(VALUE(SUBSTITUTE(実質収支比率等に係る経年分析!I$48,"▲","-")),2)</f>
        <v>0.94</v>
      </c>
      <c r="F19" s="159">
        <f>ROUND(VALUE(SUBSTITUTE(実質収支比率等に係る経年分析!J$48,"▲","-")),2)</f>
        <v>1.1599999999999999</v>
      </c>
    </row>
    <row r="20" spans="1:11" x14ac:dyDescent="0.15">
      <c r="A20" s="159" t="s">
        <v>49</v>
      </c>
      <c r="B20" s="159">
        <f>ROUND(VALUE(SUBSTITUTE(実質収支比率等に係る経年分析!F$47,"▲","-")),2)</f>
        <v>14.46</v>
      </c>
      <c r="C20" s="159">
        <f>ROUND(VALUE(SUBSTITUTE(実質収支比率等に係る経年分析!G$47,"▲","-")),2)</f>
        <v>16.12</v>
      </c>
      <c r="D20" s="159">
        <f>ROUND(VALUE(SUBSTITUTE(実質収支比率等に係る経年分析!H$47,"▲","-")),2)</f>
        <v>17.88</v>
      </c>
      <c r="E20" s="159">
        <f>ROUND(VALUE(SUBSTITUTE(実質収支比率等に係る経年分析!I$47,"▲","-")),2)</f>
        <v>18.940000000000001</v>
      </c>
      <c r="F20" s="159">
        <f>ROUND(VALUE(SUBSTITUTE(実質収支比率等に係る経年分析!J$47,"▲","-")),2)</f>
        <v>19.46</v>
      </c>
    </row>
    <row r="21" spans="1:11" x14ac:dyDescent="0.15">
      <c r="A21" s="159" t="s">
        <v>50</v>
      </c>
      <c r="B21" s="159">
        <f>IF(ISNUMBER(VALUE(SUBSTITUTE(実質収支比率等に係る経年分析!F$49,"▲","-"))),ROUND(VALUE(SUBSTITUTE(実質収支比率等に係る経年分析!F$49,"▲","-")),2),NA())</f>
        <v>2.12</v>
      </c>
      <c r="C21" s="159">
        <f>IF(ISNUMBER(VALUE(SUBSTITUTE(実質収支比率等に係る経年分析!G$49,"▲","-"))),ROUND(VALUE(SUBSTITUTE(実質収支比率等に係る経年分析!G$49,"▲","-")),2),NA())</f>
        <v>0.79</v>
      </c>
      <c r="D21" s="159">
        <f>IF(ISNUMBER(VALUE(SUBSTITUTE(実質収支比率等に係る経年分析!H$49,"▲","-"))),ROUND(VALUE(SUBSTITUTE(実質収支比率等に係る経年分析!H$49,"▲","-")),2),NA())</f>
        <v>1.79</v>
      </c>
      <c r="E21" s="159">
        <f>IF(ISNUMBER(VALUE(SUBSTITUTE(実質収支比率等に係る経年分析!I$49,"▲","-"))),ROUND(VALUE(SUBSTITUTE(実質収支比率等に係る経年分析!I$49,"▲","-")),2),NA())</f>
        <v>-2.86</v>
      </c>
      <c r="F21" s="159">
        <f>IF(ISNUMBER(VALUE(SUBSTITUTE(実質収支比率等に係る経年分析!J$49,"▲","-"))),ROUND(VALUE(SUBSTITUTE(実質収支比率等に係る経年分析!J$49,"▲","-")),2),NA())</f>
        <v>0.25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15">
      <c r="A30" s="160" t="str">
        <f>IF(連結実質赤字比率に係る赤字・黒字の構成分析!C$40="",NA(),連結実質赤字比率に係る赤字・黒字の構成分析!C$40)</f>
        <v>介護老人保健施設事業会計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0.42</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2.3199999999999998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1.1499999999999999</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2.37</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15">
      <c r="A36" s="160" t="str">
        <f>IF(連結実質赤字比率に係る赤字・黒字の構成分析!C$34="",NA(),連結実質赤字比率に係る赤字・黒字の構成分析!C$34)</f>
        <v>公共下水道事業特別会計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2991</v>
      </c>
      <c r="E42" s="161"/>
      <c r="F42" s="161"/>
      <c r="G42" s="161">
        <f>'実質公債費比率（分子）の構造'!L$52</f>
        <v>2999</v>
      </c>
      <c r="H42" s="161"/>
      <c r="I42" s="161"/>
      <c r="J42" s="161">
        <f>'実質公債費比率（分子）の構造'!M$52</f>
        <v>2898</v>
      </c>
      <c r="K42" s="161"/>
      <c r="L42" s="161"/>
      <c r="M42" s="161">
        <f>'実質公債費比率（分子）の構造'!N$52</f>
        <v>2884</v>
      </c>
      <c r="N42" s="161"/>
      <c r="O42" s="161"/>
      <c r="P42" s="161">
        <f>'実質公債費比率（分子）の構造'!O$52</f>
        <v>2791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25</v>
      </c>
      <c r="C45" s="161"/>
      <c r="D45" s="161"/>
      <c r="E45" s="161">
        <f>'実質公債費比率（分子）の構造'!L$49</f>
        <v>26</v>
      </c>
      <c r="F45" s="161"/>
      <c r="G45" s="161"/>
      <c r="H45" s="161">
        <f>'実質公債費比率（分子）の構造'!M$49</f>
        <v>27</v>
      </c>
      <c r="I45" s="161"/>
      <c r="J45" s="161"/>
      <c r="K45" s="161">
        <f>'実質公債費比率（分子）の構造'!N$49</f>
        <v>27</v>
      </c>
      <c r="L45" s="161"/>
      <c r="M45" s="161"/>
      <c r="N45" s="161">
        <f>'実質公債費比率（分子）の構造'!O$49</f>
        <v>26</v>
      </c>
      <c r="O45" s="161"/>
      <c r="P45" s="161"/>
    </row>
    <row r="46" spans="1:16" x14ac:dyDescent="0.15">
      <c r="A46" s="161" t="s">
        <v>61</v>
      </c>
      <c r="B46" s="161">
        <f>'実質公債費比率（分子）の構造'!K$48</f>
        <v>1302</v>
      </c>
      <c r="C46" s="161"/>
      <c r="D46" s="161"/>
      <c r="E46" s="161">
        <f>'実質公債費比率（分子）の構造'!L$48</f>
        <v>1302</v>
      </c>
      <c r="F46" s="161"/>
      <c r="G46" s="161"/>
      <c r="H46" s="161">
        <f>'実質公債費比率（分子）の構造'!M$48</f>
        <v>1321</v>
      </c>
      <c r="I46" s="161"/>
      <c r="J46" s="161"/>
      <c r="K46" s="161">
        <f>'実質公債費比率（分子）の構造'!N$48</f>
        <v>1359</v>
      </c>
      <c r="L46" s="161"/>
      <c r="M46" s="161"/>
      <c r="N46" s="161">
        <f>'実質公債費比率（分子）の構造'!O$48</f>
        <v>1342</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2651</v>
      </c>
      <c r="C49" s="161"/>
      <c r="D49" s="161"/>
      <c r="E49" s="161">
        <f>'実質公債費比率（分子）の構造'!L$45</f>
        <v>2628</v>
      </c>
      <c r="F49" s="161"/>
      <c r="G49" s="161"/>
      <c r="H49" s="161">
        <f>'実質公債費比率（分子）の構造'!M$45</f>
        <v>2530</v>
      </c>
      <c r="I49" s="161"/>
      <c r="J49" s="161"/>
      <c r="K49" s="161">
        <f>'実質公債費比率（分子）の構造'!N$45</f>
        <v>2412</v>
      </c>
      <c r="L49" s="161"/>
      <c r="M49" s="161"/>
      <c r="N49" s="161">
        <f>'実質公債費比率（分子）の構造'!O$45</f>
        <v>2414</v>
      </c>
      <c r="O49" s="161"/>
      <c r="P49" s="161"/>
    </row>
    <row r="50" spans="1:16" x14ac:dyDescent="0.15">
      <c r="A50" s="161" t="s">
        <v>64</v>
      </c>
      <c r="B50" s="161" t="e">
        <f>NA()</f>
        <v>#N/A</v>
      </c>
      <c r="C50" s="161">
        <f>IF(ISNUMBER('実質公債費比率（分子）の構造'!K$53),'実質公債費比率（分子）の構造'!K$53,NA())</f>
        <v>987</v>
      </c>
      <c r="D50" s="161" t="e">
        <f>NA()</f>
        <v>#N/A</v>
      </c>
      <c r="E50" s="161" t="e">
        <f>NA()</f>
        <v>#N/A</v>
      </c>
      <c r="F50" s="161">
        <f>IF(ISNUMBER('実質公債費比率（分子）の構造'!L$53),'実質公債費比率（分子）の構造'!L$53,NA())</f>
        <v>958</v>
      </c>
      <c r="G50" s="161" t="e">
        <f>NA()</f>
        <v>#N/A</v>
      </c>
      <c r="H50" s="161" t="e">
        <f>NA()</f>
        <v>#N/A</v>
      </c>
      <c r="I50" s="161">
        <f>IF(ISNUMBER('実質公債費比率（分子）の構造'!M$53),'実質公債費比率（分子）の構造'!M$53,NA())</f>
        <v>981</v>
      </c>
      <c r="J50" s="161" t="e">
        <f>NA()</f>
        <v>#N/A</v>
      </c>
      <c r="K50" s="161" t="e">
        <f>NA()</f>
        <v>#N/A</v>
      </c>
      <c r="L50" s="161">
        <f>IF(ISNUMBER('実質公債費比率（分子）の構造'!N$53),'実質公債費比率（分子）の構造'!N$53,NA())</f>
        <v>915</v>
      </c>
      <c r="M50" s="161" t="e">
        <f>NA()</f>
        <v>#N/A</v>
      </c>
      <c r="N50" s="161" t="e">
        <f>NA()</f>
        <v>#N/A</v>
      </c>
      <c r="O50" s="161">
        <f>IF(ISNUMBER('実質公債費比率（分子）の構造'!O$53),'実質公債費比率（分子）の構造'!O$53,NA())</f>
        <v>992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25555</v>
      </c>
      <c r="E56" s="160"/>
      <c r="F56" s="160"/>
      <c r="G56" s="160">
        <f>'将来負担比率（分子）の構造'!J$52</f>
        <v>26063</v>
      </c>
      <c r="H56" s="160"/>
      <c r="I56" s="160"/>
      <c r="J56" s="160">
        <f>'将来負担比率（分子）の構造'!K$52</f>
        <v>26185</v>
      </c>
      <c r="K56" s="160"/>
      <c r="L56" s="160"/>
      <c r="M56" s="160">
        <f>'将来負担比率（分子）の構造'!L$52</f>
        <v>26591</v>
      </c>
      <c r="N56" s="160"/>
      <c r="O56" s="160"/>
      <c r="P56" s="160">
        <f>'将来負担比率（分子）の構造'!M$52</f>
        <v>26442</v>
      </c>
    </row>
    <row r="57" spans="1:16" x14ac:dyDescent="0.15">
      <c r="A57" s="160" t="s">
        <v>36</v>
      </c>
      <c r="B57" s="160"/>
      <c r="C57" s="160"/>
      <c r="D57" s="160">
        <f>'将来負担比率（分子）の構造'!I$51</f>
        <v>6404</v>
      </c>
      <c r="E57" s="160"/>
      <c r="F57" s="160"/>
      <c r="G57" s="160">
        <f>'将来負担比率（分子）の構造'!J$51</f>
        <v>6477</v>
      </c>
      <c r="H57" s="160"/>
      <c r="I57" s="160"/>
      <c r="J57" s="160">
        <f>'将来負担比率（分子）の構造'!K$51</f>
        <v>6674</v>
      </c>
      <c r="K57" s="160"/>
      <c r="L57" s="160"/>
      <c r="M57" s="160">
        <f>'将来負担比率（分子）の構造'!L$51</f>
        <v>6735</v>
      </c>
      <c r="N57" s="160"/>
      <c r="O57" s="160"/>
      <c r="P57" s="160">
        <f>'将来負担比率（分子）の構造'!M$51</f>
        <v>7050</v>
      </c>
    </row>
    <row r="58" spans="1:16" x14ac:dyDescent="0.15">
      <c r="A58" s="160" t="s">
        <v>35</v>
      </c>
      <c r="B58" s="160"/>
      <c r="C58" s="160"/>
      <c r="D58" s="160">
        <f>'将来負担比率（分子）の構造'!I$50</f>
        <v>3990</v>
      </c>
      <c r="E58" s="160"/>
      <c r="F58" s="160"/>
      <c r="G58" s="160">
        <f>'将来負担比率（分子）の構造'!J$50</f>
        <v>4165</v>
      </c>
      <c r="H58" s="160"/>
      <c r="I58" s="160"/>
      <c r="J58" s="160">
        <f>'将来負担比率（分子）の構造'!K$50</f>
        <v>4261</v>
      </c>
      <c r="K58" s="160"/>
      <c r="L58" s="160"/>
      <c r="M58" s="160">
        <f>'将来負担比率（分子）の構造'!L$50</f>
        <v>4447</v>
      </c>
      <c r="N58" s="160"/>
      <c r="O58" s="160"/>
      <c r="P58" s="160">
        <f>'将来負担比率（分子）の構造'!M$50</f>
        <v>4635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3650</v>
      </c>
      <c r="C62" s="160"/>
      <c r="D62" s="160"/>
      <c r="E62" s="160">
        <f>'将来負担比率（分子）の構造'!J$45</f>
        <v>3209</v>
      </c>
      <c r="F62" s="160"/>
      <c r="G62" s="160"/>
      <c r="H62" s="160">
        <f>'将来負担比率（分子）の構造'!K$45</f>
        <v>3177</v>
      </c>
      <c r="I62" s="160"/>
      <c r="J62" s="160"/>
      <c r="K62" s="160">
        <f>'将来負担比率（分子）の構造'!L$45</f>
        <v>3175</v>
      </c>
      <c r="L62" s="160"/>
      <c r="M62" s="160"/>
      <c r="N62" s="160">
        <f>'将来負担比率（分子）の構造'!M$45</f>
        <v>3179</v>
      </c>
      <c r="O62" s="160"/>
      <c r="P62" s="160"/>
    </row>
    <row r="63" spans="1:16" x14ac:dyDescent="0.15">
      <c r="A63" s="160" t="s">
        <v>28</v>
      </c>
      <c r="B63" s="160">
        <f>'将来負担比率（分子）の構造'!I$44</f>
        <v>263</v>
      </c>
      <c r="C63" s="160"/>
      <c r="D63" s="160"/>
      <c r="E63" s="160">
        <f>'将来負担比率（分子）の構造'!J$44</f>
        <v>233</v>
      </c>
      <c r="F63" s="160"/>
      <c r="G63" s="160"/>
      <c r="H63" s="160">
        <f>'将来負担比率（分子）の構造'!K$44</f>
        <v>204</v>
      </c>
      <c r="I63" s="160"/>
      <c r="J63" s="160"/>
      <c r="K63" s="160">
        <f>'将来負担比率（分子）の構造'!L$44</f>
        <v>175</v>
      </c>
      <c r="L63" s="160"/>
      <c r="M63" s="160"/>
      <c r="N63" s="160">
        <f>'将来負担比率（分子）の構造'!M$44</f>
        <v>147</v>
      </c>
      <c r="O63" s="160"/>
      <c r="P63" s="160"/>
    </row>
    <row r="64" spans="1:16" x14ac:dyDescent="0.15">
      <c r="A64" s="160" t="s">
        <v>27</v>
      </c>
      <c r="B64" s="160">
        <f>'将来負担比率（分子）の構造'!I$43</f>
        <v>18681</v>
      </c>
      <c r="C64" s="160"/>
      <c r="D64" s="160"/>
      <c r="E64" s="160">
        <f>'将来負担比率（分子）の構造'!J$43</f>
        <v>18134</v>
      </c>
      <c r="F64" s="160"/>
      <c r="G64" s="160"/>
      <c r="H64" s="160">
        <f>'将来負担比率（分子）の構造'!K$43</f>
        <v>17735</v>
      </c>
      <c r="I64" s="160"/>
      <c r="J64" s="160"/>
      <c r="K64" s="160">
        <f>'将来負担比率（分子）の構造'!L$43</f>
        <v>17351</v>
      </c>
      <c r="L64" s="160"/>
      <c r="M64" s="160"/>
      <c r="N64" s="160">
        <f>'将来負担比率（分子）の構造'!M$43</f>
        <v>18315</v>
      </c>
      <c r="O64" s="160"/>
      <c r="P64" s="160"/>
    </row>
    <row r="65" spans="1:16" x14ac:dyDescent="0.15">
      <c r="A65" s="160" t="s">
        <v>26</v>
      </c>
      <c r="B65" s="160">
        <f>'将来負担比率（分子）の構造'!I$42</f>
        <v>9</v>
      </c>
      <c r="C65" s="160"/>
      <c r="D65" s="160"/>
      <c r="E65" s="160">
        <f>'将来負担比率（分子）の構造'!J$42</f>
        <v>4</v>
      </c>
      <c r="F65" s="160"/>
      <c r="G65" s="160"/>
      <c r="H65" s="160">
        <f>'将来負担比率（分子）の構造'!K$42</f>
        <v>3</v>
      </c>
      <c r="I65" s="160"/>
      <c r="J65" s="160"/>
      <c r="K65" s="160">
        <f>'将来負担比率（分子）の構造'!L$42</f>
        <v>1</v>
      </c>
      <c r="L65" s="160"/>
      <c r="M65" s="160"/>
      <c r="N65" s="160">
        <f>'将来負担比率（分子）の構造'!M$42</f>
        <v>2</v>
      </c>
      <c r="O65" s="160"/>
      <c r="P65" s="160"/>
    </row>
    <row r="66" spans="1:16" x14ac:dyDescent="0.15">
      <c r="A66" s="160" t="s">
        <v>25</v>
      </c>
      <c r="B66" s="160">
        <f>'将来負担比率（分子）の構造'!I$41</f>
        <v>27201</v>
      </c>
      <c r="C66" s="160"/>
      <c r="D66" s="160"/>
      <c r="E66" s="160">
        <f>'将来負担比率（分子）の構造'!J$41</f>
        <v>28202</v>
      </c>
      <c r="F66" s="160"/>
      <c r="G66" s="160"/>
      <c r="H66" s="160">
        <f>'将来負担比率（分子）の構造'!K$41</f>
        <v>30065</v>
      </c>
      <c r="I66" s="160"/>
      <c r="J66" s="160"/>
      <c r="K66" s="160">
        <f>'将来負担比率（分子）の構造'!L$41</f>
        <v>30274</v>
      </c>
      <c r="L66" s="160"/>
      <c r="M66" s="160"/>
      <c r="N66" s="160">
        <f>'将来負担比率（分子）の構造'!M$41</f>
        <v>30433</v>
      </c>
      <c r="O66" s="160"/>
      <c r="P66" s="160"/>
    </row>
    <row r="67" spans="1:16" x14ac:dyDescent="0.15">
      <c r="A67" s="160" t="s">
        <v>68</v>
      </c>
      <c r="B67" s="160" t="e">
        <f>NA()</f>
        <v>#N/A</v>
      </c>
      <c r="C67" s="160">
        <f>IF(ISNUMBER('将来負担比率（分子）の構造'!I$53), IF('将来負担比率（分子）の構造'!I$53 &lt; 0, 0, '将来負担比率（分子）の構造'!I$53), NA())</f>
        <v>13855</v>
      </c>
      <c r="D67" s="160" t="e">
        <f>NA()</f>
        <v>#N/A</v>
      </c>
      <c r="E67" s="160" t="e">
        <f>NA()</f>
        <v>#N/A</v>
      </c>
      <c r="F67" s="160">
        <f>IF(ISNUMBER('将来負担比率（分子）の構造'!J$53), IF('将来負担比率（分子）の構造'!J$53 &lt; 0, 0, '将来負担比率（分子）の構造'!J$53), NA())</f>
        <v>13077</v>
      </c>
      <c r="G67" s="160" t="e">
        <f>NA()</f>
        <v>#N/A</v>
      </c>
      <c r="H67" s="160" t="e">
        <f>NA()</f>
        <v>#N/A</v>
      </c>
      <c r="I67" s="160">
        <f>IF(ISNUMBER('将来負担比率（分子）の構造'!K$53), IF('将来負担比率（分子）の構造'!K$53 &lt; 0, 0, '将来負担比率（分子）の構造'!K$53), NA())</f>
        <v>14064</v>
      </c>
      <c r="J67" s="160" t="e">
        <f>NA()</f>
        <v>#N/A</v>
      </c>
      <c r="K67" s="160" t="e">
        <f>NA()</f>
        <v>#N/A</v>
      </c>
      <c r="L67" s="160">
        <f>IF(ISNUMBER('将来負担比率（分子）の構造'!L$53), IF('将来負担比率（分子）の構造'!L$53 &lt; 0, 0, '将来負担比率（分子）の構造'!L$53), NA())</f>
        <v>13202</v>
      </c>
      <c r="M67" s="160" t="e">
        <f>NA()</f>
        <v>#N/A</v>
      </c>
      <c r="N67" s="160" t="e">
        <f>NA()</f>
        <v>#N/A</v>
      </c>
      <c r="O67" s="160">
        <f>IF(ISNUMBER('将来負担比率（分子）の構造'!M$53), IF('将来負担比率（分子）の構造'!M$53 &lt; 0, 0, '将来負担比率（分子）の構造'!M$53), NA())</f>
        <v>13949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2214</v>
      </c>
      <c r="C72" s="164">
        <f>基金残高に係る経年分析!G55</f>
        <v>2341</v>
      </c>
      <c r="D72" s="164">
        <f>基金残高に係る経年分析!H55</f>
        <v>2403</v>
      </c>
    </row>
    <row r="73" spans="1:16" x14ac:dyDescent="0.15">
      <c r="A73" s="163" t="s">
        <v>71</v>
      </c>
      <c r="B73" s="164">
        <f>基金残高に係る経年分析!F56</f>
        <v>349</v>
      </c>
      <c r="C73" s="164">
        <f>基金残高に係る経年分析!G56</f>
        <v>350</v>
      </c>
      <c r="D73" s="164">
        <f>基金残高に係る経年分析!H56</f>
        <v>350</v>
      </c>
    </row>
    <row r="74" spans="1:16" x14ac:dyDescent="0.15">
      <c r="A74" s="163" t="s">
        <v>72</v>
      </c>
      <c r="B74" s="164">
        <f>基金残高に係る経年分析!F57</f>
        <v>1625</v>
      </c>
      <c r="C74" s="164">
        <f>基金残高に係る経年分析!G57</f>
        <v>1684</v>
      </c>
      <c r="D74" s="164">
        <f>基金残高に係る経年分析!H57</f>
        <v>1668</v>
      </c>
    </row>
  </sheetData>
  <sheetProtection algorithmName="SHA-512" hashValue="LyR4v4kqbsnDHcym5m9ph6HWojJGB7iTJBY14kUSld253Wpm2+cD6PEOyyCYwzI6NXgxwYFVvCqMilfjlWiX/Q==" saltValue="i5+VjXqnTASXlq5/ElHr8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8439643</v>
      </c>
      <c r="S5" s="707"/>
      <c r="T5" s="707"/>
      <c r="U5" s="707"/>
      <c r="V5" s="707"/>
      <c r="W5" s="707"/>
      <c r="X5" s="707"/>
      <c r="Y5" s="753"/>
      <c r="Z5" s="771">
        <v>41</v>
      </c>
      <c r="AA5" s="771"/>
      <c r="AB5" s="771"/>
      <c r="AC5" s="771"/>
      <c r="AD5" s="772">
        <v>7721335</v>
      </c>
      <c r="AE5" s="772"/>
      <c r="AF5" s="772"/>
      <c r="AG5" s="772"/>
      <c r="AH5" s="772"/>
      <c r="AI5" s="772"/>
      <c r="AJ5" s="772"/>
      <c r="AK5" s="772"/>
      <c r="AL5" s="754">
        <v>66.900000000000006</v>
      </c>
      <c r="AM5" s="723"/>
      <c r="AN5" s="723"/>
      <c r="AO5" s="755"/>
      <c r="AP5" s="740" t="s">
        <v>222</v>
      </c>
      <c r="AQ5" s="741"/>
      <c r="AR5" s="741"/>
      <c r="AS5" s="741"/>
      <c r="AT5" s="741"/>
      <c r="AU5" s="741"/>
      <c r="AV5" s="741"/>
      <c r="AW5" s="741"/>
      <c r="AX5" s="741"/>
      <c r="AY5" s="741"/>
      <c r="AZ5" s="741"/>
      <c r="BA5" s="741"/>
      <c r="BB5" s="741"/>
      <c r="BC5" s="741"/>
      <c r="BD5" s="741"/>
      <c r="BE5" s="741"/>
      <c r="BF5" s="742"/>
      <c r="BG5" s="641">
        <v>7792991</v>
      </c>
      <c r="BH5" s="644"/>
      <c r="BI5" s="644"/>
      <c r="BJ5" s="644"/>
      <c r="BK5" s="644"/>
      <c r="BL5" s="644"/>
      <c r="BM5" s="644"/>
      <c r="BN5" s="645"/>
      <c r="BO5" s="703">
        <v>92.3</v>
      </c>
      <c r="BP5" s="703"/>
      <c r="BQ5" s="703"/>
      <c r="BR5" s="703"/>
      <c r="BS5" s="704">
        <v>99569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162055</v>
      </c>
      <c r="S6" s="644"/>
      <c r="T6" s="644"/>
      <c r="U6" s="644"/>
      <c r="V6" s="644"/>
      <c r="W6" s="644"/>
      <c r="X6" s="644"/>
      <c r="Y6" s="645"/>
      <c r="Z6" s="703">
        <v>0.8</v>
      </c>
      <c r="AA6" s="703"/>
      <c r="AB6" s="703"/>
      <c r="AC6" s="703"/>
      <c r="AD6" s="704">
        <v>162055</v>
      </c>
      <c r="AE6" s="704"/>
      <c r="AF6" s="704"/>
      <c r="AG6" s="704"/>
      <c r="AH6" s="704"/>
      <c r="AI6" s="704"/>
      <c r="AJ6" s="704"/>
      <c r="AK6" s="704"/>
      <c r="AL6" s="646">
        <v>1.4</v>
      </c>
      <c r="AM6" s="647"/>
      <c r="AN6" s="647"/>
      <c r="AO6" s="705"/>
      <c r="AP6" s="638" t="s">
        <v>227</v>
      </c>
      <c r="AQ6" s="639"/>
      <c r="AR6" s="639"/>
      <c r="AS6" s="639"/>
      <c r="AT6" s="639"/>
      <c r="AU6" s="639"/>
      <c r="AV6" s="639"/>
      <c r="AW6" s="639"/>
      <c r="AX6" s="639"/>
      <c r="AY6" s="639"/>
      <c r="AZ6" s="639"/>
      <c r="BA6" s="639"/>
      <c r="BB6" s="639"/>
      <c r="BC6" s="639"/>
      <c r="BD6" s="639"/>
      <c r="BE6" s="639"/>
      <c r="BF6" s="640"/>
      <c r="BG6" s="641">
        <v>7792991</v>
      </c>
      <c r="BH6" s="644"/>
      <c r="BI6" s="644"/>
      <c r="BJ6" s="644"/>
      <c r="BK6" s="644"/>
      <c r="BL6" s="644"/>
      <c r="BM6" s="644"/>
      <c r="BN6" s="645"/>
      <c r="BO6" s="703">
        <v>92.3</v>
      </c>
      <c r="BP6" s="703"/>
      <c r="BQ6" s="703"/>
      <c r="BR6" s="703"/>
      <c r="BS6" s="704">
        <v>99569</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196035</v>
      </c>
      <c r="CS6" s="644"/>
      <c r="CT6" s="644"/>
      <c r="CU6" s="644"/>
      <c r="CV6" s="644"/>
      <c r="CW6" s="644"/>
      <c r="CX6" s="644"/>
      <c r="CY6" s="645"/>
      <c r="CZ6" s="754">
        <v>1</v>
      </c>
      <c r="DA6" s="723"/>
      <c r="DB6" s="723"/>
      <c r="DC6" s="757"/>
      <c r="DD6" s="649" t="s">
        <v>129</v>
      </c>
      <c r="DE6" s="644"/>
      <c r="DF6" s="644"/>
      <c r="DG6" s="644"/>
      <c r="DH6" s="644"/>
      <c r="DI6" s="644"/>
      <c r="DJ6" s="644"/>
      <c r="DK6" s="644"/>
      <c r="DL6" s="644"/>
      <c r="DM6" s="644"/>
      <c r="DN6" s="644"/>
      <c r="DO6" s="644"/>
      <c r="DP6" s="645"/>
      <c r="DQ6" s="649">
        <v>196035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12663</v>
      </c>
      <c r="S7" s="644"/>
      <c r="T7" s="644"/>
      <c r="U7" s="644"/>
      <c r="V7" s="644"/>
      <c r="W7" s="644"/>
      <c r="X7" s="644"/>
      <c r="Y7" s="645"/>
      <c r="Z7" s="703">
        <v>0.1</v>
      </c>
      <c r="AA7" s="703"/>
      <c r="AB7" s="703"/>
      <c r="AC7" s="703"/>
      <c r="AD7" s="704">
        <v>12663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2761543</v>
      </c>
      <c r="BH7" s="644"/>
      <c r="BI7" s="644"/>
      <c r="BJ7" s="644"/>
      <c r="BK7" s="644"/>
      <c r="BL7" s="644"/>
      <c r="BM7" s="644"/>
      <c r="BN7" s="645"/>
      <c r="BO7" s="703">
        <v>32.700000000000003</v>
      </c>
      <c r="BP7" s="703"/>
      <c r="BQ7" s="703"/>
      <c r="BR7" s="703"/>
      <c r="BS7" s="704">
        <v>99569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1795927</v>
      </c>
      <c r="CS7" s="644"/>
      <c r="CT7" s="644"/>
      <c r="CU7" s="644"/>
      <c r="CV7" s="644"/>
      <c r="CW7" s="644"/>
      <c r="CX7" s="644"/>
      <c r="CY7" s="645"/>
      <c r="CZ7" s="703">
        <v>8.8000000000000007</v>
      </c>
      <c r="DA7" s="703"/>
      <c r="DB7" s="703"/>
      <c r="DC7" s="703"/>
      <c r="DD7" s="649">
        <v>63437</v>
      </c>
      <c r="DE7" s="644"/>
      <c r="DF7" s="644"/>
      <c r="DG7" s="644"/>
      <c r="DH7" s="644"/>
      <c r="DI7" s="644"/>
      <c r="DJ7" s="644"/>
      <c r="DK7" s="644"/>
      <c r="DL7" s="644"/>
      <c r="DM7" s="644"/>
      <c r="DN7" s="644"/>
      <c r="DO7" s="644"/>
      <c r="DP7" s="645"/>
      <c r="DQ7" s="649">
        <v>1540765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45494</v>
      </c>
      <c r="S8" s="644"/>
      <c r="T8" s="644"/>
      <c r="U8" s="644"/>
      <c r="V8" s="644"/>
      <c r="W8" s="644"/>
      <c r="X8" s="644"/>
      <c r="Y8" s="645"/>
      <c r="Z8" s="703">
        <v>0.2</v>
      </c>
      <c r="AA8" s="703"/>
      <c r="AB8" s="703"/>
      <c r="AC8" s="703"/>
      <c r="AD8" s="704">
        <v>45494</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81463</v>
      </c>
      <c r="BH8" s="644"/>
      <c r="BI8" s="644"/>
      <c r="BJ8" s="644"/>
      <c r="BK8" s="644"/>
      <c r="BL8" s="644"/>
      <c r="BM8" s="644"/>
      <c r="BN8" s="645"/>
      <c r="BO8" s="703">
        <v>1</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6110338</v>
      </c>
      <c r="CS8" s="644"/>
      <c r="CT8" s="644"/>
      <c r="CU8" s="644"/>
      <c r="CV8" s="644"/>
      <c r="CW8" s="644"/>
      <c r="CX8" s="644"/>
      <c r="CY8" s="645"/>
      <c r="CZ8" s="703">
        <v>29.9</v>
      </c>
      <c r="DA8" s="703"/>
      <c r="DB8" s="703"/>
      <c r="DC8" s="703"/>
      <c r="DD8" s="649">
        <v>33762</v>
      </c>
      <c r="DE8" s="644"/>
      <c r="DF8" s="644"/>
      <c r="DG8" s="644"/>
      <c r="DH8" s="644"/>
      <c r="DI8" s="644"/>
      <c r="DJ8" s="644"/>
      <c r="DK8" s="644"/>
      <c r="DL8" s="644"/>
      <c r="DM8" s="644"/>
      <c r="DN8" s="644"/>
      <c r="DO8" s="644"/>
      <c r="DP8" s="645"/>
      <c r="DQ8" s="649">
        <v>3353381</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45791</v>
      </c>
      <c r="S9" s="644"/>
      <c r="T9" s="644"/>
      <c r="U9" s="644"/>
      <c r="V9" s="644"/>
      <c r="W9" s="644"/>
      <c r="X9" s="644"/>
      <c r="Y9" s="645"/>
      <c r="Z9" s="703">
        <v>0.2</v>
      </c>
      <c r="AA9" s="703"/>
      <c r="AB9" s="703"/>
      <c r="AC9" s="703"/>
      <c r="AD9" s="704">
        <v>45791</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2106993</v>
      </c>
      <c r="BH9" s="644"/>
      <c r="BI9" s="644"/>
      <c r="BJ9" s="644"/>
      <c r="BK9" s="644"/>
      <c r="BL9" s="644"/>
      <c r="BM9" s="644"/>
      <c r="BN9" s="645"/>
      <c r="BO9" s="703">
        <v>25</v>
      </c>
      <c r="BP9" s="703"/>
      <c r="BQ9" s="703"/>
      <c r="BR9" s="703"/>
      <c r="BS9" s="649" t="s">
        <v>129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1993045</v>
      </c>
      <c r="CS9" s="644"/>
      <c r="CT9" s="644"/>
      <c r="CU9" s="644"/>
      <c r="CV9" s="644"/>
      <c r="CW9" s="644"/>
      <c r="CX9" s="644"/>
      <c r="CY9" s="645"/>
      <c r="CZ9" s="703">
        <v>9.6999999999999993</v>
      </c>
      <c r="DA9" s="703"/>
      <c r="DB9" s="703"/>
      <c r="DC9" s="703"/>
      <c r="DD9" s="649">
        <v>171456</v>
      </c>
      <c r="DE9" s="644"/>
      <c r="DF9" s="644"/>
      <c r="DG9" s="644"/>
      <c r="DH9" s="644"/>
      <c r="DI9" s="644"/>
      <c r="DJ9" s="644"/>
      <c r="DK9" s="644"/>
      <c r="DL9" s="644"/>
      <c r="DM9" s="644"/>
      <c r="DN9" s="644"/>
      <c r="DO9" s="644"/>
      <c r="DP9" s="645"/>
      <c r="DQ9" s="649">
        <v>1724381</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234</v>
      </c>
      <c r="AA10" s="703"/>
      <c r="AB10" s="703"/>
      <c r="AC10" s="703"/>
      <c r="AD10" s="704" t="s">
        <v>234</v>
      </c>
      <c r="AE10" s="704"/>
      <c r="AF10" s="704"/>
      <c r="AG10" s="704"/>
      <c r="AH10" s="704"/>
      <c r="AI10" s="704"/>
      <c r="AJ10" s="704"/>
      <c r="AK10" s="704"/>
      <c r="AL10" s="646" t="s">
        <v>129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165330</v>
      </c>
      <c r="BH10" s="644"/>
      <c r="BI10" s="644"/>
      <c r="BJ10" s="644"/>
      <c r="BK10" s="644"/>
      <c r="BL10" s="644"/>
      <c r="BM10" s="644"/>
      <c r="BN10" s="645"/>
      <c r="BO10" s="703">
        <v>2</v>
      </c>
      <c r="BP10" s="703"/>
      <c r="BQ10" s="703"/>
      <c r="BR10" s="703"/>
      <c r="BS10" s="649">
        <v>27526</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40157</v>
      </c>
      <c r="CS10" s="644"/>
      <c r="CT10" s="644"/>
      <c r="CU10" s="644"/>
      <c r="CV10" s="644"/>
      <c r="CW10" s="644"/>
      <c r="CX10" s="644"/>
      <c r="CY10" s="645"/>
      <c r="CZ10" s="703">
        <v>0.2</v>
      </c>
      <c r="DA10" s="703"/>
      <c r="DB10" s="703"/>
      <c r="DC10" s="703"/>
      <c r="DD10" s="649">
        <v>2781</v>
      </c>
      <c r="DE10" s="644"/>
      <c r="DF10" s="644"/>
      <c r="DG10" s="644"/>
      <c r="DH10" s="644"/>
      <c r="DI10" s="644"/>
      <c r="DJ10" s="644"/>
      <c r="DK10" s="644"/>
      <c r="DL10" s="644"/>
      <c r="DM10" s="644"/>
      <c r="DN10" s="644"/>
      <c r="DO10" s="644"/>
      <c r="DP10" s="645"/>
      <c r="DQ10" s="649">
        <v>16157</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234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407757</v>
      </c>
      <c r="BH11" s="644"/>
      <c r="BI11" s="644"/>
      <c r="BJ11" s="644"/>
      <c r="BK11" s="644"/>
      <c r="BL11" s="644"/>
      <c r="BM11" s="644"/>
      <c r="BN11" s="645"/>
      <c r="BO11" s="703">
        <v>4.8</v>
      </c>
      <c r="BP11" s="703"/>
      <c r="BQ11" s="703"/>
      <c r="BR11" s="703"/>
      <c r="BS11" s="649">
        <v>72043</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531515</v>
      </c>
      <c r="CS11" s="644"/>
      <c r="CT11" s="644"/>
      <c r="CU11" s="644"/>
      <c r="CV11" s="644"/>
      <c r="CW11" s="644"/>
      <c r="CX11" s="644"/>
      <c r="CY11" s="645"/>
      <c r="CZ11" s="703">
        <v>2.6</v>
      </c>
      <c r="DA11" s="703"/>
      <c r="DB11" s="703"/>
      <c r="DC11" s="703"/>
      <c r="DD11" s="649">
        <v>105296</v>
      </c>
      <c r="DE11" s="644"/>
      <c r="DF11" s="644"/>
      <c r="DG11" s="644"/>
      <c r="DH11" s="644"/>
      <c r="DI11" s="644"/>
      <c r="DJ11" s="644"/>
      <c r="DK11" s="644"/>
      <c r="DL11" s="644"/>
      <c r="DM11" s="644"/>
      <c r="DN11" s="644"/>
      <c r="DO11" s="644"/>
      <c r="DP11" s="645"/>
      <c r="DQ11" s="649">
        <v>416090</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802432</v>
      </c>
      <c r="S12" s="644"/>
      <c r="T12" s="644"/>
      <c r="U12" s="644"/>
      <c r="V12" s="644"/>
      <c r="W12" s="644"/>
      <c r="X12" s="644"/>
      <c r="Y12" s="645"/>
      <c r="Z12" s="703">
        <v>3.9</v>
      </c>
      <c r="AA12" s="703"/>
      <c r="AB12" s="703"/>
      <c r="AC12" s="703"/>
      <c r="AD12" s="704">
        <v>802432</v>
      </c>
      <c r="AE12" s="704"/>
      <c r="AF12" s="704"/>
      <c r="AG12" s="704"/>
      <c r="AH12" s="704"/>
      <c r="AI12" s="704"/>
      <c r="AJ12" s="704"/>
      <c r="AK12" s="704"/>
      <c r="AL12" s="646">
        <v>6.9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4567110</v>
      </c>
      <c r="BH12" s="644"/>
      <c r="BI12" s="644"/>
      <c r="BJ12" s="644"/>
      <c r="BK12" s="644"/>
      <c r="BL12" s="644"/>
      <c r="BM12" s="644"/>
      <c r="BN12" s="645"/>
      <c r="BO12" s="703">
        <v>54.1</v>
      </c>
      <c r="BP12" s="703"/>
      <c r="BQ12" s="703"/>
      <c r="BR12" s="703"/>
      <c r="BS12" s="649" t="s">
        <v>129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409360</v>
      </c>
      <c r="CS12" s="644"/>
      <c r="CT12" s="644"/>
      <c r="CU12" s="644"/>
      <c r="CV12" s="644"/>
      <c r="CW12" s="644"/>
      <c r="CX12" s="644"/>
      <c r="CY12" s="645"/>
      <c r="CZ12" s="703">
        <v>2</v>
      </c>
      <c r="DA12" s="703"/>
      <c r="DB12" s="703"/>
      <c r="DC12" s="703"/>
      <c r="DD12" s="649">
        <v>23495</v>
      </c>
      <c r="DE12" s="644"/>
      <c r="DF12" s="644"/>
      <c r="DG12" s="644"/>
      <c r="DH12" s="644"/>
      <c r="DI12" s="644"/>
      <c r="DJ12" s="644"/>
      <c r="DK12" s="644"/>
      <c r="DL12" s="644"/>
      <c r="DM12" s="644"/>
      <c r="DN12" s="644"/>
      <c r="DO12" s="644"/>
      <c r="DP12" s="645"/>
      <c r="DQ12" s="649">
        <v>232516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17465</v>
      </c>
      <c r="S13" s="644"/>
      <c r="T13" s="644"/>
      <c r="U13" s="644"/>
      <c r="V13" s="644"/>
      <c r="W13" s="644"/>
      <c r="X13" s="644"/>
      <c r="Y13" s="645"/>
      <c r="Z13" s="703">
        <v>0.1</v>
      </c>
      <c r="AA13" s="703"/>
      <c r="AB13" s="703"/>
      <c r="AC13" s="703"/>
      <c r="AD13" s="704">
        <v>17465</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4542140</v>
      </c>
      <c r="BH13" s="644"/>
      <c r="BI13" s="644"/>
      <c r="BJ13" s="644"/>
      <c r="BK13" s="644"/>
      <c r="BL13" s="644"/>
      <c r="BM13" s="644"/>
      <c r="BN13" s="645"/>
      <c r="BO13" s="703">
        <v>53.8</v>
      </c>
      <c r="BP13" s="703"/>
      <c r="BQ13" s="703"/>
      <c r="BR13" s="703"/>
      <c r="BS13" s="649" t="s">
        <v>129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3614998</v>
      </c>
      <c r="CS13" s="644"/>
      <c r="CT13" s="644"/>
      <c r="CU13" s="644"/>
      <c r="CV13" s="644"/>
      <c r="CW13" s="644"/>
      <c r="CX13" s="644"/>
      <c r="CY13" s="645"/>
      <c r="CZ13" s="703">
        <v>17.7</v>
      </c>
      <c r="DA13" s="703"/>
      <c r="DB13" s="703"/>
      <c r="DC13" s="703"/>
      <c r="DD13" s="649">
        <v>2129435</v>
      </c>
      <c r="DE13" s="644"/>
      <c r="DF13" s="644"/>
      <c r="DG13" s="644"/>
      <c r="DH13" s="644"/>
      <c r="DI13" s="644"/>
      <c r="DJ13" s="644"/>
      <c r="DK13" s="644"/>
      <c r="DL13" s="644"/>
      <c r="DM13" s="644"/>
      <c r="DN13" s="644"/>
      <c r="DO13" s="644"/>
      <c r="DP13" s="645"/>
      <c r="DQ13" s="649">
        <v>1643430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234</v>
      </c>
      <c r="AE14" s="704"/>
      <c r="AF14" s="704"/>
      <c r="AG14" s="704"/>
      <c r="AH14" s="704"/>
      <c r="AI14" s="704"/>
      <c r="AJ14" s="704"/>
      <c r="AK14" s="704"/>
      <c r="AL14" s="646" t="s">
        <v>129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127754</v>
      </c>
      <c r="BH14" s="644"/>
      <c r="BI14" s="644"/>
      <c r="BJ14" s="644"/>
      <c r="BK14" s="644"/>
      <c r="BL14" s="644"/>
      <c r="BM14" s="644"/>
      <c r="BN14" s="645"/>
      <c r="BO14" s="703">
        <v>1.5</v>
      </c>
      <c r="BP14" s="703"/>
      <c r="BQ14" s="703"/>
      <c r="BR14" s="703"/>
      <c r="BS14" s="649" t="s">
        <v>129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1073106</v>
      </c>
      <c r="CS14" s="644"/>
      <c r="CT14" s="644"/>
      <c r="CU14" s="644"/>
      <c r="CV14" s="644"/>
      <c r="CW14" s="644"/>
      <c r="CX14" s="644"/>
      <c r="CY14" s="645"/>
      <c r="CZ14" s="703">
        <v>5.2</v>
      </c>
      <c r="DA14" s="703"/>
      <c r="DB14" s="703"/>
      <c r="DC14" s="703"/>
      <c r="DD14" s="649">
        <v>102098</v>
      </c>
      <c r="DE14" s="644"/>
      <c r="DF14" s="644"/>
      <c r="DG14" s="644"/>
      <c r="DH14" s="644"/>
      <c r="DI14" s="644"/>
      <c r="DJ14" s="644"/>
      <c r="DK14" s="644"/>
      <c r="DL14" s="644"/>
      <c r="DM14" s="644"/>
      <c r="DN14" s="644"/>
      <c r="DO14" s="644"/>
      <c r="DP14" s="645"/>
      <c r="DQ14" s="649">
        <v>580218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59187</v>
      </c>
      <c r="S15" s="644"/>
      <c r="T15" s="644"/>
      <c r="U15" s="644"/>
      <c r="V15" s="644"/>
      <c r="W15" s="644"/>
      <c r="X15" s="644"/>
      <c r="Y15" s="645"/>
      <c r="Z15" s="703">
        <v>0.3</v>
      </c>
      <c r="AA15" s="703"/>
      <c r="AB15" s="703"/>
      <c r="AC15" s="703"/>
      <c r="AD15" s="704">
        <v>59187</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336584</v>
      </c>
      <c r="BH15" s="644"/>
      <c r="BI15" s="644"/>
      <c r="BJ15" s="644"/>
      <c r="BK15" s="644"/>
      <c r="BL15" s="644"/>
      <c r="BM15" s="644"/>
      <c r="BN15" s="645"/>
      <c r="BO15" s="703">
        <v>4</v>
      </c>
      <c r="BP15" s="703"/>
      <c r="BQ15" s="703"/>
      <c r="BR15" s="703"/>
      <c r="BS15" s="649" t="s">
        <v>129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2297119</v>
      </c>
      <c r="CS15" s="644"/>
      <c r="CT15" s="644"/>
      <c r="CU15" s="644"/>
      <c r="CV15" s="644"/>
      <c r="CW15" s="644"/>
      <c r="CX15" s="644"/>
      <c r="CY15" s="645"/>
      <c r="CZ15" s="703">
        <v>11.2</v>
      </c>
      <c r="DA15" s="703"/>
      <c r="DB15" s="703"/>
      <c r="DC15" s="703"/>
      <c r="DD15" s="649">
        <v>457116</v>
      </c>
      <c r="DE15" s="644"/>
      <c r="DF15" s="644"/>
      <c r="DG15" s="644"/>
      <c r="DH15" s="644"/>
      <c r="DI15" s="644"/>
      <c r="DJ15" s="644"/>
      <c r="DK15" s="644"/>
      <c r="DL15" s="644"/>
      <c r="DM15" s="644"/>
      <c r="DN15" s="644"/>
      <c r="DO15" s="644"/>
      <c r="DP15" s="645"/>
      <c r="DQ15" s="649">
        <v>1916188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234</v>
      </c>
      <c r="AA16" s="703"/>
      <c r="AB16" s="703"/>
      <c r="AC16" s="703"/>
      <c r="AD16" s="704" t="s">
        <v>234</v>
      </c>
      <c r="AE16" s="704"/>
      <c r="AF16" s="704"/>
      <c r="AG16" s="704"/>
      <c r="AH16" s="704"/>
      <c r="AI16" s="704"/>
      <c r="AJ16" s="704"/>
      <c r="AK16" s="704"/>
      <c r="AL16" s="646" t="s">
        <v>129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129</v>
      </c>
      <c r="BP16" s="703"/>
      <c r="BQ16" s="703"/>
      <c r="BR16" s="703"/>
      <c r="BS16" s="649" t="s">
        <v>234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129</v>
      </c>
      <c r="CS16" s="644"/>
      <c r="CT16" s="644"/>
      <c r="CU16" s="644"/>
      <c r="CV16" s="644"/>
      <c r="CW16" s="644"/>
      <c r="CX16" s="644"/>
      <c r="CY16" s="645"/>
      <c r="CZ16" s="703" t="s">
        <v>129</v>
      </c>
      <c r="DA16" s="703"/>
      <c r="DB16" s="703"/>
      <c r="DC16" s="703"/>
      <c r="DD16" s="649" t="s">
        <v>129</v>
      </c>
      <c r="DE16" s="644"/>
      <c r="DF16" s="644"/>
      <c r="DG16" s="644"/>
      <c r="DH16" s="644"/>
      <c r="DI16" s="644"/>
      <c r="DJ16" s="644"/>
      <c r="DK16" s="644"/>
      <c r="DL16" s="644"/>
      <c r="DM16" s="644"/>
      <c r="DN16" s="644"/>
      <c r="DO16" s="644"/>
      <c r="DP16" s="645"/>
      <c r="DQ16" s="649" t="s">
        <v>129</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33759</v>
      </c>
      <c r="S17" s="644"/>
      <c r="T17" s="644"/>
      <c r="U17" s="644"/>
      <c r="V17" s="644"/>
      <c r="W17" s="644"/>
      <c r="X17" s="644"/>
      <c r="Y17" s="645"/>
      <c r="Z17" s="703">
        <v>0.2</v>
      </c>
      <c r="AA17" s="703"/>
      <c r="AB17" s="703"/>
      <c r="AC17" s="703"/>
      <c r="AD17" s="704">
        <v>33759</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234</v>
      </c>
      <c r="BP17" s="703"/>
      <c r="BQ17" s="703"/>
      <c r="BR17" s="703"/>
      <c r="BS17" s="649" t="s">
        <v>129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2397079</v>
      </c>
      <c r="CS17" s="644"/>
      <c r="CT17" s="644"/>
      <c r="CU17" s="644"/>
      <c r="CV17" s="644"/>
      <c r="CW17" s="644"/>
      <c r="CX17" s="644"/>
      <c r="CY17" s="645"/>
      <c r="CZ17" s="703">
        <v>11.7</v>
      </c>
      <c r="DA17" s="703"/>
      <c r="DB17" s="703"/>
      <c r="DC17" s="703"/>
      <c r="DD17" s="649" t="s">
        <v>129</v>
      </c>
      <c r="DE17" s="644"/>
      <c r="DF17" s="644"/>
      <c r="DG17" s="644"/>
      <c r="DH17" s="644"/>
      <c r="DI17" s="644"/>
      <c r="DJ17" s="644"/>
      <c r="DK17" s="644"/>
      <c r="DL17" s="644"/>
      <c r="DM17" s="644"/>
      <c r="DN17" s="644"/>
      <c r="DO17" s="644"/>
      <c r="DP17" s="645"/>
      <c r="DQ17" s="649">
        <v>2295684</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3150612</v>
      </c>
      <c r="S18" s="644"/>
      <c r="T18" s="644"/>
      <c r="U18" s="644"/>
      <c r="V18" s="644"/>
      <c r="W18" s="644"/>
      <c r="X18" s="644"/>
      <c r="Y18" s="645"/>
      <c r="Z18" s="703">
        <v>15.3</v>
      </c>
      <c r="AA18" s="703"/>
      <c r="AB18" s="703"/>
      <c r="AC18" s="703"/>
      <c r="AD18" s="704">
        <v>2566289</v>
      </c>
      <c r="AE18" s="704"/>
      <c r="AF18" s="704"/>
      <c r="AG18" s="704"/>
      <c r="AH18" s="704"/>
      <c r="AI18" s="704"/>
      <c r="AJ18" s="704"/>
      <c r="AK18" s="704"/>
      <c r="AL18" s="646">
        <v>22.2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234</v>
      </c>
      <c r="BP18" s="703"/>
      <c r="BQ18" s="703"/>
      <c r="BR18" s="703"/>
      <c r="BS18" s="649" t="s">
        <v>234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2566289</v>
      </c>
      <c r="S19" s="644"/>
      <c r="T19" s="644"/>
      <c r="U19" s="644"/>
      <c r="V19" s="644"/>
      <c r="W19" s="644"/>
      <c r="X19" s="644"/>
      <c r="Y19" s="645"/>
      <c r="Z19" s="703">
        <v>12.5</v>
      </c>
      <c r="AA19" s="703"/>
      <c r="AB19" s="703"/>
      <c r="AC19" s="703"/>
      <c r="AD19" s="704">
        <v>2566289</v>
      </c>
      <c r="AE19" s="704"/>
      <c r="AF19" s="704"/>
      <c r="AG19" s="704"/>
      <c r="AH19" s="704"/>
      <c r="AI19" s="704"/>
      <c r="AJ19" s="704"/>
      <c r="AK19" s="704"/>
      <c r="AL19" s="646">
        <v>22.2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646652</v>
      </c>
      <c r="BH19" s="644"/>
      <c r="BI19" s="644"/>
      <c r="BJ19" s="644"/>
      <c r="BK19" s="644"/>
      <c r="BL19" s="644"/>
      <c r="BM19" s="644"/>
      <c r="BN19" s="645"/>
      <c r="BO19" s="703">
        <v>7.7</v>
      </c>
      <c r="BP19" s="703"/>
      <c r="BQ19" s="703"/>
      <c r="BR19" s="703"/>
      <c r="BS19" s="649" t="s">
        <v>234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234</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584323</v>
      </c>
      <c r="S20" s="644"/>
      <c r="T20" s="644"/>
      <c r="U20" s="644"/>
      <c r="V20" s="644"/>
      <c r="W20" s="644"/>
      <c r="X20" s="644"/>
      <c r="Y20" s="645"/>
      <c r="Z20" s="703">
        <v>2.8</v>
      </c>
      <c r="AA20" s="703"/>
      <c r="AB20" s="703"/>
      <c r="AC20" s="703"/>
      <c r="AD20" s="704" t="s">
        <v>234</v>
      </c>
      <c r="AE20" s="704"/>
      <c r="AF20" s="704"/>
      <c r="AG20" s="704"/>
      <c r="AH20" s="704"/>
      <c r="AI20" s="704"/>
      <c r="AJ20" s="704"/>
      <c r="AK20" s="704"/>
      <c r="AL20" s="646" t="s">
        <v>129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646652</v>
      </c>
      <c r="BH20" s="644"/>
      <c r="BI20" s="644"/>
      <c r="BJ20" s="644"/>
      <c r="BK20" s="644"/>
      <c r="BL20" s="644"/>
      <c r="BM20" s="644"/>
      <c r="BN20" s="645"/>
      <c r="BO20" s="703">
        <v>7.7</v>
      </c>
      <c r="BP20" s="703"/>
      <c r="BQ20" s="703"/>
      <c r="BR20" s="703"/>
      <c r="BS20" s="649" t="s">
        <v>234</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20458679</v>
      </c>
      <c r="CS20" s="644"/>
      <c r="CT20" s="644"/>
      <c r="CU20" s="644"/>
      <c r="CV20" s="644"/>
      <c r="CW20" s="644"/>
      <c r="CX20" s="644"/>
      <c r="CY20" s="645"/>
      <c r="CZ20" s="703">
        <v>100</v>
      </c>
      <c r="DA20" s="703"/>
      <c r="DB20" s="703"/>
      <c r="DC20" s="703"/>
      <c r="DD20" s="649">
        <v>3088876</v>
      </c>
      <c r="DE20" s="644"/>
      <c r="DF20" s="644"/>
      <c r="DG20" s="644"/>
      <c r="DH20" s="644"/>
      <c r="DI20" s="644"/>
      <c r="DJ20" s="644"/>
      <c r="DK20" s="644"/>
      <c r="DL20" s="644"/>
      <c r="DM20" s="644"/>
      <c r="DN20" s="644"/>
      <c r="DO20" s="644"/>
      <c r="DP20" s="645"/>
      <c r="DQ20" s="649">
        <v>13914845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129</v>
      </c>
      <c r="S21" s="644"/>
      <c r="T21" s="644"/>
      <c r="U21" s="644"/>
      <c r="V21" s="644"/>
      <c r="W21" s="644"/>
      <c r="X21" s="644"/>
      <c r="Y21" s="645"/>
      <c r="Z21" s="703" t="s">
        <v>129</v>
      </c>
      <c r="AA21" s="703"/>
      <c r="AB21" s="703"/>
      <c r="AC21" s="703"/>
      <c r="AD21" s="704" t="s">
        <v>234</v>
      </c>
      <c r="AE21" s="704"/>
      <c r="AF21" s="704"/>
      <c r="AG21" s="704"/>
      <c r="AH21" s="704"/>
      <c r="AI21" s="704"/>
      <c r="AJ21" s="704"/>
      <c r="AK21" s="704"/>
      <c r="AL21" s="646" t="s">
        <v>129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27913</v>
      </c>
      <c r="BH21" s="644"/>
      <c r="BI21" s="644"/>
      <c r="BJ21" s="644"/>
      <c r="BK21" s="644"/>
      <c r="BL21" s="644"/>
      <c r="BM21" s="644"/>
      <c r="BN21" s="645"/>
      <c r="BO21" s="703">
        <v>0.3</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12769101</v>
      </c>
      <c r="S22" s="644"/>
      <c r="T22" s="644"/>
      <c r="U22" s="644"/>
      <c r="V22" s="644"/>
      <c r="W22" s="644"/>
      <c r="X22" s="644"/>
      <c r="Y22" s="645"/>
      <c r="Z22" s="703">
        <v>62</v>
      </c>
      <c r="AA22" s="703"/>
      <c r="AB22" s="703"/>
      <c r="AC22" s="703"/>
      <c r="AD22" s="704">
        <v>11466470</v>
      </c>
      <c r="AE22" s="704"/>
      <c r="AF22" s="704"/>
      <c r="AG22" s="704"/>
      <c r="AH22" s="704"/>
      <c r="AI22" s="704"/>
      <c r="AJ22" s="704"/>
      <c r="AK22" s="704"/>
      <c r="AL22" s="646">
        <v>99.3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129</v>
      </c>
      <c r="BP22" s="703"/>
      <c r="BQ22" s="703"/>
      <c r="BR22" s="703"/>
      <c r="BS22" s="649" t="s">
        <v>234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8138</v>
      </c>
      <c r="S23" s="644"/>
      <c r="T23" s="644"/>
      <c r="U23" s="644"/>
      <c r="V23" s="644"/>
      <c r="W23" s="644"/>
      <c r="X23" s="644"/>
      <c r="Y23" s="645"/>
      <c r="Z23" s="703">
        <v>0</v>
      </c>
      <c r="AA23" s="703"/>
      <c r="AB23" s="703"/>
      <c r="AC23" s="703"/>
      <c r="AD23" s="704">
        <v>8138</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618739</v>
      </c>
      <c r="BH23" s="644"/>
      <c r="BI23" s="644"/>
      <c r="BJ23" s="644"/>
      <c r="BK23" s="644"/>
      <c r="BL23" s="644"/>
      <c r="BM23" s="644"/>
      <c r="BN23" s="645"/>
      <c r="BO23" s="703">
        <v>7.3</v>
      </c>
      <c r="BP23" s="703"/>
      <c r="BQ23" s="703"/>
      <c r="BR23" s="703"/>
      <c r="BS23" s="649" t="s">
        <v>129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404838</v>
      </c>
      <c r="S24" s="644"/>
      <c r="T24" s="644"/>
      <c r="U24" s="644"/>
      <c r="V24" s="644"/>
      <c r="W24" s="644"/>
      <c r="X24" s="644"/>
      <c r="Y24" s="645"/>
      <c r="Z24" s="703">
        <v>2</v>
      </c>
      <c r="AA24" s="703"/>
      <c r="AB24" s="703"/>
      <c r="AC24" s="703"/>
      <c r="AD24" s="704" t="s">
        <v>129</v>
      </c>
      <c r="AE24" s="704"/>
      <c r="AF24" s="704"/>
      <c r="AG24" s="704"/>
      <c r="AH24" s="704"/>
      <c r="AI24" s="704"/>
      <c r="AJ24" s="704"/>
      <c r="AK24" s="704"/>
      <c r="AL24" s="646" t="s">
        <v>234</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234</v>
      </c>
      <c r="BP24" s="703"/>
      <c r="BQ24" s="703"/>
      <c r="BR24" s="703"/>
      <c r="BS24" s="649" t="s">
        <v>234</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9497377</v>
      </c>
      <c r="CS24" s="707"/>
      <c r="CT24" s="707"/>
      <c r="CU24" s="707"/>
      <c r="CV24" s="707"/>
      <c r="CW24" s="707"/>
      <c r="CX24" s="707"/>
      <c r="CY24" s="753"/>
      <c r="CZ24" s="754">
        <v>46.4</v>
      </c>
      <c r="DA24" s="723"/>
      <c r="DB24" s="723"/>
      <c r="DC24" s="757"/>
      <c r="DD24" s="752">
        <v>6639285</v>
      </c>
      <c r="DE24" s="707"/>
      <c r="DF24" s="707"/>
      <c r="DG24" s="707"/>
      <c r="DH24" s="707"/>
      <c r="DI24" s="707"/>
      <c r="DJ24" s="707"/>
      <c r="DK24" s="753"/>
      <c r="DL24" s="752">
        <v>6632155</v>
      </c>
      <c r="DM24" s="707"/>
      <c r="DN24" s="707"/>
      <c r="DO24" s="707"/>
      <c r="DP24" s="707"/>
      <c r="DQ24" s="707"/>
      <c r="DR24" s="707"/>
      <c r="DS24" s="707"/>
      <c r="DT24" s="707"/>
      <c r="DU24" s="707"/>
      <c r="DV24" s="753"/>
      <c r="DW24" s="754">
        <v>53.1</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387232</v>
      </c>
      <c r="S25" s="644"/>
      <c r="T25" s="644"/>
      <c r="U25" s="644"/>
      <c r="V25" s="644"/>
      <c r="W25" s="644"/>
      <c r="X25" s="644"/>
      <c r="Y25" s="645"/>
      <c r="Z25" s="703">
        <v>1.9</v>
      </c>
      <c r="AA25" s="703"/>
      <c r="AB25" s="703"/>
      <c r="AC25" s="703"/>
      <c r="AD25" s="704">
        <v>56428</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129</v>
      </c>
      <c r="BP25" s="703"/>
      <c r="BQ25" s="703"/>
      <c r="BR25" s="703"/>
      <c r="BS25" s="649" t="s">
        <v>234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3837213</v>
      </c>
      <c r="CS25" s="642"/>
      <c r="CT25" s="642"/>
      <c r="CU25" s="642"/>
      <c r="CV25" s="642"/>
      <c r="CW25" s="642"/>
      <c r="CX25" s="642"/>
      <c r="CY25" s="643"/>
      <c r="CZ25" s="646">
        <v>18.8</v>
      </c>
      <c r="DA25" s="675"/>
      <c r="DB25" s="675"/>
      <c r="DC25" s="676"/>
      <c r="DD25" s="649">
        <v>3233900</v>
      </c>
      <c r="DE25" s="642"/>
      <c r="DF25" s="642"/>
      <c r="DG25" s="642"/>
      <c r="DH25" s="642"/>
      <c r="DI25" s="642"/>
      <c r="DJ25" s="642"/>
      <c r="DK25" s="643"/>
      <c r="DL25" s="649">
        <v>3227051</v>
      </c>
      <c r="DM25" s="642"/>
      <c r="DN25" s="642"/>
      <c r="DO25" s="642"/>
      <c r="DP25" s="642"/>
      <c r="DQ25" s="642"/>
      <c r="DR25" s="642"/>
      <c r="DS25" s="642"/>
      <c r="DT25" s="642"/>
      <c r="DU25" s="642"/>
      <c r="DV25" s="643"/>
      <c r="DW25" s="646">
        <v>25.9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35780</v>
      </c>
      <c r="S26" s="644"/>
      <c r="T26" s="644"/>
      <c r="U26" s="644"/>
      <c r="V26" s="644"/>
      <c r="W26" s="644"/>
      <c r="X26" s="644"/>
      <c r="Y26" s="645"/>
      <c r="Z26" s="703">
        <v>0.2</v>
      </c>
      <c r="AA26" s="703"/>
      <c r="AB26" s="703"/>
      <c r="AC26" s="703"/>
      <c r="AD26" s="704">
        <v>15168</v>
      </c>
      <c r="AE26" s="704"/>
      <c r="AF26" s="704"/>
      <c r="AG26" s="704"/>
      <c r="AH26" s="704"/>
      <c r="AI26" s="704"/>
      <c r="AJ26" s="704"/>
      <c r="AK26" s="704"/>
      <c r="AL26" s="646">
        <v>0.1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2707779</v>
      </c>
      <c r="CS26" s="644"/>
      <c r="CT26" s="644"/>
      <c r="CU26" s="644"/>
      <c r="CV26" s="644"/>
      <c r="CW26" s="644"/>
      <c r="CX26" s="644"/>
      <c r="CY26" s="645"/>
      <c r="CZ26" s="646">
        <v>13.2</v>
      </c>
      <c r="DA26" s="675"/>
      <c r="DB26" s="675"/>
      <c r="DC26" s="676"/>
      <c r="DD26" s="649">
        <v>2231621</v>
      </c>
      <c r="DE26" s="644"/>
      <c r="DF26" s="644"/>
      <c r="DG26" s="644"/>
      <c r="DH26" s="644"/>
      <c r="DI26" s="644"/>
      <c r="DJ26" s="644"/>
      <c r="DK26" s="645"/>
      <c r="DL26" s="649" t="s">
        <v>234</v>
      </c>
      <c r="DM26" s="644"/>
      <c r="DN26" s="644"/>
      <c r="DO26" s="644"/>
      <c r="DP26" s="644"/>
      <c r="DQ26" s="644"/>
      <c r="DR26" s="644"/>
      <c r="DS26" s="644"/>
      <c r="DT26" s="644"/>
      <c r="DU26" s="644"/>
      <c r="DV26" s="645"/>
      <c r="DW26" s="646" t="s">
        <v>129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2846495</v>
      </c>
      <c r="S27" s="644"/>
      <c r="T27" s="644"/>
      <c r="U27" s="644"/>
      <c r="V27" s="644"/>
      <c r="W27" s="644"/>
      <c r="X27" s="644"/>
      <c r="Y27" s="645"/>
      <c r="Z27" s="703">
        <v>13.8</v>
      </c>
      <c r="AA27" s="703"/>
      <c r="AB27" s="703"/>
      <c r="AC27" s="703"/>
      <c r="AD27" s="704" t="s">
        <v>129</v>
      </c>
      <c r="AE27" s="704"/>
      <c r="AF27" s="704"/>
      <c r="AG27" s="704"/>
      <c r="AH27" s="704"/>
      <c r="AI27" s="704"/>
      <c r="AJ27" s="704"/>
      <c r="AK27" s="704"/>
      <c r="AL27" s="646" t="s">
        <v>234</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8439643</v>
      </c>
      <c r="BH27" s="644"/>
      <c r="BI27" s="644"/>
      <c r="BJ27" s="644"/>
      <c r="BK27" s="644"/>
      <c r="BL27" s="644"/>
      <c r="BM27" s="644"/>
      <c r="BN27" s="645"/>
      <c r="BO27" s="703">
        <v>100</v>
      </c>
      <c r="BP27" s="703"/>
      <c r="BQ27" s="703"/>
      <c r="BR27" s="703"/>
      <c r="BS27" s="649">
        <v>99569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3263087</v>
      </c>
      <c r="CS27" s="642"/>
      <c r="CT27" s="642"/>
      <c r="CU27" s="642"/>
      <c r="CV27" s="642"/>
      <c r="CW27" s="642"/>
      <c r="CX27" s="642"/>
      <c r="CY27" s="643"/>
      <c r="CZ27" s="646">
        <v>15.9</v>
      </c>
      <c r="DA27" s="675"/>
      <c r="DB27" s="675"/>
      <c r="DC27" s="676"/>
      <c r="DD27" s="649">
        <v>1109703</v>
      </c>
      <c r="DE27" s="642"/>
      <c r="DF27" s="642"/>
      <c r="DG27" s="642"/>
      <c r="DH27" s="642"/>
      <c r="DI27" s="642"/>
      <c r="DJ27" s="642"/>
      <c r="DK27" s="643"/>
      <c r="DL27" s="649">
        <v>1109422</v>
      </c>
      <c r="DM27" s="642"/>
      <c r="DN27" s="642"/>
      <c r="DO27" s="642"/>
      <c r="DP27" s="642"/>
      <c r="DQ27" s="642"/>
      <c r="DR27" s="642"/>
      <c r="DS27" s="642"/>
      <c r="DT27" s="642"/>
      <c r="DU27" s="642"/>
      <c r="DV27" s="643"/>
      <c r="DW27" s="646">
        <v>8.9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129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2397077</v>
      </c>
      <c r="CS28" s="644"/>
      <c r="CT28" s="644"/>
      <c r="CU28" s="644"/>
      <c r="CV28" s="644"/>
      <c r="CW28" s="644"/>
      <c r="CX28" s="644"/>
      <c r="CY28" s="645"/>
      <c r="CZ28" s="646">
        <v>11.7</v>
      </c>
      <c r="DA28" s="675"/>
      <c r="DB28" s="675"/>
      <c r="DC28" s="676"/>
      <c r="DD28" s="649">
        <v>2295682</v>
      </c>
      <c r="DE28" s="644"/>
      <c r="DF28" s="644"/>
      <c r="DG28" s="644"/>
      <c r="DH28" s="644"/>
      <c r="DI28" s="644"/>
      <c r="DJ28" s="644"/>
      <c r="DK28" s="645"/>
      <c r="DL28" s="649">
        <v>2295682</v>
      </c>
      <c r="DM28" s="644"/>
      <c r="DN28" s="644"/>
      <c r="DO28" s="644"/>
      <c r="DP28" s="644"/>
      <c r="DQ28" s="644"/>
      <c r="DR28" s="644"/>
      <c r="DS28" s="644"/>
      <c r="DT28" s="644"/>
      <c r="DU28" s="644"/>
      <c r="DV28" s="645"/>
      <c r="DW28" s="646">
        <v>18.399999999999999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1090582</v>
      </c>
      <c r="S29" s="644"/>
      <c r="T29" s="644"/>
      <c r="U29" s="644"/>
      <c r="V29" s="644"/>
      <c r="W29" s="644"/>
      <c r="X29" s="644"/>
      <c r="Y29" s="645"/>
      <c r="Z29" s="703">
        <v>5.3</v>
      </c>
      <c r="AA29" s="703"/>
      <c r="AB29" s="703"/>
      <c r="AC29" s="703"/>
      <c r="AD29" s="704" t="s">
        <v>129</v>
      </c>
      <c r="AE29" s="704"/>
      <c r="AF29" s="704"/>
      <c r="AG29" s="704"/>
      <c r="AH29" s="704"/>
      <c r="AI29" s="704"/>
      <c r="AJ29" s="704"/>
      <c r="AK29" s="704"/>
      <c r="AL29" s="646" t="s">
        <v>234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2396565</v>
      </c>
      <c r="CS29" s="642"/>
      <c r="CT29" s="642"/>
      <c r="CU29" s="642"/>
      <c r="CV29" s="642"/>
      <c r="CW29" s="642"/>
      <c r="CX29" s="642"/>
      <c r="CY29" s="643"/>
      <c r="CZ29" s="646">
        <v>11.7</v>
      </c>
      <c r="DA29" s="675"/>
      <c r="DB29" s="675"/>
      <c r="DC29" s="676"/>
      <c r="DD29" s="649">
        <v>2295170</v>
      </c>
      <c r="DE29" s="642"/>
      <c r="DF29" s="642"/>
      <c r="DG29" s="642"/>
      <c r="DH29" s="642"/>
      <c r="DI29" s="642"/>
      <c r="DJ29" s="642"/>
      <c r="DK29" s="643"/>
      <c r="DL29" s="649">
        <v>2295170</v>
      </c>
      <c r="DM29" s="642"/>
      <c r="DN29" s="642"/>
      <c r="DO29" s="642"/>
      <c r="DP29" s="642"/>
      <c r="DQ29" s="642"/>
      <c r="DR29" s="642"/>
      <c r="DS29" s="642"/>
      <c r="DT29" s="642"/>
      <c r="DU29" s="642"/>
      <c r="DV29" s="643"/>
      <c r="DW29" s="646">
        <v>18.399999999999999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36508</v>
      </c>
      <c r="S30" s="644"/>
      <c r="T30" s="644"/>
      <c r="U30" s="644"/>
      <c r="V30" s="644"/>
      <c r="W30" s="644"/>
      <c r="X30" s="644"/>
      <c r="Y30" s="645"/>
      <c r="Z30" s="703">
        <v>0.2</v>
      </c>
      <c r="AA30" s="703"/>
      <c r="AB30" s="703"/>
      <c r="AC30" s="703"/>
      <c r="AD30" s="704" t="s">
        <v>129</v>
      </c>
      <c r="AE30" s="704"/>
      <c r="AF30" s="704"/>
      <c r="AG30" s="704"/>
      <c r="AH30" s="704"/>
      <c r="AI30" s="704"/>
      <c r="AJ30" s="704"/>
      <c r="AK30" s="704"/>
      <c r="AL30" s="646" t="s">
        <v>129</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99.2</v>
      </c>
      <c r="BH30" s="722"/>
      <c r="BI30" s="722"/>
      <c r="BJ30" s="722"/>
      <c r="BK30" s="722"/>
      <c r="BL30" s="722"/>
      <c r="BM30" s="723">
        <v>94.8</v>
      </c>
      <c r="BN30" s="722"/>
      <c r="BO30" s="722"/>
      <c r="BP30" s="722"/>
      <c r="BQ30" s="724"/>
      <c r="BR30" s="721">
        <v>99.1</v>
      </c>
      <c r="BS30" s="722"/>
      <c r="BT30" s="722"/>
      <c r="BU30" s="722"/>
      <c r="BV30" s="722"/>
      <c r="BW30" s="722"/>
      <c r="BX30" s="723">
        <v>94.5</v>
      </c>
      <c r="BY30" s="722"/>
      <c r="BZ30" s="722"/>
      <c r="CA30" s="722"/>
      <c r="CB30" s="724"/>
      <c r="CD30" s="727"/>
      <c r="CE30" s="728"/>
      <c r="CF30" s="685" t="s">
        <v>305</v>
      </c>
      <c r="CG30" s="682"/>
      <c r="CH30" s="682"/>
      <c r="CI30" s="682"/>
      <c r="CJ30" s="682"/>
      <c r="CK30" s="682"/>
      <c r="CL30" s="682"/>
      <c r="CM30" s="682"/>
      <c r="CN30" s="682"/>
      <c r="CO30" s="682"/>
      <c r="CP30" s="682"/>
      <c r="CQ30" s="683"/>
      <c r="CR30" s="641">
        <v>2208177</v>
      </c>
      <c r="CS30" s="644"/>
      <c r="CT30" s="644"/>
      <c r="CU30" s="644"/>
      <c r="CV30" s="644"/>
      <c r="CW30" s="644"/>
      <c r="CX30" s="644"/>
      <c r="CY30" s="645"/>
      <c r="CZ30" s="646">
        <v>10.8</v>
      </c>
      <c r="DA30" s="675"/>
      <c r="DB30" s="675"/>
      <c r="DC30" s="676"/>
      <c r="DD30" s="649">
        <v>2112742</v>
      </c>
      <c r="DE30" s="644"/>
      <c r="DF30" s="644"/>
      <c r="DG30" s="644"/>
      <c r="DH30" s="644"/>
      <c r="DI30" s="644"/>
      <c r="DJ30" s="644"/>
      <c r="DK30" s="645"/>
      <c r="DL30" s="649">
        <v>2112742</v>
      </c>
      <c r="DM30" s="644"/>
      <c r="DN30" s="644"/>
      <c r="DO30" s="644"/>
      <c r="DP30" s="644"/>
      <c r="DQ30" s="644"/>
      <c r="DR30" s="644"/>
      <c r="DS30" s="644"/>
      <c r="DT30" s="644"/>
      <c r="DU30" s="644"/>
      <c r="DV30" s="645"/>
      <c r="DW30" s="646">
        <v>16.899999999999999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27016</v>
      </c>
      <c r="S31" s="644"/>
      <c r="T31" s="644"/>
      <c r="U31" s="644"/>
      <c r="V31" s="644"/>
      <c r="W31" s="644"/>
      <c r="X31" s="644"/>
      <c r="Y31" s="645"/>
      <c r="Z31" s="703">
        <v>0.1</v>
      </c>
      <c r="AA31" s="703"/>
      <c r="AB31" s="703"/>
      <c r="AC31" s="703"/>
      <c r="AD31" s="704" t="s">
        <v>129</v>
      </c>
      <c r="AE31" s="704"/>
      <c r="AF31" s="704"/>
      <c r="AG31" s="704"/>
      <c r="AH31" s="704"/>
      <c r="AI31" s="704"/>
      <c r="AJ31" s="704"/>
      <c r="AK31" s="704"/>
      <c r="AL31" s="646" t="s">
        <v>129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95.8</v>
      </c>
      <c r="BN31" s="720"/>
      <c r="BO31" s="720"/>
      <c r="BP31" s="720"/>
      <c r="BQ31" s="681"/>
      <c r="BR31" s="719">
        <v>99.2</v>
      </c>
      <c r="BS31" s="642"/>
      <c r="BT31" s="642"/>
      <c r="BU31" s="642"/>
      <c r="BV31" s="642"/>
      <c r="BW31" s="642"/>
      <c r="BX31" s="647">
        <v>95.4</v>
      </c>
      <c r="BY31" s="720"/>
      <c r="BZ31" s="720"/>
      <c r="CA31" s="720"/>
      <c r="CB31" s="681"/>
      <c r="CD31" s="727"/>
      <c r="CE31" s="728"/>
      <c r="CF31" s="685" t="s">
        <v>309</v>
      </c>
      <c r="CG31" s="682"/>
      <c r="CH31" s="682"/>
      <c r="CI31" s="682"/>
      <c r="CJ31" s="682"/>
      <c r="CK31" s="682"/>
      <c r="CL31" s="682"/>
      <c r="CM31" s="682"/>
      <c r="CN31" s="682"/>
      <c r="CO31" s="682"/>
      <c r="CP31" s="682"/>
      <c r="CQ31" s="683"/>
      <c r="CR31" s="641">
        <v>188388</v>
      </c>
      <c r="CS31" s="642"/>
      <c r="CT31" s="642"/>
      <c r="CU31" s="642"/>
      <c r="CV31" s="642"/>
      <c r="CW31" s="642"/>
      <c r="CX31" s="642"/>
      <c r="CY31" s="643"/>
      <c r="CZ31" s="646">
        <v>0.9</v>
      </c>
      <c r="DA31" s="675"/>
      <c r="DB31" s="675"/>
      <c r="DC31" s="676"/>
      <c r="DD31" s="649">
        <v>182428</v>
      </c>
      <c r="DE31" s="642"/>
      <c r="DF31" s="642"/>
      <c r="DG31" s="642"/>
      <c r="DH31" s="642"/>
      <c r="DI31" s="642"/>
      <c r="DJ31" s="642"/>
      <c r="DK31" s="643"/>
      <c r="DL31" s="649">
        <v>182428</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78921</v>
      </c>
      <c r="S32" s="644"/>
      <c r="T32" s="644"/>
      <c r="U32" s="644"/>
      <c r="V32" s="644"/>
      <c r="W32" s="644"/>
      <c r="X32" s="644"/>
      <c r="Y32" s="645"/>
      <c r="Z32" s="703">
        <v>0.4</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99.1</v>
      </c>
      <c r="BH32" s="657"/>
      <c r="BI32" s="657"/>
      <c r="BJ32" s="657"/>
      <c r="BK32" s="657"/>
      <c r="BL32" s="657"/>
      <c r="BM32" s="701">
        <v>94.1</v>
      </c>
      <c r="BN32" s="657"/>
      <c r="BO32" s="657"/>
      <c r="BP32" s="657"/>
      <c r="BQ32" s="694"/>
      <c r="BR32" s="718">
        <v>99</v>
      </c>
      <c r="BS32" s="657"/>
      <c r="BT32" s="657"/>
      <c r="BU32" s="657"/>
      <c r="BV32" s="657"/>
      <c r="BW32" s="657"/>
      <c r="BX32" s="701">
        <v>93.7</v>
      </c>
      <c r="BY32" s="657"/>
      <c r="BZ32" s="657"/>
      <c r="CA32" s="657"/>
      <c r="CB32" s="694"/>
      <c r="CD32" s="729"/>
      <c r="CE32" s="730"/>
      <c r="CF32" s="685" t="s">
        <v>312</v>
      </c>
      <c r="CG32" s="682"/>
      <c r="CH32" s="682"/>
      <c r="CI32" s="682"/>
      <c r="CJ32" s="682"/>
      <c r="CK32" s="682"/>
      <c r="CL32" s="682"/>
      <c r="CM32" s="682"/>
      <c r="CN32" s="682"/>
      <c r="CO32" s="682"/>
      <c r="CP32" s="682"/>
      <c r="CQ32" s="683"/>
      <c r="CR32" s="641">
        <v>512</v>
      </c>
      <c r="CS32" s="644"/>
      <c r="CT32" s="644"/>
      <c r="CU32" s="644"/>
      <c r="CV32" s="644"/>
      <c r="CW32" s="644"/>
      <c r="CX32" s="644"/>
      <c r="CY32" s="645"/>
      <c r="CZ32" s="646">
        <v>0</v>
      </c>
      <c r="DA32" s="675"/>
      <c r="DB32" s="675"/>
      <c r="DC32" s="676"/>
      <c r="DD32" s="649">
        <v>512</v>
      </c>
      <c r="DE32" s="644"/>
      <c r="DF32" s="644"/>
      <c r="DG32" s="644"/>
      <c r="DH32" s="644"/>
      <c r="DI32" s="644"/>
      <c r="DJ32" s="644"/>
      <c r="DK32" s="645"/>
      <c r="DL32" s="649">
        <v>512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108387</v>
      </c>
      <c r="S33" s="644"/>
      <c r="T33" s="644"/>
      <c r="U33" s="644"/>
      <c r="V33" s="644"/>
      <c r="W33" s="644"/>
      <c r="X33" s="644"/>
      <c r="Y33" s="645"/>
      <c r="Z33" s="703">
        <v>0.5</v>
      </c>
      <c r="AA33" s="703"/>
      <c r="AB33" s="703"/>
      <c r="AC33" s="703"/>
      <c r="AD33" s="704" t="s">
        <v>234</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7872426</v>
      </c>
      <c r="CS33" s="642"/>
      <c r="CT33" s="642"/>
      <c r="CU33" s="642"/>
      <c r="CV33" s="642"/>
      <c r="CW33" s="642"/>
      <c r="CX33" s="642"/>
      <c r="CY33" s="643"/>
      <c r="CZ33" s="646">
        <v>38.5</v>
      </c>
      <c r="DA33" s="675"/>
      <c r="DB33" s="675"/>
      <c r="DC33" s="676"/>
      <c r="DD33" s="649">
        <v>6635345</v>
      </c>
      <c r="DE33" s="642"/>
      <c r="DF33" s="642"/>
      <c r="DG33" s="642"/>
      <c r="DH33" s="642"/>
      <c r="DI33" s="642"/>
      <c r="DJ33" s="642"/>
      <c r="DK33" s="643"/>
      <c r="DL33" s="649">
        <v>4625368</v>
      </c>
      <c r="DM33" s="642"/>
      <c r="DN33" s="642"/>
      <c r="DO33" s="642"/>
      <c r="DP33" s="642"/>
      <c r="DQ33" s="642"/>
      <c r="DR33" s="642"/>
      <c r="DS33" s="642"/>
      <c r="DT33" s="642"/>
      <c r="DU33" s="642"/>
      <c r="DV33" s="643"/>
      <c r="DW33" s="646">
        <v>37.1</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425667</v>
      </c>
      <c r="S34" s="644"/>
      <c r="T34" s="644"/>
      <c r="U34" s="644"/>
      <c r="V34" s="644"/>
      <c r="W34" s="644"/>
      <c r="X34" s="644"/>
      <c r="Y34" s="645"/>
      <c r="Z34" s="703">
        <v>2.1</v>
      </c>
      <c r="AA34" s="703"/>
      <c r="AB34" s="703"/>
      <c r="AC34" s="703"/>
      <c r="AD34" s="704">
        <v>2575</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2661089</v>
      </c>
      <c r="CS34" s="644"/>
      <c r="CT34" s="644"/>
      <c r="CU34" s="644"/>
      <c r="CV34" s="644"/>
      <c r="CW34" s="644"/>
      <c r="CX34" s="644"/>
      <c r="CY34" s="645"/>
      <c r="CZ34" s="646">
        <v>13</v>
      </c>
      <c r="DA34" s="675"/>
      <c r="DB34" s="675"/>
      <c r="DC34" s="676"/>
      <c r="DD34" s="649">
        <v>2184638</v>
      </c>
      <c r="DE34" s="644"/>
      <c r="DF34" s="644"/>
      <c r="DG34" s="644"/>
      <c r="DH34" s="644"/>
      <c r="DI34" s="644"/>
      <c r="DJ34" s="644"/>
      <c r="DK34" s="645"/>
      <c r="DL34" s="649">
        <v>1683254</v>
      </c>
      <c r="DM34" s="644"/>
      <c r="DN34" s="644"/>
      <c r="DO34" s="644"/>
      <c r="DP34" s="644"/>
      <c r="DQ34" s="644"/>
      <c r="DR34" s="644"/>
      <c r="DS34" s="644"/>
      <c r="DT34" s="644"/>
      <c r="DU34" s="644"/>
      <c r="DV34" s="645"/>
      <c r="DW34" s="646">
        <v>13.5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2383569</v>
      </c>
      <c r="S35" s="644"/>
      <c r="T35" s="644"/>
      <c r="U35" s="644"/>
      <c r="V35" s="644"/>
      <c r="W35" s="644"/>
      <c r="X35" s="644"/>
      <c r="Y35" s="645"/>
      <c r="Z35" s="703">
        <v>11.6</v>
      </c>
      <c r="AA35" s="703"/>
      <c r="AB35" s="703"/>
      <c r="AC35" s="703"/>
      <c r="AD35" s="704" t="s">
        <v>129</v>
      </c>
      <c r="AE35" s="704"/>
      <c r="AF35" s="704"/>
      <c r="AG35" s="704"/>
      <c r="AH35" s="704"/>
      <c r="AI35" s="704"/>
      <c r="AJ35" s="704"/>
      <c r="AK35" s="704"/>
      <c r="AL35" s="646" t="s">
        <v>129</v>
      </c>
      <c r="AM35" s="647"/>
      <c r="AN35" s="647"/>
      <c r="AO35" s="705"/>
      <c r="AP35" s="214"/>
      <c r="AQ35" s="709" t="s">
        <v>320</v>
      </c>
      <c r="AR35" s="710"/>
      <c r="AS35" s="710"/>
      <c r="AT35" s="710"/>
      <c r="AU35" s="710"/>
      <c r="AV35" s="710"/>
      <c r="AW35" s="710"/>
      <c r="AX35" s="710"/>
      <c r="AY35" s="711"/>
      <c r="AZ35" s="706">
        <v>3887855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292671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174898</v>
      </c>
      <c r="CS35" s="642"/>
      <c r="CT35" s="642"/>
      <c r="CU35" s="642"/>
      <c r="CV35" s="642"/>
      <c r="CW35" s="642"/>
      <c r="CX35" s="642"/>
      <c r="CY35" s="643"/>
      <c r="CZ35" s="646">
        <v>0.9</v>
      </c>
      <c r="DA35" s="675"/>
      <c r="DB35" s="675"/>
      <c r="DC35" s="676"/>
      <c r="DD35" s="649">
        <v>118442</v>
      </c>
      <c r="DE35" s="642"/>
      <c r="DF35" s="642"/>
      <c r="DG35" s="642"/>
      <c r="DH35" s="642"/>
      <c r="DI35" s="642"/>
      <c r="DJ35" s="642"/>
      <c r="DK35" s="643"/>
      <c r="DL35" s="649">
        <v>118442</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234</v>
      </c>
      <c r="AM36" s="647"/>
      <c r="AN36" s="647"/>
      <c r="AO36" s="705"/>
      <c r="AQ36" s="678" t="s">
        <v>324</v>
      </c>
      <c r="AR36" s="679"/>
      <c r="AS36" s="679"/>
      <c r="AT36" s="679"/>
      <c r="AU36" s="679"/>
      <c r="AV36" s="679"/>
      <c r="AW36" s="679"/>
      <c r="AX36" s="679"/>
      <c r="AY36" s="680"/>
      <c r="AZ36" s="641">
        <v>1032418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-92121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1376683</v>
      </c>
      <c r="CS36" s="644"/>
      <c r="CT36" s="644"/>
      <c r="CU36" s="644"/>
      <c r="CV36" s="644"/>
      <c r="CW36" s="644"/>
      <c r="CX36" s="644"/>
      <c r="CY36" s="645"/>
      <c r="CZ36" s="646">
        <v>6.7</v>
      </c>
      <c r="DA36" s="675"/>
      <c r="DB36" s="675"/>
      <c r="DC36" s="676"/>
      <c r="DD36" s="649">
        <v>1199973</v>
      </c>
      <c r="DE36" s="644"/>
      <c r="DF36" s="644"/>
      <c r="DG36" s="644"/>
      <c r="DH36" s="644"/>
      <c r="DI36" s="644"/>
      <c r="DJ36" s="644"/>
      <c r="DK36" s="645"/>
      <c r="DL36" s="649">
        <v>689708</v>
      </c>
      <c r="DM36" s="644"/>
      <c r="DN36" s="644"/>
      <c r="DO36" s="644"/>
      <c r="DP36" s="644"/>
      <c r="DQ36" s="644"/>
      <c r="DR36" s="644"/>
      <c r="DS36" s="644"/>
      <c r="DT36" s="644"/>
      <c r="DU36" s="644"/>
      <c r="DV36" s="645"/>
      <c r="DW36" s="646">
        <v>5.5</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932369</v>
      </c>
      <c r="S37" s="644"/>
      <c r="T37" s="644"/>
      <c r="U37" s="644"/>
      <c r="V37" s="644"/>
      <c r="W37" s="644"/>
      <c r="X37" s="644"/>
      <c r="Y37" s="645"/>
      <c r="Z37" s="703">
        <v>4.5</v>
      </c>
      <c r="AA37" s="703"/>
      <c r="AB37" s="703"/>
      <c r="AC37" s="703"/>
      <c r="AD37" s="704" t="s">
        <v>234</v>
      </c>
      <c r="AE37" s="704"/>
      <c r="AF37" s="704"/>
      <c r="AG37" s="704"/>
      <c r="AH37" s="704"/>
      <c r="AI37" s="704"/>
      <c r="AJ37" s="704"/>
      <c r="AK37" s="704"/>
      <c r="AL37" s="646" t="s">
        <v>129</v>
      </c>
      <c r="AM37" s="647"/>
      <c r="AN37" s="647"/>
      <c r="AO37" s="705"/>
      <c r="AQ37" s="678" t="s">
        <v>328</v>
      </c>
      <c r="AR37" s="679"/>
      <c r="AS37" s="679"/>
      <c r="AT37" s="679"/>
      <c r="AU37" s="679"/>
      <c r="AV37" s="679"/>
      <c r="AW37" s="679"/>
      <c r="AX37" s="679"/>
      <c r="AY37" s="680"/>
      <c r="AZ37" s="641">
        <v>828467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6464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1236</v>
      </c>
      <c r="CS37" s="642"/>
      <c r="CT37" s="642"/>
      <c r="CU37" s="642"/>
      <c r="CV37" s="642"/>
      <c r="CW37" s="642"/>
      <c r="CX37" s="642"/>
      <c r="CY37" s="643"/>
      <c r="CZ37" s="646">
        <v>0</v>
      </c>
      <c r="DA37" s="675"/>
      <c r="DB37" s="675"/>
      <c r="DC37" s="676"/>
      <c r="DD37" s="649">
        <v>1236</v>
      </c>
      <c r="DE37" s="642"/>
      <c r="DF37" s="642"/>
      <c r="DG37" s="642"/>
      <c r="DH37" s="642"/>
      <c r="DI37" s="642"/>
      <c r="DJ37" s="642"/>
      <c r="DK37" s="643"/>
      <c r="DL37" s="649">
        <v>1236</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20602234</v>
      </c>
      <c r="S38" s="693"/>
      <c r="T38" s="693"/>
      <c r="U38" s="693"/>
      <c r="V38" s="693"/>
      <c r="W38" s="693"/>
      <c r="X38" s="693"/>
      <c r="Y38" s="698"/>
      <c r="Z38" s="699">
        <v>100</v>
      </c>
      <c r="AA38" s="699"/>
      <c r="AB38" s="699"/>
      <c r="AC38" s="699"/>
      <c r="AD38" s="700">
        <v>11548779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135820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10376</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2949042</v>
      </c>
      <c r="CS38" s="644"/>
      <c r="CT38" s="644"/>
      <c r="CU38" s="644"/>
      <c r="CV38" s="644"/>
      <c r="CW38" s="644"/>
      <c r="CX38" s="644"/>
      <c r="CY38" s="645"/>
      <c r="CZ38" s="646">
        <v>14.4</v>
      </c>
      <c r="DA38" s="675"/>
      <c r="DB38" s="675"/>
      <c r="DC38" s="676"/>
      <c r="DD38" s="649">
        <v>2644558</v>
      </c>
      <c r="DE38" s="644"/>
      <c r="DF38" s="644"/>
      <c r="DG38" s="644"/>
      <c r="DH38" s="644"/>
      <c r="DI38" s="644"/>
      <c r="DJ38" s="644"/>
      <c r="DK38" s="645"/>
      <c r="DL38" s="649">
        <v>2133964</v>
      </c>
      <c r="DM38" s="644"/>
      <c r="DN38" s="644"/>
      <c r="DO38" s="644"/>
      <c r="DP38" s="644"/>
      <c r="DQ38" s="644"/>
      <c r="DR38" s="644"/>
      <c r="DS38" s="644"/>
      <c r="DT38" s="644"/>
      <c r="DU38" s="644"/>
      <c r="DV38" s="645"/>
      <c r="DW38" s="646">
        <v>17.100000000000001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54502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89</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39680</v>
      </c>
      <c r="CS39" s="642"/>
      <c r="CT39" s="642"/>
      <c r="CU39" s="642"/>
      <c r="CV39" s="642"/>
      <c r="CW39" s="642"/>
      <c r="CX39" s="642"/>
      <c r="CY39" s="643"/>
      <c r="CZ39" s="646">
        <v>0.2</v>
      </c>
      <c r="DA39" s="675"/>
      <c r="DB39" s="675"/>
      <c r="DC39" s="676"/>
      <c r="DD39" s="649">
        <v>5800</v>
      </c>
      <c r="DE39" s="642"/>
      <c r="DF39" s="642"/>
      <c r="DG39" s="642"/>
      <c r="DH39" s="642"/>
      <c r="DI39" s="642"/>
      <c r="DJ39" s="642"/>
      <c r="DK39" s="643"/>
      <c r="DL39" s="649" t="s">
        <v>129</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422102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671034</v>
      </c>
      <c r="CS40" s="644"/>
      <c r="CT40" s="644"/>
      <c r="CU40" s="644"/>
      <c r="CV40" s="644"/>
      <c r="CW40" s="644"/>
      <c r="CX40" s="644"/>
      <c r="CY40" s="645"/>
      <c r="CZ40" s="646">
        <v>3.3</v>
      </c>
      <c r="DA40" s="675"/>
      <c r="DB40" s="675"/>
      <c r="DC40" s="676"/>
      <c r="DD40" s="649">
        <v>481934</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1414546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373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234</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3088876</v>
      </c>
      <c r="CS42" s="644"/>
      <c r="CT42" s="644"/>
      <c r="CU42" s="644"/>
      <c r="CV42" s="644"/>
      <c r="CW42" s="644"/>
      <c r="CX42" s="644"/>
      <c r="CY42" s="645"/>
      <c r="CZ42" s="646">
        <v>15.1</v>
      </c>
      <c r="DA42" s="647"/>
      <c r="DB42" s="647"/>
      <c r="DC42" s="648"/>
      <c r="DD42" s="649">
        <v>640215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49463</v>
      </c>
      <c r="CS43" s="642"/>
      <c r="CT43" s="642"/>
      <c r="CU43" s="642"/>
      <c r="CV43" s="642"/>
      <c r="CW43" s="642"/>
      <c r="CX43" s="642"/>
      <c r="CY43" s="643"/>
      <c r="CZ43" s="646">
        <v>0.2</v>
      </c>
      <c r="DA43" s="675"/>
      <c r="DB43" s="675"/>
      <c r="DC43" s="676"/>
      <c r="DD43" s="649">
        <v>48858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3088876</v>
      </c>
      <c r="CS44" s="644"/>
      <c r="CT44" s="644"/>
      <c r="CU44" s="644"/>
      <c r="CV44" s="644"/>
      <c r="CW44" s="644"/>
      <c r="CX44" s="644"/>
      <c r="CY44" s="645"/>
      <c r="CZ44" s="646">
        <v>15.1</v>
      </c>
      <c r="DA44" s="647"/>
      <c r="DB44" s="647"/>
      <c r="DC44" s="648"/>
      <c r="DD44" s="649">
        <v>640215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1763511</v>
      </c>
      <c r="CS45" s="642"/>
      <c r="CT45" s="642"/>
      <c r="CU45" s="642"/>
      <c r="CV45" s="642"/>
      <c r="CW45" s="642"/>
      <c r="CX45" s="642"/>
      <c r="CY45" s="643"/>
      <c r="CZ45" s="646">
        <v>8.6</v>
      </c>
      <c r="DA45" s="675"/>
      <c r="DB45" s="675"/>
      <c r="DC45" s="676"/>
      <c r="DD45" s="649">
        <v>95087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1262051</v>
      </c>
      <c r="CS46" s="644"/>
      <c r="CT46" s="644"/>
      <c r="CU46" s="644"/>
      <c r="CV46" s="644"/>
      <c r="CW46" s="644"/>
      <c r="CX46" s="644"/>
      <c r="CY46" s="645"/>
      <c r="CZ46" s="646">
        <v>6.2</v>
      </c>
      <c r="DA46" s="647"/>
      <c r="DB46" s="647"/>
      <c r="DC46" s="648"/>
      <c r="DD46" s="649">
        <v>539172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129</v>
      </c>
      <c r="CS47" s="642"/>
      <c r="CT47" s="642"/>
      <c r="CU47" s="642"/>
      <c r="CV47" s="642"/>
      <c r="CW47" s="642"/>
      <c r="CX47" s="642"/>
      <c r="CY47" s="643"/>
      <c r="CZ47" s="646" t="s">
        <v>129</v>
      </c>
      <c r="DA47" s="675"/>
      <c r="DB47" s="675"/>
      <c r="DC47" s="676"/>
      <c r="DD47" s="649" t="s">
        <v>129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234</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20458679</v>
      </c>
      <c r="CS49" s="657"/>
      <c r="CT49" s="657"/>
      <c r="CU49" s="657"/>
      <c r="CV49" s="657"/>
      <c r="CW49" s="657"/>
      <c r="CX49" s="657"/>
      <c r="CY49" s="658"/>
      <c r="CZ49" s="659">
        <v>100</v>
      </c>
      <c r="DA49" s="660"/>
      <c r="DB49" s="660"/>
      <c r="DC49" s="661"/>
      <c r="DD49" s="662">
        <v>13914845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1ivKJyX30oFnDGx/QM02oK4yVIdClrLJ6+fTNNUr4BVciVLtXt29ssoGUzd4detzO1PnYVb5Evrpbd69WdYRw==" saltValue="DbmAOj74RFAWi/vqt8BR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21205</v>
      </c>
      <c r="R7" s="1174"/>
      <c r="S7" s="1174"/>
      <c r="T7" s="1174"/>
      <c r="U7" s="1174"/>
      <c r="V7" s="1174">
        <v>21062</v>
      </c>
      <c r="W7" s="1174"/>
      <c r="X7" s="1174"/>
      <c r="Y7" s="1174"/>
      <c r="Z7" s="1174"/>
      <c r="AA7" s="1174">
        <v>144</v>
      </c>
      <c r="AB7" s="1174"/>
      <c r="AC7" s="1174"/>
      <c r="AD7" s="1174"/>
      <c r="AE7" s="1175"/>
      <c r="AF7" s="1176">
        <v>143</v>
      </c>
      <c r="AG7" s="1177"/>
      <c r="AH7" s="1177"/>
      <c r="AI7" s="1177"/>
      <c r="AJ7" s="1178"/>
      <c r="AK7" s="1160">
        <v>79</v>
      </c>
      <c r="AL7" s="1161"/>
      <c r="AM7" s="1161"/>
      <c r="AN7" s="1161"/>
      <c r="AO7" s="1161"/>
      <c r="AP7" s="1161">
        <v>30433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569</v>
      </c>
      <c r="BS7" s="1164" t="s">
        <v>567</v>
      </c>
      <c r="BT7" s="1165"/>
      <c r="BU7" s="1165"/>
      <c r="BV7" s="1165"/>
      <c r="BW7" s="1165"/>
      <c r="BX7" s="1165"/>
      <c r="BY7" s="1165"/>
      <c r="BZ7" s="1165"/>
      <c r="CA7" s="1165"/>
      <c r="CB7" s="1165"/>
      <c r="CC7" s="1165"/>
      <c r="CD7" s="1165"/>
      <c r="CE7" s="1165"/>
      <c r="CF7" s="1165"/>
      <c r="CG7" s="1166"/>
      <c r="CH7" s="1157">
        <v>0</v>
      </c>
      <c r="CI7" s="1158"/>
      <c r="CJ7" s="1158"/>
      <c r="CK7" s="1158"/>
      <c r="CL7" s="1159"/>
      <c r="CM7" s="1157">
        <v>106</v>
      </c>
      <c r="CN7" s="1158"/>
      <c r="CO7" s="1158"/>
      <c r="CP7" s="1158"/>
      <c r="CQ7" s="1159"/>
      <c r="CR7" s="1157">
        <v>102</v>
      </c>
      <c r="CS7" s="1158"/>
      <c r="CT7" s="1158"/>
      <c r="CU7" s="1158"/>
      <c r="CV7" s="1159"/>
      <c r="CW7" s="1157">
        <v>70</v>
      </c>
      <c r="CX7" s="1158"/>
      <c r="CY7" s="1158"/>
      <c r="CZ7" s="1158"/>
      <c r="DA7" s="1159"/>
      <c r="DB7" s="1157" t="s">
        <v>505</v>
      </c>
      <c r="DC7" s="1158"/>
      <c r="DD7" s="1158"/>
      <c r="DE7" s="1158"/>
      <c r="DF7" s="1159"/>
      <c r="DG7" s="1157" t="s">
        <v>505</v>
      </c>
      <c r="DH7" s="1158"/>
      <c r="DI7" s="1158"/>
      <c r="DJ7" s="1158"/>
      <c r="DK7" s="1159"/>
      <c r="DL7" s="1157" t="s">
        <v>505</v>
      </c>
      <c r="DM7" s="1158"/>
      <c r="DN7" s="1158"/>
      <c r="DO7" s="1158"/>
      <c r="DP7" s="1159"/>
      <c r="DQ7" s="1157" t="s">
        <v>505</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5</v>
      </c>
      <c r="R8" s="1113"/>
      <c r="S8" s="1113"/>
      <c r="T8" s="1113"/>
      <c r="U8" s="1113"/>
      <c r="V8" s="1113">
        <v>5</v>
      </c>
      <c r="W8" s="1113"/>
      <c r="X8" s="1113"/>
      <c r="Y8" s="1113"/>
      <c r="Z8" s="1113"/>
      <c r="AA8" s="1113" t="s">
        <v>505</v>
      </c>
      <c r="AB8" s="1113"/>
      <c r="AC8" s="1113"/>
      <c r="AD8" s="1113"/>
      <c r="AE8" s="1114"/>
      <c r="AF8" s="1088" t="s">
        <v>380</v>
      </c>
      <c r="AG8" s="1089"/>
      <c r="AH8" s="1089"/>
      <c r="AI8" s="1089"/>
      <c r="AJ8" s="1090"/>
      <c r="AK8" s="1155" t="s">
        <v>505</v>
      </c>
      <c r="AL8" s="1156"/>
      <c r="AM8" s="1156"/>
      <c r="AN8" s="1156"/>
      <c r="AO8" s="1156"/>
      <c r="AP8" s="1156" t="s">
        <v>505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569</v>
      </c>
      <c r="BS8" s="1083" t="s">
        <v>568</v>
      </c>
      <c r="BT8" s="1084"/>
      <c r="BU8" s="1084"/>
      <c r="BV8" s="1084"/>
      <c r="BW8" s="1084"/>
      <c r="BX8" s="1084"/>
      <c r="BY8" s="1084"/>
      <c r="BZ8" s="1084"/>
      <c r="CA8" s="1084"/>
      <c r="CB8" s="1084"/>
      <c r="CC8" s="1084"/>
      <c r="CD8" s="1084"/>
      <c r="CE8" s="1084"/>
      <c r="CF8" s="1084"/>
      <c r="CG8" s="1085"/>
      <c r="CH8" s="1058">
        <v>1</v>
      </c>
      <c r="CI8" s="1059"/>
      <c r="CJ8" s="1059"/>
      <c r="CK8" s="1059"/>
      <c r="CL8" s="1060"/>
      <c r="CM8" s="1058">
        <v>98</v>
      </c>
      <c r="CN8" s="1059"/>
      <c r="CO8" s="1059"/>
      <c r="CP8" s="1059"/>
      <c r="CQ8" s="1060"/>
      <c r="CR8" s="1058">
        <v>23</v>
      </c>
      <c r="CS8" s="1059"/>
      <c r="CT8" s="1059"/>
      <c r="CU8" s="1059"/>
      <c r="CV8" s="1060"/>
      <c r="CW8" s="1058" t="s">
        <v>505</v>
      </c>
      <c r="CX8" s="1059"/>
      <c r="CY8" s="1059"/>
      <c r="CZ8" s="1059"/>
      <c r="DA8" s="1060"/>
      <c r="DB8" s="1058" t="s">
        <v>505</v>
      </c>
      <c r="DC8" s="1059"/>
      <c r="DD8" s="1059"/>
      <c r="DE8" s="1059"/>
      <c r="DF8" s="1060"/>
      <c r="DG8" s="1058" t="s">
        <v>505</v>
      </c>
      <c r="DH8" s="1059"/>
      <c r="DI8" s="1059"/>
      <c r="DJ8" s="1059"/>
      <c r="DK8" s="1060"/>
      <c r="DL8" s="1058" t="s">
        <v>505</v>
      </c>
      <c r="DM8" s="1059"/>
      <c r="DN8" s="1059"/>
      <c r="DO8" s="1059"/>
      <c r="DP8" s="1060"/>
      <c r="DQ8" s="1058" t="s">
        <v>505</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t="s">
        <v>505</v>
      </c>
      <c r="AB9" s="1113"/>
      <c r="AC9" s="1113"/>
      <c r="AD9" s="1113"/>
      <c r="AE9" s="1114"/>
      <c r="AF9" s="1088" t="s">
        <v>380</v>
      </c>
      <c r="AG9" s="1089"/>
      <c r="AH9" s="1089"/>
      <c r="AI9" s="1089"/>
      <c r="AJ9" s="1090"/>
      <c r="AK9" s="1155">
        <v>1</v>
      </c>
      <c r="AL9" s="1156"/>
      <c r="AM9" s="1156"/>
      <c r="AN9" s="1156"/>
      <c r="AO9" s="1156"/>
      <c r="AP9" s="1156" t="s">
        <v>505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21210</v>
      </c>
      <c r="R23" s="1138"/>
      <c r="S23" s="1138"/>
      <c r="T23" s="1138"/>
      <c r="U23" s="1138"/>
      <c r="V23" s="1138">
        <v>21067</v>
      </c>
      <c r="W23" s="1138"/>
      <c r="X23" s="1138"/>
      <c r="Y23" s="1138"/>
      <c r="Z23" s="1138"/>
      <c r="AA23" s="1138">
        <v>144</v>
      </c>
      <c r="AB23" s="1138"/>
      <c r="AC23" s="1138"/>
      <c r="AD23" s="1138"/>
      <c r="AE23" s="1139"/>
      <c r="AF23" s="1140">
        <v>143</v>
      </c>
      <c r="AG23" s="1138"/>
      <c r="AH23" s="1138"/>
      <c r="AI23" s="1138"/>
      <c r="AJ23" s="1141"/>
      <c r="AK23" s="1142"/>
      <c r="AL23" s="1143"/>
      <c r="AM23" s="1143"/>
      <c r="AN23" s="1143"/>
      <c r="AO23" s="1143"/>
      <c r="AP23" s="1138">
        <v>30433</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6490</v>
      </c>
      <c r="R28" s="1123"/>
      <c r="S28" s="1123"/>
      <c r="T28" s="1123"/>
      <c r="U28" s="1123"/>
      <c r="V28" s="1123">
        <v>6197</v>
      </c>
      <c r="W28" s="1123"/>
      <c r="X28" s="1123"/>
      <c r="Y28" s="1123"/>
      <c r="Z28" s="1123"/>
      <c r="AA28" s="1123">
        <v>293</v>
      </c>
      <c r="AB28" s="1123"/>
      <c r="AC28" s="1123"/>
      <c r="AD28" s="1123"/>
      <c r="AE28" s="1124"/>
      <c r="AF28" s="1125">
        <v>293</v>
      </c>
      <c r="AG28" s="1123"/>
      <c r="AH28" s="1123"/>
      <c r="AI28" s="1123"/>
      <c r="AJ28" s="1126"/>
      <c r="AK28" s="1127">
        <v>422</v>
      </c>
      <c r="AL28" s="1115"/>
      <c r="AM28" s="1115"/>
      <c r="AN28" s="1115"/>
      <c r="AO28" s="1115"/>
      <c r="AP28" s="1115" t="s">
        <v>505</v>
      </c>
      <c r="AQ28" s="1115"/>
      <c r="AR28" s="1115"/>
      <c r="AS28" s="1115"/>
      <c r="AT28" s="1115"/>
      <c r="AU28" s="1115" t="s">
        <v>505</v>
      </c>
      <c r="AV28" s="1115"/>
      <c r="AW28" s="1115"/>
      <c r="AX28" s="1115"/>
      <c r="AY28" s="1115"/>
      <c r="AZ28" s="1116" t="s">
        <v>505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4309</v>
      </c>
      <c r="R29" s="1113"/>
      <c r="S29" s="1113"/>
      <c r="T29" s="1113"/>
      <c r="U29" s="1113"/>
      <c r="V29" s="1113">
        <v>4182</v>
      </c>
      <c r="W29" s="1113"/>
      <c r="X29" s="1113"/>
      <c r="Y29" s="1113"/>
      <c r="Z29" s="1113"/>
      <c r="AA29" s="1113">
        <v>127</v>
      </c>
      <c r="AB29" s="1113"/>
      <c r="AC29" s="1113"/>
      <c r="AD29" s="1113"/>
      <c r="AE29" s="1114"/>
      <c r="AF29" s="1088">
        <v>127</v>
      </c>
      <c r="AG29" s="1089"/>
      <c r="AH29" s="1089"/>
      <c r="AI29" s="1089"/>
      <c r="AJ29" s="1090"/>
      <c r="AK29" s="1049">
        <v>598</v>
      </c>
      <c r="AL29" s="1040"/>
      <c r="AM29" s="1040"/>
      <c r="AN29" s="1040"/>
      <c r="AO29" s="1040"/>
      <c r="AP29" s="1040" t="s">
        <v>505</v>
      </c>
      <c r="AQ29" s="1040"/>
      <c r="AR29" s="1040"/>
      <c r="AS29" s="1040"/>
      <c r="AT29" s="1040"/>
      <c r="AU29" s="1040" t="s">
        <v>505</v>
      </c>
      <c r="AV29" s="1040"/>
      <c r="AW29" s="1040"/>
      <c r="AX29" s="1040"/>
      <c r="AY29" s="1040"/>
      <c r="AZ29" s="1111" t="s">
        <v>505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730</v>
      </c>
      <c r="R30" s="1113"/>
      <c r="S30" s="1113"/>
      <c r="T30" s="1113"/>
      <c r="U30" s="1113"/>
      <c r="V30" s="1113">
        <v>717</v>
      </c>
      <c r="W30" s="1113"/>
      <c r="X30" s="1113"/>
      <c r="Y30" s="1113"/>
      <c r="Z30" s="1113"/>
      <c r="AA30" s="1113">
        <v>14</v>
      </c>
      <c r="AB30" s="1113"/>
      <c r="AC30" s="1113"/>
      <c r="AD30" s="1113"/>
      <c r="AE30" s="1114"/>
      <c r="AF30" s="1088">
        <v>14</v>
      </c>
      <c r="AG30" s="1089"/>
      <c r="AH30" s="1089"/>
      <c r="AI30" s="1089"/>
      <c r="AJ30" s="1090"/>
      <c r="AK30" s="1049">
        <v>136</v>
      </c>
      <c r="AL30" s="1040"/>
      <c r="AM30" s="1040"/>
      <c r="AN30" s="1040"/>
      <c r="AO30" s="1040"/>
      <c r="AP30" s="1040" t="s">
        <v>505</v>
      </c>
      <c r="AQ30" s="1040"/>
      <c r="AR30" s="1040"/>
      <c r="AS30" s="1040"/>
      <c r="AT30" s="1040"/>
      <c r="AU30" s="1040" t="s">
        <v>505</v>
      </c>
      <c r="AV30" s="1040"/>
      <c r="AW30" s="1040"/>
      <c r="AX30" s="1040"/>
      <c r="AY30" s="1040"/>
      <c r="AZ30" s="1111" t="s">
        <v>505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136</v>
      </c>
      <c r="R31" s="1113"/>
      <c r="S31" s="1113"/>
      <c r="T31" s="1113"/>
      <c r="U31" s="1113"/>
      <c r="V31" s="1113">
        <v>136</v>
      </c>
      <c r="W31" s="1113"/>
      <c r="X31" s="1113"/>
      <c r="Y31" s="1113"/>
      <c r="Z31" s="1113"/>
      <c r="AA31" s="1113" t="s">
        <v>505</v>
      </c>
      <c r="AB31" s="1113"/>
      <c r="AC31" s="1113"/>
      <c r="AD31" s="1113"/>
      <c r="AE31" s="1114"/>
      <c r="AF31" s="1088" t="s">
        <v>380</v>
      </c>
      <c r="AG31" s="1089"/>
      <c r="AH31" s="1089"/>
      <c r="AI31" s="1089"/>
      <c r="AJ31" s="1090"/>
      <c r="AK31" s="1049">
        <v>136</v>
      </c>
      <c r="AL31" s="1040"/>
      <c r="AM31" s="1040"/>
      <c r="AN31" s="1040"/>
      <c r="AO31" s="1040"/>
      <c r="AP31" s="1040">
        <v>335</v>
      </c>
      <c r="AQ31" s="1040"/>
      <c r="AR31" s="1040"/>
      <c r="AS31" s="1040"/>
      <c r="AT31" s="1040"/>
      <c r="AU31" s="1040">
        <v>335</v>
      </c>
      <c r="AV31" s="1040"/>
      <c r="AW31" s="1040"/>
      <c r="AX31" s="1040"/>
      <c r="AY31" s="1040"/>
      <c r="AZ31" s="1111" t="s">
        <v>505</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966</v>
      </c>
      <c r="R32" s="1113"/>
      <c r="S32" s="1113"/>
      <c r="T32" s="1113"/>
      <c r="U32" s="1113"/>
      <c r="V32" s="1113">
        <v>868</v>
      </c>
      <c r="W32" s="1113"/>
      <c r="X32" s="1113"/>
      <c r="Y32" s="1113"/>
      <c r="Z32" s="1113"/>
      <c r="AA32" s="1113">
        <v>98</v>
      </c>
      <c r="AB32" s="1113"/>
      <c r="AC32" s="1113"/>
      <c r="AD32" s="1113"/>
      <c r="AE32" s="1114"/>
      <c r="AF32" s="1088">
        <v>810</v>
      </c>
      <c r="AG32" s="1089"/>
      <c r="AH32" s="1089"/>
      <c r="AI32" s="1089"/>
      <c r="AJ32" s="1090"/>
      <c r="AK32" s="1049">
        <v>17</v>
      </c>
      <c r="AL32" s="1040"/>
      <c r="AM32" s="1040"/>
      <c r="AN32" s="1040"/>
      <c r="AO32" s="1040"/>
      <c r="AP32" s="1040">
        <v>2337</v>
      </c>
      <c r="AQ32" s="1040"/>
      <c r="AR32" s="1040"/>
      <c r="AS32" s="1040"/>
      <c r="AT32" s="1040"/>
      <c r="AU32" s="1040">
        <v>7</v>
      </c>
      <c r="AV32" s="1040"/>
      <c r="AW32" s="1040"/>
      <c r="AX32" s="1040"/>
      <c r="AY32" s="1040"/>
      <c r="AZ32" s="1111" t="s">
        <v>505</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8285</v>
      </c>
      <c r="R33" s="1113"/>
      <c r="S33" s="1113"/>
      <c r="T33" s="1113"/>
      <c r="U33" s="1113"/>
      <c r="V33" s="1113">
        <v>9205</v>
      </c>
      <c r="W33" s="1113"/>
      <c r="X33" s="1113"/>
      <c r="Y33" s="1113"/>
      <c r="Z33" s="1113"/>
      <c r="AA33" s="1113">
        <v>-920</v>
      </c>
      <c r="AB33" s="1113"/>
      <c r="AC33" s="1113"/>
      <c r="AD33" s="1113"/>
      <c r="AE33" s="1114"/>
      <c r="AF33" s="1088">
        <v>790</v>
      </c>
      <c r="AG33" s="1089"/>
      <c r="AH33" s="1089"/>
      <c r="AI33" s="1089"/>
      <c r="AJ33" s="1090"/>
      <c r="AK33" s="1049">
        <v>828</v>
      </c>
      <c r="AL33" s="1040"/>
      <c r="AM33" s="1040"/>
      <c r="AN33" s="1040"/>
      <c r="AO33" s="1040"/>
      <c r="AP33" s="1040">
        <v>11198</v>
      </c>
      <c r="AQ33" s="1040"/>
      <c r="AR33" s="1040"/>
      <c r="AS33" s="1040"/>
      <c r="AT33" s="1040"/>
      <c r="AU33" s="1040">
        <v>6579</v>
      </c>
      <c r="AV33" s="1040"/>
      <c r="AW33" s="1040"/>
      <c r="AX33" s="1040"/>
      <c r="AY33" s="1040"/>
      <c r="AZ33" s="1111" t="s">
        <v>505</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272</v>
      </c>
      <c r="R34" s="1113"/>
      <c r="S34" s="1113"/>
      <c r="T34" s="1113"/>
      <c r="U34" s="1113"/>
      <c r="V34" s="1113">
        <v>320</v>
      </c>
      <c r="W34" s="1113"/>
      <c r="X34" s="1113"/>
      <c r="Y34" s="1113"/>
      <c r="Z34" s="1113"/>
      <c r="AA34" s="1113">
        <v>48</v>
      </c>
      <c r="AB34" s="1113"/>
      <c r="AC34" s="1113"/>
      <c r="AD34" s="1113"/>
      <c r="AE34" s="1114"/>
      <c r="AF34" s="1088">
        <v>53</v>
      </c>
      <c r="AG34" s="1089"/>
      <c r="AH34" s="1089"/>
      <c r="AI34" s="1089"/>
      <c r="AJ34" s="1090"/>
      <c r="AK34" s="1049">
        <v>54</v>
      </c>
      <c r="AL34" s="1040"/>
      <c r="AM34" s="1040"/>
      <c r="AN34" s="1040"/>
      <c r="AO34" s="1040"/>
      <c r="AP34" s="1040">
        <v>603</v>
      </c>
      <c r="AQ34" s="1040"/>
      <c r="AR34" s="1040"/>
      <c r="AS34" s="1040"/>
      <c r="AT34" s="1040"/>
      <c r="AU34" s="1040">
        <v>24</v>
      </c>
      <c r="AV34" s="1040"/>
      <c r="AW34" s="1040"/>
      <c r="AX34" s="1040"/>
      <c r="AY34" s="1040"/>
      <c r="AZ34" s="1111" t="s">
        <v>505</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3721</v>
      </c>
      <c r="R35" s="1113"/>
      <c r="S35" s="1113"/>
      <c r="T35" s="1113"/>
      <c r="U35" s="1113"/>
      <c r="V35" s="1113">
        <v>2814</v>
      </c>
      <c r="W35" s="1113"/>
      <c r="X35" s="1113"/>
      <c r="Y35" s="1113"/>
      <c r="Z35" s="1113"/>
      <c r="AA35" s="1113">
        <v>907</v>
      </c>
      <c r="AB35" s="1113"/>
      <c r="AC35" s="1113"/>
      <c r="AD35" s="1113"/>
      <c r="AE35" s="1114"/>
      <c r="AF35" s="1088">
        <v>907</v>
      </c>
      <c r="AG35" s="1089"/>
      <c r="AH35" s="1089"/>
      <c r="AI35" s="1089"/>
      <c r="AJ35" s="1090"/>
      <c r="AK35" s="1049">
        <v>823</v>
      </c>
      <c r="AL35" s="1040"/>
      <c r="AM35" s="1040"/>
      <c r="AN35" s="1040"/>
      <c r="AO35" s="1040"/>
      <c r="AP35" s="1040">
        <v>14738</v>
      </c>
      <c r="AQ35" s="1040"/>
      <c r="AR35" s="1040"/>
      <c r="AS35" s="1040"/>
      <c r="AT35" s="1040"/>
      <c r="AU35" s="1040">
        <v>10037</v>
      </c>
      <c r="AV35" s="1040"/>
      <c r="AW35" s="1040"/>
      <c r="AX35" s="1040"/>
      <c r="AY35" s="1040"/>
      <c r="AZ35" s="1111" t="s">
        <v>505</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407</v>
      </c>
      <c r="C36" s="1107"/>
      <c r="D36" s="1107"/>
      <c r="E36" s="1107"/>
      <c r="F36" s="1107"/>
      <c r="G36" s="1107"/>
      <c r="H36" s="1107"/>
      <c r="I36" s="1107"/>
      <c r="J36" s="1107"/>
      <c r="K36" s="1107"/>
      <c r="L36" s="1107"/>
      <c r="M36" s="1107"/>
      <c r="N36" s="1107"/>
      <c r="O36" s="1107"/>
      <c r="P36" s="1108"/>
      <c r="Q36" s="1112">
        <v>285</v>
      </c>
      <c r="R36" s="1113"/>
      <c r="S36" s="1113"/>
      <c r="T36" s="1113"/>
      <c r="U36" s="1113"/>
      <c r="V36" s="1113">
        <v>283</v>
      </c>
      <c r="W36" s="1113"/>
      <c r="X36" s="1113"/>
      <c r="Y36" s="1113"/>
      <c r="Z36" s="1113"/>
      <c r="AA36" s="1113">
        <v>2</v>
      </c>
      <c r="AB36" s="1113"/>
      <c r="AC36" s="1113"/>
      <c r="AD36" s="1113"/>
      <c r="AE36" s="1114"/>
      <c r="AF36" s="1088">
        <v>2</v>
      </c>
      <c r="AG36" s="1089"/>
      <c r="AH36" s="1089"/>
      <c r="AI36" s="1089"/>
      <c r="AJ36" s="1090"/>
      <c r="AK36" s="1049">
        <v>209</v>
      </c>
      <c r="AL36" s="1040"/>
      <c r="AM36" s="1040"/>
      <c r="AN36" s="1040"/>
      <c r="AO36" s="1040"/>
      <c r="AP36" s="1040">
        <v>1511</v>
      </c>
      <c r="AQ36" s="1040"/>
      <c r="AR36" s="1040"/>
      <c r="AS36" s="1040"/>
      <c r="AT36" s="1040"/>
      <c r="AU36" s="1040">
        <v>1333</v>
      </c>
      <c r="AV36" s="1040"/>
      <c r="AW36" s="1040"/>
      <c r="AX36" s="1040"/>
      <c r="AY36" s="1040"/>
      <c r="AZ36" s="1111" t="s">
        <v>505</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2996</v>
      </c>
      <c r="AG63" s="1028"/>
      <c r="AH63" s="1028"/>
      <c r="AI63" s="1028"/>
      <c r="AJ63" s="1099"/>
      <c r="AK63" s="1100"/>
      <c r="AL63" s="1032"/>
      <c r="AM63" s="1032"/>
      <c r="AN63" s="1032"/>
      <c r="AO63" s="1032"/>
      <c r="AP63" s="1028">
        <v>30722</v>
      </c>
      <c r="AQ63" s="1028"/>
      <c r="AR63" s="1028"/>
      <c r="AS63" s="1028"/>
      <c r="AT63" s="1028"/>
      <c r="AU63" s="1028">
        <v>18315</v>
      </c>
      <c r="AV63" s="1028"/>
      <c r="AW63" s="1028"/>
      <c r="AX63" s="1028"/>
      <c r="AY63" s="1028"/>
      <c r="AZ63" s="1094"/>
      <c r="BA63" s="1094"/>
      <c r="BB63" s="1094"/>
      <c r="BC63" s="1094"/>
      <c r="BD63" s="1094"/>
      <c r="BE63" s="1029"/>
      <c r="BF63" s="1029"/>
      <c r="BG63" s="1029"/>
      <c r="BH63" s="1029"/>
      <c r="BI63" s="1030"/>
      <c r="BJ63" s="1095" t="s">
        <v>380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390</v>
      </c>
      <c r="AB66" s="1071"/>
      <c r="AC66" s="1071"/>
      <c r="AD66" s="1071"/>
      <c r="AE66" s="1072"/>
      <c r="AF66" s="1076" t="s">
        <v>412</v>
      </c>
      <c r="AG66" s="1077"/>
      <c r="AH66" s="1077"/>
      <c r="AI66" s="1077"/>
      <c r="AJ66" s="1078"/>
      <c r="AK66" s="1070" t="s">
        <v>413</v>
      </c>
      <c r="AL66" s="1065"/>
      <c r="AM66" s="1065"/>
      <c r="AN66" s="1065"/>
      <c r="AO66" s="1066"/>
      <c r="AP66" s="1070" t="s">
        <v>393</v>
      </c>
      <c r="AQ66" s="1071"/>
      <c r="AR66" s="1071"/>
      <c r="AS66" s="1071"/>
      <c r="AT66" s="1072"/>
      <c r="AU66" s="1070" t="s">
        <v>414</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52</v>
      </c>
      <c r="R68" s="1051"/>
      <c r="S68" s="1051"/>
      <c r="T68" s="1051"/>
      <c r="U68" s="1051"/>
      <c r="V68" s="1051">
        <v>50</v>
      </c>
      <c r="W68" s="1051"/>
      <c r="X68" s="1051"/>
      <c r="Y68" s="1051"/>
      <c r="Z68" s="1051"/>
      <c r="AA68" s="1051">
        <v>2</v>
      </c>
      <c r="AB68" s="1051"/>
      <c r="AC68" s="1051"/>
      <c r="AD68" s="1051"/>
      <c r="AE68" s="1051"/>
      <c r="AF68" s="1051">
        <v>60</v>
      </c>
      <c r="AG68" s="1051"/>
      <c r="AH68" s="1051"/>
      <c r="AI68" s="1051"/>
      <c r="AJ68" s="1051"/>
      <c r="AK68" s="1051" t="s">
        <v>505</v>
      </c>
      <c r="AL68" s="1051"/>
      <c r="AM68" s="1051"/>
      <c r="AN68" s="1051"/>
      <c r="AO68" s="1051"/>
      <c r="AP68" s="1051" t="s">
        <v>505</v>
      </c>
      <c r="AQ68" s="1051"/>
      <c r="AR68" s="1051"/>
      <c r="AS68" s="1051"/>
      <c r="AT68" s="1051"/>
      <c r="AU68" s="1051" t="s">
        <v>505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t="s">
        <v>505</v>
      </c>
      <c r="R69" s="1040"/>
      <c r="S69" s="1040"/>
      <c r="T69" s="1040"/>
      <c r="U69" s="1040"/>
      <c r="V69" s="1040" t="s">
        <v>505</v>
      </c>
      <c r="W69" s="1040"/>
      <c r="X69" s="1040"/>
      <c r="Y69" s="1040"/>
      <c r="Z69" s="1040"/>
      <c r="AA69" s="1040" t="s">
        <v>505</v>
      </c>
      <c r="AB69" s="1040"/>
      <c r="AC69" s="1040"/>
      <c r="AD69" s="1040"/>
      <c r="AE69" s="1040"/>
      <c r="AF69" s="1040">
        <v>1</v>
      </c>
      <c r="AG69" s="1040"/>
      <c r="AH69" s="1040"/>
      <c r="AI69" s="1040"/>
      <c r="AJ69" s="1040"/>
      <c r="AK69" s="1040" t="s">
        <v>505</v>
      </c>
      <c r="AL69" s="1040"/>
      <c r="AM69" s="1040"/>
      <c r="AN69" s="1040"/>
      <c r="AO69" s="1040"/>
      <c r="AP69" s="1040">
        <v>397</v>
      </c>
      <c r="AQ69" s="1040"/>
      <c r="AR69" s="1040"/>
      <c r="AS69" s="1040"/>
      <c r="AT69" s="1040"/>
      <c r="AU69" s="1040">
        <v>147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502</v>
      </c>
      <c r="R70" s="1040"/>
      <c r="S70" s="1040"/>
      <c r="T70" s="1040"/>
      <c r="U70" s="1040"/>
      <c r="V70" s="1040">
        <v>369</v>
      </c>
      <c r="W70" s="1040"/>
      <c r="X70" s="1040"/>
      <c r="Y70" s="1040"/>
      <c r="Z70" s="1040"/>
      <c r="AA70" s="1040">
        <v>134</v>
      </c>
      <c r="AB70" s="1040"/>
      <c r="AC70" s="1040"/>
      <c r="AD70" s="1040"/>
      <c r="AE70" s="1040"/>
      <c r="AF70" s="1040">
        <v>134</v>
      </c>
      <c r="AG70" s="1040"/>
      <c r="AH70" s="1040"/>
      <c r="AI70" s="1040"/>
      <c r="AJ70" s="1040"/>
      <c r="AK70" s="1040">
        <v>231</v>
      </c>
      <c r="AL70" s="1040"/>
      <c r="AM70" s="1040"/>
      <c r="AN70" s="1040"/>
      <c r="AO70" s="1040"/>
      <c r="AP70" s="1040" t="s">
        <v>505</v>
      </c>
      <c r="AQ70" s="1040"/>
      <c r="AR70" s="1040"/>
      <c r="AS70" s="1040"/>
      <c r="AT70" s="1040"/>
      <c r="AU70" s="1040" t="s">
        <v>505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746051</v>
      </c>
      <c r="R71" s="1040"/>
      <c r="S71" s="1040"/>
      <c r="T71" s="1040"/>
      <c r="U71" s="1040"/>
      <c r="V71" s="1040">
        <v>728184</v>
      </c>
      <c r="W71" s="1040"/>
      <c r="X71" s="1040"/>
      <c r="Y71" s="1040"/>
      <c r="Z71" s="1040"/>
      <c r="AA71" s="1040">
        <v>17868</v>
      </c>
      <c r="AB71" s="1040"/>
      <c r="AC71" s="1040"/>
      <c r="AD71" s="1040"/>
      <c r="AE71" s="1040"/>
      <c r="AF71" s="1040">
        <v>17868</v>
      </c>
      <c r="AG71" s="1040"/>
      <c r="AH71" s="1040"/>
      <c r="AI71" s="1040"/>
      <c r="AJ71" s="1040"/>
      <c r="AK71" s="1040">
        <v>6780</v>
      </c>
      <c r="AL71" s="1040"/>
      <c r="AM71" s="1040"/>
      <c r="AN71" s="1040"/>
      <c r="AO71" s="1040"/>
      <c r="AP71" s="1040" t="s">
        <v>505</v>
      </c>
      <c r="AQ71" s="1040"/>
      <c r="AR71" s="1040"/>
      <c r="AS71" s="1040"/>
      <c r="AT71" s="1040"/>
      <c r="AU71" s="1040" t="s">
        <v>505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18063</v>
      </c>
      <c r="AG88" s="1028"/>
      <c r="AH88" s="1028"/>
      <c r="AI88" s="1028"/>
      <c r="AJ88" s="1028"/>
      <c r="AK88" s="1032"/>
      <c r="AL88" s="1032"/>
      <c r="AM88" s="1032"/>
      <c r="AN88" s="1032"/>
      <c r="AO88" s="1032"/>
      <c r="AP88" s="1028">
        <v>397</v>
      </c>
      <c r="AQ88" s="1028"/>
      <c r="AR88" s="1028"/>
      <c r="AS88" s="1028"/>
      <c r="AT88" s="1028"/>
      <c r="AU88" s="1028">
        <v>147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125</v>
      </c>
      <c r="CS102" s="1020"/>
      <c r="CT102" s="1020"/>
      <c r="CU102" s="1020"/>
      <c r="CV102" s="1021"/>
      <c r="CW102" s="1019">
        <v>70</v>
      </c>
      <c r="CX102" s="1020"/>
      <c r="CY102" s="1020"/>
      <c r="CZ102" s="1020"/>
      <c r="DA102" s="1021"/>
      <c r="DB102" s="1019" t="s">
        <v>505</v>
      </c>
      <c r="DC102" s="1020"/>
      <c r="DD102" s="1020"/>
      <c r="DE102" s="1020"/>
      <c r="DF102" s="1021"/>
      <c r="DG102" s="1019" t="s">
        <v>505</v>
      </c>
      <c r="DH102" s="1020"/>
      <c r="DI102" s="1020"/>
      <c r="DJ102" s="1020"/>
      <c r="DK102" s="1021"/>
      <c r="DL102" s="1019" t="s">
        <v>505</v>
      </c>
      <c r="DM102" s="1020"/>
      <c r="DN102" s="1020"/>
      <c r="DO102" s="1020"/>
      <c r="DP102" s="1021"/>
      <c r="DQ102" s="1019" t="s">
        <v>505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300</v>
      </c>
      <c r="AG109" s="963"/>
      <c r="AH109" s="963"/>
      <c r="AI109" s="963"/>
      <c r="AJ109" s="964"/>
      <c r="AK109" s="965" t="s">
        <v>299</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300</v>
      </c>
      <c r="BW109" s="963"/>
      <c r="BX109" s="963"/>
      <c r="BY109" s="963"/>
      <c r="BZ109" s="964"/>
      <c r="CA109" s="965" t="s">
        <v>299</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300</v>
      </c>
      <c r="DM109" s="963"/>
      <c r="DN109" s="963"/>
      <c r="DO109" s="963"/>
      <c r="DP109" s="964"/>
      <c r="DQ109" s="965" t="s">
        <v>299</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2530462</v>
      </c>
      <c r="AB110" s="956"/>
      <c r="AC110" s="956"/>
      <c r="AD110" s="956"/>
      <c r="AE110" s="957"/>
      <c r="AF110" s="958">
        <v>2411882</v>
      </c>
      <c r="AG110" s="956"/>
      <c r="AH110" s="956"/>
      <c r="AI110" s="956"/>
      <c r="AJ110" s="957"/>
      <c r="AK110" s="958">
        <v>2413662</v>
      </c>
      <c r="AL110" s="956"/>
      <c r="AM110" s="956"/>
      <c r="AN110" s="956"/>
      <c r="AO110" s="957"/>
      <c r="AP110" s="959">
        <v>23.6</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30065191</v>
      </c>
      <c r="BR110" s="903"/>
      <c r="BS110" s="903"/>
      <c r="BT110" s="903"/>
      <c r="BU110" s="903"/>
      <c r="BV110" s="903">
        <v>30273757</v>
      </c>
      <c r="BW110" s="903"/>
      <c r="BX110" s="903"/>
      <c r="BY110" s="903"/>
      <c r="BZ110" s="903"/>
      <c r="CA110" s="903">
        <v>30433001</v>
      </c>
      <c r="CB110" s="903"/>
      <c r="CC110" s="903"/>
      <c r="CD110" s="903"/>
      <c r="CE110" s="903"/>
      <c r="CF110" s="927">
        <v>297.60000000000002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380</v>
      </c>
      <c r="DH110" s="903"/>
      <c r="DI110" s="903"/>
      <c r="DJ110" s="903"/>
      <c r="DK110" s="903"/>
      <c r="DL110" s="903" t="s">
        <v>385</v>
      </c>
      <c r="DM110" s="903"/>
      <c r="DN110" s="903"/>
      <c r="DO110" s="903"/>
      <c r="DP110" s="903"/>
      <c r="DQ110" s="903" t="s">
        <v>385</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380</v>
      </c>
      <c r="AG111" s="984"/>
      <c r="AH111" s="984"/>
      <c r="AI111" s="984"/>
      <c r="AJ111" s="985"/>
      <c r="AK111" s="986" t="s">
        <v>380</v>
      </c>
      <c r="AL111" s="984"/>
      <c r="AM111" s="984"/>
      <c r="AN111" s="984"/>
      <c r="AO111" s="985"/>
      <c r="AP111" s="987" t="s">
        <v>431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2532</v>
      </c>
      <c r="BR111" s="875"/>
      <c r="BS111" s="875"/>
      <c r="BT111" s="875"/>
      <c r="BU111" s="875"/>
      <c r="BV111" s="875">
        <v>1344</v>
      </c>
      <c r="BW111" s="875"/>
      <c r="BX111" s="875"/>
      <c r="BY111" s="875"/>
      <c r="BZ111" s="875"/>
      <c r="CA111" s="875">
        <v>2436</v>
      </c>
      <c r="CB111" s="875"/>
      <c r="CC111" s="875"/>
      <c r="CD111" s="875"/>
      <c r="CE111" s="875"/>
      <c r="CF111" s="936">
        <v>0</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380</v>
      </c>
      <c r="DH111" s="875"/>
      <c r="DI111" s="875"/>
      <c r="DJ111" s="875"/>
      <c r="DK111" s="875"/>
      <c r="DL111" s="875" t="s">
        <v>129</v>
      </c>
      <c r="DM111" s="875"/>
      <c r="DN111" s="875"/>
      <c r="DO111" s="875"/>
      <c r="DP111" s="875"/>
      <c r="DQ111" s="875" t="s">
        <v>129</v>
      </c>
      <c r="DR111" s="875"/>
      <c r="DS111" s="875"/>
      <c r="DT111" s="875"/>
      <c r="DU111" s="875"/>
      <c r="DV111" s="852" t="s">
        <v>380</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380</v>
      </c>
      <c r="AG112" s="838"/>
      <c r="AH112" s="838"/>
      <c r="AI112" s="838"/>
      <c r="AJ112" s="839"/>
      <c r="AK112" s="840" t="s">
        <v>431</v>
      </c>
      <c r="AL112" s="838"/>
      <c r="AM112" s="838"/>
      <c r="AN112" s="838"/>
      <c r="AO112" s="839"/>
      <c r="AP112" s="885" t="s">
        <v>129</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17734815</v>
      </c>
      <c r="BR112" s="875"/>
      <c r="BS112" s="875"/>
      <c r="BT112" s="875"/>
      <c r="BU112" s="875"/>
      <c r="BV112" s="875">
        <v>17350930</v>
      </c>
      <c r="BW112" s="875"/>
      <c r="BX112" s="875"/>
      <c r="BY112" s="875"/>
      <c r="BZ112" s="875"/>
      <c r="CA112" s="875">
        <v>18315275</v>
      </c>
      <c r="CB112" s="875"/>
      <c r="CC112" s="875"/>
      <c r="CD112" s="875"/>
      <c r="CE112" s="875"/>
      <c r="CF112" s="936">
        <v>179.1</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380</v>
      </c>
      <c r="DH112" s="875"/>
      <c r="DI112" s="875"/>
      <c r="DJ112" s="875"/>
      <c r="DK112" s="875"/>
      <c r="DL112" s="875" t="s">
        <v>431</v>
      </c>
      <c r="DM112" s="875"/>
      <c r="DN112" s="875"/>
      <c r="DO112" s="875"/>
      <c r="DP112" s="875"/>
      <c r="DQ112" s="875" t="s">
        <v>380</v>
      </c>
      <c r="DR112" s="875"/>
      <c r="DS112" s="875"/>
      <c r="DT112" s="875"/>
      <c r="DU112" s="875"/>
      <c r="DV112" s="852" t="s">
        <v>129</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1320679</v>
      </c>
      <c r="AB113" s="984"/>
      <c r="AC113" s="984"/>
      <c r="AD113" s="984"/>
      <c r="AE113" s="985"/>
      <c r="AF113" s="986">
        <v>1359481</v>
      </c>
      <c r="AG113" s="984"/>
      <c r="AH113" s="984"/>
      <c r="AI113" s="984"/>
      <c r="AJ113" s="985"/>
      <c r="AK113" s="986">
        <v>1341947</v>
      </c>
      <c r="AL113" s="984"/>
      <c r="AM113" s="984"/>
      <c r="AN113" s="984"/>
      <c r="AO113" s="985"/>
      <c r="AP113" s="987">
        <v>13.1</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204025</v>
      </c>
      <c r="BR113" s="875"/>
      <c r="BS113" s="875"/>
      <c r="BT113" s="875"/>
      <c r="BU113" s="875"/>
      <c r="BV113" s="875">
        <v>174895</v>
      </c>
      <c r="BW113" s="875"/>
      <c r="BX113" s="875"/>
      <c r="BY113" s="875"/>
      <c r="BZ113" s="875"/>
      <c r="CA113" s="875">
        <v>147427</v>
      </c>
      <c r="CB113" s="875"/>
      <c r="CC113" s="875"/>
      <c r="CD113" s="875"/>
      <c r="CE113" s="875"/>
      <c r="CF113" s="936">
        <v>1.4</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129</v>
      </c>
      <c r="DH113" s="838"/>
      <c r="DI113" s="838"/>
      <c r="DJ113" s="838"/>
      <c r="DK113" s="839"/>
      <c r="DL113" s="840" t="s">
        <v>431</v>
      </c>
      <c r="DM113" s="838"/>
      <c r="DN113" s="838"/>
      <c r="DO113" s="838"/>
      <c r="DP113" s="839"/>
      <c r="DQ113" s="840" t="s">
        <v>129</v>
      </c>
      <c r="DR113" s="838"/>
      <c r="DS113" s="838"/>
      <c r="DT113" s="838"/>
      <c r="DU113" s="839"/>
      <c r="DV113" s="885" t="s">
        <v>129</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26945</v>
      </c>
      <c r="AB114" s="838"/>
      <c r="AC114" s="838"/>
      <c r="AD114" s="838"/>
      <c r="AE114" s="839"/>
      <c r="AF114" s="840">
        <v>27374</v>
      </c>
      <c r="AG114" s="838"/>
      <c r="AH114" s="838"/>
      <c r="AI114" s="838"/>
      <c r="AJ114" s="839"/>
      <c r="AK114" s="840">
        <v>26368</v>
      </c>
      <c r="AL114" s="838"/>
      <c r="AM114" s="838"/>
      <c r="AN114" s="838"/>
      <c r="AO114" s="839"/>
      <c r="AP114" s="885">
        <v>0.3</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3176784</v>
      </c>
      <c r="BR114" s="875"/>
      <c r="BS114" s="875"/>
      <c r="BT114" s="875"/>
      <c r="BU114" s="875"/>
      <c r="BV114" s="875">
        <v>3174789</v>
      </c>
      <c r="BW114" s="875"/>
      <c r="BX114" s="875"/>
      <c r="BY114" s="875"/>
      <c r="BZ114" s="875"/>
      <c r="CA114" s="875">
        <v>3178661</v>
      </c>
      <c r="CB114" s="875"/>
      <c r="CC114" s="875"/>
      <c r="CD114" s="875"/>
      <c r="CE114" s="875"/>
      <c r="CF114" s="936">
        <v>31.1</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380</v>
      </c>
      <c r="DM114" s="838"/>
      <c r="DN114" s="838"/>
      <c r="DO114" s="838"/>
      <c r="DP114" s="839"/>
      <c r="DQ114" s="840" t="s">
        <v>385</v>
      </c>
      <c r="DR114" s="838"/>
      <c r="DS114" s="838"/>
      <c r="DT114" s="838"/>
      <c r="DU114" s="839"/>
      <c r="DV114" s="885" t="s">
        <v>380</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1188</v>
      </c>
      <c r="AB115" s="984"/>
      <c r="AC115" s="984"/>
      <c r="AD115" s="984"/>
      <c r="AE115" s="985"/>
      <c r="AF115" s="986">
        <v>1188</v>
      </c>
      <c r="AG115" s="984"/>
      <c r="AH115" s="984"/>
      <c r="AI115" s="984"/>
      <c r="AJ115" s="985"/>
      <c r="AK115" s="986">
        <v>1188</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431</v>
      </c>
      <c r="BW115" s="875"/>
      <c r="BX115" s="875"/>
      <c r="BY115" s="875"/>
      <c r="BZ115" s="875"/>
      <c r="CA115" s="875" t="s">
        <v>380</v>
      </c>
      <c r="CB115" s="875"/>
      <c r="CC115" s="875"/>
      <c r="CD115" s="875"/>
      <c r="CE115" s="875"/>
      <c r="CF115" s="936" t="s">
        <v>380</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380</v>
      </c>
      <c r="DM115" s="838"/>
      <c r="DN115" s="838"/>
      <c r="DO115" s="838"/>
      <c r="DP115" s="839"/>
      <c r="DQ115" s="840" t="s">
        <v>431</v>
      </c>
      <c r="DR115" s="838"/>
      <c r="DS115" s="838"/>
      <c r="DT115" s="838"/>
      <c r="DU115" s="839"/>
      <c r="DV115" s="885" t="s">
        <v>380</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385</v>
      </c>
      <c r="AB116" s="838"/>
      <c r="AC116" s="838"/>
      <c r="AD116" s="838"/>
      <c r="AE116" s="839"/>
      <c r="AF116" s="840" t="s">
        <v>385</v>
      </c>
      <c r="AG116" s="838"/>
      <c r="AH116" s="838"/>
      <c r="AI116" s="838"/>
      <c r="AJ116" s="839"/>
      <c r="AK116" s="840" t="s">
        <v>431</v>
      </c>
      <c r="AL116" s="838"/>
      <c r="AM116" s="838"/>
      <c r="AN116" s="838"/>
      <c r="AO116" s="839"/>
      <c r="AP116" s="885" t="s">
        <v>380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380</v>
      </c>
      <c r="BW116" s="875"/>
      <c r="BX116" s="875"/>
      <c r="BY116" s="875"/>
      <c r="BZ116" s="875"/>
      <c r="CA116" s="875" t="s">
        <v>380</v>
      </c>
      <c r="CB116" s="875"/>
      <c r="CC116" s="875"/>
      <c r="CD116" s="875"/>
      <c r="CE116" s="875"/>
      <c r="CF116" s="936" t="s">
        <v>380</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380</v>
      </c>
      <c r="DH116" s="838"/>
      <c r="DI116" s="838"/>
      <c r="DJ116" s="838"/>
      <c r="DK116" s="839"/>
      <c r="DL116" s="840" t="s">
        <v>129</v>
      </c>
      <c r="DM116" s="838"/>
      <c r="DN116" s="838"/>
      <c r="DO116" s="838"/>
      <c r="DP116" s="839"/>
      <c r="DQ116" s="840" t="s">
        <v>380</v>
      </c>
      <c r="DR116" s="838"/>
      <c r="DS116" s="838"/>
      <c r="DT116" s="838"/>
      <c r="DU116" s="839"/>
      <c r="DV116" s="885" t="s">
        <v>129</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3879274</v>
      </c>
      <c r="AB117" s="970"/>
      <c r="AC117" s="970"/>
      <c r="AD117" s="970"/>
      <c r="AE117" s="971"/>
      <c r="AF117" s="972">
        <v>3799925</v>
      </c>
      <c r="AG117" s="970"/>
      <c r="AH117" s="970"/>
      <c r="AI117" s="970"/>
      <c r="AJ117" s="971"/>
      <c r="AK117" s="972">
        <v>3783165</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380</v>
      </c>
      <c r="BR117" s="875"/>
      <c r="BS117" s="875"/>
      <c r="BT117" s="875"/>
      <c r="BU117" s="875"/>
      <c r="BV117" s="875" t="s">
        <v>431</v>
      </c>
      <c r="BW117" s="875"/>
      <c r="BX117" s="875"/>
      <c r="BY117" s="875"/>
      <c r="BZ117" s="875"/>
      <c r="CA117" s="875" t="s">
        <v>129</v>
      </c>
      <c r="CB117" s="875"/>
      <c r="CC117" s="875"/>
      <c r="CD117" s="875"/>
      <c r="CE117" s="875"/>
      <c r="CF117" s="936" t="s">
        <v>431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129</v>
      </c>
      <c r="DH117" s="838"/>
      <c r="DI117" s="838"/>
      <c r="DJ117" s="838"/>
      <c r="DK117" s="839"/>
      <c r="DL117" s="840" t="s">
        <v>129</v>
      </c>
      <c r="DM117" s="838"/>
      <c r="DN117" s="838"/>
      <c r="DO117" s="838"/>
      <c r="DP117" s="839"/>
      <c r="DQ117" s="840" t="s">
        <v>380</v>
      </c>
      <c r="DR117" s="838"/>
      <c r="DS117" s="838"/>
      <c r="DT117" s="838"/>
      <c r="DU117" s="839"/>
      <c r="DV117" s="885" t="s">
        <v>380</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300</v>
      </c>
      <c r="AG118" s="963"/>
      <c r="AH118" s="963"/>
      <c r="AI118" s="963"/>
      <c r="AJ118" s="964"/>
      <c r="AK118" s="965" t="s">
        <v>299</v>
      </c>
      <c r="AL118" s="963"/>
      <c r="AM118" s="963"/>
      <c r="AN118" s="963"/>
      <c r="AO118" s="964"/>
      <c r="AP118" s="966" t="s">
        <v>425</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380</v>
      </c>
      <c r="BR118" s="906"/>
      <c r="BS118" s="906"/>
      <c r="BT118" s="906"/>
      <c r="BU118" s="906"/>
      <c r="BV118" s="906" t="s">
        <v>431</v>
      </c>
      <c r="BW118" s="906"/>
      <c r="BX118" s="906"/>
      <c r="BY118" s="906"/>
      <c r="BZ118" s="906"/>
      <c r="CA118" s="906" t="s">
        <v>431</v>
      </c>
      <c r="CB118" s="906"/>
      <c r="CC118" s="906"/>
      <c r="CD118" s="906"/>
      <c r="CE118" s="906"/>
      <c r="CF118" s="936" t="s">
        <v>380</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380</v>
      </c>
      <c r="DH118" s="838"/>
      <c r="DI118" s="838"/>
      <c r="DJ118" s="838"/>
      <c r="DK118" s="839"/>
      <c r="DL118" s="840" t="s">
        <v>129</v>
      </c>
      <c r="DM118" s="838"/>
      <c r="DN118" s="838"/>
      <c r="DO118" s="838"/>
      <c r="DP118" s="839"/>
      <c r="DQ118" s="840" t="s">
        <v>129</v>
      </c>
      <c r="DR118" s="838"/>
      <c r="DS118" s="838"/>
      <c r="DT118" s="838"/>
      <c r="DU118" s="839"/>
      <c r="DV118" s="885" t="s">
        <v>129</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129</v>
      </c>
      <c r="AB119" s="956"/>
      <c r="AC119" s="956"/>
      <c r="AD119" s="956"/>
      <c r="AE119" s="957"/>
      <c r="AF119" s="958" t="s">
        <v>380</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51183347</v>
      </c>
      <c r="BR119" s="906"/>
      <c r="BS119" s="906"/>
      <c r="BT119" s="906"/>
      <c r="BU119" s="906"/>
      <c r="BV119" s="906">
        <v>50975715</v>
      </c>
      <c r="BW119" s="906"/>
      <c r="BX119" s="906"/>
      <c r="BY119" s="906"/>
      <c r="BZ119" s="906"/>
      <c r="CA119" s="906">
        <v>52076800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2532</v>
      </c>
      <c r="DH119" s="821"/>
      <c r="DI119" s="821"/>
      <c r="DJ119" s="821"/>
      <c r="DK119" s="822"/>
      <c r="DL119" s="823">
        <v>1344</v>
      </c>
      <c r="DM119" s="821"/>
      <c r="DN119" s="821"/>
      <c r="DO119" s="821"/>
      <c r="DP119" s="822"/>
      <c r="DQ119" s="823">
        <v>2436</v>
      </c>
      <c r="DR119" s="821"/>
      <c r="DS119" s="821"/>
      <c r="DT119" s="821"/>
      <c r="DU119" s="822"/>
      <c r="DV119" s="909">
        <v>0</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431</v>
      </c>
      <c r="AG120" s="838"/>
      <c r="AH120" s="838"/>
      <c r="AI120" s="838"/>
      <c r="AJ120" s="839"/>
      <c r="AK120" s="840" t="s">
        <v>129</v>
      </c>
      <c r="AL120" s="838"/>
      <c r="AM120" s="838"/>
      <c r="AN120" s="838"/>
      <c r="AO120" s="839"/>
      <c r="AP120" s="885" t="s">
        <v>431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4260578</v>
      </c>
      <c r="BR120" s="903"/>
      <c r="BS120" s="903"/>
      <c r="BT120" s="903"/>
      <c r="BU120" s="903"/>
      <c r="BV120" s="903">
        <v>4447251</v>
      </c>
      <c r="BW120" s="903"/>
      <c r="BX120" s="903"/>
      <c r="BY120" s="903"/>
      <c r="BZ120" s="903"/>
      <c r="CA120" s="903">
        <v>4635289</v>
      </c>
      <c r="CB120" s="903"/>
      <c r="CC120" s="903"/>
      <c r="CD120" s="903"/>
      <c r="CE120" s="903"/>
      <c r="CF120" s="927">
        <v>45.3</v>
      </c>
      <c r="CG120" s="928"/>
      <c r="CH120" s="928"/>
      <c r="CI120" s="928"/>
      <c r="CJ120" s="928"/>
      <c r="CK120" s="929" t="s">
        <v>460</v>
      </c>
      <c r="CL120" s="913"/>
      <c r="CM120" s="913"/>
      <c r="CN120" s="913"/>
      <c r="CO120" s="914"/>
      <c r="CP120" s="933" t="s">
        <v>405</v>
      </c>
      <c r="CQ120" s="934"/>
      <c r="CR120" s="934"/>
      <c r="CS120" s="934"/>
      <c r="CT120" s="934"/>
      <c r="CU120" s="934"/>
      <c r="CV120" s="934"/>
      <c r="CW120" s="934"/>
      <c r="CX120" s="934"/>
      <c r="CY120" s="934"/>
      <c r="CZ120" s="934"/>
      <c r="DA120" s="934"/>
      <c r="DB120" s="934"/>
      <c r="DC120" s="934"/>
      <c r="DD120" s="934"/>
      <c r="DE120" s="934"/>
      <c r="DF120" s="935"/>
      <c r="DG120" s="922">
        <v>10335360</v>
      </c>
      <c r="DH120" s="903"/>
      <c r="DI120" s="903"/>
      <c r="DJ120" s="903"/>
      <c r="DK120" s="903"/>
      <c r="DL120" s="903">
        <v>10043657</v>
      </c>
      <c r="DM120" s="903"/>
      <c r="DN120" s="903"/>
      <c r="DO120" s="903"/>
      <c r="DP120" s="903"/>
      <c r="DQ120" s="903">
        <v>10036535</v>
      </c>
      <c r="DR120" s="903"/>
      <c r="DS120" s="903"/>
      <c r="DT120" s="903"/>
      <c r="DU120" s="903"/>
      <c r="DV120" s="904">
        <v>98.2</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129</v>
      </c>
      <c r="AG121" s="838"/>
      <c r="AH121" s="838"/>
      <c r="AI121" s="838"/>
      <c r="AJ121" s="839"/>
      <c r="AK121" s="840" t="s">
        <v>129</v>
      </c>
      <c r="AL121" s="838"/>
      <c r="AM121" s="838"/>
      <c r="AN121" s="838"/>
      <c r="AO121" s="839"/>
      <c r="AP121" s="885" t="s">
        <v>431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6674492</v>
      </c>
      <c r="BR121" s="875"/>
      <c r="BS121" s="875"/>
      <c r="BT121" s="875"/>
      <c r="BU121" s="875"/>
      <c r="BV121" s="875">
        <v>6735331</v>
      </c>
      <c r="BW121" s="875"/>
      <c r="BX121" s="875"/>
      <c r="BY121" s="875"/>
      <c r="BZ121" s="875"/>
      <c r="CA121" s="875">
        <v>7049955</v>
      </c>
      <c r="CB121" s="875"/>
      <c r="CC121" s="875"/>
      <c r="CD121" s="875"/>
      <c r="CE121" s="875"/>
      <c r="CF121" s="936">
        <v>68.900000000000006</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5236360</v>
      </c>
      <c r="DH121" s="875"/>
      <c r="DI121" s="875"/>
      <c r="DJ121" s="875"/>
      <c r="DK121" s="875"/>
      <c r="DL121" s="875">
        <v>5383793</v>
      </c>
      <c r="DM121" s="875"/>
      <c r="DN121" s="875"/>
      <c r="DO121" s="875"/>
      <c r="DP121" s="875"/>
      <c r="DQ121" s="875">
        <v>6579465</v>
      </c>
      <c r="DR121" s="875"/>
      <c r="DS121" s="875"/>
      <c r="DT121" s="875"/>
      <c r="DU121" s="875"/>
      <c r="DV121" s="852">
        <v>64.3</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431</v>
      </c>
      <c r="AG122" s="838"/>
      <c r="AH122" s="838"/>
      <c r="AI122" s="838"/>
      <c r="AJ122" s="839"/>
      <c r="AK122" s="840" t="s">
        <v>129</v>
      </c>
      <c r="AL122" s="838"/>
      <c r="AM122" s="838"/>
      <c r="AN122" s="838"/>
      <c r="AO122" s="839"/>
      <c r="AP122" s="885" t="s">
        <v>129</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26184721</v>
      </c>
      <c r="BR122" s="906"/>
      <c r="BS122" s="906"/>
      <c r="BT122" s="906"/>
      <c r="BU122" s="906"/>
      <c r="BV122" s="906">
        <v>26591054</v>
      </c>
      <c r="BW122" s="906"/>
      <c r="BX122" s="906"/>
      <c r="BY122" s="906"/>
      <c r="BZ122" s="906"/>
      <c r="CA122" s="906">
        <v>26442174</v>
      </c>
      <c r="CB122" s="906"/>
      <c r="CC122" s="906"/>
      <c r="CD122" s="906"/>
      <c r="CE122" s="906"/>
      <c r="CF122" s="907">
        <v>258.60000000000002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1568663</v>
      </c>
      <c r="DH122" s="875"/>
      <c r="DI122" s="875"/>
      <c r="DJ122" s="875"/>
      <c r="DK122" s="875"/>
      <c r="DL122" s="875">
        <v>1446078</v>
      </c>
      <c r="DM122" s="875"/>
      <c r="DN122" s="875"/>
      <c r="DO122" s="875"/>
      <c r="DP122" s="875"/>
      <c r="DQ122" s="875">
        <v>1332758</v>
      </c>
      <c r="DR122" s="875"/>
      <c r="DS122" s="875"/>
      <c r="DT122" s="875"/>
      <c r="DU122" s="875"/>
      <c r="DV122" s="852">
        <v>13</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129</v>
      </c>
      <c r="AB123" s="838"/>
      <c r="AC123" s="838"/>
      <c r="AD123" s="838"/>
      <c r="AE123" s="839"/>
      <c r="AF123" s="840" t="s">
        <v>129</v>
      </c>
      <c r="AG123" s="838"/>
      <c r="AH123" s="838"/>
      <c r="AI123" s="838"/>
      <c r="AJ123" s="839"/>
      <c r="AK123" s="840" t="s">
        <v>129</v>
      </c>
      <c r="AL123" s="838"/>
      <c r="AM123" s="838"/>
      <c r="AN123" s="838"/>
      <c r="AO123" s="839"/>
      <c r="AP123" s="885" t="s">
        <v>129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466</v>
      </c>
      <c r="BP123" s="939"/>
      <c r="BQ123" s="893">
        <v>37119791</v>
      </c>
      <c r="BR123" s="894"/>
      <c r="BS123" s="894"/>
      <c r="BT123" s="894"/>
      <c r="BU123" s="894"/>
      <c r="BV123" s="894">
        <v>37773636</v>
      </c>
      <c r="BW123" s="894"/>
      <c r="BX123" s="894"/>
      <c r="BY123" s="894"/>
      <c r="BZ123" s="894"/>
      <c r="CA123" s="894">
        <v>38127418</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v>556975</v>
      </c>
      <c r="DH123" s="838"/>
      <c r="DI123" s="838"/>
      <c r="DJ123" s="838"/>
      <c r="DK123" s="839"/>
      <c r="DL123" s="840">
        <v>444095</v>
      </c>
      <c r="DM123" s="838"/>
      <c r="DN123" s="838"/>
      <c r="DO123" s="838"/>
      <c r="DP123" s="839"/>
      <c r="DQ123" s="840">
        <v>335384</v>
      </c>
      <c r="DR123" s="838"/>
      <c r="DS123" s="838"/>
      <c r="DT123" s="838"/>
      <c r="DU123" s="839"/>
      <c r="DV123" s="885">
        <v>3.3</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380</v>
      </c>
      <c r="AB124" s="838"/>
      <c r="AC124" s="838"/>
      <c r="AD124" s="838"/>
      <c r="AE124" s="839"/>
      <c r="AF124" s="840" t="s">
        <v>380</v>
      </c>
      <c r="AG124" s="838"/>
      <c r="AH124" s="838"/>
      <c r="AI124" s="838"/>
      <c r="AJ124" s="839"/>
      <c r="AK124" s="840" t="s">
        <v>380</v>
      </c>
      <c r="AL124" s="838"/>
      <c r="AM124" s="838"/>
      <c r="AN124" s="838"/>
      <c r="AO124" s="839"/>
      <c r="AP124" s="885" t="s">
        <v>380</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138.4</v>
      </c>
      <c r="BR124" s="892"/>
      <c r="BS124" s="892"/>
      <c r="BT124" s="892"/>
      <c r="BU124" s="892"/>
      <c r="BV124" s="892">
        <v>129.9</v>
      </c>
      <c r="BW124" s="892"/>
      <c r="BX124" s="892"/>
      <c r="BY124" s="892"/>
      <c r="BZ124" s="892"/>
      <c r="CA124" s="892">
        <v>136.4</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37457</v>
      </c>
      <c r="DH124" s="821"/>
      <c r="DI124" s="821"/>
      <c r="DJ124" s="821"/>
      <c r="DK124" s="822"/>
      <c r="DL124" s="823">
        <v>33307</v>
      </c>
      <c r="DM124" s="821"/>
      <c r="DN124" s="821"/>
      <c r="DO124" s="821"/>
      <c r="DP124" s="822"/>
      <c r="DQ124" s="823">
        <v>31133</v>
      </c>
      <c r="DR124" s="821"/>
      <c r="DS124" s="821"/>
      <c r="DT124" s="821"/>
      <c r="DU124" s="822"/>
      <c r="DV124" s="909">
        <v>0.3</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380</v>
      </c>
      <c r="AL125" s="838"/>
      <c r="AM125" s="838"/>
      <c r="AN125" s="838"/>
      <c r="AO125" s="839"/>
      <c r="AP125" s="885" t="s">
        <v>380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380</v>
      </c>
      <c r="DH125" s="903"/>
      <c r="DI125" s="903"/>
      <c r="DJ125" s="903"/>
      <c r="DK125" s="903"/>
      <c r="DL125" s="903" t="s">
        <v>380</v>
      </c>
      <c r="DM125" s="903"/>
      <c r="DN125" s="903"/>
      <c r="DO125" s="903"/>
      <c r="DP125" s="903"/>
      <c r="DQ125" s="903" t="s">
        <v>129</v>
      </c>
      <c r="DR125" s="903"/>
      <c r="DS125" s="903"/>
      <c r="DT125" s="903"/>
      <c r="DU125" s="903"/>
      <c r="DV125" s="904" t="s">
        <v>380</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1188</v>
      </c>
      <c r="AB126" s="838"/>
      <c r="AC126" s="838"/>
      <c r="AD126" s="838"/>
      <c r="AE126" s="839"/>
      <c r="AF126" s="840">
        <v>1188</v>
      </c>
      <c r="AG126" s="838"/>
      <c r="AH126" s="838"/>
      <c r="AI126" s="838"/>
      <c r="AJ126" s="839"/>
      <c r="AK126" s="840">
        <v>1188</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380</v>
      </c>
      <c r="DH126" s="875"/>
      <c r="DI126" s="875"/>
      <c r="DJ126" s="875"/>
      <c r="DK126" s="875"/>
      <c r="DL126" s="875" t="s">
        <v>380</v>
      </c>
      <c r="DM126" s="875"/>
      <c r="DN126" s="875"/>
      <c r="DO126" s="875"/>
      <c r="DP126" s="875"/>
      <c r="DQ126" s="875" t="s">
        <v>380</v>
      </c>
      <c r="DR126" s="875"/>
      <c r="DS126" s="875"/>
      <c r="DT126" s="875"/>
      <c r="DU126" s="875"/>
      <c r="DV126" s="852" t="s">
        <v>129</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380</v>
      </c>
      <c r="AB127" s="838"/>
      <c r="AC127" s="838"/>
      <c r="AD127" s="838"/>
      <c r="AE127" s="839"/>
      <c r="AF127" s="840" t="s">
        <v>129</v>
      </c>
      <c r="AG127" s="838"/>
      <c r="AH127" s="838"/>
      <c r="AI127" s="838"/>
      <c r="AJ127" s="839"/>
      <c r="AK127" s="840" t="s">
        <v>129</v>
      </c>
      <c r="AL127" s="838"/>
      <c r="AM127" s="838"/>
      <c r="AN127" s="838"/>
      <c r="AO127" s="839"/>
      <c r="AP127" s="885" t="s">
        <v>380</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380</v>
      </c>
      <c r="DM127" s="875"/>
      <c r="DN127" s="875"/>
      <c r="DO127" s="875"/>
      <c r="DP127" s="875"/>
      <c r="DQ127" s="875" t="s">
        <v>380</v>
      </c>
      <c r="DR127" s="875"/>
      <c r="DS127" s="875"/>
      <c r="DT127" s="875"/>
      <c r="DU127" s="875"/>
      <c r="DV127" s="852" t="s">
        <v>380</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669172</v>
      </c>
      <c r="AB128" s="859"/>
      <c r="AC128" s="859"/>
      <c r="AD128" s="859"/>
      <c r="AE128" s="860"/>
      <c r="AF128" s="861">
        <v>688741</v>
      </c>
      <c r="AG128" s="859"/>
      <c r="AH128" s="859"/>
      <c r="AI128" s="859"/>
      <c r="AJ128" s="860"/>
      <c r="AK128" s="861">
        <v>667088</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129</v>
      </c>
      <c r="BG128" s="845"/>
      <c r="BH128" s="845"/>
      <c r="BI128" s="845"/>
      <c r="BJ128" s="845"/>
      <c r="BK128" s="845"/>
      <c r="BL128" s="868"/>
      <c r="BM128" s="844">
        <v>13.02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380</v>
      </c>
      <c r="DH128" s="849"/>
      <c r="DI128" s="849"/>
      <c r="DJ128" s="849"/>
      <c r="DK128" s="849"/>
      <c r="DL128" s="849" t="s">
        <v>129</v>
      </c>
      <c r="DM128" s="849"/>
      <c r="DN128" s="849"/>
      <c r="DO128" s="849"/>
      <c r="DP128" s="849"/>
      <c r="DQ128" s="849" t="s">
        <v>129</v>
      </c>
      <c r="DR128" s="849"/>
      <c r="DS128" s="849"/>
      <c r="DT128" s="849"/>
      <c r="DU128" s="849"/>
      <c r="DV128" s="850" t="s">
        <v>380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12386616</v>
      </c>
      <c r="AB129" s="838"/>
      <c r="AC129" s="838"/>
      <c r="AD129" s="838"/>
      <c r="AE129" s="839"/>
      <c r="AF129" s="840">
        <v>12357695</v>
      </c>
      <c r="AG129" s="838"/>
      <c r="AH129" s="838"/>
      <c r="AI129" s="838"/>
      <c r="AJ129" s="839"/>
      <c r="AK129" s="840">
        <v>12348829</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129</v>
      </c>
      <c r="BG129" s="828"/>
      <c r="BH129" s="828"/>
      <c r="BI129" s="828"/>
      <c r="BJ129" s="828"/>
      <c r="BK129" s="828"/>
      <c r="BL129" s="829"/>
      <c r="BM129" s="827">
        <v>18.02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2228938</v>
      </c>
      <c r="AB130" s="838"/>
      <c r="AC130" s="838"/>
      <c r="AD130" s="838"/>
      <c r="AE130" s="839"/>
      <c r="AF130" s="840">
        <v>2195446</v>
      </c>
      <c r="AG130" s="838"/>
      <c r="AH130" s="838"/>
      <c r="AI130" s="838"/>
      <c r="AJ130" s="839"/>
      <c r="AK130" s="840">
        <v>2123970</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10157678</v>
      </c>
      <c r="AB131" s="821"/>
      <c r="AC131" s="821"/>
      <c r="AD131" s="821"/>
      <c r="AE131" s="822"/>
      <c r="AF131" s="823">
        <v>10162249</v>
      </c>
      <c r="AG131" s="821"/>
      <c r="AH131" s="821"/>
      <c r="AI131" s="821"/>
      <c r="AJ131" s="822"/>
      <c r="AK131" s="823">
        <v>10224859</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136.4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9.6593335600000003</v>
      </c>
      <c r="AB132" s="801"/>
      <c r="AC132" s="801"/>
      <c r="AD132" s="801"/>
      <c r="AE132" s="802"/>
      <c r="AF132" s="803">
        <v>9.0111745929999998</v>
      </c>
      <c r="AG132" s="801"/>
      <c r="AH132" s="801"/>
      <c r="AI132" s="801"/>
      <c r="AJ132" s="802"/>
      <c r="AK132" s="803">
        <v>9.7028917460000006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9.6999999999999993</v>
      </c>
      <c r="AB133" s="780"/>
      <c r="AC133" s="780"/>
      <c r="AD133" s="780"/>
      <c r="AE133" s="781"/>
      <c r="AF133" s="779">
        <v>9.4</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4PnHnWJYquvW8bMLRr5+0cLCW9SgX1GNCZhSBukWeFQ7eRbEMOWeIFwHntUaU3Sr9leshJbqnFd8/8LyEnp3w==" saltValue="kS8/Ya9wc9vFoGwKr93w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F25"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buQx38WHDTVFjlAHhhUv28xIW9dzK5cemKblFMp/gxNMmPZ0g0NEf5dLFRkgNv6Ivm8sMLV3G4mxOIQV5BjA==" saltValue="zb8RkKrJp5CIW83vs5Mj0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6Dn1P5e2r0KmjKzAky55+k3EdHzsae6bb0NuLLU4Vxz4m+L5U5I9/icUtavDqXPnZsr/VXYrrmna4ikRsyc9w==" saltValue="KxvEr4m+NYb4WKcHlGbC8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3837213</v>
      </c>
      <c r="AP9" s="292">
        <v>79216</v>
      </c>
      <c r="AQ9" s="293">
        <v>69000</v>
      </c>
      <c r="AR9" s="294">
        <v>14.8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378649</v>
      </c>
      <c r="AP10" s="295">
        <v>7817</v>
      </c>
      <c r="AQ10" s="296">
        <v>7980</v>
      </c>
      <c r="AR10" s="297">
        <v>-2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8</v>
      </c>
      <c r="AP11" s="295">
        <v>0</v>
      </c>
      <c r="AQ11" s="296">
        <v>8263</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v>133319</v>
      </c>
      <c r="AP12" s="295">
        <v>2752</v>
      </c>
      <c r="AQ12" s="296">
        <v>1174</v>
      </c>
      <c r="AR12" s="297">
        <v>134.4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505</v>
      </c>
      <c r="AP13" s="295" t="s">
        <v>505</v>
      </c>
      <c r="AQ13" s="296">
        <v>18</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128682</v>
      </c>
      <c r="AP14" s="295">
        <v>2657</v>
      </c>
      <c r="AQ14" s="296">
        <v>2909</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49463</v>
      </c>
      <c r="AP15" s="295">
        <v>1021</v>
      </c>
      <c r="AQ15" s="296">
        <v>1519</v>
      </c>
      <c r="AR15" s="297">
        <v>-32.799999999999997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-279974</v>
      </c>
      <c r="AP16" s="295">
        <v>-5780</v>
      </c>
      <c r="AQ16" s="296">
        <v>-6242</v>
      </c>
      <c r="AR16" s="297">
        <v>-7.4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4247360</v>
      </c>
      <c r="AP17" s="295">
        <v>87683</v>
      </c>
      <c r="AQ17" s="296">
        <v>84621</v>
      </c>
      <c r="AR17" s="297">
        <v>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9.6</v>
      </c>
      <c r="AP21" s="308">
        <v>8.0399999999999991</v>
      </c>
      <c r="AQ21" s="309">
        <v>1.56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96.8</v>
      </c>
      <c r="AP22" s="313">
        <v>97.7</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2413662</v>
      </c>
      <c r="AP32" s="322">
        <v>49828</v>
      </c>
      <c r="AQ32" s="323">
        <v>49627</v>
      </c>
      <c r="AR32" s="324">
        <v>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505</v>
      </c>
      <c r="AP34" s="322" t="s">
        <v>505</v>
      </c>
      <c r="AQ34" s="323">
        <v>64</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1341947</v>
      </c>
      <c r="AP35" s="322">
        <v>27703</v>
      </c>
      <c r="AQ35" s="323">
        <v>20466</v>
      </c>
      <c r="AR35" s="324">
        <v>35.4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26368</v>
      </c>
      <c r="AP36" s="322">
        <v>544</v>
      </c>
      <c r="AQ36" s="323">
        <v>2860</v>
      </c>
      <c r="AR36" s="324">
        <v>-81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1188</v>
      </c>
      <c r="AP37" s="322">
        <v>25</v>
      </c>
      <c r="AQ37" s="323">
        <v>677</v>
      </c>
      <c r="AR37" s="324">
        <v>-96.3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505</v>
      </c>
      <c r="AP38" s="325" t="s">
        <v>505</v>
      </c>
      <c r="AQ38" s="326">
        <v>4</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-667088</v>
      </c>
      <c r="AP39" s="322">
        <v>-13771</v>
      </c>
      <c r="AQ39" s="323">
        <v>-4704</v>
      </c>
      <c r="AR39" s="324">
        <v>192.8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-2123970</v>
      </c>
      <c r="AP40" s="322">
        <v>-43847</v>
      </c>
      <c r="AQ40" s="323">
        <v>-47177</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992107</v>
      </c>
      <c r="AP41" s="322">
        <v>20481</v>
      </c>
      <c r="AQ41" s="323">
        <v>21817</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4544638</v>
      </c>
      <c r="AN51" s="344">
        <v>90354</v>
      </c>
      <c r="AO51" s="345">
        <v>39.4</v>
      </c>
      <c r="AP51" s="346">
        <v>56255</v>
      </c>
      <c r="AQ51" s="347">
        <v>22.9</v>
      </c>
      <c r="AR51" s="348">
        <v>16.5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1785048</v>
      </c>
      <c r="AN52" s="352">
        <v>35489</v>
      </c>
      <c r="AO52" s="353">
        <v>7</v>
      </c>
      <c r="AP52" s="354">
        <v>26957</v>
      </c>
      <c r="AQ52" s="355">
        <v>8.8000000000000007</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4378799</v>
      </c>
      <c r="AN53" s="344">
        <v>87674</v>
      </c>
      <c r="AO53" s="345">
        <v>-3</v>
      </c>
      <c r="AP53" s="346">
        <v>57944</v>
      </c>
      <c r="AQ53" s="347">
        <v>3</v>
      </c>
      <c r="AR53" s="348">
        <v>-6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1538626</v>
      </c>
      <c r="AN54" s="352">
        <v>30807</v>
      </c>
      <c r="AO54" s="353">
        <v>-13.2</v>
      </c>
      <c r="AP54" s="354">
        <v>29326</v>
      </c>
      <c r="AQ54" s="355">
        <v>8.8000000000000007</v>
      </c>
      <c r="AR54" s="356">
        <v>-22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5699965</v>
      </c>
      <c r="AN55" s="344">
        <v>114882</v>
      </c>
      <c r="AO55" s="345">
        <v>31</v>
      </c>
      <c r="AP55" s="346">
        <v>81768</v>
      </c>
      <c r="AQ55" s="347">
        <v>41.1</v>
      </c>
      <c r="AR55" s="348">
        <v>-10.1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1685959</v>
      </c>
      <c r="AN56" s="352">
        <v>33980</v>
      </c>
      <c r="AO56" s="353">
        <v>10.3</v>
      </c>
      <c r="AP56" s="354">
        <v>37917</v>
      </c>
      <c r="AQ56" s="355">
        <v>29.3</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3421283</v>
      </c>
      <c r="AN57" s="344">
        <v>69694</v>
      </c>
      <c r="AO57" s="345">
        <v>-39.299999999999997</v>
      </c>
      <c r="AP57" s="346">
        <v>65876</v>
      </c>
      <c r="AQ57" s="347">
        <v>-19.399999999999999</v>
      </c>
      <c r="AR57" s="348">
        <v>-19.899999999999999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1676223</v>
      </c>
      <c r="AN58" s="352">
        <v>34146</v>
      </c>
      <c r="AO58" s="353">
        <v>0.5</v>
      </c>
      <c r="AP58" s="354">
        <v>36484</v>
      </c>
      <c r="AQ58" s="355">
        <v>-3.8</v>
      </c>
      <c r="AR58" s="356">
        <v>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3088876</v>
      </c>
      <c r="AN59" s="344">
        <v>63767</v>
      </c>
      <c r="AO59" s="345">
        <v>-8.5</v>
      </c>
      <c r="AP59" s="346">
        <v>68468</v>
      </c>
      <c r="AQ59" s="347">
        <v>3.9</v>
      </c>
      <c r="AR59" s="348">
        <v>-12.4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1262051</v>
      </c>
      <c r="AN60" s="352">
        <v>26054</v>
      </c>
      <c r="AO60" s="353">
        <v>-23.7</v>
      </c>
      <c r="AP60" s="354">
        <v>34140</v>
      </c>
      <c r="AQ60" s="355">
        <v>-6.4</v>
      </c>
      <c r="AR60" s="356">
        <v>-17.3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4226712</v>
      </c>
      <c r="AN61" s="359">
        <v>85274</v>
      </c>
      <c r="AO61" s="360">
        <v>3.9</v>
      </c>
      <c r="AP61" s="361">
        <v>66062</v>
      </c>
      <c r="AQ61" s="362">
        <v>10.3</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1589581</v>
      </c>
      <c r="AN62" s="352">
        <v>32095</v>
      </c>
      <c r="AO62" s="353">
        <v>-3.8</v>
      </c>
      <c r="AP62" s="354">
        <v>32965</v>
      </c>
      <c r="AQ62" s="355">
        <v>7.3</v>
      </c>
      <c r="AR62" s="356">
        <v>-11.1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fUbPVdARVvMzuRCqnXUDyRGAGJ4XrwzPK6IIaIKMRpT4YnAOsnLdgM3oCW3a8eMtZBMzXztMBwfv/cSH6kqqg==" saltValue="xG2OXAjmk39+0Vij7JsZ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r+rqrfruLrAACbJydCtHSLosOt3ihg8Z+rlwF4zlCFSijnKkvYfqo7XstU176u+4VhUsZMI7TE5kit1JRf8aQ==" saltValue="gu407gd3g5sK5bHb+C4t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4a4bzW7NqpJ4D5BgtGymT9kMl5wHds/1DwRiM8rUdsp1aV0dNzSv0Bh8aaxVAQXlrwCAmjlez+dJRNfe9mQ==" saltValue="uQkHxVvdV5jieG/gnNJd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14.46</v>
      </c>
      <c r="G47" s="12">
        <v>16.12</v>
      </c>
      <c r="H47" s="12">
        <v>17.88</v>
      </c>
      <c r="I47" s="12">
        <v>18.940000000000001</v>
      </c>
      <c r="J47" s="13">
        <v>19.46</v>
      </c>
    </row>
    <row r="48" spans="2:10" ht="57.75" customHeight="1" x14ac:dyDescent="0.15">
      <c r="B48" s="14"/>
      <c r="C48" s="1214" t="s">
        <v>4</v>
      </c>
      <c r="D48" s="1214"/>
      <c r="E48" s="1215"/>
      <c r="F48" s="15">
        <v>1.99</v>
      </c>
      <c r="G48" s="16">
        <v>2.3199999999999998</v>
      </c>
      <c r="H48" s="16">
        <v>3.21</v>
      </c>
      <c r="I48" s="16">
        <v>0.94</v>
      </c>
      <c r="J48" s="17">
        <v>1.1599999999999999</v>
      </c>
    </row>
    <row r="49" spans="2:10" ht="57.75" customHeight="1" thickBot="1" x14ac:dyDescent="0.2">
      <c r="B49" s="18"/>
      <c r="C49" s="1216" t="s">
        <v>5</v>
      </c>
      <c r="D49" s="1216"/>
      <c r="E49" s="1217"/>
      <c r="F49" s="19">
        <v>2.12</v>
      </c>
      <c r="G49" s="20">
        <v>0.79</v>
      </c>
      <c r="H49" s="20">
        <v>1.79</v>
      </c>
      <c r="I49" s="20" t="s">
        <v>552</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7Jb8MrcY0rYWL9WJ4gk0+ltn2Qhh+LR4JpJFO324VF2q1vjGTZBbIBlLYwim5ZnKyToxZb0BW43MPSmeIlRNQ==" saltValue="i44ZEwhcHaKTNI/p/1J1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2019-10-23T03:55:28Z</cp:lastPrinted>
  <dcterms:created xsi:type="dcterms:W3CDTF">2019-02-14T03:48:22Z</dcterms:created>
  <dcterms:modified xsi:type="dcterms:W3CDTF">2019-10-28T04:07:43Z</dcterms:modified>
  <cp:category/>
</cp:coreProperties>
</file>