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490 財政状況資料集\H31(H29決算)\04 1月照会\01 結合後\"/>
    </mc:Choice>
  </mc:AlternateContent>
  <bookViews>
    <workbookView xWindow="0" yWindow="0" windowWidth="15360" windowHeight="7635" tabRatio="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8" i="12" l="1"/>
  <c r="AA69" i="12"/>
  <c r="AA70" i="12"/>
  <c r="AA72" i="12"/>
  <c r="AA71" i="12"/>
  <c r="AA33" i="12" l="1"/>
  <c r="AA34" i="12"/>
  <c r="AA32" i="12"/>
  <c r="AA31" i="12"/>
  <c r="AA30" i="12"/>
  <c r="AA29" i="12"/>
  <c r="AA28" i="12"/>
  <c r="AA9" i="12"/>
  <c r="AA8" i="12"/>
  <c r="AA7"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alcChain>
</file>

<file path=xl/sharedStrings.xml><?xml version="1.0" encoding="utf-8"?>
<sst xmlns="http://schemas.openxmlformats.org/spreadsheetml/2006/main" count="1036" uniqueCount="608">
  <si>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</si>
  <si>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</si>
  <si>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</si>
  <si>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</si>
  <si>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</si>
  <si>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</si>
  <si>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</si>
  <si>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</si>
  <si>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</si>
  <si>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</si>
  <si>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</si>
  <si>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</si>
  <si>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</si>
  <si>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</si>
  <si>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</si>
  <si>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</si>
  <si>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</si>
  <si>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</si>
  <si>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</si>
  <si>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</si>
  <si>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</si>
  <si>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</si>
  <si>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</si>
  <si>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</si>
  <si>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</si>
  <si>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</si>
  <si>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</si>
  <si>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</si>
  <si>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</si>
  <si>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</si>
  <si>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</si>
  <si>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</si>
  <si>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</si>
  <si>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</si>
  <si>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</si>
  <si>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</si>
  <si>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</si>
  <si>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</si>
  <si>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</si>
  <si>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</si>
  <si>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</si>
  <si>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</si>
  <si>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</si>
  <si>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</si>
  <si>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</si>
  <si>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</si>
  <si>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</si>
  <si>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</si>
  <si>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</si>
  <si>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</si>
  <si>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</si>
  <si>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</si>
  <si>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</si>
  <si>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</si>
  <si>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</si>
  <si>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</si>
  <si>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</si>
  <si>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</si>
  <si>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</si>
  <si>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</si>
  <si>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</si>
  <si>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</si>
  <si>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</si>
  <si>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</si>
  <si>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</si>
  <si>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</si>
  <si>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</si>
  <si>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</si>
  <si>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</si>
  <si>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</si>
  <si>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</si>
  <si>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</si>
  <si>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</si>
  <si>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</si>
  <si>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</si>
  <si>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</si>
  <si>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</si>
  <si>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</si>
  <si>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</si>
  <si>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</si>
  <si>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</si>
  <si>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</si>
  <si>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</si>
  <si>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</si>
  <si>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</si>
  <si>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</si>
  <si>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</si>
  <si>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</si>
  <si>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</si>
  <si>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</si>
  <si>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</si>
  <si>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</si>
  <si>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川西市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</si>
  <si>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</si>
  <si>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</si>
  <si>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</si>
  <si>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</si>
  <si>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</si>
  <si>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</si>
  <si>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</si>
  <si>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</si>
  <si>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</si>
  <si>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</si>
  <si>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</si>
  <si>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</si>
  <si>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</si>
  <si>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</si>
  <si>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</si>
  <si>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</si>
  <si>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</si>
  <si>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</si>
  <si>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</si>
  <si>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</si>
  <si>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</si>
  <si>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</si>
  <si>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</si>
  <si>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</si>
  <si>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</si>
  <si>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</si>
  <si>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</si>
  <si>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</si>
  <si>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</si>
  <si>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</si>
  <si>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</si>
  <si>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</si>
  <si>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</si>
  <si>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</si>
  <si>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</si>
  <si>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</si>
  <si>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</si>
  <si>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</si>
  <si>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</si>
  <si>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</si>
  <si>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</si>
  <si>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</si>
  <si>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</si>
  <si>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</si>
  <si>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</si>
  <si>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</si>
  <si>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</si>
  <si>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</si>
  <si>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</si>
  <si>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</si>
  <si>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</si>
  <si>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</si>
  <si>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</si>
  <si>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病院事業会計</t>
    <phoneticPr fontId="5"/>
  </si>
  <si>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</si>
  <si>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</si>
  <si>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</si>
  <si>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</si>
  <si>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</si>
  <si>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</si>
  <si>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</si>
  <si>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</si>
  <si>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</si>
  <si>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</si>
  <si>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</si>
  <si>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</si>
  <si>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</si>
  <si>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</si>
  <si>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</si>
  <si>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</si>
  <si>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</si>
  <si>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</si>
  <si>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</si>
  <si>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</si>
  <si>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</si>
  <si>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</si>
  <si>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</si>
  <si>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</si>
  <si>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</si>
  <si>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</si>
  <si>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</si>
  <si>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</si>
  <si>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</si>
  <si>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</si>
  <si>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</si>
  <si>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</si>
  <si>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</si>
  <si>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</si>
  <si>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</si>
  <si>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</si>
  <si>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</si>
  <si>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</si>
  <si>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</si>
  <si>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</si>
  <si>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</si>
  <si>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</si>
  <si>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</si>
  <si>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</si>
  <si>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</si>
  <si>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</si>
  <si>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</si>
  <si>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</si>
  <si>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</si>
  <si>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</si>
  <si>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</si>
  <si>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</si>
  <si>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</si>
  <si>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</si>
  <si>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</si>
  <si>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</si>
  <si>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</si>
  <si>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</si>
  <si>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</si>
  <si>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</si>
  <si>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</si>
  <si>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</si>
  <si>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兵庫県川西市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</si>
  <si>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</si>
  <si>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</si>
  <si>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</si>
  <si>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</si>
  <si>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</si>
  <si>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</si>
  <si>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</si>
  <si>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</si>
  <si>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</si>
  <si>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</si>
  <si>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</si>
  <si>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</si>
  <si>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</si>
  <si>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</si>
  <si>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</si>
  <si>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</si>
  <si>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</si>
  <si>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</si>
  <si>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</si>
  <si>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</si>
  <si>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</si>
  <si>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</si>
  <si>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</si>
  <si>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</si>
  <si>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</si>
  <si>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</si>
  <si>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</si>
  <si>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</si>
  <si>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</si>
  <si>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</si>
  <si>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</si>
  <si>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</si>
  <si>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</si>
  <si>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</si>
  <si>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</si>
  <si>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</si>
  <si>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</si>
  <si>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</si>
  <si>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</si>
  <si>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</si>
  <si>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</si>
  <si>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</si>
  <si>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</si>
  <si>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</si>
  <si>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</si>
  <si>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</si>
  <si>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</si>
  <si>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</si>
  <si>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</si>
  <si>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</si>
  <si>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</si>
  <si>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</si>
  <si>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</si>
  <si>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</si>
  <si>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</si>
  <si>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</si>
  <si>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</si>
  <si>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</si>
  <si>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</si>
  <si>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</si>
  <si>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</si>
  <si>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</si>
  <si>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</si>
  <si>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</si>
  <si>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</si>
  <si>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</si>
  <si>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</si>
  <si>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</si>
  <si>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</si>
  <si>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</si>
  <si>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</si>
  <si>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</si>
  <si>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</si>
  <si>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</si>
  <si>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</si>
  <si>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</si>
  <si>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</si>
  <si>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</si>
  <si>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</si>
  <si>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</si>
  <si>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</si>
  <si>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</si>
  <si>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</si>
  <si>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</si>
  <si>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</si>
  <si>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</si>
  <si>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</si>
  <si>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</si>
  <si>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</si>
  <si>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</si>
  <si>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</si>
  <si>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</si>
  <si>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</si>
  <si>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</si>
  <si>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</si>
  <si>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</si>
  <si>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</si>
  <si>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</si>
  <si>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</si>
  <si>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</si>
  <si>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</si>
  <si>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</si>
  <si>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</si>
  <si>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</si>
  <si>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</si>
  <si>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</si>
  <si>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</si>
  <si>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</si>
  <si>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</si>
  <si>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</si>
  <si>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</si>
  <si>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</si>
  <si>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</si>
  <si>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</si>
  <si>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</si>
  <si>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</si>
  <si>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</si>
  <si>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</si>
  <si>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</si>
  <si>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</si>
  <si>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</si>
  <si>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</si>
  <si>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</si>
  <si>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</si>
  <si>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</si>
  <si>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</si>
  <si>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</si>
  <si>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</si>
  <si>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</si>
  <si>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</si>
  <si>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</si>
  <si>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</si>
  <si>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</si>
  <si>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</si>
  <si>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</si>
  <si>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</si>
  <si>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</si>
  <si>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</si>
  <si>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</si>
  <si>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</si>
  <si>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</si>
  <si>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</si>
  <si>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</si>
  <si>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</si>
  <si>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</si>
  <si>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</si>
  <si>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</si>
  <si>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</si>
  <si>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</si>
  <si>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兵庫県川西市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</si>
  <si>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</si>
  <si>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</si>
  <si>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</si>
  <si>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</si>
  <si>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</si>
  <si>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</si>
  <si>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</si>
  <si>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</si>
  <si>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</si>
  <si>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</si>
  <si>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</si>
  <si>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</si>
  <si>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</si>
  <si>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</si>
  <si>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</si>
  <si>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</si>
  <si>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</si>
  <si>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</si>
  <si>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</si>
  <si>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</si>
  <si>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用地先行取得事業特別会計</t>
    <phoneticPr fontId="5"/>
  </si>
  <si>
    <t>-</t>
    <phoneticPr fontId="5"/>
  </si>
  <si>
    <t>中央北地区土地区画整理事業特別会計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</si>
  <si>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</si>
  <si>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</si>
  <si>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</si>
  <si>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</si>
  <si>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</si>
  <si>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</si>
  <si>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</si>
  <si>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</si>
  <si>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</si>
  <si>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</si>
  <si>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</si>
  <si>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</si>
  <si>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</si>
  <si>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</si>
  <si>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</si>
  <si>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農業共済事業特別会計</t>
    <phoneticPr fontId="5"/>
  </si>
  <si>
    <t>介護保険事業特別会計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</si>
  <si>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</si>
  <si>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</si>
  <si>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</si>
  <si>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</si>
  <si>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</si>
  <si>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</si>
  <si>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</si>
  <si>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</si>
  <si>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</si>
  <si>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</si>
  <si>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</si>
  <si>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</si>
  <si>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</si>
  <si>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</si>
  <si>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</si>
  <si>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</si>
  <si>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</si>
  <si>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</si>
  <si>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</si>
  <si>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</si>
  <si>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</si>
  <si>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</si>
  <si>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</si>
  <si>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</si>
  <si>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</si>
  <si>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</si>
  <si>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</si>
  <si>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</si>
  <si>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</si>
  <si>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</si>
  <si>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</si>
  <si>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</si>
  <si>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</si>
  <si>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</si>
  <si>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</si>
  <si>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</si>
  <si>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</si>
  <si>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</si>
  <si>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</si>
  <si>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</si>
  <si>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</si>
  <si>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</si>
  <si>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</si>
  <si>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</si>
  <si>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</si>
  <si>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</si>
  <si>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</si>
  <si>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</si>
  <si>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</si>
  <si>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</si>
  <si>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</si>
  <si>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</si>
  <si>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</si>
  <si>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</si>
  <si>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</si>
  <si>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</si>
  <si>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</si>
  <si>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</si>
  <si>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</si>
  <si>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</si>
  <si>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</si>
  <si>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</si>
  <si>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</si>
  <si>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</si>
  <si>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</si>
  <si>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</si>
  <si>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</si>
  <si>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</si>
  <si>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</si>
  <si>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</si>
  <si>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</si>
  <si>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</si>
  <si>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</si>
  <si>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</si>
  <si>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</si>
  <si>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</si>
  <si>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</si>
  <si>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</si>
  <si>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</si>
  <si>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</si>
  <si>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</si>
  <si>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</si>
  <si>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</si>
  <si>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</si>
  <si>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</si>
  <si>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</si>
  <si>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</si>
  <si>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</si>
  <si>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</si>
  <si>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</si>
  <si>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</si>
  <si>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</si>
  <si>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</si>
  <si>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</si>
  <si>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</si>
  <si>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</si>
  <si>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</si>
  <si>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</si>
  <si>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</si>
  <si>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</si>
  <si>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</si>
  <si>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</si>
  <si>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</si>
  <si>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</si>
  <si>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</si>
  <si>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</si>
  <si>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</si>
  <si>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</si>
  <si>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</si>
  <si>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</si>
  <si>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</si>
  <si>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</si>
  <si>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</si>
  <si>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</si>
  <si>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</si>
  <si>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</si>
  <si>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</si>
  <si>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</si>
  <si>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</si>
  <si>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</si>
  <si>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</si>
  <si>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</si>
  <si>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</si>
  <si>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</si>
  <si>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</si>
  <si>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</si>
  <si>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</si>
  <si>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</si>
  <si>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</si>
  <si>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</si>
  <si>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</si>
  <si>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</si>
  <si>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</si>
  <si>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</si>
  <si>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</si>
  <si>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</si>
  <si>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</si>
  <si>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</si>
  <si>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</si>
  <si>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</si>
  <si>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</si>
  <si>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</si>
  <si>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</si>
  <si>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</si>
  <si>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</si>
  <si>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</si>
  <si>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</si>
  <si>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</si>
  <si>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</si>
  <si>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</si>
  <si>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</si>
  <si>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</si>
  <si>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</si>
  <si>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</si>
  <si>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</si>
  <si>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</si>
  <si>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</si>
  <si>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0.33</t>
  </si>
  <si>
    <t>▲ 0.52</t>
  </si>
  <si>
    <t>病院事業会計</t>
  </si>
  <si>
    <t>▲ 2.10</t>
  </si>
  <si>
    <t>▲ 3.47</t>
  </si>
  <si>
    <t>▲ 2.06</t>
  </si>
  <si>
    <t>▲ 2.22</t>
  </si>
  <si>
    <t>▲ 2.59</t>
  </si>
  <si>
    <t>水道事業会計</t>
  </si>
  <si>
    <t>下水道事業会計</t>
  </si>
  <si>
    <t>一般会計</t>
  </si>
  <si>
    <t>介護保険事業特別会計</t>
  </si>
  <si>
    <t>国民健康保険事業特別会計</t>
  </si>
  <si>
    <t>後期高齢者医療事業特別会計</t>
  </si>
  <si>
    <t>用地先行取得事業特別会計</t>
  </si>
  <si>
    <t>その他会計（赤字）</t>
  </si>
  <si>
    <t>その他会計（黒字）</t>
  </si>
  <si>
    <t>川西市土地開発公社</t>
    <rPh sb="0" eb="3">
      <t>カワ</t>
    </rPh>
    <rPh sb="3" eb="5">
      <t>トチ</t>
    </rPh>
    <rPh sb="5" eb="7">
      <t>カイハツ</t>
    </rPh>
    <rPh sb="7" eb="9">
      <t>コウシャ</t>
    </rPh>
    <phoneticPr fontId="11"/>
  </si>
  <si>
    <t>川西市都市整備公社</t>
    <rPh sb="0" eb="3">
      <t>カワ</t>
    </rPh>
    <rPh sb="3" eb="5">
      <t>トシ</t>
    </rPh>
    <rPh sb="5" eb="7">
      <t>セイビ</t>
    </rPh>
    <rPh sb="7" eb="9">
      <t>コウシャ</t>
    </rPh>
    <phoneticPr fontId="11"/>
  </si>
  <si>
    <t>パルティ川西</t>
    <rPh sb="4" eb="6">
      <t>カワニシ</t>
    </rPh>
    <phoneticPr fontId="11"/>
  </si>
  <si>
    <t>川西市都市開発</t>
    <rPh sb="0" eb="3">
      <t>カワ</t>
    </rPh>
    <rPh sb="3" eb="5">
      <t>トシ</t>
    </rPh>
    <rPh sb="5" eb="7">
      <t>カイハツ</t>
    </rPh>
    <phoneticPr fontId="11"/>
  </si>
  <si>
    <t>川西能勢口振興開発</t>
    <rPh sb="0" eb="2">
      <t>カワニシ</t>
    </rPh>
    <rPh sb="2" eb="4">
      <t>ノセ</t>
    </rPh>
    <rPh sb="4" eb="5">
      <t>グチ</t>
    </rPh>
    <rPh sb="5" eb="7">
      <t>シンコウ</t>
    </rPh>
    <rPh sb="7" eb="9">
      <t>カイハツ</t>
    </rPh>
    <phoneticPr fontId="11"/>
  </si>
  <si>
    <t>一庫ダム湖周辺環境整備センター</t>
    <rPh sb="0" eb="1">
      <t>イチ</t>
    </rPh>
    <rPh sb="1" eb="2">
      <t>コ</t>
    </rPh>
    <rPh sb="4" eb="5">
      <t>ミズウミ</t>
    </rPh>
    <rPh sb="5" eb="7">
      <t>シュウヘン</t>
    </rPh>
    <rPh sb="7" eb="9">
      <t>カンキョウ</t>
    </rPh>
    <rPh sb="9" eb="11">
      <t>セイビ</t>
    </rPh>
    <phoneticPr fontId="11"/>
  </si>
  <si>
    <t>川西市文化・スポーツ振興事業団</t>
    <rPh sb="0" eb="3">
      <t>カワ</t>
    </rPh>
    <rPh sb="3" eb="5">
      <t>ブンカ</t>
    </rPh>
    <rPh sb="10" eb="12">
      <t>シンコウ</t>
    </rPh>
    <rPh sb="12" eb="14">
      <t>ジギョウ</t>
    </rPh>
    <rPh sb="14" eb="15">
      <t>ダン</t>
    </rPh>
    <phoneticPr fontId="11"/>
  </si>
  <si>
    <t>川西市社会福祉協議会</t>
    <rPh sb="0" eb="3">
      <t>カワ</t>
    </rPh>
    <rPh sb="3" eb="5">
      <t>シャカイ</t>
    </rPh>
    <rPh sb="5" eb="7">
      <t>フクシ</t>
    </rPh>
    <rPh sb="7" eb="10">
      <t>キョウギカイ</t>
    </rPh>
    <phoneticPr fontId="11"/>
  </si>
  <si>
    <t>阪神福祉事業団</t>
    <rPh sb="0" eb="2">
      <t>ハンシン</t>
    </rPh>
    <rPh sb="2" eb="4">
      <t>フクシ</t>
    </rPh>
    <rPh sb="4" eb="7">
      <t>ジギョウダン</t>
    </rPh>
    <phoneticPr fontId="11"/>
  </si>
  <si>
    <t>猪名川上流広域ごみ処理施設組合</t>
    <rPh sb="0" eb="3">
      <t>イナガワ</t>
    </rPh>
    <rPh sb="3" eb="5">
      <t>ジョウリュウ</t>
    </rPh>
    <rPh sb="5" eb="7">
      <t>コウイキ</t>
    </rPh>
    <rPh sb="9" eb="11">
      <t>ショリ</t>
    </rPh>
    <rPh sb="11" eb="13">
      <t>シセツ</t>
    </rPh>
    <rPh sb="13" eb="15">
      <t>クミアイ</t>
    </rPh>
    <phoneticPr fontId="11"/>
  </si>
  <si>
    <t>丹波少年自然の家事務組合</t>
    <rPh sb="0" eb="2">
      <t>タンバ</t>
    </rPh>
    <rPh sb="2" eb="4">
      <t>ショウネン</t>
    </rPh>
    <rPh sb="4" eb="6">
      <t>シゼン</t>
    </rPh>
    <rPh sb="7" eb="8">
      <t>イエ</t>
    </rPh>
    <rPh sb="8" eb="10">
      <t>ジム</t>
    </rPh>
    <rPh sb="10" eb="12">
      <t>クミアイ</t>
    </rPh>
    <phoneticPr fontId="11"/>
  </si>
  <si>
    <t>兵庫県市町村退職手当組合</t>
    <rPh sb="0" eb="3">
      <t>ヒョウゴケン</t>
    </rPh>
    <rPh sb="3" eb="6">
      <t>シチョウソン</t>
    </rPh>
    <rPh sb="6" eb="8">
      <t>タイショク</t>
    </rPh>
    <rPh sb="8" eb="10">
      <t>テアテ</t>
    </rPh>
    <rPh sb="10" eb="12">
      <t>クミアイ</t>
    </rPh>
    <phoneticPr fontId="11"/>
  </si>
  <si>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11"/>
  </si>
  <si>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11"/>
  </si>
  <si>
    <t>-</t>
    <phoneticPr fontId="2"/>
  </si>
  <si>
    <t>-</t>
    <phoneticPr fontId="2"/>
  </si>
  <si>
    <t>社会福祉基金(H29年度末現在)</t>
    <rPh sb="0" eb="2">
      <t>シャカイ</t>
    </rPh>
    <rPh sb="2" eb="4">
      <t>フクシ</t>
    </rPh>
    <rPh sb="4" eb="6">
      <t>キキン</t>
    </rPh>
    <rPh sb="10" eb="13">
      <t>ネンドマツ</t>
    </rPh>
    <rPh sb="13" eb="15">
      <t>ゲンザイ</t>
    </rPh>
    <phoneticPr fontId="11"/>
  </si>
  <si>
    <t>地域福祉基金(H29年度末現在)</t>
    <rPh sb="0" eb="2">
      <t>チイキ</t>
    </rPh>
    <rPh sb="2" eb="4">
      <t>フクシ</t>
    </rPh>
    <rPh sb="4" eb="6">
      <t>キキン</t>
    </rPh>
    <rPh sb="10" eb="13">
      <t>ネンドマツ</t>
    </rPh>
    <rPh sb="13" eb="15">
      <t>ゲンザイ</t>
    </rPh>
    <phoneticPr fontId="11"/>
  </si>
  <si>
    <t>文化振興基金(H29年度末現在)</t>
    <rPh sb="0" eb="2">
      <t>ブンカ</t>
    </rPh>
    <rPh sb="2" eb="4">
      <t>シンコウ</t>
    </rPh>
    <rPh sb="4" eb="6">
      <t>キキン</t>
    </rPh>
    <rPh sb="10" eb="13">
      <t>ネンドマツ</t>
    </rPh>
    <rPh sb="13" eb="15">
      <t>ゲンザイ</t>
    </rPh>
    <phoneticPr fontId="11"/>
  </si>
  <si>
    <t>公共施設整備基金(H29年度末現在)</t>
    <rPh sb="0" eb="2">
      <t>コウキョウ</t>
    </rPh>
    <rPh sb="2" eb="4">
      <t>シセツ</t>
    </rPh>
    <rPh sb="4" eb="6">
      <t>セイビ</t>
    </rPh>
    <rPh sb="6" eb="8">
      <t>キキン</t>
    </rPh>
    <rPh sb="12" eb="15">
      <t>ネンドマツ</t>
    </rPh>
    <rPh sb="15" eb="17">
      <t>ゲンザイ</t>
    </rPh>
    <phoneticPr fontId="11"/>
  </si>
  <si>
    <t>ふるさとづくり基金(H29年度末現在)</t>
    <rPh sb="7" eb="9">
      <t>キキン</t>
    </rPh>
    <rPh sb="13" eb="16">
      <t>ネンドマツ</t>
    </rPh>
    <rPh sb="16" eb="18">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</si>
  <si>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</si>
  <si>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</si>
  <si>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</si>
  <si>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現在、地方債を発行して施設の集約化を進めているため、将来負担比率は上方向へ、有形固定資産減価償却率は横ばいに推移している。類似団体と比較すると共に高い水準である。
今後も老朽化が進んだ施設の更新等が必要となるが、個別施設計画に基づき、集約化・除却等を進め、老朽化対策に取り組んでいく。</t>
    <rPh sb="0" eb="2">
      <t>ゲンザイ</t>
    </rPh>
    <rPh sb="3" eb="6">
      <t>チホウサイ</t>
    </rPh>
    <rPh sb="7" eb="9">
      <t>ハッコウ</t>
    </rPh>
    <rPh sb="11" eb="13">
      <t>シセツ</t>
    </rPh>
    <rPh sb="14" eb="17">
      <t>シュウヤクカ</t>
    </rPh>
    <rPh sb="18" eb="19">
      <t>スス</t>
    </rPh>
    <rPh sb="26" eb="28">
      <t>ショウライ</t>
    </rPh>
    <rPh sb="28" eb="30">
      <t>フタン</t>
    </rPh>
    <rPh sb="30" eb="32">
      <t>ヒリツ</t>
    </rPh>
    <rPh sb="33" eb="34">
      <t>ウエ</t>
    </rPh>
    <rPh sb="34" eb="36">
      <t>ホウコウ</t>
    </rPh>
    <rPh sb="50" eb="51">
      <t>ヨコ</t>
    </rPh>
    <rPh sb="54" eb="56">
      <t>スイイ</t>
    </rPh>
    <rPh sb="61" eb="63">
      <t>ルイジ</t>
    </rPh>
    <rPh sb="63" eb="65">
      <t>ダンタイ</t>
    </rPh>
    <rPh sb="66" eb="68">
      <t>ヒカク</t>
    </rPh>
    <rPh sb="71" eb="72">
      <t>トモ</t>
    </rPh>
    <rPh sb="73" eb="74">
      <t>タカ</t>
    </rPh>
    <rPh sb="75" eb="77">
      <t>スイジュン</t>
    </rPh>
    <rPh sb="82" eb="84">
      <t>コンゴ</t>
    </rPh>
    <rPh sb="85" eb="88">
      <t>ロウキュウカ</t>
    </rPh>
    <rPh sb="89" eb="90">
      <t>スス</t>
    </rPh>
    <rPh sb="92" eb="94">
      <t>シセツ</t>
    </rPh>
    <rPh sb="95" eb="97">
      <t>コウシン</t>
    </rPh>
    <rPh sb="97" eb="98">
      <t>トウ</t>
    </rPh>
    <rPh sb="99" eb="101">
      <t>ヒツヨウ</t>
    </rPh>
    <rPh sb="113" eb="114">
      <t>モト</t>
    </rPh>
    <rPh sb="117" eb="120">
      <t>シュウヤクカ</t>
    </rPh>
    <rPh sb="121" eb="123">
      <t>ジョキャク</t>
    </rPh>
    <rPh sb="123" eb="124">
      <t>トウ</t>
    </rPh>
    <rPh sb="125" eb="126">
      <t>スス</t>
    </rPh>
    <rPh sb="128" eb="131">
      <t>ロウキュウカ</t>
    </rPh>
    <rPh sb="131" eb="133">
      <t>タイサク</t>
    </rPh>
    <rPh sb="134" eb="135">
      <t>ト</t>
    </rPh>
    <rPh sb="136" eb="13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</si>
  <si>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</si>
  <si>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</si>
  <si>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</si>
  <si>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</si>
  <si>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</si>
  <si>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</si>
  <si>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当市の実質公債費比率は下方向へ、将来負担比率は上方向へ移動している。
　これは、Ｈ29年度は財政に占める市債等の償還のウェイトが低下したが、老朽化した施設の集約化などの施設整備によって市債残高が増加したため、将来の負担が増加したことを示している。
　類似団体と比較すると、依然として高い水準にあるため、投資的事業の実施にあたっては、事業及び経費の精査を行ったうえで、国の経済対策による財源を積極的に活用するなど、将来負担の抑制を図っていく。
</t>
    <rPh sb="4" eb="6">
      <t>ジッシツ</t>
    </rPh>
    <rPh sb="6" eb="9">
      <t>コウサイヒ</t>
    </rPh>
    <rPh sb="9" eb="11">
      <t>ヒリツ</t>
    </rPh>
    <rPh sb="17" eb="19">
      <t>ショウライ</t>
    </rPh>
    <rPh sb="19" eb="21">
      <t>フタン</t>
    </rPh>
    <rPh sb="21" eb="23">
      <t>ヒリツ</t>
    </rPh>
    <rPh sb="24" eb="25">
      <t>ウエ</t>
    </rPh>
    <rPh sb="25" eb="27">
      <t>ホウコウ</t>
    </rPh>
    <rPh sb="28" eb="30">
      <t>イドウ</t>
    </rPh>
    <rPh sb="44" eb="46">
      <t>ネンド</t>
    </rPh>
    <rPh sb="65" eb="67">
      <t>テイカ</t>
    </rPh>
    <rPh sb="105" eb="107">
      <t>ショウライ</t>
    </rPh>
    <rPh sb="108" eb="110">
      <t>フタン</t>
    </rPh>
    <rPh sb="111" eb="113">
      <t>ゾウカ</t>
    </rPh>
    <rPh sb="118" eb="119">
      <t>シメ</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</si>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</sst>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29620</c:v>
                </c:pt>
                <c:pt idx="1">
                  <c:v>37711</c:v>
                </c:pt>
                <c:pt idx="2">
                  <c:v>39951</c:v>
                </c:pt>
                <c:pt idx="3">
                  <c:v>39893</c:v>
                </c:pt>
                <c:pt idx="4">
                  <c:v>41080</c:v>
                </c:pt>
              </c:numCache>
            </c:numRef>
          </c:val>
          <c:smooth val="0"/>
          <c:extLst>
            <c:ext xmlns:c16="http://schemas.microsoft.com/office/drawing/2014/chart" uri="{C3380CC4-5D6E-409C-BE32-E72D297353CC}">
              <c16:uniqueId val="{00000000-83B2-46D4-8509-042CF66644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34302</c:v>
                </c:pt>
                <c:pt idx="1">
                  <c:v>31708</c:v>
                </c:pt>
                <c:pt idx="2">
                  <c:v>37660</c:v>
                </c:pt>
                <c:pt idx="3">
                  <c:v>35683</c:v>
                </c:pt>
                <c:pt idx="4">
                  <c:v>62604</c:v>
                </c:pt>
              </c:numCache>
            </c:numRef>
          </c:val>
          <c:smooth val="0"/>
          <c:extLst>
            <c:ext xmlns:c16="http://schemas.microsoft.com/office/drawing/2014/chart" uri="{C3380CC4-5D6E-409C-BE32-E72D297353CC}">
              <c16:uniqueId val="{00000001-83B2-46D4-8509-042CF66644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1.42</c:v>
                </c:pt>
                <c:pt idx="1">
                  <c:v>1.49</c:v>
                </c:pt>
                <c:pt idx="2">
                  <c:v>1.57</c:v>
                </c:pt>
                <c:pt idx="3">
                  <c:v>1.04</c:v>
                </c:pt>
                <c:pt idx="4">
                  <c:v>1.05</c:v>
                </c:pt>
              </c:numCache>
            </c:numRef>
          </c:val>
          <c:extLst>
            <c:ext xmlns:c16="http://schemas.microsoft.com/office/drawing/2014/chart" uri="{C3380CC4-5D6E-409C-BE32-E72D297353CC}">
              <c16:uniqueId val="{00000000-91F4-48A2-AF76-4DBBFEE8D5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2.87</c:v>
                </c:pt>
                <c:pt idx="1">
                  <c:v>2.85</c:v>
                </c:pt>
                <c:pt idx="2">
                  <c:v>2.8</c:v>
                </c:pt>
                <c:pt idx="3">
                  <c:v>3.88</c:v>
                </c:pt>
                <c:pt idx="4">
                  <c:v>3.95</c:v>
                </c:pt>
              </c:numCache>
            </c:numRef>
          </c:val>
          <c:extLst>
            <c:ext xmlns:c16="http://schemas.microsoft.com/office/drawing/2014/chart" uri="{C3380CC4-5D6E-409C-BE32-E72D297353CC}">
              <c16:uniqueId val="{00000001-91F4-48A2-AF76-4DBBFEE8D5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-0.33</c:v>
                </c:pt>
                <c:pt idx="1">
                  <c:v>7.0000000000000007E-2</c:v>
                </c:pt>
                <c:pt idx="2">
                  <c:v>0.11</c:v>
                </c:pt>
                <c:pt idx="3">
                  <c:v>-0.52</c:v>
                </c:pt>
                <c:pt idx="4">
                  <c:v>0.14000000000000001</c:v>
                </c:pt>
              </c:numCache>
            </c:numRef>
          </c:val>
          <c:smooth val="0"/>
          <c:extLst>
            <c:ext xmlns:c16="http://schemas.microsoft.com/office/drawing/2014/chart" uri="{C3380CC4-5D6E-409C-BE32-E72D297353CC}">
              <c16:uniqueId val="{00000002-91F4-48A2-AF76-4DBBFEE8D5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2FC-4F14-8DFD-CE8DA7EA12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FC-4F14-8DFD-CE8DA7EA1240}"/>
            </c:ext>
          </c:extLst>
        </c:ser>
        <c:ser>
          <c:idx val="2"/>
          <c:order val="2"/>
          <c:tx>
            <c:strRef>
              <c:f>データシート!$A$29</c:f>
              <c:strCache>
                <c:ptCount val="1"/>
                <c:pt idx="0">
                  <c:v>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2FC-4F14-8DFD-CE8DA7EA124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c:v>
                </c:pt>
                <c:pt idx="2">
                  <c:v>#N/A</c:v>
                </c:pt>
                <c:pt idx="3">
                  <c:v>0.24</c:v>
                </c:pt>
                <c:pt idx="4">
                  <c:v>#N/A</c:v>
                </c:pt>
                <c:pt idx="5">
                  <c:v>0.25</c:v>
                </c:pt>
                <c:pt idx="6">
                  <c:v>#N/A</c:v>
                </c:pt>
                <c:pt idx="7">
                  <c:v>0.28000000000000003</c:v>
                </c:pt>
                <c:pt idx="8">
                  <c:v>#N/A</c:v>
                </c:pt>
                <c:pt idx="9">
                  <c:v>0.28000000000000003</c:v>
                </c:pt>
              </c:numCache>
            </c:numRef>
          </c:val>
          <c:extLst>
            <c:ext xmlns:c16="http://schemas.microsoft.com/office/drawing/2014/chart" uri="{C3380CC4-5D6E-409C-BE32-E72D297353CC}">
              <c16:uniqueId val="{00000003-E2FC-4F14-8DFD-CE8DA7EA124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1.49</c:v>
                </c:pt>
                <c:pt idx="4">
                  <c:v>#N/A</c:v>
                </c:pt>
                <c:pt idx="5">
                  <c:v>1.24</c:v>
                </c:pt>
                <c:pt idx="6">
                  <c:v>#N/A</c:v>
                </c:pt>
                <c:pt idx="7">
                  <c:v>3.34</c:v>
                </c:pt>
                <c:pt idx="8">
                  <c:v>#N/A</c:v>
                </c:pt>
                <c:pt idx="9">
                  <c:v>0.48</c:v>
                </c:pt>
              </c:numCache>
            </c:numRef>
          </c:val>
          <c:extLst>
            <c:ext xmlns:c16="http://schemas.microsoft.com/office/drawing/2014/chart" uri="{C3380CC4-5D6E-409C-BE32-E72D297353CC}">
              <c16:uniqueId val="{00000004-E2FC-4F14-8DFD-CE8DA7EA124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0.69</c:v>
                </c:pt>
                <c:pt idx="2">
                  <c:v>#N/A</c:v>
                </c:pt>
                <c:pt idx="3">
                  <c:v>0.56999999999999995</c:v>
                </c:pt>
                <c:pt idx="4">
                  <c:v>#N/A</c:v>
                </c:pt>
                <c:pt idx="5">
                  <c:v>0.46</c:v>
                </c:pt>
                <c:pt idx="6">
                  <c:v>#N/A</c:v>
                </c:pt>
                <c:pt idx="7">
                  <c:v>0.78</c:v>
                </c:pt>
                <c:pt idx="8">
                  <c:v>#N/A</c:v>
                </c:pt>
                <c:pt idx="9">
                  <c:v>1</c:v>
                </c:pt>
              </c:numCache>
            </c:numRef>
          </c:val>
          <c:extLst>
            <c:ext xmlns:c16="http://schemas.microsoft.com/office/drawing/2014/chart" uri="{C3380CC4-5D6E-409C-BE32-E72D297353CC}">
              <c16:uniqueId val="{00000005-E2FC-4F14-8DFD-CE8DA7EA124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1.42</c:v>
                </c:pt>
                <c:pt idx="2">
                  <c:v>#N/A</c:v>
                </c:pt>
                <c:pt idx="3">
                  <c:v>1.48</c:v>
                </c:pt>
                <c:pt idx="4">
                  <c:v>#N/A</c:v>
                </c:pt>
                <c:pt idx="5">
                  <c:v>1.57</c:v>
                </c:pt>
                <c:pt idx="6">
                  <c:v>#N/A</c:v>
                </c:pt>
                <c:pt idx="7">
                  <c:v>1.03</c:v>
                </c:pt>
                <c:pt idx="8">
                  <c:v>#N/A</c:v>
                </c:pt>
                <c:pt idx="9">
                  <c:v>1.05</c:v>
                </c:pt>
              </c:numCache>
            </c:numRef>
          </c:val>
          <c:extLst>
            <c:ext xmlns:c16="http://schemas.microsoft.com/office/drawing/2014/chart" uri="{C3380CC4-5D6E-409C-BE32-E72D297353CC}">
              <c16:uniqueId val="{00000006-E2FC-4F14-8DFD-CE8DA7EA124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5.38</c:v>
                </c:pt>
                <c:pt idx="2">
                  <c:v>#N/A</c:v>
                </c:pt>
                <c:pt idx="3">
                  <c:v>5.79</c:v>
                </c:pt>
                <c:pt idx="4">
                  <c:v>#N/A</c:v>
                </c:pt>
                <c:pt idx="5">
                  <c:v>6.7</c:v>
                </c:pt>
                <c:pt idx="6">
                  <c:v>#N/A</c:v>
                </c:pt>
                <c:pt idx="7">
                  <c:v>8.01</c:v>
                </c:pt>
                <c:pt idx="8">
                  <c:v>#N/A</c:v>
                </c:pt>
                <c:pt idx="9">
                  <c:v>8.1300000000000008</c:v>
                </c:pt>
              </c:numCache>
            </c:numRef>
          </c:val>
          <c:extLst>
            <c:ext xmlns:c16="http://schemas.microsoft.com/office/drawing/2014/chart" uri="{C3380CC4-5D6E-409C-BE32-E72D297353CC}">
              <c16:uniqueId val="{00000007-E2FC-4F14-8DFD-CE8DA7EA124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12.89</c:v>
                </c:pt>
                <c:pt idx="2">
                  <c:v>#N/A</c:v>
                </c:pt>
                <c:pt idx="3">
                  <c:v>13.12</c:v>
                </c:pt>
                <c:pt idx="4">
                  <c:v>#N/A</c:v>
                </c:pt>
                <c:pt idx="5">
                  <c:v>13.03</c:v>
                </c:pt>
                <c:pt idx="6">
                  <c:v>#N/A</c:v>
                </c:pt>
                <c:pt idx="7">
                  <c:v>13.06</c:v>
                </c:pt>
                <c:pt idx="8">
                  <c:v>#N/A</c:v>
                </c:pt>
                <c:pt idx="9">
                  <c:v>13.6</c:v>
                </c:pt>
              </c:numCache>
            </c:numRef>
          </c:val>
          <c:extLst>
            <c:ext xmlns:c16="http://schemas.microsoft.com/office/drawing/2014/chart" uri="{C3380CC4-5D6E-409C-BE32-E72D297353CC}">
              <c16:uniqueId val="{00000008-E2FC-4F14-8DFD-CE8DA7EA124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2.1</c:v>
                </c:pt>
                <c:pt idx="1">
                  <c:v>#N/A</c:v>
                </c:pt>
                <c:pt idx="2">
                  <c:v>3.47</c:v>
                </c:pt>
                <c:pt idx="3">
                  <c:v>#N/A</c:v>
                </c:pt>
                <c:pt idx="4">
                  <c:v>2.06</c:v>
                </c:pt>
                <c:pt idx="5">
                  <c:v>#N/A</c:v>
                </c:pt>
                <c:pt idx="6">
                  <c:v>2.2200000000000002</c:v>
                </c:pt>
                <c:pt idx="7">
                  <c:v>#N/A</c:v>
                </c:pt>
                <c:pt idx="8">
                  <c:v>2.59</c:v>
                </c:pt>
                <c:pt idx="9">
                  <c:v>#N/A</c:v>
                </c:pt>
              </c:numCache>
            </c:numRef>
          </c:val>
          <c:extLst>
            <c:ext xmlns:c16="http://schemas.microsoft.com/office/drawing/2014/chart" uri="{C3380CC4-5D6E-409C-BE32-E72D297353CC}">
              <c16:uniqueId val="{00000009-E2FC-4F14-8DFD-CE8DA7EA12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6597</c:v>
                </c:pt>
                <c:pt idx="5">
                  <c:v>6472</c:v>
                </c:pt>
                <c:pt idx="8">
                  <c:v>5814</c:v>
                </c:pt>
                <c:pt idx="11">
                  <c:v>5472</c:v>
                </c:pt>
                <c:pt idx="14">
                  <c:v>5778</c:v>
                </c:pt>
              </c:numCache>
            </c:numRef>
          </c:val>
          <c:extLst>
            <c:ext xmlns:c16="http://schemas.microsoft.com/office/drawing/2014/chart" uri="{C3380CC4-5D6E-409C-BE32-E72D297353CC}">
              <c16:uniqueId val="{00000000-490A-4BFD-87B2-8C603B9DA2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2</c:v>
                </c:pt>
                <c:pt idx="6">
                  <c:v>3</c:v>
                </c:pt>
                <c:pt idx="9">
                  <c:v>0</c:v>
                </c:pt>
                <c:pt idx="12">
                  <c:v>3</c:v>
                </c:pt>
              </c:numCache>
            </c:numRef>
          </c:val>
          <c:extLst>
            <c:ext xmlns:c16="http://schemas.microsoft.com/office/drawing/2014/chart" uri="{C3380CC4-5D6E-409C-BE32-E72D297353CC}">
              <c16:uniqueId val="{00000001-490A-4BFD-87B2-8C603B9DA2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902</c:v>
                </c:pt>
                <c:pt idx="3">
                  <c:v>994</c:v>
                </c:pt>
                <c:pt idx="6">
                  <c:v>974</c:v>
                </c:pt>
                <c:pt idx="9">
                  <c:v>1124</c:v>
                </c:pt>
                <c:pt idx="12">
                  <c:v>1144</c:v>
                </c:pt>
              </c:numCache>
            </c:numRef>
          </c:val>
          <c:extLst>
            <c:ext xmlns:c16="http://schemas.microsoft.com/office/drawing/2014/chart" uri="{C3380CC4-5D6E-409C-BE32-E72D297353CC}">
              <c16:uniqueId val="{00000002-490A-4BFD-87B2-8C603B9DA2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764</c:v>
                </c:pt>
                <c:pt idx="3">
                  <c:v>764</c:v>
                </c:pt>
                <c:pt idx="6">
                  <c:v>764</c:v>
                </c:pt>
                <c:pt idx="9">
                  <c:v>764</c:v>
                </c:pt>
                <c:pt idx="12">
                  <c:v>764</c:v>
                </c:pt>
              </c:numCache>
            </c:numRef>
          </c:val>
          <c:extLst>
            <c:ext xmlns:c16="http://schemas.microsoft.com/office/drawing/2014/chart" uri="{C3380CC4-5D6E-409C-BE32-E72D297353CC}">
              <c16:uniqueId val="{00000003-490A-4BFD-87B2-8C603B9DA2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916</c:v>
                </c:pt>
                <c:pt idx="3">
                  <c:v>803</c:v>
                </c:pt>
                <c:pt idx="6">
                  <c:v>863</c:v>
                </c:pt>
                <c:pt idx="9">
                  <c:v>813</c:v>
                </c:pt>
                <c:pt idx="12">
                  <c:v>777</c:v>
                </c:pt>
              </c:numCache>
            </c:numRef>
          </c:val>
          <c:extLst>
            <c:ext xmlns:c16="http://schemas.microsoft.com/office/drawing/2014/chart" uri="{C3380CC4-5D6E-409C-BE32-E72D297353CC}">
              <c16:uniqueId val="{00000004-490A-4BFD-87B2-8C603B9DA2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73</c:v>
                </c:pt>
                <c:pt idx="3">
                  <c:v>97</c:v>
                </c:pt>
                <c:pt idx="6">
                  <c:v>103</c:v>
                </c:pt>
                <c:pt idx="9">
                  <c:v>102</c:v>
                </c:pt>
                <c:pt idx="12">
                  <c:v>84</c:v>
                </c:pt>
              </c:numCache>
            </c:numRef>
          </c:val>
          <c:extLst>
            <c:ext xmlns:c16="http://schemas.microsoft.com/office/drawing/2014/chart" uri="{C3380CC4-5D6E-409C-BE32-E72D297353CC}">
              <c16:uniqueId val="{00000005-490A-4BFD-87B2-8C603B9DA2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0A-4BFD-87B2-8C603B9DA2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7289</c:v>
                </c:pt>
                <c:pt idx="3">
                  <c:v>6663</c:v>
                </c:pt>
                <c:pt idx="6">
                  <c:v>6372</c:v>
                </c:pt>
                <c:pt idx="9">
                  <c:v>5764</c:v>
                </c:pt>
                <c:pt idx="12">
                  <c:v>5730</c:v>
                </c:pt>
              </c:numCache>
            </c:numRef>
          </c:val>
          <c:extLst>
            <c:ext xmlns:c16="http://schemas.microsoft.com/office/drawing/2014/chart" uri="{C3380CC4-5D6E-409C-BE32-E72D297353CC}">
              <c16:uniqueId val="{00000007-490A-4BFD-87B2-8C603B9DA2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3347</c:v>
                </c:pt>
                <c:pt idx="2">
                  <c:v>#N/A</c:v>
                </c:pt>
                <c:pt idx="3">
                  <c:v>#N/A</c:v>
                </c:pt>
                <c:pt idx="4">
                  <c:v>2851</c:v>
                </c:pt>
                <c:pt idx="5">
                  <c:v>#N/A</c:v>
                </c:pt>
                <c:pt idx="6">
                  <c:v>#N/A</c:v>
                </c:pt>
                <c:pt idx="7">
                  <c:v>3265</c:v>
                </c:pt>
                <c:pt idx="8">
                  <c:v>#N/A</c:v>
                </c:pt>
                <c:pt idx="9">
                  <c:v>#N/A</c:v>
                </c:pt>
                <c:pt idx="10">
                  <c:v>3095</c:v>
                </c:pt>
                <c:pt idx="11">
                  <c:v>#N/A</c:v>
                </c:pt>
                <c:pt idx="12">
                  <c:v>#N/A</c:v>
                </c:pt>
                <c:pt idx="13">
                  <c:v>2724</c:v>
                </c:pt>
                <c:pt idx="14">
                  <c:v>#N/A</c:v>
                </c:pt>
              </c:numCache>
            </c:numRef>
          </c:val>
          <c:smooth val="0"/>
          <c:extLst>
            <c:ext xmlns:c16="http://schemas.microsoft.com/office/drawing/2014/chart" uri="{C3380CC4-5D6E-409C-BE32-E72D297353CC}">
              <c16:uniqueId val="{00000008-490A-4BFD-87B2-8C603B9DA2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42553</c:v>
                </c:pt>
                <c:pt idx="5">
                  <c:v>43231</c:v>
                </c:pt>
                <c:pt idx="8">
                  <c:v>44832</c:v>
                </c:pt>
                <c:pt idx="11">
                  <c:v>47050</c:v>
                </c:pt>
                <c:pt idx="14">
                  <c:v>47743</c:v>
                </c:pt>
              </c:numCache>
            </c:numRef>
          </c:val>
          <c:extLst>
            <c:ext xmlns:c16="http://schemas.microsoft.com/office/drawing/2014/chart" uri="{C3380CC4-5D6E-409C-BE32-E72D297353CC}">
              <c16:uniqueId val="{00000000-0906-4323-B50E-3C415F3580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13279</c:v>
                </c:pt>
                <c:pt idx="5">
                  <c:v>14394</c:v>
                </c:pt>
                <c:pt idx="8">
                  <c:v>16542</c:v>
                </c:pt>
                <c:pt idx="11">
                  <c:v>18883</c:v>
                </c:pt>
                <c:pt idx="14">
                  <c:v>18095</c:v>
                </c:pt>
              </c:numCache>
            </c:numRef>
          </c:val>
          <c:extLst>
            <c:ext xmlns:c16="http://schemas.microsoft.com/office/drawing/2014/chart" uri="{C3380CC4-5D6E-409C-BE32-E72D297353CC}">
              <c16:uniqueId val="{00000001-0906-4323-B50E-3C415F3580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4601</c:v>
                </c:pt>
                <c:pt idx="5">
                  <c:v>3782</c:v>
                </c:pt>
                <c:pt idx="8">
                  <c:v>5222</c:v>
                </c:pt>
                <c:pt idx="11">
                  <c:v>4703</c:v>
                </c:pt>
                <c:pt idx="14">
                  <c:v>6893</c:v>
                </c:pt>
              </c:numCache>
            </c:numRef>
          </c:val>
          <c:extLst>
            <c:ext xmlns:c16="http://schemas.microsoft.com/office/drawing/2014/chart" uri="{C3380CC4-5D6E-409C-BE32-E72D297353CC}">
              <c16:uniqueId val="{00000002-0906-4323-B50E-3C415F3580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06-4323-B50E-3C415F3580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06-4323-B50E-3C415F3580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206</c:v>
                </c:pt>
                <c:pt idx="3">
                  <c:v>202</c:v>
                </c:pt>
                <c:pt idx="6">
                  <c:v>191</c:v>
                </c:pt>
                <c:pt idx="9">
                  <c:v>178</c:v>
                </c:pt>
                <c:pt idx="12">
                  <c:v>157</c:v>
                </c:pt>
              </c:numCache>
            </c:numRef>
          </c:val>
          <c:extLst>
            <c:ext xmlns:c16="http://schemas.microsoft.com/office/drawing/2014/chart" uri="{C3380CC4-5D6E-409C-BE32-E72D297353CC}">
              <c16:uniqueId val="{00000005-0906-4323-B50E-3C415F3580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9343</c:v>
                </c:pt>
                <c:pt idx="3">
                  <c:v>8584</c:v>
                </c:pt>
                <c:pt idx="6">
                  <c:v>7751</c:v>
                </c:pt>
                <c:pt idx="9">
                  <c:v>7438</c:v>
                </c:pt>
                <c:pt idx="12">
                  <c:v>7252</c:v>
                </c:pt>
              </c:numCache>
            </c:numRef>
          </c:val>
          <c:extLst>
            <c:ext xmlns:c16="http://schemas.microsoft.com/office/drawing/2014/chart" uri="{C3380CC4-5D6E-409C-BE32-E72D297353CC}">
              <c16:uniqueId val="{00000006-0906-4323-B50E-3C415F3580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5931</c:v>
                </c:pt>
                <c:pt idx="3">
                  <c:v>5256</c:v>
                </c:pt>
                <c:pt idx="6">
                  <c:v>4570</c:v>
                </c:pt>
                <c:pt idx="9">
                  <c:v>3874</c:v>
                </c:pt>
                <c:pt idx="12">
                  <c:v>3173</c:v>
                </c:pt>
              </c:numCache>
            </c:numRef>
          </c:val>
          <c:extLst>
            <c:ext xmlns:c16="http://schemas.microsoft.com/office/drawing/2014/chart" uri="{C3380CC4-5D6E-409C-BE32-E72D297353CC}">
              <c16:uniqueId val="{00000007-0906-4323-B50E-3C415F3580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7823</c:v>
                </c:pt>
                <c:pt idx="3">
                  <c:v>7218</c:v>
                </c:pt>
                <c:pt idx="6">
                  <c:v>7278</c:v>
                </c:pt>
                <c:pt idx="9">
                  <c:v>7509</c:v>
                </c:pt>
                <c:pt idx="12">
                  <c:v>7853</c:v>
                </c:pt>
              </c:numCache>
            </c:numRef>
          </c:val>
          <c:extLst>
            <c:ext xmlns:c16="http://schemas.microsoft.com/office/drawing/2014/chart" uri="{C3380CC4-5D6E-409C-BE32-E72D297353CC}">
              <c16:uniqueId val="{00000008-0906-4323-B50E-3C415F3580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16655</c:v>
                </c:pt>
                <c:pt idx="3">
                  <c:v>15788</c:v>
                </c:pt>
                <c:pt idx="6">
                  <c:v>15089</c:v>
                </c:pt>
                <c:pt idx="9">
                  <c:v>14907</c:v>
                </c:pt>
                <c:pt idx="12">
                  <c:v>13805</c:v>
                </c:pt>
              </c:numCache>
            </c:numRef>
          </c:val>
          <c:extLst>
            <c:ext xmlns:c16="http://schemas.microsoft.com/office/drawing/2014/chart" uri="{C3380CC4-5D6E-409C-BE32-E72D297353CC}">
              <c16:uniqueId val="{00000009-0906-4323-B50E-3C415F3580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58028</c:v>
                </c:pt>
                <c:pt idx="3">
                  <c:v>58356</c:v>
                </c:pt>
                <c:pt idx="6">
                  <c:v>61604</c:v>
                </c:pt>
                <c:pt idx="9">
                  <c:v>63022</c:v>
                </c:pt>
                <c:pt idx="12">
                  <c:v>68878</c:v>
                </c:pt>
              </c:numCache>
            </c:numRef>
          </c:val>
          <c:extLst>
            <c:ext xmlns:c16="http://schemas.microsoft.com/office/drawing/2014/chart" uri="{C3380CC4-5D6E-409C-BE32-E72D297353CC}">
              <c16:uniqueId val="{0000000A-0906-4323-B50E-3C415F3580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37552</c:v>
                </c:pt>
                <c:pt idx="2">
                  <c:v>#N/A</c:v>
                </c:pt>
                <c:pt idx="3">
                  <c:v>#N/A</c:v>
                </c:pt>
                <c:pt idx="4">
                  <c:v>33998</c:v>
                </c:pt>
                <c:pt idx="5">
                  <c:v>#N/A</c:v>
                </c:pt>
                <c:pt idx="6">
                  <c:v>#N/A</c:v>
                </c:pt>
                <c:pt idx="7">
                  <c:v>29887</c:v>
                </c:pt>
                <c:pt idx="8">
                  <c:v>#N/A</c:v>
                </c:pt>
                <c:pt idx="9">
                  <c:v>#N/A</c:v>
                </c:pt>
                <c:pt idx="10">
                  <c:v>26293</c:v>
                </c:pt>
                <c:pt idx="11">
                  <c:v>#N/A</c:v>
                </c:pt>
                <c:pt idx="12">
                  <c:v>#N/A</c:v>
                </c:pt>
                <c:pt idx="13">
                  <c:v>28387</c:v>
                </c:pt>
                <c:pt idx="14">
                  <c:v>#N/A</c:v>
                </c:pt>
              </c:numCache>
            </c:numRef>
          </c:val>
          <c:smooth val="0"/>
          <c:extLst>
            <c:ext xmlns:c16="http://schemas.microsoft.com/office/drawing/2014/chart" uri="{C3380CC4-5D6E-409C-BE32-E72D297353CC}">
              <c16:uniqueId val="{0000000B-0906-4323-B50E-3C415F3580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1166</c:v>
                </c:pt>
                <c:pt idx="1">
                  <c:v>1166</c:v>
                </c:pt>
                <c:pt idx="2">
                  <c:v>1202</c:v>
                </c:pt>
              </c:numCache>
            </c:numRef>
          </c:val>
          <c:extLst>
            <c:ext xmlns:c16="http://schemas.microsoft.com/office/drawing/2014/chart" uri="{C3380CC4-5D6E-409C-BE32-E72D297353CC}">
              <c16:uniqueId val="{00000000-D4BB-40C3-A842-F69C4C44B3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1174</c:v>
                </c:pt>
                <c:pt idx="1">
                  <c:v>445</c:v>
                </c:pt>
                <c:pt idx="2">
                  <c:v>735</c:v>
                </c:pt>
              </c:numCache>
            </c:numRef>
          </c:val>
          <c:extLst>
            <c:ext xmlns:c16="http://schemas.microsoft.com/office/drawing/2014/chart" uri="{C3380CC4-5D6E-409C-BE32-E72D297353CC}">
              <c16:uniqueId val="{00000001-D4BB-40C3-A842-F69C4C44B3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1443</c:v>
                </c:pt>
                <c:pt idx="1">
                  <c:v>1562</c:v>
                </c:pt>
                <c:pt idx="2">
                  <c:v>1470</c:v>
                </c:pt>
              </c:numCache>
            </c:numRef>
          </c:val>
          <c:extLst>
            <c:ext xmlns:c16="http://schemas.microsoft.com/office/drawing/2014/chart" uri="{C3380CC4-5D6E-409C-BE32-E72D297353CC}">
              <c16:uniqueId val="{00000002-D4BB-40C3-A842-F69C4C44B3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{C6249F40-4687-4488-9D99-8B776F7F415C}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0D1-4D01-AF37-358BA0F229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{C6C57833-6E40-4AC9-A6BE-E4807C4FD722}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D1-4D01-AF37-358BA0F229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{8F4678ED-7C2A-4759-95F6-C2F0520A1529}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D1-4D01-AF37-358BA0F229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{CB59AF6F-8D8E-4B08-8928-D0E3BEED3C80}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D1-4D01-AF37-358BA0F229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{20483A05-4256-4967-A26A-B40FE9C13E82}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D1-4D01-AF37-358BA0F229F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{7191330E-5771-46AA-8630-BB5284AA141B}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0D1-4D01-AF37-358BA0F229F4}"/>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{8546C2D3-AEA5-45C9-8B5F-5DD43A9CDA9E}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0D1-4D01-AF37-358BA0F229F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{4759EB25-460F-49F8-B011-7646A772BC65}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0D1-4D01-AF37-358BA0F229F4}"/>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{85BA5EAF-9B46-4AFD-8443-EC49E37E1752}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0D1-4D01-AF37-358BA0F229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69.2</c:v>
                </c:pt>
                <c:pt idx="24">
                  <c:v>70.099999999999994</c:v>
                </c:pt>
                <c:pt idx="32">
                  <c:v>70.099999999999994</c:v>
                </c:pt>
              </c:numCache>
            </c:numRef>
          </c:xVal>
          <c:yVal>
            <c:numRef>
              <c:f>公会計指標分析・財政指標組合せ分析表!$BP$51:$DC$51</c:f>
              <c:numCache>
                <c:formatCode>#,##0.0;"▲ "#,##0.0</c:formatCode>
                <c:ptCount val="40"/>
                <c:pt idx="16">
                  <c:v>114.1</c:v>
                </c:pt>
                <c:pt idx="24">
                  <c:v>99.7</c:v>
                </c:pt>
                <c:pt idx="32">
                  <c:v>106.3</c:v>
                </c:pt>
              </c:numCache>
            </c:numRef>
          </c:yVal>
          <c:smooth val="0"/>
          <c:extLst>
            <c:ext xmlns:c16="http://schemas.microsoft.com/office/drawing/2014/chart" uri="{C3380CC4-5D6E-409C-BE32-E72D297353CC}">
              <c16:uniqueId val="{00000009-30D1-4D01-AF37-358BA0F229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{14FBDE2D-A922-4C85-A44A-B5F74C8AF0C2}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0D1-4D01-AF37-358BA0F229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{2412B37C-F649-4200-9DAC-5E079F945357}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D1-4D01-AF37-358BA0F229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{ACDDE740-54D6-40A8-8E3E-BC03FA8BDD81}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D1-4D01-AF37-358BA0F229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{39C10B5F-1F26-4094-8B80-3E493D20679C}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D1-4D01-AF37-358BA0F229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{F558D900-13C3-4438-B6E2-82288AFA2DD7}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D1-4D01-AF37-358BA0F229F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{D847A0E6-A632-4DE3-97CA-6C9D46F3D0D4}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0D1-4D01-AF37-358BA0F229F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{CC8B0C9E-76DA-419B-91C3-1F7DB092F0BB}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0D1-4D01-AF37-358BA0F229F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{D5BFF3C1-4049-430F-910E-DAFEA83B4730}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0D1-4D01-AF37-358BA0F229F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{8370E03F-54B3-44F9-85EA-E4F40AD2C447}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0D1-4D01-AF37-358BA0F229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52.6</c:v>
                </c:pt>
                <c:pt idx="24">
                  <c:v>58.6</c:v>
                </c:pt>
                <c:pt idx="32">
                  <c:v>57.9</c:v>
                </c:pt>
              </c:numCache>
            </c:numRef>
          </c:xVal>
          <c:yVal>
            <c:numRef>
              <c:f>公会計指標分析・財政指標組合せ分析表!$BP$55:$DC$55</c:f>
              <c:numCache>
                <c:formatCode>#,##0.0;"▲ "#,##0.0</c:formatCode>
                <c:ptCount val="40"/>
                <c:pt idx="16">
                  <c:v>25.4</c:v>
                </c:pt>
                <c:pt idx="24">
                  <c:v>16.600000000000001</c:v>
                </c:pt>
                <c:pt idx="32">
                  <c:v>17.399999999999999</c:v>
                </c:pt>
              </c:numCache>
            </c:numRef>
          </c:yVal>
          <c:smooth val="0"/>
          <c:extLst>
            <c:ext xmlns:c16="http://schemas.microsoft.com/office/drawing/2014/chart" uri="{C3380CC4-5D6E-409C-BE32-E72D297353CC}">
              <c16:uniqueId val="{00000013-30D1-4D01-AF37-358BA0F229F4}"/>
            </c:ext>
          </c:extLst>
        </c:ser>
        <c:dLbls>
          <c:showLegendKey val="0"/>
          <c:showVal val="1"/>
          <c:showCatName val="0"/>
          <c:showSerName val="0"/>
          <c:showPercent val="0"/>
          <c:showBubbleSize val="0"/>
        </c:dLbls>
        <c:axId val="46179840"/>
        <c:axId val="46181760"/>
      </c:scatterChart>
      <c:valAx>
        <c:axId val="46179840"/>
        <c:scaling>
          <c:orientation val="minMax"/>
          <c:max val="72"/>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{7C525E90-5B49-4F70-BB0A-4948789ADE6F}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D5C-4DCA-AA21-E9DCBCC752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{E3D3DEC4-5215-464C-B261-66EA7C45B280}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5C-4DCA-AA21-E9DCBCC752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{EB5F83D1-1226-4AF9-8770-C8DC5B27600E}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5C-4DCA-AA21-E9DCBCC752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{E2542227-44C5-425F-95D8-55B7562F00FF}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5C-4DCA-AA21-E9DCBCC752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{A09B713F-47CD-406E-951A-E9C5D3F7A9DE}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5C-4DCA-AA21-E9DCBCC752D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{A2C0274A-E997-4531-B72F-3AE175835049}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D5C-4DCA-AA21-E9DCBCC752D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{52BAA8D0-5789-4EDD-8E16-E2DABBFB66B3}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D5C-4DCA-AA21-E9DCBCC752D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{44EBC13D-FBC9-450E-A428-1F777BA27621}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D5C-4DCA-AA21-E9DCBCC752D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{BB3EE9B5-E67D-4D4B-9EA3-0A75013A00B3}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D5C-4DCA-AA21-E9DCBCC752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11.9</c:v>
                </c:pt>
                <c:pt idx="16">
                  <c:v>12.2</c:v>
                </c:pt>
                <c:pt idx="24">
                  <c:v>11.8</c:v>
                </c:pt>
                <c:pt idx="32">
                  <c:v>11.4</c:v>
                </c:pt>
              </c:numCache>
            </c:numRef>
          </c:xVal>
          <c:yVal>
            <c:numRef>
              <c:f>公会計指標分析・財政指標組合せ分析表!$BP$73:$DC$73</c:f>
              <c:numCache>
                <c:formatCode>#,##0.0;"▲ "#,##0.0</c:formatCode>
                <c:ptCount val="40"/>
                <c:pt idx="0">
                  <c:v>147.30000000000001</c:v>
                </c:pt>
                <c:pt idx="8">
                  <c:v>133.4</c:v>
                </c:pt>
                <c:pt idx="16">
                  <c:v>114.1</c:v>
                </c:pt>
                <c:pt idx="24">
                  <c:v>99.7</c:v>
                </c:pt>
                <c:pt idx="32">
                  <c:v>106.3</c:v>
                </c:pt>
              </c:numCache>
            </c:numRef>
          </c:yVal>
          <c:smooth val="0"/>
          <c:extLst>
            <c:ext xmlns:c16="http://schemas.microsoft.com/office/drawing/2014/chart" uri="{C3380CC4-5D6E-409C-BE32-E72D297353CC}">
              <c16:uniqueId val="{00000009-4D5C-4DCA-AA21-E9DCBCC752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{8252C58B-E7A7-499C-A132-6DFBCF88FFF1}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D5C-4DCA-AA21-E9DCBCC752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{F8D9DF72-CDE6-48DB-B94B-4E068E0E042C}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5C-4DCA-AA21-E9DCBCC752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{C35E85F1-DDF9-49DF-AFAC-B1DCC55E5005}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5C-4DCA-AA21-E9DCBCC752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{C47F89A1-01BE-460F-9224-FEF1D5B7BC82}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5C-4DCA-AA21-E9DCBCC752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{13EF457D-A0C3-4EB9-8ED6-755F8CE4CAA2}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5C-4DCA-AA21-E9DCBCC752D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{1BE8EF69-849F-46A2-96F6-38D1D0335689}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D5C-4DCA-AA21-E9DCBCC752D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{87948272-DAB9-434D-B2AD-84C73C84CEBA}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D5C-4DCA-AA21-E9DCBCC752DD}"/>
                </c:ext>
              </c:extLst>
            </c:dLbl>
            <c:dLbl>
              <c:idx val="24"/>
              <c:layout>
                <c:manualLayout>
                  <c:x val="0"/>
                  <c:y val="1.70873898131867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{94784B23-0DCA-4324-8268-278595A6D6F2}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D5C-4DCA-AA21-E9DCBCC752DD}"/>
                </c:ext>
              </c:extLst>
            </c:dLbl>
            <c:dLbl>
              <c:idx val="32"/>
              <c:layout>
                <c:manualLayout>
                  <c:x val="0"/>
                  <c:y val="-1.708738981318681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{C805803D-3E47-4B0C-8B59-DD70699C4FB2}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D5C-4DCA-AA21-E9DCBCC752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5.0999999999999996</c:v>
                </c:pt>
                <c:pt idx="16">
                  <c:v>4.8</c:v>
                </c:pt>
                <c:pt idx="24">
                  <c:v>3.6</c:v>
                </c:pt>
                <c:pt idx="32">
                  <c:v>3.6</c:v>
                </c:pt>
              </c:numCache>
            </c:numRef>
          </c:xVal>
          <c:yVal>
            <c:numRef>
              <c:f>公会計指標分析・財政指標組合せ分析表!$BP$77:$DC$77</c:f>
              <c:numCache>
                <c:formatCode>#,##0.0;"▲ "#,##0.0</c:formatCode>
                <c:ptCount val="40"/>
                <c:pt idx="0">
                  <c:v>80</c:v>
                </c:pt>
                <c:pt idx="8">
                  <c:v>61.4</c:v>
                </c:pt>
                <c:pt idx="16">
                  <c:v>25.4</c:v>
                </c:pt>
                <c:pt idx="24">
                  <c:v>16.600000000000001</c:v>
                </c:pt>
                <c:pt idx="32">
                  <c:v>17.399999999999999</c:v>
                </c:pt>
              </c:numCache>
            </c:numRef>
          </c:yVal>
          <c:smooth val="0"/>
          <c:extLst>
            <c:ext xmlns:c16="http://schemas.microsoft.com/office/drawing/2014/chart" uri="{C3380CC4-5D6E-409C-BE32-E72D297353CC}">
              <c16:uniqueId val="{00000013-4D5C-4DCA-AA21-E9DCBCC752DD}"/>
            </c:ext>
          </c:extLst>
        </c:ser>
        <c:dLbls>
          <c:showLegendKey val="0"/>
          <c:showVal val="1"/>
          <c:showCatName val="0"/>
          <c:showSerName val="0"/>
          <c:showPercent val="0"/>
          <c:showBubbleSize val="0"/>
        </c:dLbls>
        <c:axId val="84219776"/>
        <c:axId val="84234240"/>
      </c:scatterChart>
      <c:valAx>
        <c:axId val="84219776"/>
        <c:scaling>
          <c:orientation val="minMax"/>
          <c:max val="13.1"/>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大きな割合を占める元利償還金については、過去に発行した公共用地取得等にかかる償還が一部完了したことを受け近年減少傾向にある。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今後は、純元利償還金において、都市整備公社に対する補助金、猪名川上流広域ごみ処理施設組合への組合債償還負担金等が多額なまま推移し、一般会計についても、</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事業の割賦払いの増加や、施設集約化に伴う地方債の償還等が発生するため、実質公債費比率の分子は同程度で推移するものと見込まれる。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老朽化した公共施設の集約化や小中学校及び幼稚園に空調を導入</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したことにより、地方債残高が増加したことに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より、将来負担額が増加している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今後も、老朽化した施設の更新が控えていることから、将来負担比率が悪化する要素がある。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投資的事業の実施にあたっては、国の経済対策による財源を積極的に活用するなど、将来の負担に配慮した財政運営を行っていく。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兵庫県川西市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・減債基金では将来の償還財源として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百万円積立を行い、地方債償還の財源として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百万円取り崩しを行った。特定目的基金では寄附金等を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百万円積立を行い、キセラ川西推進事業への充当のため公共施設整備基金を取り崩すなど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財政基金について、他団体と比較し基金残高が少ないため、基金に頼らない財政基盤の確立をめざす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①地域福祉基金：地域福祉の積極的な推進を図る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②ふるさとづくり基金：寄付者の社会的投資を具体化するための事業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③公共施設整備基金：公共施設及び公益施設の整備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①公共施設整備基金：キセラ川西推進事業の財源として取り崩したことにより残高が減少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②ふるさとづくり基金：ふるさと納税の増加により、基金残高が増加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各基金の設置目的に即した事業に対し基金を充当していく。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新たに設置した新名神周辺大気汚染観測所の維持管理経費として積み立てたことにより増加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・他団体と比較し基金残高が少ないため、基金に頼らない財政基盤の確立をめざす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・減債基金とあわせて標準財政規模の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割を目標に積み立てることとしている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用地特会から一般会計への売却収入等を積み立てたことにより増加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・減債基金とあわせて標準財政規模の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割を目標に積み立てることとしている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158,873
157,602
53.44
58,445,981
58,092,549
319,869
30,410,383
67,696,994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有形固定資産減価償却率は類似団体内順位が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位であり、全国平均と比較しても高い水準にあるが、公共施設等総合管理計画において個別施設計画を策定済みであり、施設の維持管理を適切に進めるとともに、施設の更新や統廃合を進めていく。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今後はキセラ川西プラザ整備をはじめ、公共施設の集約化の完了に伴って、改善していく見込みである。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238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100457</xdr:rowOff>
    </xdr:from>
    <xdr:to>
      <xdr:col>23</xdr:col>
      <xdr:colOff>136525</xdr:colOff>
      <xdr:row>27</xdr:row>
      <xdr:rowOff>30607</xdr:rowOff>
    </xdr:to>
    <xdr:sp macro="" textlink="">
      <xdr:nvSpPr>
        <xdr:cNvPr id="76" name="楕円 75"/>
        <xdr:cNvSpPr/>
      </xdr:nvSpPr>
      <xdr:spPr>
        <a:xfrm>
          <a:off x="4711700" y="53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53484</xdr:rowOff>
    </xdr:from>
    <xdr:ext cx="405111" cy="259045"/>
    <xdr:sp macro="" textlink="">
      <xdr:nvSpPr>
        <xdr:cNvPr id="77" name="有形固定資産減価償却率該当値テキスト"/>
        <xdr:cNvSpPr txBox="1"/>
      </xdr:nvSpPr>
      <xdr:spPr>
        <a:xfrm>
          <a:off x="4813300" y="528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100457</xdr:rowOff>
    </xdr:from>
    <xdr:to>
      <xdr:col>19</xdr:col>
      <xdr:colOff>187325</xdr:colOff>
      <xdr:row>27</xdr:row>
      <xdr:rowOff>30607</xdr:rowOff>
    </xdr:to>
    <xdr:sp macro="" textlink="">
      <xdr:nvSpPr>
        <xdr:cNvPr id="78" name="楕円 77"/>
        <xdr:cNvSpPr/>
      </xdr:nvSpPr>
      <xdr:spPr>
        <a:xfrm>
          <a:off x="4000500" y="53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151257</xdr:rowOff>
    </xdr:from>
    <xdr:to>
      <xdr:col>23</xdr:col>
      <xdr:colOff>85725</xdr:colOff>
      <xdr:row>26</xdr:row>
      <xdr:rowOff>151257</xdr:rowOff>
    </xdr:to>
    <xdr:cxnSp macro="">
      <xdr:nvCxnSpPr>
        <xdr:cNvPr id="79" name="直線コネクタ 78"/>
        <xdr:cNvCxnSpPr/>
      </xdr:nvCxnSpPr>
      <xdr:spPr>
        <a:xfrm>
          <a:off x="4051300" y="538048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139319</xdr:rowOff>
    </xdr:from>
    <xdr:to>
      <xdr:col>15</xdr:col>
      <xdr:colOff>187325</xdr:colOff>
      <xdr:row>27</xdr:row>
      <xdr:rowOff>69469</xdr:rowOff>
    </xdr:to>
    <xdr:sp macro="" textlink="">
      <xdr:nvSpPr>
        <xdr:cNvPr id="80" name="楕円 79"/>
        <xdr:cNvSpPr/>
      </xdr:nvSpPr>
      <xdr:spPr>
        <a:xfrm>
          <a:off x="3238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151257</xdr:rowOff>
    </xdr:from>
    <xdr:to>
      <xdr:col>19</xdr:col>
      <xdr:colOff>136525</xdr:colOff>
      <xdr:row>27</xdr:row>
      <xdr:rowOff>18669</xdr:rowOff>
    </xdr:to>
    <xdr:cxnSp macro="">
      <xdr:nvCxnSpPr>
        <xdr:cNvPr id="81" name="直線コネクタ 80"/>
        <xdr:cNvCxnSpPr/>
      </xdr:nvCxnSpPr>
      <xdr:spPr>
        <a:xfrm flipV="1">
          <a:off x="3289300" y="538048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2" name="n_1aveValue有形固定資産減価償却率"/>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91584</xdr:rowOff>
    </xdr:from>
    <xdr:ext cx="405111" cy="259045"/>
    <xdr:sp macro="" textlink="">
      <xdr:nvSpPr>
        <xdr:cNvPr id="83" name="n_2aveValue有形固定資産減価償却率"/>
        <xdr:cNvSpPr txBox="1"/>
      </xdr:nvSpPr>
      <xdr:spPr>
        <a:xfrm>
          <a:off x="3086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47134</xdr:rowOff>
    </xdr:from>
    <xdr:ext cx="405111" cy="259045"/>
    <xdr:sp macro="" textlink="">
      <xdr:nvSpPr>
        <xdr:cNvPr id="84" name="n_1mainValue有形固定資産減価償却率"/>
        <xdr:cNvSpPr txBox="1"/>
      </xdr:nvSpPr>
      <xdr:spPr>
        <a:xfrm>
          <a:off x="3836044" y="51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85996</xdr:rowOff>
    </xdr:from>
    <xdr:ext cx="405111" cy="259045"/>
    <xdr:sp macro="" textlink="">
      <xdr:nvSpPr>
        <xdr:cNvPr id="85" name="n_2mainValue有形固定資産減価償却率"/>
        <xdr:cNvSpPr txBox="1"/>
      </xdr:nvSpPr>
      <xdr:spPr>
        <a:xfrm>
          <a:off x="3086744"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内で最も長く、施設の集約化等による地方債残高の増加や充当可能基金残高が少ないことが主な要因と考えられる。基金残高確保や国の経済対策による財源の積極的な活用等により収入を増やすことで、償還可能年数を短縮できるよう取り組んでいく。</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6" name="直線コネクタ 115"/>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9"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0" name="直線コネクタ 119"/>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21" name="債務償還可能年数平均値テキスト"/>
        <xdr:cNvSpPr txBox="1"/>
      </xdr:nvSpPr>
      <xdr:spPr>
        <a:xfrm>
          <a:off x="14846300"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2" name="フローチャート: 判断 121"/>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58511</xdr:rowOff>
    </xdr:from>
    <xdr:to>
      <xdr:col>76</xdr:col>
      <xdr:colOff>73025</xdr:colOff>
      <xdr:row>26</xdr:row>
      <xdr:rowOff>160111</xdr:rowOff>
    </xdr:to>
    <xdr:sp macro="" textlink="">
      <xdr:nvSpPr>
        <xdr:cNvPr id="128" name="楕円 127"/>
        <xdr:cNvSpPr/>
      </xdr:nvSpPr>
      <xdr:spPr>
        <a:xfrm>
          <a:off x="14744700" y="52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11538</xdr:rowOff>
    </xdr:from>
    <xdr:ext cx="340478" cy="259045"/>
    <xdr:sp macro="" textlink="">
      <xdr:nvSpPr>
        <xdr:cNvPr id="129" name="債務償還可能年数該当値テキスト"/>
        <xdr:cNvSpPr txBox="1"/>
      </xdr:nvSpPr>
      <xdr:spPr>
        <a:xfrm>
          <a:off x="14846300" y="5240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158,873
157,602
53.44
58,445,981
58,092,549
319,869
30,410,383
67,696,994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143510</xdr:rowOff>
    </xdr:from>
    <xdr:to>
      <xdr:col>24</xdr:col>
      <xdr:colOff>114300</xdr:colOff>
      <xdr:row>36</xdr:row>
      <xdr:rowOff>73660</xdr:rowOff>
    </xdr:to>
    <xdr:sp macro="" textlink="">
      <xdr:nvSpPr>
        <xdr:cNvPr id="70" name="楕円 69"/>
        <xdr:cNvSpPr/>
      </xdr:nvSpPr>
      <xdr:spPr>
        <a:xfrm>
          <a:off x="4584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166387</xdr:rowOff>
    </xdr:from>
    <xdr:ext cx="405111" cy="259045"/>
    <xdr:sp macro="" textlink="">
      <xdr:nvSpPr>
        <xdr:cNvPr id="71" name="【道路】&#10;有形固定資産減価償却率該当値テキスト"/>
        <xdr:cNvSpPr txBox="1"/>
      </xdr:nvSpPr>
      <xdr:spPr>
        <a:xfrm>
          <a:off x="4673600"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168275</xdr:rowOff>
    </xdr:from>
    <xdr:to>
      <xdr:col>20</xdr:col>
      <xdr:colOff>38100</xdr:colOff>
      <xdr:row>36</xdr:row>
      <xdr:rowOff>98425</xdr:rowOff>
    </xdr:to>
    <xdr:sp macro="" textlink="">
      <xdr:nvSpPr>
        <xdr:cNvPr id="72" name="楕円 71"/>
        <xdr:cNvSpPr/>
      </xdr:nvSpPr>
      <xdr:spPr>
        <a:xfrm>
          <a:off x="3746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22860</xdr:rowOff>
    </xdr:from>
    <xdr:to>
      <xdr:col>24</xdr:col>
      <xdr:colOff>63500</xdr:colOff>
      <xdr:row>36</xdr:row>
      <xdr:rowOff>47625</xdr:rowOff>
    </xdr:to>
    <xdr:cxnSp macro="">
      <xdr:nvCxnSpPr>
        <xdr:cNvPr id="73" name="直線コネクタ 72"/>
        <xdr:cNvCxnSpPr/>
      </xdr:nvCxnSpPr>
      <xdr:spPr>
        <a:xfrm flipV="1">
          <a:off x="3797300" y="61950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macro="" textlink="">
      <xdr:nvSpPr>
        <xdr:cNvPr id="74" name="楕円 73"/>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47625</xdr:rowOff>
    </xdr:from>
    <xdr:to>
      <xdr:col>19</xdr:col>
      <xdr:colOff>177800</xdr:colOff>
      <xdr:row>36</xdr:row>
      <xdr:rowOff>72390</xdr:rowOff>
    </xdr:to>
    <xdr:cxnSp macro="">
      <xdr:nvCxnSpPr>
        <xdr:cNvPr id="75" name="直線コネクタ 74"/>
        <xdr:cNvCxnSpPr/>
      </xdr:nvCxnSpPr>
      <xdr:spPr>
        <a:xfrm flipV="1">
          <a:off x="2908300" y="62198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6"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77" name="n_2aveValue【道路】&#10;有形固定資産減価償却率"/>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114952</xdr:rowOff>
    </xdr:from>
    <xdr:ext cx="405111" cy="259045"/>
    <xdr:sp macro="" textlink="">
      <xdr:nvSpPr>
        <xdr:cNvPr id="78" name="n_1mainValue【道路】&#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139717</xdr:rowOff>
    </xdr:from>
    <xdr:ext cx="405111" cy="259045"/>
    <xdr:sp macro="" textlink="">
      <xdr:nvSpPr>
        <xdr:cNvPr id="79" name="n_2mainValue【道路】&#10;有形固定資産減価償却率"/>
        <xdr:cNvSpPr txBox="1"/>
      </xdr:nvSpPr>
      <xdr:spPr>
        <a:xfrm>
          <a:off x="2705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101" name="直線コネクタ 100"/>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102"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3" name="直線コネクタ 102"/>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4"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5" name="直線コネクタ 104"/>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6"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7" name="フローチャート: 判断 106"/>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8" name="フローチャート: 判断 107"/>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9" name="フローチャート: 判断 108"/>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105821</xdr:rowOff>
    </xdr:from>
    <xdr:to>
      <xdr:col>55</xdr:col>
      <xdr:colOff>50800</xdr:colOff>
      <xdr:row>41</xdr:row>
      <xdr:rowOff>35971</xdr:rowOff>
    </xdr:to>
    <xdr:sp macro="" textlink="">
      <xdr:nvSpPr>
        <xdr:cNvPr id="115" name="楕円 114"/>
        <xdr:cNvSpPr/>
      </xdr:nvSpPr>
      <xdr:spPr>
        <a:xfrm>
          <a:off x="10426700" y="69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84248</xdr:rowOff>
    </xdr:from>
    <xdr:ext cx="469744" cy="259045"/>
    <xdr:sp macro="" textlink="">
      <xdr:nvSpPr>
        <xdr:cNvPr id="116" name="【道路】&#10;一人当たり延長該当値テキスト"/>
        <xdr:cNvSpPr txBox="1"/>
      </xdr:nvSpPr>
      <xdr:spPr>
        <a:xfrm>
          <a:off x="10515600" y="694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106462</xdr:rowOff>
    </xdr:from>
    <xdr:to>
      <xdr:col>50</xdr:col>
      <xdr:colOff>165100</xdr:colOff>
      <xdr:row>41</xdr:row>
      <xdr:rowOff>36612</xdr:rowOff>
    </xdr:to>
    <xdr:sp macro="" textlink="">
      <xdr:nvSpPr>
        <xdr:cNvPr id="117" name="楕円 116"/>
        <xdr:cNvSpPr/>
      </xdr:nvSpPr>
      <xdr:spPr>
        <a:xfrm>
          <a:off x="9588500" y="69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156621</xdr:rowOff>
    </xdr:from>
    <xdr:to>
      <xdr:col>55</xdr:col>
      <xdr:colOff>0</xdr:colOff>
      <xdr:row>40</xdr:row>
      <xdr:rowOff>157262</xdr:rowOff>
    </xdr:to>
    <xdr:cxnSp macro="">
      <xdr:nvCxnSpPr>
        <xdr:cNvPr id="118" name="直線コネクタ 117"/>
        <xdr:cNvCxnSpPr/>
      </xdr:nvCxnSpPr>
      <xdr:spPr>
        <a:xfrm flipV="1">
          <a:off x="9639300" y="7014621"/>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112999</xdr:rowOff>
    </xdr:from>
    <xdr:to>
      <xdr:col>46</xdr:col>
      <xdr:colOff>38100</xdr:colOff>
      <xdr:row>41</xdr:row>
      <xdr:rowOff>43149</xdr:rowOff>
    </xdr:to>
    <xdr:sp macro="" textlink="">
      <xdr:nvSpPr>
        <xdr:cNvPr id="119" name="楕円 118"/>
        <xdr:cNvSpPr/>
      </xdr:nvSpPr>
      <xdr:spPr>
        <a:xfrm>
          <a:off x="8699500" y="69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157262</xdr:rowOff>
    </xdr:from>
    <xdr:to>
      <xdr:col>50</xdr:col>
      <xdr:colOff>114300</xdr:colOff>
      <xdr:row>40</xdr:row>
      <xdr:rowOff>163799</xdr:rowOff>
    </xdr:to>
    <xdr:cxnSp macro="">
      <xdr:nvCxnSpPr>
        <xdr:cNvPr id="120" name="直線コネクタ 119"/>
        <xdr:cNvCxnSpPr/>
      </xdr:nvCxnSpPr>
      <xdr:spPr>
        <a:xfrm flipV="1">
          <a:off x="8750300" y="7015262"/>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21"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22"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27739</xdr:rowOff>
    </xdr:from>
    <xdr:ext cx="469744" cy="259045"/>
    <xdr:sp macro="" textlink="">
      <xdr:nvSpPr>
        <xdr:cNvPr id="123" name="n_1mainValue【道路】&#10;一人当たり延長"/>
        <xdr:cNvSpPr txBox="1"/>
      </xdr:nvSpPr>
      <xdr:spPr>
        <a:xfrm>
          <a:off x="9391727" y="705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34276</xdr:rowOff>
    </xdr:from>
    <xdr:ext cx="469744" cy="259045"/>
    <xdr:sp macro="" textlink="">
      <xdr:nvSpPr>
        <xdr:cNvPr id="124" name="n_2mainValue【道路】&#10;一人当たり延長"/>
        <xdr:cNvSpPr txBox="1"/>
      </xdr:nvSpPr>
      <xdr:spPr>
        <a:xfrm>
          <a:off x="8515427" y="70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8" name="直線コネクタ 147"/>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9"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50" name="直線コネクタ 149"/>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51"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52" name="直線コネクタ 151"/>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53"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54" name="フローチャート: 判断 153"/>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55" name="フローチャート: 判断 154"/>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6" name="フローチャート: 判断 155"/>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99695</xdr:rowOff>
    </xdr:from>
    <xdr:to>
      <xdr:col>24</xdr:col>
      <xdr:colOff>114300</xdr:colOff>
      <xdr:row>57</xdr:row>
      <xdr:rowOff>29845</xdr:rowOff>
    </xdr:to>
    <xdr:sp macro="" textlink="">
      <xdr:nvSpPr>
        <xdr:cNvPr id="162" name="楕円 161"/>
        <xdr:cNvSpPr/>
      </xdr:nvSpPr>
      <xdr:spPr>
        <a:xfrm>
          <a:off x="45847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14622</xdr:rowOff>
    </xdr:from>
    <xdr:ext cx="405111" cy="259045"/>
    <xdr:sp macro="" textlink="">
      <xdr:nvSpPr>
        <xdr:cNvPr id="163" name="【橋りょう・トンネル】&#10;有形固定資産減価償却率該当値テキスト"/>
        <xdr:cNvSpPr txBox="1"/>
      </xdr:nvSpPr>
      <xdr:spPr>
        <a:xfrm>
          <a:off x="4673600" y="961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124460</xdr:rowOff>
    </xdr:from>
    <xdr:to>
      <xdr:col>20</xdr:col>
      <xdr:colOff>38100</xdr:colOff>
      <xdr:row>57</xdr:row>
      <xdr:rowOff>54610</xdr:rowOff>
    </xdr:to>
    <xdr:sp macro="" textlink="">
      <xdr:nvSpPr>
        <xdr:cNvPr id="164" name="楕円 163"/>
        <xdr:cNvSpPr/>
      </xdr:nvSpPr>
      <xdr:spPr>
        <a:xfrm>
          <a:off x="3746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150495</xdr:rowOff>
    </xdr:from>
    <xdr:to>
      <xdr:col>24</xdr:col>
      <xdr:colOff>63500</xdr:colOff>
      <xdr:row>57</xdr:row>
      <xdr:rowOff>3810</xdr:rowOff>
    </xdr:to>
    <xdr:cxnSp macro="">
      <xdr:nvCxnSpPr>
        <xdr:cNvPr id="165" name="直線コネクタ 164"/>
        <xdr:cNvCxnSpPr/>
      </xdr:nvCxnSpPr>
      <xdr:spPr>
        <a:xfrm flipV="1">
          <a:off x="3797300" y="97516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139700</xdr:rowOff>
    </xdr:from>
    <xdr:to>
      <xdr:col>15</xdr:col>
      <xdr:colOff>101600</xdr:colOff>
      <xdr:row>57</xdr:row>
      <xdr:rowOff>69850</xdr:rowOff>
    </xdr:to>
    <xdr:sp macro="" textlink="">
      <xdr:nvSpPr>
        <xdr:cNvPr id="166" name="楕円 165"/>
        <xdr:cNvSpPr/>
      </xdr:nvSpPr>
      <xdr:spPr>
        <a:xfrm>
          <a:off x="2857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xdr:rowOff>
    </xdr:from>
    <xdr:to>
      <xdr:col>19</xdr:col>
      <xdr:colOff>177800</xdr:colOff>
      <xdr:row>57</xdr:row>
      <xdr:rowOff>19050</xdr:rowOff>
    </xdr:to>
    <xdr:cxnSp macro="">
      <xdr:nvCxnSpPr>
        <xdr:cNvPr id="167" name="直線コネクタ 166"/>
        <xdr:cNvCxnSpPr/>
      </xdr:nvCxnSpPr>
      <xdr:spPr>
        <a:xfrm flipV="1">
          <a:off x="2908300" y="9776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8"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112412</xdr:rowOff>
    </xdr:from>
    <xdr:ext cx="405111" cy="259045"/>
    <xdr:sp macro="" textlink="">
      <xdr:nvSpPr>
        <xdr:cNvPr id="169" name="n_2aveValue【橋りょう・トンネル】&#10;有形固定資産減価償却率"/>
        <xdr:cNvSpPr txBox="1"/>
      </xdr:nvSpPr>
      <xdr:spPr>
        <a:xfrm>
          <a:off x="2705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71137</xdr:rowOff>
    </xdr:from>
    <xdr:ext cx="405111" cy="259045"/>
    <xdr:sp macro="" textlink="">
      <xdr:nvSpPr>
        <xdr:cNvPr id="170" name="n_1mainValue【橋りょう・トンネル】&#10;有形固定資産減価償却率"/>
        <xdr:cNvSpPr txBox="1"/>
      </xdr:nvSpPr>
      <xdr:spPr>
        <a:xfrm>
          <a:off x="35820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86377</xdr:rowOff>
    </xdr:from>
    <xdr:ext cx="405111" cy="259045"/>
    <xdr:sp macro="" textlink="">
      <xdr:nvSpPr>
        <xdr:cNvPr id="171" name="n_2mainValue【橋りょう・トンネル】&#10;有形固定資産減価償却率"/>
        <xdr:cNvSpPr txBox="1"/>
      </xdr:nvSpPr>
      <xdr:spPr>
        <a:xfrm>
          <a:off x="2705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5" name="テキスト ボックス 18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95" name="直線コネクタ 194"/>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96"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97" name="直線コネクタ 196"/>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98"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9" name="直線コネクタ 198"/>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131983</xdr:rowOff>
    </xdr:from>
    <xdr:ext cx="534377" cy="259045"/>
    <xdr:sp macro="" textlink="">
      <xdr:nvSpPr>
        <xdr:cNvPr id="200" name="【橋りょう・トンネル】&#10;一人当たり有形固定資産（償却資産）額平均値テキスト"/>
        <xdr:cNvSpPr txBox="1"/>
      </xdr:nvSpPr>
      <xdr:spPr>
        <a:xfrm>
          <a:off x="10515600" y="10247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201" name="フローチャート: 判断 200"/>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202" name="フローチャート: 判断 201"/>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203" name="フローチャート: 判断 202"/>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109205</xdr:rowOff>
    </xdr:from>
    <xdr:to>
      <xdr:col>55</xdr:col>
      <xdr:colOff>50800</xdr:colOff>
      <xdr:row>63</xdr:row>
      <xdr:rowOff>39355</xdr:rowOff>
    </xdr:to>
    <xdr:sp macro="" textlink="">
      <xdr:nvSpPr>
        <xdr:cNvPr id="209" name="楕円 208"/>
        <xdr:cNvSpPr/>
      </xdr:nvSpPr>
      <xdr:spPr>
        <a:xfrm>
          <a:off x="10426700" y="107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87632</xdr:rowOff>
    </xdr:from>
    <xdr:ext cx="534377" cy="259045"/>
    <xdr:sp macro="" textlink="">
      <xdr:nvSpPr>
        <xdr:cNvPr id="210" name="【橋りょう・トンネル】&#10;一人当たり有形固定資産（償却資産）額該当値テキスト"/>
        <xdr:cNvSpPr txBox="1"/>
      </xdr:nvSpPr>
      <xdr:spPr>
        <a:xfrm>
          <a:off x="10515600" y="107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112024</xdr:rowOff>
    </xdr:from>
    <xdr:to>
      <xdr:col>50</xdr:col>
      <xdr:colOff>165100</xdr:colOff>
      <xdr:row>63</xdr:row>
      <xdr:rowOff>42174</xdr:rowOff>
    </xdr:to>
    <xdr:sp macro="" textlink="">
      <xdr:nvSpPr>
        <xdr:cNvPr id="211" name="楕円 210"/>
        <xdr:cNvSpPr/>
      </xdr:nvSpPr>
      <xdr:spPr>
        <a:xfrm>
          <a:off x="9588500" y="107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160005</xdr:rowOff>
    </xdr:from>
    <xdr:to>
      <xdr:col>55</xdr:col>
      <xdr:colOff>0</xdr:colOff>
      <xdr:row>62</xdr:row>
      <xdr:rowOff>162824</xdr:rowOff>
    </xdr:to>
    <xdr:cxnSp macro="">
      <xdr:nvCxnSpPr>
        <xdr:cNvPr id="212" name="直線コネクタ 211"/>
        <xdr:cNvCxnSpPr/>
      </xdr:nvCxnSpPr>
      <xdr:spPr>
        <a:xfrm flipV="1">
          <a:off x="9639300" y="10789905"/>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116512</xdr:rowOff>
    </xdr:from>
    <xdr:to>
      <xdr:col>46</xdr:col>
      <xdr:colOff>38100</xdr:colOff>
      <xdr:row>63</xdr:row>
      <xdr:rowOff>46662</xdr:rowOff>
    </xdr:to>
    <xdr:sp macro="" textlink="">
      <xdr:nvSpPr>
        <xdr:cNvPr id="213" name="楕円 212"/>
        <xdr:cNvSpPr/>
      </xdr:nvSpPr>
      <xdr:spPr>
        <a:xfrm>
          <a:off x="8699500" y="107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162824</xdr:rowOff>
    </xdr:from>
    <xdr:to>
      <xdr:col>50</xdr:col>
      <xdr:colOff>114300</xdr:colOff>
      <xdr:row>62</xdr:row>
      <xdr:rowOff>167312</xdr:rowOff>
    </xdr:to>
    <xdr:cxnSp macro="">
      <xdr:nvCxnSpPr>
        <xdr:cNvPr id="214" name="直線コネクタ 213"/>
        <xdr:cNvCxnSpPr/>
      </xdr:nvCxnSpPr>
      <xdr:spPr>
        <a:xfrm flipV="1">
          <a:off x="8750300" y="10792724"/>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15"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16"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33301</xdr:rowOff>
    </xdr:from>
    <xdr:ext cx="534377" cy="259045"/>
    <xdr:sp macro="" textlink="">
      <xdr:nvSpPr>
        <xdr:cNvPr id="217" name="n_1mainValue【橋りょう・トンネル】&#10;一人当たり有形固定資産（償却資産）額"/>
        <xdr:cNvSpPr txBox="1"/>
      </xdr:nvSpPr>
      <xdr:spPr>
        <a:xfrm>
          <a:off x="9359411" y="10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37789</xdr:rowOff>
    </xdr:from>
    <xdr:ext cx="534377" cy="259045"/>
    <xdr:sp macro="" textlink="">
      <xdr:nvSpPr>
        <xdr:cNvPr id="218" name="n_2mainValue【橋りょう・トンネル】&#10;一人当たり有形固定資産（償却資産）額"/>
        <xdr:cNvSpPr txBox="1"/>
      </xdr:nvSpPr>
      <xdr:spPr>
        <a:xfrm>
          <a:off x="8483111" y="108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41" name="直線コネクタ 240"/>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42"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43" name="直線コネクタ 242"/>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46"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47" name="フローチャート: 判断 246"/>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48" name="フローチャート: 判断 247"/>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49" name="フローチャート: 判断 248"/>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92456</xdr:rowOff>
    </xdr:from>
    <xdr:to>
      <xdr:col>24</xdr:col>
      <xdr:colOff>114300</xdr:colOff>
      <xdr:row>83</xdr:row>
      <xdr:rowOff>22606</xdr:rowOff>
    </xdr:to>
    <xdr:sp macro="" textlink="">
      <xdr:nvSpPr>
        <xdr:cNvPr id="255" name="楕円 254"/>
        <xdr:cNvSpPr/>
      </xdr:nvSpPr>
      <xdr:spPr>
        <a:xfrm>
          <a:off x="4584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115333</xdr:rowOff>
    </xdr:from>
    <xdr:ext cx="405111" cy="259045"/>
    <xdr:sp macro="" textlink="">
      <xdr:nvSpPr>
        <xdr:cNvPr id="256" name="【公営住宅】&#10;有形固定資産減価償却率該当値テキスト"/>
        <xdr:cNvSpPr txBox="1"/>
      </xdr:nvSpPr>
      <xdr:spPr>
        <a:xfrm>
          <a:off x="4673600" y="1400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138176</xdr:rowOff>
    </xdr:from>
    <xdr:to>
      <xdr:col>20</xdr:col>
      <xdr:colOff>38100</xdr:colOff>
      <xdr:row>83</xdr:row>
      <xdr:rowOff>68326</xdr:rowOff>
    </xdr:to>
    <xdr:sp macro="" textlink="">
      <xdr:nvSpPr>
        <xdr:cNvPr id="257" name="楕円 256"/>
        <xdr:cNvSpPr/>
      </xdr:nvSpPr>
      <xdr:spPr>
        <a:xfrm>
          <a:off x="3746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143256</xdr:rowOff>
    </xdr:from>
    <xdr:to>
      <xdr:col>24</xdr:col>
      <xdr:colOff>63500</xdr:colOff>
      <xdr:row>83</xdr:row>
      <xdr:rowOff>17526</xdr:rowOff>
    </xdr:to>
    <xdr:cxnSp macro="">
      <xdr:nvCxnSpPr>
        <xdr:cNvPr id="258" name="直線コネクタ 257"/>
        <xdr:cNvCxnSpPr/>
      </xdr:nvCxnSpPr>
      <xdr:spPr>
        <a:xfrm flipV="1">
          <a:off x="3797300" y="14202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14732</xdr:rowOff>
    </xdr:from>
    <xdr:to>
      <xdr:col>15</xdr:col>
      <xdr:colOff>101600</xdr:colOff>
      <xdr:row>83</xdr:row>
      <xdr:rowOff>116332</xdr:rowOff>
    </xdr:to>
    <xdr:sp macro="" textlink="">
      <xdr:nvSpPr>
        <xdr:cNvPr id="259" name="楕円 258"/>
        <xdr:cNvSpPr/>
      </xdr:nvSpPr>
      <xdr:spPr>
        <a:xfrm>
          <a:off x="2857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17526</xdr:rowOff>
    </xdr:from>
    <xdr:to>
      <xdr:col>19</xdr:col>
      <xdr:colOff>177800</xdr:colOff>
      <xdr:row>83</xdr:row>
      <xdr:rowOff>65532</xdr:rowOff>
    </xdr:to>
    <xdr:cxnSp macro="">
      <xdr:nvCxnSpPr>
        <xdr:cNvPr id="260" name="直線コネクタ 259"/>
        <xdr:cNvCxnSpPr/>
      </xdr:nvCxnSpPr>
      <xdr:spPr>
        <a:xfrm flipV="1">
          <a:off x="2908300" y="142478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61"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4590</xdr:rowOff>
    </xdr:from>
    <xdr:ext cx="405111" cy="259045"/>
    <xdr:sp macro="" textlink="">
      <xdr:nvSpPr>
        <xdr:cNvPr id="262" name="n_2aveValue【公営住宅】&#10;有形固定資産減価償却率"/>
        <xdr:cNvSpPr txBox="1"/>
      </xdr:nvSpPr>
      <xdr:spPr>
        <a:xfrm>
          <a:off x="2705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84853</xdr:rowOff>
    </xdr:from>
    <xdr:ext cx="405111" cy="259045"/>
    <xdr:sp macro="" textlink="">
      <xdr:nvSpPr>
        <xdr:cNvPr id="263" name="n_1mainValue【公営住宅】&#10;有形固定資産減価償却率"/>
        <xdr:cNvSpPr txBox="1"/>
      </xdr:nvSpPr>
      <xdr:spPr>
        <a:xfrm>
          <a:off x="35820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132859</xdr:rowOff>
    </xdr:from>
    <xdr:ext cx="405111" cy="259045"/>
    <xdr:sp macro="" textlink="">
      <xdr:nvSpPr>
        <xdr:cNvPr id="264" name="n_2mainValue【公営住宅】&#10;有形固定資産減価償却率"/>
        <xdr:cNvSpPr txBox="1"/>
      </xdr:nvSpPr>
      <xdr:spPr>
        <a:xfrm>
          <a:off x="2705744" y="1402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86" name="直線コネクタ 285"/>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8" name="直線コネクタ 28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89"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90" name="直線コネクタ 289"/>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129404</xdr:rowOff>
    </xdr:from>
    <xdr:ext cx="469744" cy="259045"/>
    <xdr:sp macro="" textlink="">
      <xdr:nvSpPr>
        <xdr:cNvPr id="291" name="【公営住宅】&#10;一人当たり面積平均値テキスト"/>
        <xdr:cNvSpPr txBox="1"/>
      </xdr:nvSpPr>
      <xdr:spPr>
        <a:xfrm>
          <a:off x="10515600" y="14531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92" name="フローチャート: 判断 291"/>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93" name="フローチャート: 判断 292"/>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94" name="フローチャート: 判断 293"/>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00" name="楕円 299"/>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161053</xdr:rowOff>
    </xdr:from>
    <xdr:ext cx="469744" cy="259045"/>
    <xdr:sp macro="" textlink="">
      <xdr:nvSpPr>
        <xdr:cNvPr id="301" name="【公営住宅】&#10;一人当たり面積該当値テキスト"/>
        <xdr:cNvSpPr txBox="1"/>
      </xdr:nvSpPr>
      <xdr:spPr>
        <a:xfrm>
          <a:off x="10515600"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138633</xdr:rowOff>
    </xdr:from>
    <xdr:to>
      <xdr:col>50</xdr:col>
      <xdr:colOff>165100</xdr:colOff>
      <xdr:row>85</xdr:row>
      <xdr:rowOff>68783</xdr:rowOff>
    </xdr:to>
    <xdr:sp macro="" textlink="">
      <xdr:nvSpPr>
        <xdr:cNvPr id="302" name="楕円 301"/>
        <xdr:cNvSpPr/>
      </xdr:nvSpPr>
      <xdr:spPr>
        <a:xfrm>
          <a:off x="9588500" y="1454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17526</xdr:rowOff>
    </xdr:from>
    <xdr:to>
      <xdr:col>55</xdr:col>
      <xdr:colOff>0</xdr:colOff>
      <xdr:row>85</xdr:row>
      <xdr:rowOff>17983</xdr:rowOff>
    </xdr:to>
    <xdr:cxnSp macro="">
      <xdr:nvCxnSpPr>
        <xdr:cNvPr id="303" name="直線コネクタ 302"/>
        <xdr:cNvCxnSpPr/>
      </xdr:nvCxnSpPr>
      <xdr:spPr>
        <a:xfrm flipV="1">
          <a:off x="9639300" y="145907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139548</xdr:rowOff>
    </xdr:from>
    <xdr:to>
      <xdr:col>46</xdr:col>
      <xdr:colOff>38100</xdr:colOff>
      <xdr:row>85</xdr:row>
      <xdr:rowOff>69698</xdr:rowOff>
    </xdr:to>
    <xdr:sp macro="" textlink="">
      <xdr:nvSpPr>
        <xdr:cNvPr id="304" name="楕円 303"/>
        <xdr:cNvSpPr/>
      </xdr:nvSpPr>
      <xdr:spPr>
        <a:xfrm>
          <a:off x="8699500" y="1454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17983</xdr:rowOff>
    </xdr:from>
    <xdr:to>
      <xdr:col>50</xdr:col>
      <xdr:colOff>114300</xdr:colOff>
      <xdr:row>85</xdr:row>
      <xdr:rowOff>18898</xdr:rowOff>
    </xdr:to>
    <xdr:cxnSp macro="">
      <xdr:nvCxnSpPr>
        <xdr:cNvPr id="305" name="直線コネクタ 304"/>
        <xdr:cNvCxnSpPr/>
      </xdr:nvCxnSpPr>
      <xdr:spPr>
        <a:xfrm flipV="1">
          <a:off x="8750300" y="1459123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306"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307"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59910</xdr:rowOff>
    </xdr:from>
    <xdr:ext cx="469744" cy="259045"/>
    <xdr:sp macro="" textlink="">
      <xdr:nvSpPr>
        <xdr:cNvPr id="308" name="n_1mainValue【公営住宅】&#10;一人当たり面積"/>
        <xdr:cNvSpPr txBox="1"/>
      </xdr:nvSpPr>
      <xdr:spPr>
        <a:xfrm>
          <a:off x="9391727" y="1463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60825</xdr:rowOff>
    </xdr:from>
    <xdr:ext cx="469744" cy="259045"/>
    <xdr:sp macro="" textlink="">
      <xdr:nvSpPr>
        <xdr:cNvPr id="309" name="n_2mainValue【公営住宅】&#10;一人当たり面積"/>
        <xdr:cNvSpPr txBox="1"/>
      </xdr:nvSpPr>
      <xdr:spPr>
        <a:xfrm>
          <a:off x="8515427" y="146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50" name="直線コネクタ 349"/>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51"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52" name="直線コネクタ 351"/>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53"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54" name="直線コネクタ 353"/>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55"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56" name="フローチャート: 判断 35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57" name="フローチャート: 判断 356"/>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58" name="フローチャート: 判断 357"/>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64" name="楕円 363"/>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93997</xdr:rowOff>
    </xdr:from>
    <xdr:ext cx="405111" cy="259045"/>
    <xdr:sp macro="" textlink="">
      <xdr:nvSpPr>
        <xdr:cNvPr id="365" name="【認定こども園・幼稚園・保育所】&#10;有形固定資産減価償却率該当値テキスト"/>
        <xdr:cNvSpPr txBox="1"/>
      </xdr:nvSpPr>
      <xdr:spPr>
        <a:xfrm>
          <a:off x="16357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25400</xdr:rowOff>
    </xdr:from>
    <xdr:to>
      <xdr:col>81</xdr:col>
      <xdr:colOff>101600</xdr:colOff>
      <xdr:row>34</xdr:row>
      <xdr:rowOff>127000</xdr:rowOff>
    </xdr:to>
    <xdr:sp macro="" textlink="">
      <xdr:nvSpPr>
        <xdr:cNvPr id="366" name="楕円 365"/>
        <xdr:cNvSpPr/>
      </xdr:nvSpPr>
      <xdr:spPr>
        <a:xfrm>
          <a:off x="15430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76200</xdr:rowOff>
    </xdr:from>
    <xdr:to>
      <xdr:col>85</xdr:col>
      <xdr:colOff>127000</xdr:colOff>
      <xdr:row>37</xdr:row>
      <xdr:rowOff>121920</xdr:rowOff>
    </xdr:to>
    <xdr:cxnSp macro="">
      <xdr:nvCxnSpPr>
        <xdr:cNvPr id="367" name="直線コネクタ 366"/>
        <xdr:cNvCxnSpPr/>
      </xdr:nvCxnSpPr>
      <xdr:spPr>
        <a:xfrm>
          <a:off x="15481300" y="5905500"/>
          <a:ext cx="8382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55880</xdr:rowOff>
    </xdr:from>
    <xdr:to>
      <xdr:col>76</xdr:col>
      <xdr:colOff>165100</xdr:colOff>
      <xdr:row>34</xdr:row>
      <xdr:rowOff>157480</xdr:rowOff>
    </xdr:to>
    <xdr:sp macro="" textlink="">
      <xdr:nvSpPr>
        <xdr:cNvPr id="368" name="楕円 367"/>
        <xdr:cNvSpPr/>
      </xdr:nvSpPr>
      <xdr:spPr>
        <a:xfrm>
          <a:off x="14541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76200</xdr:rowOff>
    </xdr:from>
    <xdr:to>
      <xdr:col>81</xdr:col>
      <xdr:colOff>50800</xdr:colOff>
      <xdr:row>34</xdr:row>
      <xdr:rowOff>106680</xdr:rowOff>
    </xdr:to>
    <xdr:cxnSp macro="">
      <xdr:nvCxnSpPr>
        <xdr:cNvPr id="369" name="直線コネクタ 368"/>
        <xdr:cNvCxnSpPr/>
      </xdr:nvCxnSpPr>
      <xdr:spPr>
        <a:xfrm flipV="1">
          <a:off x="14592300" y="5905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70"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19067</xdr:rowOff>
    </xdr:from>
    <xdr:ext cx="405111" cy="259045"/>
    <xdr:sp macro="" textlink="">
      <xdr:nvSpPr>
        <xdr:cNvPr id="371" name="n_2aveValue【認定こども園・幼稚園・保育所】&#10;有形固定資産減価償却率"/>
        <xdr:cNvSpPr txBox="1"/>
      </xdr:nvSpPr>
      <xdr:spPr>
        <a:xfrm>
          <a:off x="14389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143527</xdr:rowOff>
    </xdr:from>
    <xdr:ext cx="405111" cy="259045"/>
    <xdr:sp macro="" textlink="">
      <xdr:nvSpPr>
        <xdr:cNvPr id="372" name="n_1mainValue【認定こども園・幼稚園・保育所】&#10;有形固定資産減価償却率"/>
        <xdr:cNvSpPr txBox="1"/>
      </xdr:nvSpPr>
      <xdr:spPr>
        <a:xfrm>
          <a:off x="152660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2557</xdr:rowOff>
    </xdr:from>
    <xdr:ext cx="405111" cy="259045"/>
    <xdr:sp macro="" textlink="">
      <xdr:nvSpPr>
        <xdr:cNvPr id="373" name="n_2mainValue【認定こども園・幼稚園・保育所】&#10;有形固定資産減価償却率"/>
        <xdr:cNvSpPr txBox="1"/>
      </xdr:nvSpPr>
      <xdr:spPr>
        <a:xfrm>
          <a:off x="143897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95" name="直線コネクタ 394"/>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96"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97" name="直線コネクタ 396"/>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9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99" name="直線コネクタ 39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400" name="【認定こども園・幼稚園・保育所】&#10;一人当たり面積平均値テキスト"/>
        <xdr:cNvSpPr txBox="1"/>
      </xdr:nvSpPr>
      <xdr:spPr>
        <a:xfrm>
          <a:off x="221996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01" name="フローチャート: 判断 400"/>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02" name="フローチャート: 判断 401"/>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403" name="フローチャート: 判断 402"/>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09" name="楕円 408"/>
        <xdr:cNvSpPr/>
      </xdr:nvSpPr>
      <xdr:spPr>
        <a:xfrm>
          <a:off x="22110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119143</xdr:rowOff>
    </xdr:from>
    <xdr:ext cx="469744" cy="259045"/>
    <xdr:sp macro="" textlink="">
      <xdr:nvSpPr>
        <xdr:cNvPr id="410" name="【認定こども園・幼稚園・保育所】&#10;一人当たり面積該当値テキスト"/>
        <xdr:cNvSpPr txBox="1"/>
      </xdr:nvSpPr>
      <xdr:spPr>
        <a:xfrm>
          <a:off x="221996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123698</xdr:rowOff>
    </xdr:from>
    <xdr:to>
      <xdr:col>112</xdr:col>
      <xdr:colOff>38100</xdr:colOff>
      <xdr:row>40</xdr:row>
      <xdr:rowOff>53848</xdr:rowOff>
    </xdr:to>
    <xdr:sp macro="" textlink="">
      <xdr:nvSpPr>
        <xdr:cNvPr id="411" name="楕円 410"/>
        <xdr:cNvSpPr/>
      </xdr:nvSpPr>
      <xdr:spPr>
        <a:xfrm>
          <a:off x="21272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147066</xdr:rowOff>
    </xdr:from>
    <xdr:to>
      <xdr:col>116</xdr:col>
      <xdr:colOff>63500</xdr:colOff>
      <xdr:row>40</xdr:row>
      <xdr:rowOff>3048</xdr:rowOff>
    </xdr:to>
    <xdr:cxnSp macro="">
      <xdr:nvCxnSpPr>
        <xdr:cNvPr id="412" name="直線コネクタ 411"/>
        <xdr:cNvCxnSpPr/>
      </xdr:nvCxnSpPr>
      <xdr:spPr>
        <a:xfrm flipV="1">
          <a:off x="21323300" y="68336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141986</xdr:rowOff>
    </xdr:from>
    <xdr:to>
      <xdr:col>107</xdr:col>
      <xdr:colOff>101600</xdr:colOff>
      <xdr:row>40</xdr:row>
      <xdr:rowOff>72136</xdr:rowOff>
    </xdr:to>
    <xdr:sp macro="" textlink="">
      <xdr:nvSpPr>
        <xdr:cNvPr id="413" name="楕円 412"/>
        <xdr:cNvSpPr/>
      </xdr:nvSpPr>
      <xdr:spPr>
        <a:xfrm>
          <a:off x="20383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xdr:rowOff>
    </xdr:from>
    <xdr:to>
      <xdr:col>111</xdr:col>
      <xdr:colOff>177800</xdr:colOff>
      <xdr:row>40</xdr:row>
      <xdr:rowOff>21336</xdr:rowOff>
    </xdr:to>
    <xdr:cxnSp macro="">
      <xdr:nvCxnSpPr>
        <xdr:cNvPr id="414" name="直線コネクタ 413"/>
        <xdr:cNvCxnSpPr/>
      </xdr:nvCxnSpPr>
      <xdr:spPr>
        <a:xfrm flipV="1">
          <a:off x="20434300" y="6861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44975</xdr:rowOff>
    </xdr:from>
    <xdr:ext cx="469744" cy="259045"/>
    <xdr:sp macro="" textlink="">
      <xdr:nvSpPr>
        <xdr:cNvPr id="415" name="n_1aveValue【認定こども園・幼稚園・保育所】&#10;一人当たり面積"/>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416" name="n_2aveValue【認定こども園・幼稚園・保育所】&#10;一人当たり面積"/>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70375</xdr:rowOff>
    </xdr:from>
    <xdr:ext cx="469744" cy="259045"/>
    <xdr:sp macro="" textlink="">
      <xdr:nvSpPr>
        <xdr:cNvPr id="417" name="n_1main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88663</xdr:rowOff>
    </xdr:from>
    <xdr:ext cx="469744" cy="259045"/>
    <xdr:sp macro="" textlink="">
      <xdr:nvSpPr>
        <xdr:cNvPr id="418" name="n_2mainValue【認定こども園・幼稚園・保育所】&#10;一人当たり面積"/>
        <xdr:cNvSpPr txBox="1"/>
      </xdr:nvSpPr>
      <xdr:spPr>
        <a:xfrm>
          <a:off x="20199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43" name="直線コネクタ 442"/>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44"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45" name="直線コネクタ 444"/>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46"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47" name="直線コネクタ 446"/>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48"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49" name="フローチャート: 判断 448"/>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50" name="フローチャート: 判断 449"/>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51" name="フローチャート: 判断 450"/>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457" name="楕円 456"/>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458" name="【学校施設】&#10;有形固定資産減価償却率該当値テキスト"/>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143510</xdr:rowOff>
    </xdr:from>
    <xdr:to>
      <xdr:col>81</xdr:col>
      <xdr:colOff>101600</xdr:colOff>
      <xdr:row>57</xdr:row>
      <xdr:rowOff>73660</xdr:rowOff>
    </xdr:to>
    <xdr:sp macro="" textlink="">
      <xdr:nvSpPr>
        <xdr:cNvPr id="459" name="楕円 458"/>
        <xdr:cNvSpPr/>
      </xdr:nvSpPr>
      <xdr:spPr>
        <a:xfrm>
          <a:off x="15430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22860</xdr:rowOff>
    </xdr:from>
    <xdr:to>
      <xdr:col>85</xdr:col>
      <xdr:colOff>127000</xdr:colOff>
      <xdr:row>58</xdr:row>
      <xdr:rowOff>15240</xdr:rowOff>
    </xdr:to>
    <xdr:cxnSp macro="">
      <xdr:nvCxnSpPr>
        <xdr:cNvPr id="460" name="直線コネクタ 459"/>
        <xdr:cNvCxnSpPr/>
      </xdr:nvCxnSpPr>
      <xdr:spPr>
        <a:xfrm>
          <a:off x="15481300" y="979551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461" name="楕円 460"/>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22860</xdr:rowOff>
    </xdr:from>
    <xdr:to>
      <xdr:col>81</xdr:col>
      <xdr:colOff>50800</xdr:colOff>
      <xdr:row>57</xdr:row>
      <xdr:rowOff>57150</xdr:rowOff>
    </xdr:to>
    <xdr:cxnSp macro="">
      <xdr:nvCxnSpPr>
        <xdr:cNvPr id="462" name="直線コネクタ 461"/>
        <xdr:cNvCxnSpPr/>
      </xdr:nvCxnSpPr>
      <xdr:spPr>
        <a:xfrm flipV="1">
          <a:off x="14592300" y="9795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463" name="n_1aveValue【学校施設】&#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148607</xdr:rowOff>
    </xdr:from>
    <xdr:ext cx="405111" cy="259045"/>
    <xdr:sp macro="" textlink="">
      <xdr:nvSpPr>
        <xdr:cNvPr id="464" name="n_2aveValue【学校施設】&#10;有形固定資産減価償却率"/>
        <xdr:cNvSpPr txBox="1"/>
      </xdr:nvSpPr>
      <xdr:spPr>
        <a:xfrm>
          <a:off x="14389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90187</xdr:rowOff>
    </xdr:from>
    <xdr:ext cx="405111" cy="259045"/>
    <xdr:sp macro="" textlink="">
      <xdr:nvSpPr>
        <xdr:cNvPr id="465" name="n_1mainValue【学校施設】&#10;有形固定資産減価償却率"/>
        <xdr:cNvSpPr txBox="1"/>
      </xdr:nvSpPr>
      <xdr:spPr>
        <a:xfrm>
          <a:off x="152660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466" name="n_2mainValue【学校施設】&#10;有形固定資産減価償却率"/>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89" name="直線コネクタ 488"/>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90"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91" name="直線コネクタ 490"/>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92"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93" name="直線コネクタ 492"/>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94"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95" name="フローチャート: 判断 494"/>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96" name="フローチャート: 判断 495"/>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497" name="フローチャート: 判断 496"/>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63957</xdr:rowOff>
    </xdr:from>
    <xdr:to>
      <xdr:col>116</xdr:col>
      <xdr:colOff>114300</xdr:colOff>
      <xdr:row>63</xdr:row>
      <xdr:rowOff>165557</xdr:rowOff>
    </xdr:to>
    <xdr:sp macro="" textlink="">
      <xdr:nvSpPr>
        <xdr:cNvPr id="503" name="楕円 502"/>
        <xdr:cNvSpPr/>
      </xdr:nvSpPr>
      <xdr:spPr>
        <a:xfrm>
          <a:off x="22110700" y="108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150334</xdr:rowOff>
    </xdr:from>
    <xdr:ext cx="469744" cy="259045"/>
    <xdr:sp macro="" textlink="">
      <xdr:nvSpPr>
        <xdr:cNvPr id="504" name="【学校施設】&#10;一人当たり面積該当値テキスト"/>
        <xdr:cNvSpPr txBox="1"/>
      </xdr:nvSpPr>
      <xdr:spPr>
        <a:xfrm>
          <a:off x="22199600" y="107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505" name="楕円 504"/>
        <xdr:cNvSpPr/>
      </xdr:nvSpPr>
      <xdr:spPr>
        <a:xfrm>
          <a:off x="21272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114757</xdr:rowOff>
    </xdr:to>
    <xdr:cxnSp macro="">
      <xdr:nvCxnSpPr>
        <xdr:cNvPr id="506" name="直線コネクタ 505"/>
        <xdr:cNvCxnSpPr/>
      </xdr:nvCxnSpPr>
      <xdr:spPr>
        <a:xfrm>
          <a:off x="21323300" y="1091336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63043</xdr:rowOff>
    </xdr:from>
    <xdr:to>
      <xdr:col>107</xdr:col>
      <xdr:colOff>101600</xdr:colOff>
      <xdr:row>63</xdr:row>
      <xdr:rowOff>164643</xdr:rowOff>
    </xdr:to>
    <xdr:sp macro="" textlink="">
      <xdr:nvSpPr>
        <xdr:cNvPr id="507" name="楕円 506"/>
        <xdr:cNvSpPr/>
      </xdr:nvSpPr>
      <xdr:spPr>
        <a:xfrm>
          <a:off x="20383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113843</xdr:rowOff>
    </xdr:to>
    <xdr:cxnSp macro="">
      <xdr:nvCxnSpPr>
        <xdr:cNvPr id="508" name="直線コネクタ 507"/>
        <xdr:cNvCxnSpPr/>
      </xdr:nvCxnSpPr>
      <xdr:spPr>
        <a:xfrm flipV="1">
          <a:off x="20434300" y="109133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509"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510"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511" name="n_1mainValue【学校施設】&#10;一人当たり面積"/>
        <xdr:cNvSpPr txBox="1"/>
      </xdr:nvSpPr>
      <xdr:spPr>
        <a:xfrm>
          <a:off x="21075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155770</xdr:rowOff>
    </xdr:from>
    <xdr:ext cx="469744" cy="259045"/>
    <xdr:sp macro="" textlink="">
      <xdr:nvSpPr>
        <xdr:cNvPr id="512" name="n_2mainValue【学校施設】&#10;一人当たり面積"/>
        <xdr:cNvSpPr txBox="1"/>
      </xdr:nvSpPr>
      <xdr:spPr>
        <a:xfrm>
          <a:off x="20199427" y="109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37" name="直線コネクタ 536"/>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38"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39" name="直線コネクタ 538"/>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1" name="直線コネクタ 5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42"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43" name="フローチャート: 判断 542"/>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44" name="フローチャート: 判断 543"/>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45" name="フローチャート: 判断 544"/>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51" name="楕円 550"/>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552" name="【児童館】&#10;有形固定資産減価償却率該当値テキスト"/>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59689</xdr:rowOff>
    </xdr:from>
    <xdr:to>
      <xdr:col>81</xdr:col>
      <xdr:colOff>101600</xdr:colOff>
      <xdr:row>81</xdr:row>
      <xdr:rowOff>161289</xdr:rowOff>
    </xdr:to>
    <xdr:sp macro="" textlink="">
      <xdr:nvSpPr>
        <xdr:cNvPr id="553" name="楕円 552"/>
        <xdr:cNvSpPr/>
      </xdr:nvSpPr>
      <xdr:spPr>
        <a:xfrm>
          <a:off x="15430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110489</xdr:rowOff>
    </xdr:to>
    <xdr:cxnSp macro="">
      <xdr:nvCxnSpPr>
        <xdr:cNvPr id="554" name="直線コネクタ 553"/>
        <xdr:cNvCxnSpPr/>
      </xdr:nvCxnSpPr>
      <xdr:spPr>
        <a:xfrm flipV="1">
          <a:off x="15481300" y="139598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97789</xdr:rowOff>
    </xdr:from>
    <xdr:to>
      <xdr:col>76</xdr:col>
      <xdr:colOff>165100</xdr:colOff>
      <xdr:row>82</xdr:row>
      <xdr:rowOff>27939</xdr:rowOff>
    </xdr:to>
    <xdr:sp macro="" textlink="">
      <xdr:nvSpPr>
        <xdr:cNvPr id="555" name="楕円 554"/>
        <xdr:cNvSpPr/>
      </xdr:nvSpPr>
      <xdr:spPr>
        <a:xfrm>
          <a:off x="14541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110489</xdr:rowOff>
    </xdr:from>
    <xdr:to>
      <xdr:col>81</xdr:col>
      <xdr:colOff>50800</xdr:colOff>
      <xdr:row>81</xdr:row>
      <xdr:rowOff>148589</xdr:rowOff>
    </xdr:to>
    <xdr:cxnSp macro="">
      <xdr:nvCxnSpPr>
        <xdr:cNvPr id="556" name="直線コネクタ 555"/>
        <xdr:cNvCxnSpPr/>
      </xdr:nvCxnSpPr>
      <xdr:spPr>
        <a:xfrm flipV="1">
          <a:off x="14592300" y="13997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57"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558" name="n_2ave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6366</xdr:rowOff>
    </xdr:from>
    <xdr:ext cx="405111" cy="259045"/>
    <xdr:sp macro="" textlink="">
      <xdr:nvSpPr>
        <xdr:cNvPr id="559" name="n_1mainValue【児童館】&#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560" name="n_2mainValue【児童館】&#10;有形固定資産減価償却率"/>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84" name="直線コネクタ 58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6" name="直線コネクタ 58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8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88" name="直線コネクタ 58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8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0" name="フローチャート: 判断 58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91" name="フローチャート: 判断 59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92" name="フローチャート: 判断 59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598" name="楕円 597"/>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599"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00" name="楕円 599"/>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01" name="直線コネクタ 600"/>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02" name="楕円 601"/>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603" name="直線コネクタ 602"/>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0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05"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06"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07"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8" name="テキスト ボックス 6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0" name="テキスト ボックス 6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8" name="テキスト ボックス 6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32" name="直線コネクタ 631"/>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33"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34" name="直線コネクタ 633"/>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35"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36" name="直線コネクタ 635"/>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37"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38" name="フローチャート: 判断 637"/>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39" name="フローチャート: 判断 63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40" name="フローチャート: 判断 639"/>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109220</xdr:rowOff>
    </xdr:from>
    <xdr:to>
      <xdr:col>85</xdr:col>
      <xdr:colOff>177800</xdr:colOff>
      <xdr:row>104</xdr:row>
      <xdr:rowOff>39370</xdr:rowOff>
    </xdr:to>
    <xdr:sp macro="" textlink="">
      <xdr:nvSpPr>
        <xdr:cNvPr id="646" name="楕円 645"/>
        <xdr:cNvSpPr/>
      </xdr:nvSpPr>
      <xdr:spPr>
        <a:xfrm>
          <a:off x="16268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132097</xdr:rowOff>
    </xdr:from>
    <xdr:ext cx="405111" cy="259045"/>
    <xdr:sp macro="" textlink="">
      <xdr:nvSpPr>
        <xdr:cNvPr id="647" name="【公民館】&#10;有形固定資産減価償却率該当値テキスト"/>
        <xdr:cNvSpPr txBox="1"/>
      </xdr:nvSpPr>
      <xdr:spPr>
        <a:xfrm>
          <a:off x="16357600"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648" name="楕円 647"/>
        <xdr:cNvSpPr/>
      </xdr:nvSpPr>
      <xdr:spPr>
        <a:xfrm>
          <a:off x="15430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160020</xdr:rowOff>
    </xdr:from>
    <xdr:to>
      <xdr:col>85</xdr:col>
      <xdr:colOff>127000</xdr:colOff>
      <xdr:row>104</xdr:row>
      <xdr:rowOff>26670</xdr:rowOff>
    </xdr:to>
    <xdr:cxnSp macro="">
      <xdr:nvCxnSpPr>
        <xdr:cNvPr id="649" name="直線コネクタ 648"/>
        <xdr:cNvCxnSpPr/>
      </xdr:nvCxnSpPr>
      <xdr:spPr>
        <a:xfrm flipV="1">
          <a:off x="15481300" y="17819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650" name="楕円 649"/>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26670</xdr:rowOff>
    </xdr:from>
    <xdr:to>
      <xdr:col>81</xdr:col>
      <xdr:colOff>50800</xdr:colOff>
      <xdr:row>104</xdr:row>
      <xdr:rowOff>64770</xdr:rowOff>
    </xdr:to>
    <xdr:cxnSp macro="">
      <xdr:nvCxnSpPr>
        <xdr:cNvPr id="651" name="直線コネクタ 650"/>
        <xdr:cNvCxnSpPr/>
      </xdr:nvCxnSpPr>
      <xdr:spPr>
        <a:xfrm flipV="1">
          <a:off x="14592300" y="1785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52"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17163</xdr:rowOff>
    </xdr:from>
    <xdr:ext cx="405111" cy="259045"/>
    <xdr:sp macro="" textlink="">
      <xdr:nvSpPr>
        <xdr:cNvPr id="653" name="n_2aveValue【公民館】&#10;有形固定資産減価償却率"/>
        <xdr:cNvSpPr txBox="1"/>
      </xdr:nvSpPr>
      <xdr:spPr>
        <a:xfrm>
          <a:off x="14389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93997</xdr:rowOff>
    </xdr:from>
    <xdr:ext cx="405111" cy="259045"/>
    <xdr:sp macro="" textlink="">
      <xdr:nvSpPr>
        <xdr:cNvPr id="654" name="n_1mainValue【公民館】&#10;有形固定資産減価償却率"/>
        <xdr:cNvSpPr txBox="1"/>
      </xdr:nvSpPr>
      <xdr:spPr>
        <a:xfrm>
          <a:off x="15266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655" name="n_2mainValue【公民館】&#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79" name="直線コネクタ 678"/>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80"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81" name="直線コネクタ 680"/>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82"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83" name="直線コネクタ 682"/>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684" name="【公民館】&#10;一人当たり面積平均値テキスト"/>
        <xdr:cNvSpPr txBox="1"/>
      </xdr:nvSpPr>
      <xdr:spPr>
        <a:xfrm>
          <a:off x="22199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85" name="フローチャート: 判断 684"/>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86" name="フローチャート: 判断 685"/>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87" name="フローチャート: 判断 686"/>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101600</xdr:rowOff>
    </xdr:from>
    <xdr:to>
      <xdr:col>116</xdr:col>
      <xdr:colOff>114300</xdr:colOff>
      <xdr:row>101</xdr:row>
      <xdr:rowOff>31750</xdr:rowOff>
    </xdr:to>
    <xdr:sp macro="" textlink="">
      <xdr:nvSpPr>
        <xdr:cNvPr id="693" name="楕円 692"/>
        <xdr:cNvSpPr/>
      </xdr:nvSpPr>
      <xdr:spPr>
        <a:xfrm>
          <a:off x="221107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16527</xdr:rowOff>
    </xdr:from>
    <xdr:ext cx="469744" cy="259045"/>
    <xdr:sp macro="" textlink="">
      <xdr:nvSpPr>
        <xdr:cNvPr id="694" name="【公民館】&#10;一人当たり面積該当値テキスト"/>
        <xdr:cNvSpPr txBox="1"/>
      </xdr:nvSpPr>
      <xdr:spPr>
        <a:xfrm>
          <a:off x="22199600"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101600</xdr:rowOff>
    </xdr:from>
    <xdr:to>
      <xdr:col>112</xdr:col>
      <xdr:colOff>38100</xdr:colOff>
      <xdr:row>101</xdr:row>
      <xdr:rowOff>31750</xdr:rowOff>
    </xdr:to>
    <xdr:sp macro="" textlink="">
      <xdr:nvSpPr>
        <xdr:cNvPr id="695" name="楕円 694"/>
        <xdr:cNvSpPr/>
      </xdr:nvSpPr>
      <xdr:spPr>
        <a:xfrm>
          <a:off x="2127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152400</xdr:rowOff>
    </xdr:from>
    <xdr:to>
      <xdr:col>116</xdr:col>
      <xdr:colOff>63500</xdr:colOff>
      <xdr:row>100</xdr:row>
      <xdr:rowOff>152400</xdr:rowOff>
    </xdr:to>
    <xdr:cxnSp macro="">
      <xdr:nvCxnSpPr>
        <xdr:cNvPr id="696" name="直線コネクタ 695"/>
        <xdr:cNvCxnSpPr/>
      </xdr:nvCxnSpPr>
      <xdr:spPr>
        <a:xfrm>
          <a:off x="21323300" y="1729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101600</xdr:rowOff>
    </xdr:from>
    <xdr:to>
      <xdr:col>107</xdr:col>
      <xdr:colOff>101600</xdr:colOff>
      <xdr:row>101</xdr:row>
      <xdr:rowOff>31750</xdr:rowOff>
    </xdr:to>
    <xdr:sp macro="" textlink="">
      <xdr:nvSpPr>
        <xdr:cNvPr id="697" name="楕円 696"/>
        <xdr:cNvSpPr/>
      </xdr:nvSpPr>
      <xdr:spPr>
        <a:xfrm>
          <a:off x="20383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152400</xdr:rowOff>
    </xdr:from>
    <xdr:to>
      <xdr:col>111</xdr:col>
      <xdr:colOff>177800</xdr:colOff>
      <xdr:row>100</xdr:row>
      <xdr:rowOff>152400</xdr:rowOff>
    </xdr:to>
    <xdr:cxnSp macro="">
      <xdr:nvCxnSpPr>
        <xdr:cNvPr id="698" name="直線コネクタ 697"/>
        <xdr:cNvCxnSpPr/>
      </xdr:nvCxnSpPr>
      <xdr:spPr>
        <a:xfrm>
          <a:off x="20434300" y="1729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22877</xdr:rowOff>
    </xdr:from>
    <xdr:ext cx="469744" cy="259045"/>
    <xdr:sp macro="" textlink="">
      <xdr:nvSpPr>
        <xdr:cNvPr id="699" name="n_1aveValue【公民館】&#10;一人当たり面積"/>
        <xdr:cNvSpPr txBox="1"/>
      </xdr:nvSpPr>
      <xdr:spPr>
        <a:xfrm>
          <a:off x="21075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700" name="n_2aveValue【公民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48277</xdr:rowOff>
    </xdr:from>
    <xdr:ext cx="469744" cy="259045"/>
    <xdr:sp macro="" textlink="">
      <xdr:nvSpPr>
        <xdr:cNvPr id="701" name="n_1mainValue【公民館】&#10;一人当たり面積"/>
        <xdr:cNvSpPr txBox="1"/>
      </xdr:nvSpPr>
      <xdr:spPr>
        <a:xfrm>
          <a:off x="210757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48277</xdr:rowOff>
    </xdr:from>
    <xdr:ext cx="469744" cy="259045"/>
    <xdr:sp macro="" textlink="">
      <xdr:nvSpPr>
        <xdr:cNvPr id="702" name="n_2mainValue【公民館】&#10;一人当たり面積"/>
        <xdr:cNvSpPr txBox="1"/>
      </xdr:nvSpPr>
      <xdr:spPr>
        <a:xfrm>
          <a:off x="201994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有形固定資産減価償却率の高い認定こども園・幼稚園・保育所については、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から大きく下方向へ移動している。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これは、幼保一体化の認定こども園を整備したことによる施設の集約化によるもので、取組を進めていることから、今後も改善していく見込みである。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その他の施設についても個別施設計画に基づき、施設の集約化・除却等を進めており、全体的な有形固定資産減価償却率の改善に取り組んでいく。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158,873
157,602
53.44
58,445,981
58,092,549
319,869
30,410,383
67,696,994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0" name="楕円 69"/>
        <xdr:cNvSpPr/>
      </xdr:nvSpPr>
      <xdr:spPr>
        <a:xfrm>
          <a:off x="4584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44467</xdr:rowOff>
    </xdr:from>
    <xdr:ext cx="405111" cy="259045"/>
    <xdr:sp macro="" textlink="">
      <xdr:nvSpPr>
        <xdr:cNvPr id="71" name="【図書館】&#10;有形固定資産減価償却率該当値テキスト"/>
        <xdr:cNvSpPr txBox="1"/>
      </xdr:nvSpPr>
      <xdr:spPr>
        <a:xfrm>
          <a:off x="4673600"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2" name="楕円 71"/>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110490</xdr:rowOff>
    </xdr:to>
    <xdr:cxnSp macro="">
      <xdr:nvCxnSpPr>
        <xdr:cNvPr id="73" name="直線コネクタ 72"/>
        <xdr:cNvCxnSpPr/>
      </xdr:nvCxnSpPr>
      <xdr:spPr>
        <a:xfrm flipV="1">
          <a:off x="3797300" y="6587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97790</xdr:rowOff>
    </xdr:from>
    <xdr:to>
      <xdr:col>15</xdr:col>
      <xdr:colOff>101600</xdr:colOff>
      <xdr:row>39</xdr:row>
      <xdr:rowOff>27940</xdr:rowOff>
    </xdr:to>
    <xdr:sp macro="" textlink="">
      <xdr:nvSpPr>
        <xdr:cNvPr id="74" name="楕円 73"/>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148590</xdr:rowOff>
    </xdr:to>
    <xdr:cxnSp macro="">
      <xdr:nvCxnSpPr>
        <xdr:cNvPr id="75" name="直線コネクタ 74"/>
        <xdr:cNvCxnSpPr/>
      </xdr:nvCxnSpPr>
      <xdr:spPr>
        <a:xfrm flipV="1">
          <a:off x="2908300" y="6625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6"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150512</xdr:rowOff>
    </xdr:from>
    <xdr:ext cx="405111" cy="259045"/>
    <xdr:sp macro="" textlink="">
      <xdr:nvSpPr>
        <xdr:cNvPr id="77" name="n_2aveValue【図書館】&#10;有形固定資産減価償却率"/>
        <xdr:cNvSpPr txBox="1"/>
      </xdr:nvSpPr>
      <xdr:spPr>
        <a:xfrm>
          <a:off x="2705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6367</xdr:rowOff>
    </xdr:from>
    <xdr:ext cx="405111" cy="259045"/>
    <xdr:sp macro="" textlink="">
      <xdr:nvSpPr>
        <xdr:cNvPr id="78" name="n_1mainValue【図書館】&#10;有形固定資産減価償却率"/>
        <xdr:cNvSpPr txBox="1"/>
      </xdr:nvSpPr>
      <xdr:spPr>
        <a:xfrm>
          <a:off x="3582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44467</xdr:rowOff>
    </xdr:from>
    <xdr:ext cx="405111" cy="259045"/>
    <xdr:sp macro="" textlink="">
      <xdr:nvSpPr>
        <xdr:cNvPr id="79" name="n_2mainValue【図書館】&#10;有形固定資産減価償却率"/>
        <xdr:cNvSpPr txBox="1"/>
      </xdr:nvSpPr>
      <xdr:spPr>
        <a:xfrm>
          <a:off x="2705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6"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9" name="フローチャート: 判断 108"/>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5" name="楕円 114"/>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16"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17" name="楕円 116"/>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18" name="直線コネクタ 117"/>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楕円 118"/>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0" name="直線コネクタ 119"/>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1"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22"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23"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24"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55" name="【体育館・プー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8" name="フローチャート: 判断 157"/>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101056</xdr:rowOff>
    </xdr:from>
    <xdr:to>
      <xdr:col>24</xdr:col>
      <xdr:colOff>114300</xdr:colOff>
      <xdr:row>61</xdr:row>
      <xdr:rowOff>31206</xdr:rowOff>
    </xdr:to>
    <xdr:sp macro="" textlink="">
      <xdr:nvSpPr>
        <xdr:cNvPr id="164" name="楕円 163"/>
        <xdr:cNvSpPr/>
      </xdr:nvSpPr>
      <xdr:spPr>
        <a:xfrm>
          <a:off x="4584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79483</xdr:rowOff>
    </xdr:from>
    <xdr:ext cx="405111" cy="259045"/>
    <xdr:sp macro="" textlink="">
      <xdr:nvSpPr>
        <xdr:cNvPr id="165" name="【体育館・プール】&#10;有形固定資産減価償却率該当値テキスト"/>
        <xdr:cNvSpPr txBox="1"/>
      </xdr:nvSpPr>
      <xdr:spPr>
        <a:xfrm>
          <a:off x="4673600"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66" name="楕円 165"/>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61</xdr:row>
      <xdr:rowOff>3266</xdr:rowOff>
    </xdr:to>
    <xdr:cxnSp macro="">
      <xdr:nvCxnSpPr>
        <xdr:cNvPr id="167" name="直線コネクタ 166"/>
        <xdr:cNvCxnSpPr/>
      </xdr:nvCxnSpPr>
      <xdr:spPr>
        <a:xfrm flipV="1">
          <a:off x="3797300" y="104388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68" name="楕円 167"/>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61</xdr:row>
      <xdr:rowOff>3266</xdr:rowOff>
    </xdr:to>
    <xdr:cxnSp macro="">
      <xdr:nvCxnSpPr>
        <xdr:cNvPr id="169" name="直線コネクタ 168"/>
        <xdr:cNvCxnSpPr/>
      </xdr:nvCxnSpPr>
      <xdr:spPr>
        <a:xfrm>
          <a:off x="2908300" y="10012680"/>
          <a:ext cx="8890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142439</xdr:rowOff>
    </xdr:from>
    <xdr:ext cx="405111" cy="259045"/>
    <xdr:sp macro="" textlink="">
      <xdr:nvSpPr>
        <xdr:cNvPr id="170" name="n_1aveValue【体育館・プール】&#10;有形固定資産減価償却率"/>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1" name="n_2aveValue【体育館・プー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45193</xdr:rowOff>
    </xdr:from>
    <xdr:ext cx="405111" cy="259045"/>
    <xdr:sp macro="" textlink="">
      <xdr:nvSpPr>
        <xdr:cNvPr id="172" name="n_1mainValue【体育館・プール】&#10;有形固定資産減価償却率"/>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73" name="n_2mainValue【体育館・プー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200"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03" name="フローチャート: 判断 202"/>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157226</xdr:rowOff>
    </xdr:from>
    <xdr:to>
      <xdr:col>55</xdr:col>
      <xdr:colOff>50800</xdr:colOff>
      <xdr:row>62</xdr:row>
      <xdr:rowOff>87376</xdr:rowOff>
    </xdr:to>
    <xdr:sp macro="" textlink="">
      <xdr:nvSpPr>
        <xdr:cNvPr id="209" name="楕円 208"/>
        <xdr:cNvSpPr/>
      </xdr:nvSpPr>
      <xdr:spPr>
        <a:xfrm>
          <a:off x="10426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135653</xdr:rowOff>
    </xdr:from>
    <xdr:ext cx="469744" cy="259045"/>
    <xdr:sp macro="" textlink="">
      <xdr:nvSpPr>
        <xdr:cNvPr id="210" name="【体育館・プール】&#10;一人当たり面積該当値テキスト"/>
        <xdr:cNvSpPr txBox="1"/>
      </xdr:nvSpPr>
      <xdr:spPr>
        <a:xfrm>
          <a:off x="10515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148082</xdr:rowOff>
    </xdr:from>
    <xdr:to>
      <xdr:col>50</xdr:col>
      <xdr:colOff>165100</xdr:colOff>
      <xdr:row>62</xdr:row>
      <xdr:rowOff>78232</xdr:rowOff>
    </xdr:to>
    <xdr:sp macro="" textlink="">
      <xdr:nvSpPr>
        <xdr:cNvPr id="211" name="楕円 210"/>
        <xdr:cNvSpPr/>
      </xdr:nvSpPr>
      <xdr:spPr>
        <a:xfrm>
          <a:off x="9588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27432</xdr:rowOff>
    </xdr:from>
    <xdr:to>
      <xdr:col>55</xdr:col>
      <xdr:colOff>0</xdr:colOff>
      <xdr:row>62</xdr:row>
      <xdr:rowOff>36576</xdr:rowOff>
    </xdr:to>
    <xdr:cxnSp macro="">
      <xdr:nvCxnSpPr>
        <xdr:cNvPr id="212" name="直線コネクタ 211"/>
        <xdr:cNvCxnSpPr/>
      </xdr:nvCxnSpPr>
      <xdr:spPr>
        <a:xfrm>
          <a:off x="9639300" y="10657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161798</xdr:rowOff>
    </xdr:from>
    <xdr:to>
      <xdr:col>46</xdr:col>
      <xdr:colOff>38100</xdr:colOff>
      <xdr:row>62</xdr:row>
      <xdr:rowOff>91948</xdr:rowOff>
    </xdr:to>
    <xdr:sp macro="" textlink="">
      <xdr:nvSpPr>
        <xdr:cNvPr id="213" name="楕円 212"/>
        <xdr:cNvSpPr/>
      </xdr:nvSpPr>
      <xdr:spPr>
        <a:xfrm>
          <a:off x="8699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27432</xdr:rowOff>
    </xdr:from>
    <xdr:to>
      <xdr:col>50</xdr:col>
      <xdr:colOff>114300</xdr:colOff>
      <xdr:row>62</xdr:row>
      <xdr:rowOff>41148</xdr:rowOff>
    </xdr:to>
    <xdr:cxnSp macro="">
      <xdr:nvCxnSpPr>
        <xdr:cNvPr id="214" name="直線コネクタ 213"/>
        <xdr:cNvCxnSpPr/>
      </xdr:nvCxnSpPr>
      <xdr:spPr>
        <a:xfrm flipV="1">
          <a:off x="8750300" y="10657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1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16"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69359</xdr:rowOff>
    </xdr:from>
    <xdr:ext cx="469744" cy="259045"/>
    <xdr:sp macro="" textlink="">
      <xdr:nvSpPr>
        <xdr:cNvPr id="217" name="n_1mainValue【体育館・プール】&#10;一人当たり面積"/>
        <xdr:cNvSpPr txBox="1"/>
      </xdr:nvSpPr>
      <xdr:spPr>
        <a:xfrm>
          <a:off x="9391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83075</xdr:rowOff>
    </xdr:from>
    <xdr:ext cx="469744" cy="259045"/>
    <xdr:sp macro="" textlink="">
      <xdr:nvSpPr>
        <xdr:cNvPr id="218" name="n_2mainValue【体育館・プール】&#10;一人当たり面積"/>
        <xdr:cNvSpPr txBox="1"/>
      </xdr:nvSpPr>
      <xdr:spPr>
        <a:xfrm>
          <a:off x="8515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47"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50" name="フローチャート: 判断 249"/>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74930</xdr:rowOff>
    </xdr:from>
    <xdr:to>
      <xdr:col>24</xdr:col>
      <xdr:colOff>114300</xdr:colOff>
      <xdr:row>79</xdr:row>
      <xdr:rowOff>5080</xdr:rowOff>
    </xdr:to>
    <xdr:sp macro="" textlink="">
      <xdr:nvSpPr>
        <xdr:cNvPr id="256" name="楕円 255"/>
        <xdr:cNvSpPr/>
      </xdr:nvSpPr>
      <xdr:spPr>
        <a:xfrm>
          <a:off x="45847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97807</xdr:rowOff>
    </xdr:from>
    <xdr:ext cx="405111" cy="259045"/>
    <xdr:sp macro="" textlink="">
      <xdr:nvSpPr>
        <xdr:cNvPr id="257" name="【福祉施設】&#10;有形固定資産減価償却率該当値テキスト"/>
        <xdr:cNvSpPr txBox="1"/>
      </xdr:nvSpPr>
      <xdr:spPr>
        <a:xfrm>
          <a:off x="4673600"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118745</xdr:rowOff>
    </xdr:from>
    <xdr:to>
      <xdr:col>20</xdr:col>
      <xdr:colOff>38100</xdr:colOff>
      <xdr:row>79</xdr:row>
      <xdr:rowOff>48895</xdr:rowOff>
    </xdr:to>
    <xdr:sp macro="" textlink="">
      <xdr:nvSpPr>
        <xdr:cNvPr id="258" name="楕円 257"/>
        <xdr:cNvSpPr/>
      </xdr:nvSpPr>
      <xdr:spPr>
        <a:xfrm>
          <a:off x="3746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125730</xdr:rowOff>
    </xdr:from>
    <xdr:to>
      <xdr:col>24</xdr:col>
      <xdr:colOff>63500</xdr:colOff>
      <xdr:row>78</xdr:row>
      <xdr:rowOff>169545</xdr:rowOff>
    </xdr:to>
    <xdr:cxnSp macro="">
      <xdr:nvCxnSpPr>
        <xdr:cNvPr id="259" name="直線コネクタ 258"/>
        <xdr:cNvCxnSpPr/>
      </xdr:nvCxnSpPr>
      <xdr:spPr>
        <a:xfrm flipV="1">
          <a:off x="3797300" y="134988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162561</xdr:rowOff>
    </xdr:from>
    <xdr:to>
      <xdr:col>15</xdr:col>
      <xdr:colOff>101600</xdr:colOff>
      <xdr:row>79</xdr:row>
      <xdr:rowOff>92711</xdr:rowOff>
    </xdr:to>
    <xdr:sp macro="" textlink="">
      <xdr:nvSpPr>
        <xdr:cNvPr id="260" name="楕円 259"/>
        <xdr:cNvSpPr/>
      </xdr:nvSpPr>
      <xdr:spPr>
        <a:xfrm>
          <a:off x="2857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79</xdr:row>
      <xdr:rowOff>41911</xdr:rowOff>
    </xdr:to>
    <xdr:cxnSp macro="">
      <xdr:nvCxnSpPr>
        <xdr:cNvPr id="261" name="直線コネクタ 260"/>
        <xdr:cNvCxnSpPr/>
      </xdr:nvCxnSpPr>
      <xdr:spPr>
        <a:xfrm flipV="1">
          <a:off x="2908300" y="135426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62"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108602</xdr:rowOff>
    </xdr:from>
    <xdr:ext cx="405111" cy="259045"/>
    <xdr:sp macro="" textlink="">
      <xdr:nvSpPr>
        <xdr:cNvPr id="263" name="n_2aveValue【福祉施設】&#10;有形固定資産減価償却率"/>
        <xdr:cNvSpPr txBox="1"/>
      </xdr:nvSpPr>
      <xdr:spPr>
        <a:xfrm>
          <a:off x="2705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65422</xdr:rowOff>
    </xdr:from>
    <xdr:ext cx="405111" cy="259045"/>
    <xdr:sp macro="" textlink="">
      <xdr:nvSpPr>
        <xdr:cNvPr id="264" name="n_1mainValue【福祉施設】&#10;有形固定資産減価償却率"/>
        <xdr:cNvSpPr txBox="1"/>
      </xdr:nvSpPr>
      <xdr:spPr>
        <a:xfrm>
          <a:off x="35820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109238</xdr:rowOff>
    </xdr:from>
    <xdr:ext cx="405111" cy="259045"/>
    <xdr:sp macro="" textlink="">
      <xdr:nvSpPr>
        <xdr:cNvPr id="265" name="n_2mainValue【福祉施設】&#10;有形固定資産減価償却率"/>
        <xdr:cNvSpPr txBox="1"/>
      </xdr:nvSpPr>
      <xdr:spPr>
        <a:xfrm>
          <a:off x="2705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96" name="【福祉施設】&#10;一人当たり面積平均値テキスト"/>
        <xdr:cNvSpPr txBox="1"/>
      </xdr:nvSpPr>
      <xdr:spPr>
        <a:xfrm>
          <a:off x="10515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99" name="フローチャート: 判断 29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68943</xdr:rowOff>
    </xdr:from>
    <xdr:to>
      <xdr:col>55</xdr:col>
      <xdr:colOff>50800</xdr:colOff>
      <xdr:row>80</xdr:row>
      <xdr:rowOff>170543</xdr:rowOff>
    </xdr:to>
    <xdr:sp macro="" textlink="">
      <xdr:nvSpPr>
        <xdr:cNvPr id="305" name="楕円 304"/>
        <xdr:cNvSpPr/>
      </xdr:nvSpPr>
      <xdr:spPr>
        <a:xfrm>
          <a:off x="10426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91820</xdr:rowOff>
    </xdr:from>
    <xdr:ext cx="469744" cy="259045"/>
    <xdr:sp macro="" textlink="">
      <xdr:nvSpPr>
        <xdr:cNvPr id="306" name="【福祉施設】&#10;一人当たり面積該当値テキスト"/>
        <xdr:cNvSpPr txBox="1"/>
      </xdr:nvSpPr>
      <xdr:spPr>
        <a:xfrm>
          <a:off x="105156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68943</xdr:rowOff>
    </xdr:from>
    <xdr:to>
      <xdr:col>50</xdr:col>
      <xdr:colOff>165100</xdr:colOff>
      <xdr:row>80</xdr:row>
      <xdr:rowOff>170543</xdr:rowOff>
    </xdr:to>
    <xdr:sp macro="" textlink="">
      <xdr:nvSpPr>
        <xdr:cNvPr id="307" name="楕円 306"/>
        <xdr:cNvSpPr/>
      </xdr:nvSpPr>
      <xdr:spPr>
        <a:xfrm>
          <a:off x="9588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119743</xdr:rowOff>
    </xdr:from>
    <xdr:to>
      <xdr:col>55</xdr:col>
      <xdr:colOff>0</xdr:colOff>
      <xdr:row>80</xdr:row>
      <xdr:rowOff>119743</xdr:rowOff>
    </xdr:to>
    <xdr:cxnSp macro="">
      <xdr:nvCxnSpPr>
        <xdr:cNvPr id="308" name="直線コネクタ 307"/>
        <xdr:cNvCxnSpPr/>
      </xdr:nvCxnSpPr>
      <xdr:spPr>
        <a:xfrm>
          <a:off x="9639300" y="13835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85271</xdr:rowOff>
    </xdr:from>
    <xdr:to>
      <xdr:col>46</xdr:col>
      <xdr:colOff>38100</xdr:colOff>
      <xdr:row>81</xdr:row>
      <xdr:rowOff>15421</xdr:rowOff>
    </xdr:to>
    <xdr:sp macro="" textlink="">
      <xdr:nvSpPr>
        <xdr:cNvPr id="309" name="楕円 308"/>
        <xdr:cNvSpPr/>
      </xdr:nvSpPr>
      <xdr:spPr>
        <a:xfrm>
          <a:off x="8699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119743</xdr:rowOff>
    </xdr:from>
    <xdr:to>
      <xdr:col>50</xdr:col>
      <xdr:colOff>114300</xdr:colOff>
      <xdr:row>80</xdr:row>
      <xdr:rowOff>136071</xdr:rowOff>
    </xdr:to>
    <xdr:cxnSp macro="">
      <xdr:nvCxnSpPr>
        <xdr:cNvPr id="310" name="直線コネクタ 309"/>
        <xdr:cNvCxnSpPr/>
      </xdr:nvCxnSpPr>
      <xdr:spPr>
        <a:xfrm flipV="1">
          <a:off x="8750300" y="138357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145341</xdr:rowOff>
    </xdr:from>
    <xdr:ext cx="469744" cy="259045"/>
    <xdr:sp macro="" textlink="">
      <xdr:nvSpPr>
        <xdr:cNvPr id="311" name="n_1aveValue【福祉施設】&#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12"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15620</xdr:rowOff>
    </xdr:from>
    <xdr:ext cx="469744" cy="259045"/>
    <xdr:sp macro="" textlink="">
      <xdr:nvSpPr>
        <xdr:cNvPr id="313" name="n_1mainValue【福祉施設】&#10;一人当たり面積"/>
        <xdr:cNvSpPr txBox="1"/>
      </xdr:nvSpPr>
      <xdr:spPr>
        <a:xfrm>
          <a:off x="93917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31948</xdr:rowOff>
    </xdr:from>
    <xdr:ext cx="469744" cy="259045"/>
    <xdr:sp macro="" textlink="">
      <xdr:nvSpPr>
        <xdr:cNvPr id="314" name="n_2mainValue【福祉施設】&#10;一人当たり面積"/>
        <xdr:cNvSpPr txBox="1"/>
      </xdr:nvSpPr>
      <xdr:spPr>
        <a:xfrm>
          <a:off x="8515427" y="135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44"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47" name="フローチャート: 判断 346"/>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353" name="楕円 352"/>
        <xdr:cNvSpPr/>
      </xdr:nvSpPr>
      <xdr:spPr>
        <a:xfrm>
          <a:off x="4584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139716</xdr:rowOff>
    </xdr:from>
    <xdr:ext cx="405111" cy="259045"/>
    <xdr:sp macro="" textlink="">
      <xdr:nvSpPr>
        <xdr:cNvPr id="354" name="【市民会館】&#10;有形固定資産減価償却率該当値テキスト"/>
        <xdr:cNvSpPr txBox="1"/>
      </xdr:nvSpPr>
      <xdr:spPr>
        <a:xfrm>
          <a:off x="4673600"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158750</xdr:rowOff>
    </xdr:from>
    <xdr:to>
      <xdr:col>20</xdr:col>
      <xdr:colOff>38100</xdr:colOff>
      <xdr:row>105</xdr:row>
      <xdr:rowOff>88900</xdr:rowOff>
    </xdr:to>
    <xdr:sp macro="" textlink="">
      <xdr:nvSpPr>
        <xdr:cNvPr id="355" name="楕円 354"/>
        <xdr:cNvSpPr/>
      </xdr:nvSpPr>
      <xdr:spPr>
        <a:xfrm>
          <a:off x="3746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38100</xdr:rowOff>
    </xdr:to>
    <xdr:cxnSp macro="">
      <xdr:nvCxnSpPr>
        <xdr:cNvPr id="356" name="直線コネクタ 355"/>
        <xdr:cNvCxnSpPr/>
      </xdr:nvCxnSpPr>
      <xdr:spPr>
        <a:xfrm flipV="1">
          <a:off x="3797300" y="179984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27305</xdr:rowOff>
    </xdr:from>
    <xdr:to>
      <xdr:col>15</xdr:col>
      <xdr:colOff>101600</xdr:colOff>
      <xdr:row>105</xdr:row>
      <xdr:rowOff>128905</xdr:rowOff>
    </xdr:to>
    <xdr:sp macro="" textlink="">
      <xdr:nvSpPr>
        <xdr:cNvPr id="357" name="楕円 356"/>
        <xdr:cNvSpPr/>
      </xdr:nvSpPr>
      <xdr:spPr>
        <a:xfrm>
          <a:off x="2857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38100</xdr:rowOff>
    </xdr:from>
    <xdr:to>
      <xdr:col>19</xdr:col>
      <xdr:colOff>177800</xdr:colOff>
      <xdr:row>105</xdr:row>
      <xdr:rowOff>78105</xdr:rowOff>
    </xdr:to>
    <xdr:cxnSp macro="">
      <xdr:nvCxnSpPr>
        <xdr:cNvPr id="358" name="直線コネクタ 357"/>
        <xdr:cNvCxnSpPr/>
      </xdr:nvCxnSpPr>
      <xdr:spPr>
        <a:xfrm flipV="1">
          <a:off x="2908300" y="180403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359"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60" name="n_2aveValue【市民会館】&#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80027</xdr:rowOff>
    </xdr:from>
    <xdr:ext cx="405111" cy="259045"/>
    <xdr:sp macro="" textlink="">
      <xdr:nvSpPr>
        <xdr:cNvPr id="361" name="n_1mainValue【市民会館】&#10;有形固定資産減価償却率"/>
        <xdr:cNvSpPr txBox="1"/>
      </xdr:nvSpPr>
      <xdr:spPr>
        <a:xfrm>
          <a:off x="3582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145432</xdr:rowOff>
    </xdr:from>
    <xdr:ext cx="405111" cy="259045"/>
    <xdr:sp macro="" textlink="">
      <xdr:nvSpPr>
        <xdr:cNvPr id="362" name="n_2mainValue【市民会館】&#10;有形固定資産減価償却率"/>
        <xdr:cNvSpPr txBox="1"/>
      </xdr:nvSpPr>
      <xdr:spPr>
        <a:xfrm>
          <a:off x="2705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1"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94" name="フローチャート: 判断 393"/>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135889</xdr:rowOff>
    </xdr:from>
    <xdr:to>
      <xdr:col>55</xdr:col>
      <xdr:colOff>50800</xdr:colOff>
      <xdr:row>106</xdr:row>
      <xdr:rowOff>66039</xdr:rowOff>
    </xdr:to>
    <xdr:sp macro="" textlink="">
      <xdr:nvSpPr>
        <xdr:cNvPr id="400" name="楕円 399"/>
        <xdr:cNvSpPr/>
      </xdr:nvSpPr>
      <xdr:spPr>
        <a:xfrm>
          <a:off x="10426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158766</xdr:rowOff>
    </xdr:from>
    <xdr:ext cx="469744" cy="259045"/>
    <xdr:sp macro="" textlink="">
      <xdr:nvSpPr>
        <xdr:cNvPr id="401" name="【市民会館】&#10;一人当たり面積該当値テキスト"/>
        <xdr:cNvSpPr txBox="1"/>
      </xdr:nvSpPr>
      <xdr:spPr>
        <a:xfrm>
          <a:off x="10515600"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402" name="楕円 401"/>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15239</xdr:rowOff>
    </xdr:from>
    <xdr:to>
      <xdr:col>55</xdr:col>
      <xdr:colOff>0</xdr:colOff>
      <xdr:row>106</xdr:row>
      <xdr:rowOff>15239</xdr:rowOff>
    </xdr:to>
    <xdr:cxnSp macro="">
      <xdr:nvCxnSpPr>
        <xdr:cNvPr id="403" name="直線コネクタ 402"/>
        <xdr:cNvCxnSpPr/>
      </xdr:nvCxnSpPr>
      <xdr:spPr>
        <a:xfrm>
          <a:off x="9639300" y="18188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04" name="楕円 403"/>
        <xdr:cNvSpPr/>
      </xdr:nvSpPr>
      <xdr:spPr>
        <a:xfrm>
          <a:off x="8699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15239</xdr:rowOff>
    </xdr:from>
    <xdr:to>
      <xdr:col>50</xdr:col>
      <xdr:colOff>114300</xdr:colOff>
      <xdr:row>106</xdr:row>
      <xdr:rowOff>15239</xdr:rowOff>
    </xdr:to>
    <xdr:cxnSp macro="">
      <xdr:nvCxnSpPr>
        <xdr:cNvPr id="405" name="直線コネクタ 404"/>
        <xdr:cNvCxnSpPr/>
      </xdr:nvCxnSpPr>
      <xdr:spPr>
        <a:xfrm>
          <a:off x="8750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72407</xdr:rowOff>
    </xdr:from>
    <xdr:ext cx="469744" cy="259045"/>
    <xdr:sp macro="" textlink="">
      <xdr:nvSpPr>
        <xdr:cNvPr id="406" name="n_1ave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xdr:rowOff>
    </xdr:from>
    <xdr:ext cx="469744" cy="259045"/>
    <xdr:sp macro="" textlink="">
      <xdr:nvSpPr>
        <xdr:cNvPr id="407" name="n_2aveValue【市民会館】&#10;一人当たり面積"/>
        <xdr:cNvSpPr txBox="1"/>
      </xdr:nvSpPr>
      <xdr:spPr>
        <a:xfrm>
          <a:off x="8515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82566</xdr:rowOff>
    </xdr:from>
    <xdr:ext cx="469744" cy="259045"/>
    <xdr:sp macro="" textlink="">
      <xdr:nvSpPr>
        <xdr:cNvPr id="408" name="n_1main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09" name="n_2main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7" name="直線コネクタ 4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8" name="テキスト ボックス 4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9" name="直線コネクタ 4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0" name="テキスト ボックス 4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1" name="直線コネクタ 4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2" name="テキスト ボックス 4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3" name="直線コネクタ 4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4" name="テキスト ボックス 4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48" name="直線コネクタ 447"/>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49"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50" name="直線コネクタ 449"/>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51"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52" name="直線コネクタ 451"/>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453"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454" name="フローチャート: 判断 453"/>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55" name="フローチャート: 判断 454"/>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456" name="フローチャート: 判断 455"/>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116078</xdr:rowOff>
    </xdr:from>
    <xdr:to>
      <xdr:col>85</xdr:col>
      <xdr:colOff>177800</xdr:colOff>
      <xdr:row>58</xdr:row>
      <xdr:rowOff>46228</xdr:rowOff>
    </xdr:to>
    <xdr:sp macro="" textlink="">
      <xdr:nvSpPr>
        <xdr:cNvPr id="462" name="楕円 461"/>
        <xdr:cNvSpPr/>
      </xdr:nvSpPr>
      <xdr:spPr>
        <a:xfrm>
          <a:off x="162687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138955</xdr:rowOff>
    </xdr:from>
    <xdr:ext cx="405111" cy="259045"/>
    <xdr:sp macro="" textlink="">
      <xdr:nvSpPr>
        <xdr:cNvPr id="463" name="【保健センター・保健所】&#10;有形固定資産減価償却率該当値テキスト"/>
        <xdr:cNvSpPr txBox="1"/>
      </xdr:nvSpPr>
      <xdr:spPr>
        <a:xfrm>
          <a:off x="16357600" y="974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161798</xdr:rowOff>
    </xdr:from>
    <xdr:to>
      <xdr:col>81</xdr:col>
      <xdr:colOff>101600</xdr:colOff>
      <xdr:row>58</xdr:row>
      <xdr:rowOff>91948</xdr:rowOff>
    </xdr:to>
    <xdr:sp macro="" textlink="">
      <xdr:nvSpPr>
        <xdr:cNvPr id="464" name="楕円 463"/>
        <xdr:cNvSpPr/>
      </xdr:nvSpPr>
      <xdr:spPr>
        <a:xfrm>
          <a:off x="15430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166878</xdr:rowOff>
    </xdr:from>
    <xdr:to>
      <xdr:col>85</xdr:col>
      <xdr:colOff>127000</xdr:colOff>
      <xdr:row>58</xdr:row>
      <xdr:rowOff>41148</xdr:rowOff>
    </xdr:to>
    <xdr:cxnSp macro="">
      <xdr:nvCxnSpPr>
        <xdr:cNvPr id="465" name="直線コネクタ 464"/>
        <xdr:cNvCxnSpPr/>
      </xdr:nvCxnSpPr>
      <xdr:spPr>
        <a:xfrm flipV="1">
          <a:off x="15481300" y="99395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38354</xdr:rowOff>
    </xdr:from>
    <xdr:to>
      <xdr:col>76</xdr:col>
      <xdr:colOff>165100</xdr:colOff>
      <xdr:row>58</xdr:row>
      <xdr:rowOff>139954</xdr:rowOff>
    </xdr:to>
    <xdr:sp macro="" textlink="">
      <xdr:nvSpPr>
        <xdr:cNvPr id="466" name="楕円 465"/>
        <xdr:cNvSpPr/>
      </xdr:nvSpPr>
      <xdr:spPr>
        <a:xfrm>
          <a:off x="14541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41148</xdr:rowOff>
    </xdr:from>
    <xdr:to>
      <xdr:col>81</xdr:col>
      <xdr:colOff>50800</xdr:colOff>
      <xdr:row>58</xdr:row>
      <xdr:rowOff>89154</xdr:rowOff>
    </xdr:to>
    <xdr:cxnSp macro="">
      <xdr:nvCxnSpPr>
        <xdr:cNvPr id="467" name="直線コネクタ 466"/>
        <xdr:cNvCxnSpPr/>
      </xdr:nvCxnSpPr>
      <xdr:spPr>
        <a:xfrm flipV="1">
          <a:off x="14592300" y="99852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68"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469" name="n_2aveValue【保健センター・保健所】&#10;有形固定資産減価償却率"/>
        <xdr:cNvSpPr txBox="1"/>
      </xdr:nvSpPr>
      <xdr:spPr>
        <a:xfrm>
          <a:off x="14389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108475</xdr:rowOff>
    </xdr:from>
    <xdr:ext cx="405111" cy="259045"/>
    <xdr:sp macro="" textlink="">
      <xdr:nvSpPr>
        <xdr:cNvPr id="470" name="n_1mainValue【保健センター・保健所】&#10;有形固定資産減価償却率"/>
        <xdr:cNvSpPr txBox="1"/>
      </xdr:nvSpPr>
      <xdr:spPr>
        <a:xfrm>
          <a:off x="152660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156481</xdr:rowOff>
    </xdr:from>
    <xdr:ext cx="405111" cy="259045"/>
    <xdr:sp macro="" textlink="">
      <xdr:nvSpPr>
        <xdr:cNvPr id="471" name="n_2mainValue【保健センター・保健所】&#10;有形固定資産減価償却率"/>
        <xdr:cNvSpPr txBox="1"/>
      </xdr:nvSpPr>
      <xdr:spPr>
        <a:xfrm>
          <a:off x="143897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2" name="直線コネクタ 4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3" name="テキスト ボックス 4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4" name="直線コネクタ 4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5" name="テキスト ボックス 4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6" name="直線コネクタ 4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7" name="テキスト ボックス 4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8" name="直線コネクタ 4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9" name="テキスト ボックス 4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493" name="直線コネクタ 492"/>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9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95" name="直線コネクタ 49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496"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497" name="直線コネクタ 496"/>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498"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99" name="フローチャート: 判断 498"/>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00" name="フローチャート: 判断 499"/>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01" name="フローチャート: 判断 500"/>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07" name="楕円 506"/>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508" name="【保健センター・保健所】&#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509" name="楕円 508"/>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125730</xdr:rowOff>
    </xdr:to>
    <xdr:cxnSp macro="">
      <xdr:nvCxnSpPr>
        <xdr:cNvPr id="510" name="直線コネクタ 509"/>
        <xdr:cNvCxnSpPr/>
      </xdr:nvCxnSpPr>
      <xdr:spPr>
        <a:xfrm>
          <a:off x="21323300" y="1024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74930</xdr:rowOff>
    </xdr:from>
    <xdr:to>
      <xdr:col>107</xdr:col>
      <xdr:colOff>101600</xdr:colOff>
      <xdr:row>60</xdr:row>
      <xdr:rowOff>5080</xdr:rowOff>
    </xdr:to>
    <xdr:sp macro="" textlink="">
      <xdr:nvSpPr>
        <xdr:cNvPr id="511" name="楕円 510"/>
        <xdr:cNvSpPr/>
      </xdr:nvSpPr>
      <xdr:spPr>
        <a:xfrm>
          <a:off x="2038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59</xdr:row>
      <xdr:rowOff>125730</xdr:rowOff>
    </xdr:to>
    <xdr:cxnSp macro="">
      <xdr:nvCxnSpPr>
        <xdr:cNvPr id="512" name="直線コネクタ 511"/>
        <xdr:cNvCxnSpPr/>
      </xdr:nvCxnSpPr>
      <xdr:spPr>
        <a:xfrm>
          <a:off x="20434300" y="1024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167657</xdr:rowOff>
    </xdr:from>
    <xdr:ext cx="469744" cy="259045"/>
    <xdr:sp macro="" textlink="">
      <xdr:nvSpPr>
        <xdr:cNvPr id="513" name="n_1aveValue【保健センター・保健所】&#10;一人当たり面積"/>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14"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515"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167657</xdr:rowOff>
    </xdr:from>
    <xdr:ext cx="469744" cy="259045"/>
    <xdr:sp macro="" textlink="">
      <xdr:nvSpPr>
        <xdr:cNvPr id="516" name="n_2mainValue【保健センター・保健所】&#10;一人当たり面積"/>
        <xdr:cNvSpPr txBox="1"/>
      </xdr:nvSpPr>
      <xdr:spPr>
        <a:xfrm>
          <a:off x="20199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7" name="テキスト ボックス 52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29" name="テキスト ボックス 52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39" name="テキスト ボックス 53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1" name="テキスト ボックス 5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43" name="直線コネクタ 542"/>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44"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45" name="直線コネクタ 544"/>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46"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47" name="直線コネクタ 546"/>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48"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49" name="フローチャート: 判断 548"/>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50" name="フローチャート: 判断 549"/>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551" name="フローチャート: 判断 550"/>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170180</xdr:rowOff>
    </xdr:from>
    <xdr:to>
      <xdr:col>85</xdr:col>
      <xdr:colOff>177800</xdr:colOff>
      <xdr:row>79</xdr:row>
      <xdr:rowOff>100330</xdr:rowOff>
    </xdr:to>
    <xdr:sp macro="" textlink="">
      <xdr:nvSpPr>
        <xdr:cNvPr id="557" name="楕円 556"/>
        <xdr:cNvSpPr/>
      </xdr:nvSpPr>
      <xdr:spPr>
        <a:xfrm>
          <a:off x="16268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21607</xdr:rowOff>
    </xdr:from>
    <xdr:ext cx="405111" cy="259045"/>
    <xdr:sp macro="" textlink="">
      <xdr:nvSpPr>
        <xdr:cNvPr id="558" name="【消防施設】&#10;有形固定資産減価償却率該当値テキスト"/>
        <xdr:cNvSpPr txBox="1"/>
      </xdr:nvSpPr>
      <xdr:spPr>
        <a:xfrm>
          <a:off x="16357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559" name="楕円 558"/>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49530</xdr:rowOff>
    </xdr:from>
    <xdr:to>
      <xdr:col>85</xdr:col>
      <xdr:colOff>127000</xdr:colOff>
      <xdr:row>79</xdr:row>
      <xdr:rowOff>121376</xdr:rowOff>
    </xdr:to>
    <xdr:cxnSp macro="">
      <xdr:nvCxnSpPr>
        <xdr:cNvPr id="560" name="直線コネクタ 559"/>
        <xdr:cNvCxnSpPr/>
      </xdr:nvCxnSpPr>
      <xdr:spPr>
        <a:xfrm flipV="1">
          <a:off x="15481300" y="135940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83638</xdr:rowOff>
    </xdr:from>
    <xdr:to>
      <xdr:col>76</xdr:col>
      <xdr:colOff>165100</xdr:colOff>
      <xdr:row>80</xdr:row>
      <xdr:rowOff>13788</xdr:rowOff>
    </xdr:to>
    <xdr:sp macro="" textlink="">
      <xdr:nvSpPr>
        <xdr:cNvPr id="561" name="楕円 560"/>
        <xdr:cNvSpPr/>
      </xdr:nvSpPr>
      <xdr:spPr>
        <a:xfrm>
          <a:off x="14541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121376</xdr:rowOff>
    </xdr:from>
    <xdr:to>
      <xdr:col>81</xdr:col>
      <xdr:colOff>50800</xdr:colOff>
      <xdr:row>79</xdr:row>
      <xdr:rowOff>134438</xdr:rowOff>
    </xdr:to>
    <xdr:cxnSp macro="">
      <xdr:nvCxnSpPr>
        <xdr:cNvPr id="562" name="直線コネクタ 561"/>
        <xdr:cNvCxnSpPr/>
      </xdr:nvCxnSpPr>
      <xdr:spPr>
        <a:xfrm flipV="1">
          <a:off x="14592300" y="136659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76761</xdr:rowOff>
    </xdr:from>
    <xdr:ext cx="405111" cy="259045"/>
    <xdr:sp macro="" textlink="">
      <xdr:nvSpPr>
        <xdr:cNvPr id="563"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9814</xdr:rowOff>
    </xdr:from>
    <xdr:ext cx="405111" cy="259045"/>
    <xdr:sp macro="" textlink="">
      <xdr:nvSpPr>
        <xdr:cNvPr id="564" name="n_2aveValue【消防施設】&#10;有形固定資産減価償却率"/>
        <xdr:cNvSpPr txBox="1"/>
      </xdr:nvSpPr>
      <xdr:spPr>
        <a:xfrm>
          <a:off x="14389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565" name="n_1mainValue【消防施設】&#10;有形固定資産減価償却率"/>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30315</xdr:rowOff>
    </xdr:from>
    <xdr:ext cx="405111" cy="259045"/>
    <xdr:sp macro="" textlink="">
      <xdr:nvSpPr>
        <xdr:cNvPr id="566" name="n_2mainValue【消防施設】&#10;有形固定資産減価償却率"/>
        <xdr:cNvSpPr txBox="1"/>
      </xdr:nvSpPr>
      <xdr:spPr>
        <a:xfrm>
          <a:off x="14389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590" name="直線コネクタ 589"/>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591"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592" name="直線コネクタ 591"/>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93"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94" name="直線コネクタ 593"/>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595" name="【消防施設】&#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96" name="フローチャート: 判断 59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597" name="フローチャート: 判断 59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598" name="フローチャート: 判断 597"/>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04" name="楕円 603"/>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605" name="【消防施設】&#10;一人当たり面積該当値テキスト"/>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06" name="楕円 605"/>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607" name="直線コネクタ 606"/>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08" name="楕円 607"/>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84</xdr:row>
      <xdr:rowOff>0</xdr:rowOff>
    </xdr:to>
    <xdr:cxnSp macro="">
      <xdr:nvCxnSpPr>
        <xdr:cNvPr id="609" name="直線コネクタ 608"/>
        <xdr:cNvCxnSpPr/>
      </xdr:nvCxnSpPr>
      <xdr:spPr>
        <a:xfrm flipV="1">
          <a:off x="20434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10"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11" name="n_2ave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612" name="n_1mainValue【消防施設】&#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13" name="n_2mainValue【消防施設】&#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5" name="テキスト ボックス 62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3" name="テキスト ボックス 63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37" name="直線コネクタ 636"/>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38"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39" name="直線コネクタ 638"/>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40"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41" name="直線コネクタ 640"/>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42"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43" name="フローチャート: 判断 642"/>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44" name="フローチャート: 判断 643"/>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645" name="フローチャート: 判断 644"/>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103505</xdr:rowOff>
    </xdr:from>
    <xdr:to>
      <xdr:col>85</xdr:col>
      <xdr:colOff>177800</xdr:colOff>
      <xdr:row>103</xdr:row>
      <xdr:rowOff>33655</xdr:rowOff>
    </xdr:to>
    <xdr:sp macro="" textlink="">
      <xdr:nvSpPr>
        <xdr:cNvPr id="651" name="楕円 650"/>
        <xdr:cNvSpPr/>
      </xdr:nvSpPr>
      <xdr:spPr>
        <a:xfrm>
          <a:off x="162687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126382</xdr:rowOff>
    </xdr:from>
    <xdr:ext cx="405111" cy="259045"/>
    <xdr:sp macro="" textlink="">
      <xdr:nvSpPr>
        <xdr:cNvPr id="652" name="【庁舎】&#10;有形固定資産減価償却率該当値テキスト"/>
        <xdr:cNvSpPr txBox="1"/>
      </xdr:nvSpPr>
      <xdr:spPr>
        <a:xfrm>
          <a:off x="16357600"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141605</xdr:rowOff>
    </xdr:from>
    <xdr:to>
      <xdr:col>81</xdr:col>
      <xdr:colOff>101600</xdr:colOff>
      <xdr:row>103</xdr:row>
      <xdr:rowOff>71755</xdr:rowOff>
    </xdr:to>
    <xdr:sp macro="" textlink="">
      <xdr:nvSpPr>
        <xdr:cNvPr id="653" name="楕円 652"/>
        <xdr:cNvSpPr/>
      </xdr:nvSpPr>
      <xdr:spPr>
        <a:xfrm>
          <a:off x="15430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154305</xdr:rowOff>
    </xdr:from>
    <xdr:to>
      <xdr:col>85</xdr:col>
      <xdr:colOff>127000</xdr:colOff>
      <xdr:row>103</xdr:row>
      <xdr:rowOff>20955</xdr:rowOff>
    </xdr:to>
    <xdr:cxnSp macro="">
      <xdr:nvCxnSpPr>
        <xdr:cNvPr id="654" name="直線コネクタ 653"/>
        <xdr:cNvCxnSpPr/>
      </xdr:nvCxnSpPr>
      <xdr:spPr>
        <a:xfrm flipV="1">
          <a:off x="15481300" y="176422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xdr:rowOff>
    </xdr:from>
    <xdr:to>
      <xdr:col>76</xdr:col>
      <xdr:colOff>165100</xdr:colOff>
      <xdr:row>103</xdr:row>
      <xdr:rowOff>109855</xdr:rowOff>
    </xdr:to>
    <xdr:sp macro="" textlink="">
      <xdr:nvSpPr>
        <xdr:cNvPr id="655" name="楕円 654"/>
        <xdr:cNvSpPr/>
      </xdr:nvSpPr>
      <xdr:spPr>
        <a:xfrm>
          <a:off x="14541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20955</xdr:rowOff>
    </xdr:from>
    <xdr:to>
      <xdr:col>81</xdr:col>
      <xdr:colOff>50800</xdr:colOff>
      <xdr:row>103</xdr:row>
      <xdr:rowOff>59055</xdr:rowOff>
    </xdr:to>
    <xdr:cxnSp macro="">
      <xdr:nvCxnSpPr>
        <xdr:cNvPr id="656" name="直線コネクタ 655"/>
        <xdr:cNvCxnSpPr/>
      </xdr:nvCxnSpPr>
      <xdr:spPr>
        <a:xfrm flipV="1">
          <a:off x="14592300" y="17680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657"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44466</xdr:rowOff>
    </xdr:from>
    <xdr:ext cx="405111" cy="259045"/>
    <xdr:sp macro="" textlink="">
      <xdr:nvSpPr>
        <xdr:cNvPr id="658" name="n_2aveValue【庁舎】&#10;有形固定資産減価償却率"/>
        <xdr:cNvSpPr txBox="1"/>
      </xdr:nvSpPr>
      <xdr:spPr>
        <a:xfrm>
          <a:off x="14389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88282</xdr:rowOff>
    </xdr:from>
    <xdr:ext cx="405111" cy="259045"/>
    <xdr:sp macro="" textlink="">
      <xdr:nvSpPr>
        <xdr:cNvPr id="659" name="n_1mainValue【庁舎】&#10;有形固定資産減価償却率"/>
        <xdr:cNvSpPr txBox="1"/>
      </xdr:nvSpPr>
      <xdr:spPr>
        <a:xfrm>
          <a:off x="152660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100982</xdr:rowOff>
    </xdr:from>
    <xdr:ext cx="405111" cy="259045"/>
    <xdr:sp macro="" textlink="">
      <xdr:nvSpPr>
        <xdr:cNvPr id="660" name="n_2mainValue【庁舎】&#10;有形固定資産減価償却率"/>
        <xdr:cNvSpPr txBox="1"/>
      </xdr:nvSpPr>
      <xdr:spPr>
        <a:xfrm>
          <a:off x="14389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684" name="直線コネクタ 683"/>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85"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86" name="直線コネクタ 685"/>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87"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88" name="直線コネクタ 687"/>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689"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690" name="フローチャート: 判断 689"/>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91" name="フローチャート: 判断 690"/>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692" name="フローチャート: 判断 691"/>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698" name="楕円 697"/>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699"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700" name="楕円 699"/>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99061</xdr:rowOff>
    </xdr:to>
    <xdr:cxnSp macro="">
      <xdr:nvCxnSpPr>
        <xdr:cNvPr id="701" name="直線コネクタ 700"/>
        <xdr:cNvCxnSpPr/>
      </xdr:nvCxnSpPr>
      <xdr:spPr>
        <a:xfrm>
          <a:off x="21323300" y="18101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52070</xdr:rowOff>
    </xdr:from>
    <xdr:to>
      <xdr:col>107</xdr:col>
      <xdr:colOff>101600</xdr:colOff>
      <xdr:row>105</xdr:row>
      <xdr:rowOff>153670</xdr:rowOff>
    </xdr:to>
    <xdr:sp macro="" textlink="">
      <xdr:nvSpPr>
        <xdr:cNvPr id="702" name="楕円 701"/>
        <xdr:cNvSpPr/>
      </xdr:nvSpPr>
      <xdr:spPr>
        <a:xfrm>
          <a:off x="2038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102870</xdr:rowOff>
    </xdr:to>
    <xdr:cxnSp macro="">
      <xdr:nvCxnSpPr>
        <xdr:cNvPr id="703" name="直線コネクタ 702"/>
        <xdr:cNvCxnSpPr/>
      </xdr:nvCxnSpPr>
      <xdr:spPr>
        <a:xfrm flipV="1">
          <a:off x="20434300" y="18101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04"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110507</xdr:rowOff>
    </xdr:from>
    <xdr:ext cx="469744" cy="259045"/>
    <xdr:sp macro="" textlink="">
      <xdr:nvSpPr>
        <xdr:cNvPr id="705" name="n_2aveValue【庁舎】&#10;一人当たり面積"/>
        <xdr:cNvSpPr txBox="1"/>
      </xdr:nvSpPr>
      <xdr:spPr>
        <a:xfrm>
          <a:off x="20199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706" name="n_1main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170197</xdr:rowOff>
    </xdr:from>
    <xdr:ext cx="469744" cy="259045"/>
    <xdr:sp macro="" textlink="">
      <xdr:nvSpPr>
        <xdr:cNvPr id="707" name="n_2mainValue【庁舎】&#10;一人当たり面積"/>
        <xdr:cNvSpPr txBox="1"/>
      </xdr:nvSpPr>
      <xdr:spPr>
        <a:xfrm>
          <a:off x="20199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が高い水準にあるのは、主に福祉施設と消防施設であるが、共に集約化・複合化を進めており、今後改善していく見込みである。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その他の施設についても個別施設計画に基づき、施設の集約化・除却等を進めており、全体的な有形固定資産減価償却率の改善に取り組んでいく。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158,873
157,602
53.44
58,445,981
58,092,549
319,869
30,410,383
67,696,994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社会福祉費や高齢者保健福祉費等の増加により基準財政需要額が増加したものの、基準財政収入額も増加したため、結果として財政力指数は横ばいで推移している。</a:t>
          </a:r>
        </a:p>
        <a:p>
          <a:r>
            <a:rPr kumimoji="1" lang="ja-JP" altLang="en-US" sz="1300">
              <a:latin typeface="ＭＳ Ｐゴシック" panose="020B0600070205080204" pitchFamily="50" charset="-128"/>
              <a:ea typeface="ＭＳ Ｐゴシック" panose="020B0600070205080204" pitchFamily="50" charset="-128"/>
            </a:rPr>
            <a:t>　税収の約半分が個人市民税であるが、高齢化率が</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と全国平均より高いこと等により財政基盤が弱く、類似団体の平均を下回っている。そのため、行財政改革実行計画に基づく事務事業の見直しや定数管理等の取り組みを継続することにより、持続可能な財政運営を確保する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41</xdr:row>
      <xdr:rowOff>170039</xdr:rowOff>
    </xdr:to>
    <xdr:cxnSp macro="">
      <xdr:nvCxnSpPr>
        <xdr:cNvPr id="69" name="直線コネクタ 68"/>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41</xdr:row>
      <xdr:rowOff>170039</xdr:rowOff>
    </xdr:to>
    <xdr:cxnSp macro="">
      <xdr:nvCxnSpPr>
        <xdr:cNvPr id="72" name="直線コネクタ 71"/>
        <xdr:cNvCxnSpPr/>
      </xdr:nvCxnSpPr>
      <xdr:spPr>
        <a:xfrm>
          <a:off x="3225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81" name="フローチャート: 判断 80"/>
        <xdr:cNvSpPr/>
      </xdr:nvSpPr>
      <xdr:spPr>
        <a:xfrm>
          <a:off x="1397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82" name="テキスト ボックス 81"/>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91316</xdr:rowOff>
    </xdr:from>
    <xdr:ext cx="762000" cy="259045"/>
    <xdr:sp macro="" textlink="">
      <xdr:nvSpPr>
        <xdr:cNvPr id="89"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昨年度と比較し、普通交付税や臨時財政対策債等の経常一般財源総額が増加したことにより経常収支比率が</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類似団体と比較して高い水準となっているため、改善に向けて経常経費の削減を引き続き行っていくが、今後も社会保障費の増大が見込まれることから、当面は厳しい状況が続くことが予想される。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20259</xdr:rowOff>
    </xdr:from>
    <xdr:to>
      <xdr:col>23</xdr:col>
      <xdr:colOff>133350</xdr:colOff>
      <xdr:row>67</xdr:row>
      <xdr:rowOff>112183</xdr:rowOff>
    </xdr:to>
    <xdr:cxnSp macro="">
      <xdr:nvCxnSpPr>
        <xdr:cNvPr id="134" name="直線コネクタ 133"/>
        <xdr:cNvCxnSpPr/>
      </xdr:nvCxnSpPr>
      <xdr:spPr>
        <a:xfrm flipV="1">
          <a:off x="4114800" y="11507409"/>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155424</xdr:rowOff>
    </xdr:from>
    <xdr:to>
      <xdr:col>19</xdr:col>
      <xdr:colOff>133350</xdr:colOff>
      <xdr:row>67</xdr:row>
      <xdr:rowOff>112183</xdr:rowOff>
    </xdr:to>
    <xdr:cxnSp macro="">
      <xdr:nvCxnSpPr>
        <xdr:cNvPr id="137" name="直線コネクタ 136"/>
        <xdr:cNvCxnSpPr/>
      </xdr:nvCxnSpPr>
      <xdr:spPr>
        <a:xfrm>
          <a:off x="3225800" y="11128224"/>
          <a:ext cx="889000" cy="4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155424</xdr:rowOff>
    </xdr:from>
    <xdr:to>
      <xdr:col>15</xdr:col>
      <xdr:colOff>82550</xdr:colOff>
      <xdr:row>66</xdr:row>
      <xdr:rowOff>42333</xdr:rowOff>
    </xdr:to>
    <xdr:cxnSp macro="">
      <xdr:nvCxnSpPr>
        <xdr:cNvPr id="140" name="直線コネクタ 139"/>
        <xdr:cNvCxnSpPr/>
      </xdr:nvCxnSpPr>
      <xdr:spPr>
        <a:xfrm flipV="1">
          <a:off x="2336800" y="11128224"/>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42333</xdr:rowOff>
    </xdr:from>
    <xdr:to>
      <xdr:col>11</xdr:col>
      <xdr:colOff>31750</xdr:colOff>
      <xdr:row>66</xdr:row>
      <xdr:rowOff>53824</xdr:rowOff>
    </xdr:to>
    <xdr:cxnSp macro="">
      <xdr:nvCxnSpPr>
        <xdr:cNvPr id="143" name="直線コネクタ 142"/>
        <xdr:cNvCxnSpPr/>
      </xdr:nvCxnSpPr>
      <xdr:spPr>
        <a:xfrm flipV="1">
          <a:off x="1447800" y="1135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2117</xdr:rowOff>
    </xdr:from>
    <xdr:to>
      <xdr:col>11</xdr:col>
      <xdr:colOff>82550</xdr:colOff>
      <xdr:row>65</xdr:row>
      <xdr:rowOff>103717</xdr:rowOff>
    </xdr:to>
    <xdr:sp macro="" textlink="">
      <xdr:nvSpPr>
        <xdr:cNvPr id="144" name="フローチャート: 判断 143"/>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113894</xdr:rowOff>
    </xdr:from>
    <xdr:ext cx="762000" cy="259045"/>
    <xdr:sp macro="" textlink="">
      <xdr:nvSpPr>
        <xdr:cNvPr id="145" name="テキスト ボックス 144"/>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113894</xdr:rowOff>
    </xdr:from>
    <xdr:ext cx="762000" cy="259045"/>
    <xdr:sp macro="" textlink="">
      <xdr:nvSpPr>
        <xdr:cNvPr id="147" name="テキスト ボックス 146"/>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140909</xdr:rowOff>
    </xdr:from>
    <xdr:to>
      <xdr:col>23</xdr:col>
      <xdr:colOff>184150</xdr:colOff>
      <xdr:row>67</xdr:row>
      <xdr:rowOff>71059</xdr:rowOff>
    </xdr:to>
    <xdr:sp macro="" textlink="">
      <xdr:nvSpPr>
        <xdr:cNvPr id="153" name="楕円 152"/>
        <xdr:cNvSpPr/>
      </xdr:nvSpPr>
      <xdr:spPr>
        <a:xfrm>
          <a:off x="4902200" y="11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112986</xdr:rowOff>
    </xdr:from>
    <xdr:ext cx="762000" cy="259045"/>
    <xdr:sp macro="" textlink="">
      <xdr:nvSpPr>
        <xdr:cNvPr id="154" name="財政構造の弾力性該当値テキスト"/>
        <xdr:cNvSpPr txBox="1"/>
      </xdr:nvSpPr>
      <xdr:spPr>
        <a:xfrm>
          <a:off x="5041900" y="1142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61383</xdr:rowOff>
    </xdr:from>
    <xdr:to>
      <xdr:col>19</xdr:col>
      <xdr:colOff>184150</xdr:colOff>
      <xdr:row>67</xdr:row>
      <xdr:rowOff>162983</xdr:rowOff>
    </xdr:to>
    <xdr:sp macro="" textlink="">
      <xdr:nvSpPr>
        <xdr:cNvPr id="155" name="楕円 154"/>
        <xdr:cNvSpPr/>
      </xdr:nvSpPr>
      <xdr:spPr>
        <a:xfrm>
          <a:off x="4064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147760</xdr:rowOff>
    </xdr:from>
    <xdr:ext cx="736600" cy="259045"/>
    <xdr:sp macro="" textlink="">
      <xdr:nvSpPr>
        <xdr:cNvPr id="156" name="テキスト ボックス 155"/>
        <xdr:cNvSpPr txBox="1"/>
      </xdr:nvSpPr>
      <xdr:spPr>
        <a:xfrm>
          <a:off x="3733800" y="1163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104624</xdr:rowOff>
    </xdr:from>
    <xdr:to>
      <xdr:col>15</xdr:col>
      <xdr:colOff>133350</xdr:colOff>
      <xdr:row>65</xdr:row>
      <xdr:rowOff>34774</xdr:rowOff>
    </xdr:to>
    <xdr:sp macro="" textlink="">
      <xdr:nvSpPr>
        <xdr:cNvPr id="157" name="楕円 156"/>
        <xdr:cNvSpPr/>
      </xdr:nvSpPr>
      <xdr:spPr>
        <a:xfrm>
          <a:off x="3175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19551</xdr:rowOff>
    </xdr:from>
    <xdr:ext cx="762000" cy="259045"/>
    <xdr:sp macro="" textlink="">
      <xdr:nvSpPr>
        <xdr:cNvPr id="158" name="テキスト ボックス 157"/>
        <xdr:cNvSpPr txBox="1"/>
      </xdr:nvSpPr>
      <xdr:spPr>
        <a:xfrm>
          <a:off x="2844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9" name="楕円 158"/>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60" name="テキスト ボックス 159"/>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3024</xdr:rowOff>
    </xdr:from>
    <xdr:to>
      <xdr:col>7</xdr:col>
      <xdr:colOff>31750</xdr:colOff>
      <xdr:row>66</xdr:row>
      <xdr:rowOff>104624</xdr:rowOff>
    </xdr:to>
    <xdr:sp macro="" textlink="">
      <xdr:nvSpPr>
        <xdr:cNvPr id="161" name="楕円 160"/>
        <xdr:cNvSpPr/>
      </xdr:nvSpPr>
      <xdr:spPr>
        <a:xfrm>
          <a:off x="1397000" y="113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89401</xdr:rowOff>
    </xdr:from>
    <xdr:ext cx="762000" cy="259045"/>
    <xdr:sp macro="" textlink="">
      <xdr:nvSpPr>
        <xdr:cNvPr id="162" name="テキスト ボックス 161"/>
        <xdr:cNvSpPr txBox="1"/>
      </xdr:nvSpPr>
      <xdr:spPr>
        <a:xfrm>
          <a:off x="1066800" y="114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給与適正化にかかる減給補償の一部廃止等により人件費が減少したものの、</a:t>
          </a:r>
          <a:r>
            <a:rPr kumimoji="1" lang="en-US" altLang="ja-JP" sz="1300">
              <a:solidFill>
                <a:schemeClr val="tx1"/>
              </a:solidFill>
              <a:latin typeface="ＭＳ Ｐゴシック" panose="020B0600070205080204" pitchFamily="50" charset="-128"/>
              <a:ea typeface="ＭＳ Ｐゴシック" panose="020B0600070205080204" pitchFamily="50" charset="-128"/>
            </a:rPr>
            <a:t>PFI</a:t>
          </a:r>
          <a:r>
            <a:rPr kumimoji="1" lang="ja-JP" altLang="en-US" sz="1300">
              <a:solidFill>
                <a:schemeClr val="tx1"/>
              </a:solidFill>
              <a:latin typeface="ＭＳ Ｐゴシック" panose="020B0600070205080204" pitchFamily="50" charset="-128"/>
              <a:ea typeface="ＭＳ Ｐゴシック" panose="020B0600070205080204" pitchFamily="50" charset="-128"/>
            </a:rPr>
            <a:t>業務委託料（割賦分）の増による物件費の増額により、当該指標について昨年度に比べて増額となっている。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今後、施設の老朽化に伴い修繕料等の増加が見込まれるが、長寿命化などの取組みによる経費の平準化に努めていく。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133076</xdr:rowOff>
    </xdr:from>
    <xdr:to>
      <xdr:col>23</xdr:col>
      <xdr:colOff>133350</xdr:colOff>
      <xdr:row>82</xdr:row>
      <xdr:rowOff>150724</xdr:rowOff>
    </xdr:to>
    <xdr:cxnSp macro="">
      <xdr:nvCxnSpPr>
        <xdr:cNvPr id="199" name="直線コネクタ 198"/>
        <xdr:cNvCxnSpPr/>
      </xdr:nvCxnSpPr>
      <xdr:spPr>
        <a:xfrm>
          <a:off x="4114800" y="14191976"/>
          <a:ext cx="8382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98960</xdr:rowOff>
    </xdr:from>
    <xdr:to>
      <xdr:col>19</xdr:col>
      <xdr:colOff>133350</xdr:colOff>
      <xdr:row>82</xdr:row>
      <xdr:rowOff>133076</xdr:rowOff>
    </xdr:to>
    <xdr:cxnSp macro="">
      <xdr:nvCxnSpPr>
        <xdr:cNvPr id="202" name="直線コネクタ 201"/>
        <xdr:cNvCxnSpPr/>
      </xdr:nvCxnSpPr>
      <xdr:spPr>
        <a:xfrm>
          <a:off x="3225800" y="14157860"/>
          <a:ext cx="8890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59950</xdr:rowOff>
    </xdr:from>
    <xdr:to>
      <xdr:col>15</xdr:col>
      <xdr:colOff>82550</xdr:colOff>
      <xdr:row>82</xdr:row>
      <xdr:rowOff>98960</xdr:rowOff>
    </xdr:to>
    <xdr:cxnSp macro="">
      <xdr:nvCxnSpPr>
        <xdr:cNvPr id="205" name="直線コネクタ 204"/>
        <xdr:cNvCxnSpPr/>
      </xdr:nvCxnSpPr>
      <xdr:spPr>
        <a:xfrm>
          <a:off x="2336800" y="14118850"/>
          <a:ext cx="8890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38325</xdr:rowOff>
    </xdr:from>
    <xdr:to>
      <xdr:col>11</xdr:col>
      <xdr:colOff>31750</xdr:colOff>
      <xdr:row>82</xdr:row>
      <xdr:rowOff>59950</xdr:rowOff>
    </xdr:to>
    <xdr:cxnSp macro="">
      <xdr:nvCxnSpPr>
        <xdr:cNvPr id="208" name="直線コネクタ 207"/>
        <xdr:cNvCxnSpPr/>
      </xdr:nvCxnSpPr>
      <xdr:spPr>
        <a:xfrm>
          <a:off x="1447800" y="14097225"/>
          <a:ext cx="8890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154595</xdr:rowOff>
    </xdr:from>
    <xdr:to>
      <xdr:col>11</xdr:col>
      <xdr:colOff>82550</xdr:colOff>
      <xdr:row>83</xdr:row>
      <xdr:rowOff>84745</xdr:rowOff>
    </xdr:to>
    <xdr:sp macro="" textlink="">
      <xdr:nvSpPr>
        <xdr:cNvPr id="209" name="フローチャート: 判断 208"/>
        <xdr:cNvSpPr/>
      </xdr:nvSpPr>
      <xdr:spPr>
        <a:xfrm>
          <a:off x="2286000" y="142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69522</xdr:rowOff>
    </xdr:from>
    <xdr:ext cx="762000" cy="259045"/>
    <xdr:sp macro="" textlink="">
      <xdr:nvSpPr>
        <xdr:cNvPr id="210" name="テキスト ボックス 209"/>
        <xdr:cNvSpPr txBox="1"/>
      </xdr:nvSpPr>
      <xdr:spPr>
        <a:xfrm>
          <a:off x="1955800" y="1429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126662</xdr:rowOff>
    </xdr:from>
    <xdr:to>
      <xdr:col>7</xdr:col>
      <xdr:colOff>31750</xdr:colOff>
      <xdr:row>83</xdr:row>
      <xdr:rowOff>56812</xdr:rowOff>
    </xdr:to>
    <xdr:sp macro="" textlink="">
      <xdr:nvSpPr>
        <xdr:cNvPr id="211" name="フローチャート: 判断 210"/>
        <xdr:cNvSpPr/>
      </xdr:nvSpPr>
      <xdr:spPr>
        <a:xfrm>
          <a:off x="1397000" y="1418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41589</xdr:rowOff>
    </xdr:from>
    <xdr:ext cx="762000" cy="259045"/>
    <xdr:sp macro="" textlink="">
      <xdr:nvSpPr>
        <xdr:cNvPr id="212" name="テキスト ボックス 211"/>
        <xdr:cNvSpPr txBox="1"/>
      </xdr:nvSpPr>
      <xdr:spPr>
        <a:xfrm>
          <a:off x="1066800" y="1427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99924</xdr:rowOff>
    </xdr:from>
    <xdr:to>
      <xdr:col>23</xdr:col>
      <xdr:colOff>184150</xdr:colOff>
      <xdr:row>83</xdr:row>
      <xdr:rowOff>30074</xdr:rowOff>
    </xdr:to>
    <xdr:sp macro="" textlink="">
      <xdr:nvSpPr>
        <xdr:cNvPr id="218" name="楕円 217"/>
        <xdr:cNvSpPr/>
      </xdr:nvSpPr>
      <xdr:spPr>
        <a:xfrm>
          <a:off x="4902200" y="141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116451</xdr:rowOff>
    </xdr:from>
    <xdr:ext cx="762000" cy="259045"/>
    <xdr:sp macro="" textlink="">
      <xdr:nvSpPr>
        <xdr:cNvPr id="219" name="人件費・物件費等の状況該当値テキスト"/>
        <xdr:cNvSpPr txBox="1"/>
      </xdr:nvSpPr>
      <xdr:spPr>
        <a:xfrm>
          <a:off x="5041900" y="1400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82276</xdr:rowOff>
    </xdr:from>
    <xdr:to>
      <xdr:col>19</xdr:col>
      <xdr:colOff>184150</xdr:colOff>
      <xdr:row>83</xdr:row>
      <xdr:rowOff>12426</xdr:rowOff>
    </xdr:to>
    <xdr:sp macro="" textlink="">
      <xdr:nvSpPr>
        <xdr:cNvPr id="220" name="楕円 219"/>
        <xdr:cNvSpPr/>
      </xdr:nvSpPr>
      <xdr:spPr>
        <a:xfrm>
          <a:off x="4064000" y="141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22603</xdr:rowOff>
    </xdr:from>
    <xdr:ext cx="736600" cy="259045"/>
    <xdr:sp macro="" textlink="">
      <xdr:nvSpPr>
        <xdr:cNvPr id="221" name="テキスト ボックス 220"/>
        <xdr:cNvSpPr txBox="1"/>
      </xdr:nvSpPr>
      <xdr:spPr>
        <a:xfrm>
          <a:off x="3733800" y="1391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48160</xdr:rowOff>
    </xdr:from>
    <xdr:to>
      <xdr:col>15</xdr:col>
      <xdr:colOff>133350</xdr:colOff>
      <xdr:row>82</xdr:row>
      <xdr:rowOff>149760</xdr:rowOff>
    </xdr:to>
    <xdr:sp macro="" textlink="">
      <xdr:nvSpPr>
        <xdr:cNvPr id="222" name="楕円 221"/>
        <xdr:cNvSpPr/>
      </xdr:nvSpPr>
      <xdr:spPr>
        <a:xfrm>
          <a:off x="3175000" y="141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159937</xdr:rowOff>
    </xdr:from>
    <xdr:ext cx="762000" cy="259045"/>
    <xdr:sp macro="" textlink="">
      <xdr:nvSpPr>
        <xdr:cNvPr id="223" name="テキスト ボックス 222"/>
        <xdr:cNvSpPr txBox="1"/>
      </xdr:nvSpPr>
      <xdr:spPr>
        <a:xfrm>
          <a:off x="2844800" y="1387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9150</xdr:rowOff>
    </xdr:from>
    <xdr:to>
      <xdr:col>11</xdr:col>
      <xdr:colOff>82550</xdr:colOff>
      <xdr:row>82</xdr:row>
      <xdr:rowOff>110750</xdr:rowOff>
    </xdr:to>
    <xdr:sp macro="" textlink="">
      <xdr:nvSpPr>
        <xdr:cNvPr id="224" name="楕円 223"/>
        <xdr:cNvSpPr/>
      </xdr:nvSpPr>
      <xdr:spPr>
        <a:xfrm>
          <a:off x="2286000" y="140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120927</xdr:rowOff>
    </xdr:from>
    <xdr:ext cx="762000" cy="259045"/>
    <xdr:sp macro="" textlink="">
      <xdr:nvSpPr>
        <xdr:cNvPr id="225" name="テキスト ボックス 224"/>
        <xdr:cNvSpPr txBox="1"/>
      </xdr:nvSpPr>
      <xdr:spPr>
        <a:xfrm>
          <a:off x="1955800" y="13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158975</xdr:rowOff>
    </xdr:from>
    <xdr:to>
      <xdr:col>7</xdr:col>
      <xdr:colOff>31750</xdr:colOff>
      <xdr:row>82</xdr:row>
      <xdr:rowOff>89125</xdr:rowOff>
    </xdr:to>
    <xdr:sp macro="" textlink="">
      <xdr:nvSpPr>
        <xdr:cNvPr id="226" name="楕円 225"/>
        <xdr:cNvSpPr/>
      </xdr:nvSpPr>
      <xdr:spPr>
        <a:xfrm>
          <a:off x="1397000" y="140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99302</xdr:rowOff>
    </xdr:from>
    <xdr:ext cx="762000" cy="259045"/>
    <xdr:sp macro="" textlink="">
      <xdr:nvSpPr>
        <xdr:cNvPr id="227" name="テキスト ボックス 226"/>
        <xdr:cNvSpPr txBox="1"/>
      </xdr:nvSpPr>
      <xdr:spPr>
        <a:xfrm>
          <a:off x="1066800" y="138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当市の平成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年度のラスパイレス指数は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100.8</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であり、依然として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100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を上回っている。そのような状況を踏まえ、平成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年度には昇格時期の見直しや職務の級間の給料表水準の重なりの縮小を含む給与体系の見直しを行うとともに、管理職の給与カット（△</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3.5</a:t>
          </a:r>
          <a:r>
            <a:rPr kumimoji="1" lang="ja-JP" altLang="en-US" sz="1300">
              <a:solidFill>
                <a:schemeClr val="tx1"/>
              </a:solidFill>
              <a:latin typeface="ＭＳ Ｐゴシック" panose="020B0600070205080204" pitchFamily="50" charset="-128"/>
              <a:ea typeface="ＭＳ Ｐゴシック" panose="020B0600070205080204" pitchFamily="50" charset="-128"/>
            </a:rPr>
            <a:t>％）を実施している。今後も当市の財政状況等も見据えながら、給与の適正化に努める。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a:p>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年度指数：</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日時点</a:t>
          </a:r>
          <a:r>
            <a:rPr kumimoji="1" lang="en-US" altLang="ja-JP" sz="1300">
              <a:solidFill>
                <a:schemeClr val="tx1"/>
              </a:solidFill>
              <a:latin typeface="ＭＳ Ｐゴシック" panose="020B0600070205080204" pitchFamily="50" charset="-128"/>
              <a:ea typeface="ＭＳ Ｐゴシック" panose="020B0600070205080204" pitchFamily="50" charset="-128"/>
            </a:rPr>
            <a:t>(H28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年度数値と同数値</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61" name="直線コネクタ 260"/>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111125</xdr:rowOff>
    </xdr:to>
    <xdr:cxnSp macro="">
      <xdr:nvCxnSpPr>
        <xdr:cNvPr id="264" name="直線コネクタ 263"/>
        <xdr:cNvCxnSpPr/>
      </xdr:nvCxnSpPr>
      <xdr:spPr>
        <a:xfrm flipV="1">
          <a:off x="15290800" y="14765866"/>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87</xdr:row>
      <xdr:rowOff>111125</xdr:rowOff>
    </xdr:to>
    <xdr:cxnSp macro="">
      <xdr:nvCxnSpPr>
        <xdr:cNvPr id="267" name="直線コネクタ 266"/>
        <xdr:cNvCxnSpPr/>
      </xdr:nvCxnSpPr>
      <xdr:spPr>
        <a:xfrm>
          <a:off x="14401800" y="14765866"/>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86</xdr:row>
      <xdr:rowOff>21166</xdr:rowOff>
    </xdr:to>
    <xdr:cxnSp macro="">
      <xdr:nvCxnSpPr>
        <xdr:cNvPr id="270" name="直線コネクタ 269"/>
        <xdr:cNvCxnSpPr/>
      </xdr:nvCxnSpPr>
      <xdr:spPr>
        <a:xfrm>
          <a:off x="13512800" y="1458489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1" name="フローチャート: 判断 270"/>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2" name="テキスト ボックス 271"/>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73" name="フローチャート: 判断 272"/>
        <xdr:cNvSpPr/>
      </xdr:nvSpPr>
      <xdr:spPr>
        <a:xfrm>
          <a:off x="13462000" y="1421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74" name="テキスト ボックス 273"/>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80" name="楕円 279"/>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1"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2" name="楕円 28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3" name="テキスト ボックス 282"/>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4" name="楕円 283"/>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5" name="テキスト ボックス 284"/>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6" name="楕円 285"/>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7" name="テキスト ボックス 286"/>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8" name="楕円 287"/>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89" name="テキスト ボックス 288"/>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育児休業者に対して正職員で補充したこと、また、短時間勤務再任用職員が前年度より減少したため、減少分を正職員で補充したことがポイント増加につながった。</a:t>
          </a:r>
        </a:p>
        <a:p>
          <a:r>
            <a:rPr kumimoji="1" lang="ja-JP" altLang="en-US" sz="1300">
              <a:latin typeface="ＭＳ Ｐゴシック" panose="020B0600070205080204" pitchFamily="50" charset="-128"/>
              <a:ea typeface="ＭＳ Ｐゴシック" panose="020B0600070205080204" pitchFamily="50" charset="-128"/>
            </a:rPr>
            <a:t>　今後も、新たな業務の発生や育児休業者への対応など、弾力的な職員配置に努める。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105591</xdr:rowOff>
    </xdr:from>
    <xdr:to>
      <xdr:col>81</xdr:col>
      <xdr:colOff>44450</xdr:colOff>
      <xdr:row>61</xdr:row>
      <xdr:rowOff>115933</xdr:rowOff>
    </xdr:to>
    <xdr:cxnSp macro="">
      <xdr:nvCxnSpPr>
        <xdr:cNvPr id="326" name="直線コネクタ 325"/>
        <xdr:cNvCxnSpPr/>
      </xdr:nvCxnSpPr>
      <xdr:spPr>
        <a:xfrm>
          <a:off x="16179800" y="1056404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105591</xdr:rowOff>
    </xdr:to>
    <xdr:cxnSp macro="">
      <xdr:nvCxnSpPr>
        <xdr:cNvPr id="329" name="直線コネクタ 328"/>
        <xdr:cNvCxnSpPr/>
      </xdr:nvCxnSpPr>
      <xdr:spPr>
        <a:xfrm>
          <a:off x="15290800" y="1050544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163285</xdr:rowOff>
    </xdr:from>
    <xdr:to>
      <xdr:col>72</xdr:col>
      <xdr:colOff>203200</xdr:colOff>
      <xdr:row>61</xdr:row>
      <xdr:rowOff>46990</xdr:rowOff>
    </xdr:to>
    <xdr:cxnSp macro="">
      <xdr:nvCxnSpPr>
        <xdr:cNvPr id="332" name="直線コネクタ 331"/>
        <xdr:cNvCxnSpPr/>
      </xdr:nvCxnSpPr>
      <xdr:spPr>
        <a:xfrm>
          <a:off x="14401800" y="104502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142603</xdr:rowOff>
    </xdr:from>
    <xdr:to>
      <xdr:col>68</xdr:col>
      <xdr:colOff>152400</xdr:colOff>
      <xdr:row>60</xdr:row>
      <xdr:rowOff>163285</xdr:rowOff>
    </xdr:to>
    <xdr:cxnSp macro="">
      <xdr:nvCxnSpPr>
        <xdr:cNvPr id="335" name="直線コネクタ 334"/>
        <xdr:cNvCxnSpPr/>
      </xdr:nvCxnSpPr>
      <xdr:spPr>
        <a:xfrm>
          <a:off x="13512800" y="1042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62593</xdr:rowOff>
    </xdr:from>
    <xdr:to>
      <xdr:col>68</xdr:col>
      <xdr:colOff>203200</xdr:colOff>
      <xdr:row>62</xdr:row>
      <xdr:rowOff>164193</xdr:rowOff>
    </xdr:to>
    <xdr:sp macro="" textlink="">
      <xdr:nvSpPr>
        <xdr:cNvPr id="336" name="フローチャート: 判断 335"/>
        <xdr:cNvSpPr/>
      </xdr:nvSpPr>
      <xdr:spPr>
        <a:xfrm>
          <a:off x="14351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148970</xdr:rowOff>
    </xdr:from>
    <xdr:ext cx="762000" cy="259045"/>
    <xdr:sp macro="" textlink="">
      <xdr:nvSpPr>
        <xdr:cNvPr id="337" name="テキスト ボックス 336"/>
        <xdr:cNvSpPr txBox="1"/>
      </xdr:nvSpPr>
      <xdr:spPr>
        <a:xfrm>
          <a:off x="14020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69487</xdr:rowOff>
    </xdr:from>
    <xdr:to>
      <xdr:col>64</xdr:col>
      <xdr:colOff>152400</xdr:colOff>
      <xdr:row>62</xdr:row>
      <xdr:rowOff>171087</xdr:rowOff>
    </xdr:to>
    <xdr:sp macro="" textlink="">
      <xdr:nvSpPr>
        <xdr:cNvPr id="338" name="フローチャート: 判断 337"/>
        <xdr:cNvSpPr/>
      </xdr:nvSpPr>
      <xdr:spPr>
        <a:xfrm>
          <a:off x="134620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155864</xdr:rowOff>
    </xdr:from>
    <xdr:ext cx="762000" cy="259045"/>
    <xdr:sp macro="" textlink="">
      <xdr:nvSpPr>
        <xdr:cNvPr id="339" name="テキスト ボックス 338"/>
        <xdr:cNvSpPr txBox="1"/>
      </xdr:nvSpPr>
      <xdr:spPr>
        <a:xfrm>
          <a:off x="13131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5" name="楕円 344"/>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81660</xdr:rowOff>
    </xdr:from>
    <xdr:ext cx="762000" cy="259045"/>
    <xdr:sp macro="" textlink="">
      <xdr:nvSpPr>
        <xdr:cNvPr id="346" name="定員管理の状況該当値テキスト"/>
        <xdr:cNvSpPr txBox="1"/>
      </xdr:nvSpPr>
      <xdr:spPr>
        <a:xfrm>
          <a:off x="17106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54791</xdr:rowOff>
    </xdr:from>
    <xdr:to>
      <xdr:col>77</xdr:col>
      <xdr:colOff>95250</xdr:colOff>
      <xdr:row>61</xdr:row>
      <xdr:rowOff>156391</xdr:rowOff>
    </xdr:to>
    <xdr:sp macro="" textlink="">
      <xdr:nvSpPr>
        <xdr:cNvPr id="347" name="楕円 346"/>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166568</xdr:rowOff>
    </xdr:from>
    <xdr:ext cx="736600" cy="259045"/>
    <xdr:sp macro="" textlink="">
      <xdr:nvSpPr>
        <xdr:cNvPr id="348" name="テキスト ボックス 347"/>
        <xdr:cNvSpPr txBox="1"/>
      </xdr:nvSpPr>
      <xdr:spPr>
        <a:xfrm>
          <a:off x="15798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9" name="楕円 348"/>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50" name="テキスト ボックス 349"/>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112485</xdr:rowOff>
    </xdr:from>
    <xdr:to>
      <xdr:col>68</xdr:col>
      <xdr:colOff>203200</xdr:colOff>
      <xdr:row>61</xdr:row>
      <xdr:rowOff>42635</xdr:rowOff>
    </xdr:to>
    <xdr:sp macro="" textlink="">
      <xdr:nvSpPr>
        <xdr:cNvPr id="351" name="楕円 350"/>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52" name="テキスト ボックス 351"/>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53" name="楕円 352"/>
        <xdr:cNvSpPr/>
      </xdr:nvSpPr>
      <xdr:spPr>
        <a:xfrm>
          <a:off x="13462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54" name="テキスト ボックス 353"/>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実質公債費比率は昨年度と比較し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ポイント低下している。これは主に普通交付税の増など償還に充てることができる充当可能特定財源が増加したことによるものである。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今後も、純元利償還金において、都市整備公社に対する補助金、猪名川上流広域ごみ処理施設組合への組合債償還負担金等が多額なまま推移し、一般会計についても、</a:t>
          </a:r>
          <a:r>
            <a:rPr kumimoji="1" lang="en-US" altLang="ja-JP" sz="1300">
              <a:solidFill>
                <a:schemeClr val="tx1"/>
              </a:solidFill>
              <a:latin typeface="ＭＳ Ｐゴシック" panose="020B0600070205080204" pitchFamily="50" charset="-128"/>
              <a:ea typeface="ＭＳ Ｐゴシック" panose="020B0600070205080204" pitchFamily="50" charset="-128"/>
            </a:rPr>
            <a:t>PFI</a:t>
          </a:r>
          <a:r>
            <a:rPr kumimoji="1" lang="ja-JP" altLang="en-US" sz="1300">
              <a:solidFill>
                <a:schemeClr val="tx1"/>
              </a:solidFill>
              <a:latin typeface="ＭＳ Ｐゴシック" panose="020B0600070205080204" pitchFamily="50" charset="-128"/>
              <a:ea typeface="ＭＳ Ｐゴシック" panose="020B0600070205080204" pitchFamily="50" charset="-128"/>
            </a:rPr>
            <a:t>事業の割賦払いの増加や、施設集約化に伴う地方債の償還等が発生するため、実質公債費比率の分子は同程度で推移するものと見込まれる。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62593</xdr:rowOff>
    </xdr:from>
    <xdr:to>
      <xdr:col>81</xdr:col>
      <xdr:colOff>44450</xdr:colOff>
      <xdr:row>45</xdr:row>
      <xdr:rowOff>108555</xdr:rowOff>
    </xdr:to>
    <xdr:cxnSp macro="">
      <xdr:nvCxnSpPr>
        <xdr:cNvPr id="389" name="直線コネクタ 388"/>
        <xdr:cNvCxnSpPr/>
      </xdr:nvCxnSpPr>
      <xdr:spPr>
        <a:xfrm flipV="1">
          <a:off x="16179800" y="77778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108555</xdr:rowOff>
    </xdr:from>
    <xdr:to>
      <xdr:col>77</xdr:col>
      <xdr:colOff>44450</xdr:colOff>
      <xdr:row>45</xdr:row>
      <xdr:rowOff>154517</xdr:rowOff>
    </xdr:to>
    <xdr:cxnSp macro="">
      <xdr:nvCxnSpPr>
        <xdr:cNvPr id="392" name="直線コネクタ 391"/>
        <xdr:cNvCxnSpPr/>
      </xdr:nvCxnSpPr>
      <xdr:spPr>
        <a:xfrm flipV="1">
          <a:off x="15290800" y="78238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120045</xdr:rowOff>
    </xdr:from>
    <xdr:to>
      <xdr:col>72</xdr:col>
      <xdr:colOff>203200</xdr:colOff>
      <xdr:row>45</xdr:row>
      <xdr:rowOff>154517</xdr:rowOff>
    </xdr:to>
    <xdr:cxnSp macro="">
      <xdr:nvCxnSpPr>
        <xdr:cNvPr id="395" name="直線コネクタ 394"/>
        <xdr:cNvCxnSpPr/>
      </xdr:nvCxnSpPr>
      <xdr:spPr>
        <a:xfrm>
          <a:off x="14401800" y="78352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7" name="テキスト ボックス 396"/>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120045</xdr:rowOff>
    </xdr:from>
    <xdr:to>
      <xdr:col>68</xdr:col>
      <xdr:colOff>152400</xdr:colOff>
      <xdr:row>45</xdr:row>
      <xdr:rowOff>166007</xdr:rowOff>
    </xdr:to>
    <xdr:cxnSp macro="">
      <xdr:nvCxnSpPr>
        <xdr:cNvPr id="398" name="直線コネクタ 397"/>
        <xdr:cNvCxnSpPr/>
      </xdr:nvCxnSpPr>
      <xdr:spPr>
        <a:xfrm flipV="1">
          <a:off x="13512800" y="78352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9" name="フローチャート: 判断 398"/>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00" name="テキスト ボックス 399"/>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01" name="フローチャート: 判断 400"/>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02" name="テキスト ボックス 401"/>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11793</xdr:rowOff>
    </xdr:from>
    <xdr:to>
      <xdr:col>81</xdr:col>
      <xdr:colOff>95250</xdr:colOff>
      <xdr:row>45</xdr:row>
      <xdr:rowOff>113393</xdr:rowOff>
    </xdr:to>
    <xdr:sp macro="" textlink="">
      <xdr:nvSpPr>
        <xdr:cNvPr id="408" name="楕円 407"/>
        <xdr:cNvSpPr/>
      </xdr:nvSpPr>
      <xdr:spPr>
        <a:xfrm>
          <a:off x="16967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79120</xdr:rowOff>
    </xdr:from>
    <xdr:ext cx="762000" cy="259045"/>
    <xdr:sp macro="" textlink="">
      <xdr:nvSpPr>
        <xdr:cNvPr id="409" name="公債費負担の状況該当値テキスト"/>
        <xdr:cNvSpPr txBox="1"/>
      </xdr:nvSpPr>
      <xdr:spPr>
        <a:xfrm>
          <a:off x="17106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57755</xdr:rowOff>
    </xdr:from>
    <xdr:to>
      <xdr:col>77</xdr:col>
      <xdr:colOff>95250</xdr:colOff>
      <xdr:row>45</xdr:row>
      <xdr:rowOff>159355</xdr:rowOff>
    </xdr:to>
    <xdr:sp macro="" textlink="">
      <xdr:nvSpPr>
        <xdr:cNvPr id="410" name="楕円 409"/>
        <xdr:cNvSpPr/>
      </xdr:nvSpPr>
      <xdr:spPr>
        <a:xfrm>
          <a:off x="16129000" y="77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144132</xdr:rowOff>
    </xdr:from>
    <xdr:ext cx="736600" cy="259045"/>
    <xdr:sp macro="" textlink="">
      <xdr:nvSpPr>
        <xdr:cNvPr id="411" name="テキスト ボックス 410"/>
        <xdr:cNvSpPr txBox="1"/>
      </xdr:nvSpPr>
      <xdr:spPr>
        <a:xfrm>
          <a:off x="15798800" y="785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103717</xdr:rowOff>
    </xdr:from>
    <xdr:to>
      <xdr:col>73</xdr:col>
      <xdr:colOff>44450</xdr:colOff>
      <xdr:row>46</xdr:row>
      <xdr:rowOff>33867</xdr:rowOff>
    </xdr:to>
    <xdr:sp macro="" textlink="">
      <xdr:nvSpPr>
        <xdr:cNvPr id="412" name="楕円 411"/>
        <xdr:cNvSpPr/>
      </xdr:nvSpPr>
      <xdr:spPr>
        <a:xfrm>
          <a:off x="15240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46</xdr:row>
      <xdr:rowOff>18644</xdr:rowOff>
    </xdr:from>
    <xdr:ext cx="762000" cy="259045"/>
    <xdr:sp macro="" textlink="">
      <xdr:nvSpPr>
        <xdr:cNvPr id="413" name="テキスト ボックス 412"/>
        <xdr:cNvSpPr txBox="1"/>
      </xdr:nvSpPr>
      <xdr:spPr>
        <a:xfrm>
          <a:off x="14909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69245</xdr:rowOff>
    </xdr:from>
    <xdr:to>
      <xdr:col>68</xdr:col>
      <xdr:colOff>203200</xdr:colOff>
      <xdr:row>45</xdr:row>
      <xdr:rowOff>170845</xdr:rowOff>
    </xdr:to>
    <xdr:sp macro="" textlink="">
      <xdr:nvSpPr>
        <xdr:cNvPr id="414" name="楕円 413"/>
        <xdr:cNvSpPr/>
      </xdr:nvSpPr>
      <xdr:spPr>
        <a:xfrm>
          <a:off x="14351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155622</xdr:rowOff>
    </xdr:from>
    <xdr:ext cx="762000" cy="259045"/>
    <xdr:sp macro="" textlink="">
      <xdr:nvSpPr>
        <xdr:cNvPr id="415" name="テキスト ボックス 414"/>
        <xdr:cNvSpPr txBox="1"/>
      </xdr:nvSpPr>
      <xdr:spPr>
        <a:xfrm>
          <a:off x="14020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115207</xdr:rowOff>
    </xdr:from>
    <xdr:to>
      <xdr:col>64</xdr:col>
      <xdr:colOff>152400</xdr:colOff>
      <xdr:row>46</xdr:row>
      <xdr:rowOff>45357</xdr:rowOff>
    </xdr:to>
    <xdr:sp macro="" textlink="">
      <xdr:nvSpPr>
        <xdr:cNvPr id="416" name="楕円 415"/>
        <xdr:cNvSpPr/>
      </xdr:nvSpPr>
      <xdr:spPr>
        <a:xfrm>
          <a:off x="13462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30134</xdr:rowOff>
    </xdr:from>
    <xdr:ext cx="762000" cy="259045"/>
    <xdr:sp macro="" textlink="">
      <xdr:nvSpPr>
        <xdr:cNvPr id="417" name="テキスト ボックス 416"/>
        <xdr:cNvSpPr txBox="1"/>
      </xdr:nvSpPr>
      <xdr:spPr>
        <a:xfrm>
          <a:off x="13131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将来負担比率は昨年度と比較し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6.6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ポイント増加している。これは老朽化した公共施設の集約化や小中学校及び幼稚園に空調を導入</a:t>
          </a:r>
          <a:r>
            <a:rPr kumimoji="1" lang="en-US" altLang="ja-JP" sz="1300">
              <a:solidFill>
                <a:schemeClr val="tx1"/>
              </a:solidFill>
              <a:latin typeface="ＭＳ Ｐゴシック" panose="020B0600070205080204" pitchFamily="50" charset="-128"/>
              <a:ea typeface="ＭＳ Ｐゴシック" panose="020B0600070205080204" pitchFamily="50" charset="-128"/>
            </a:rPr>
            <a:t>(PFI)</a:t>
          </a:r>
          <a:r>
            <a:rPr kumimoji="1" lang="ja-JP" altLang="en-US" sz="1300">
              <a:solidFill>
                <a:schemeClr val="tx1"/>
              </a:solidFill>
              <a:latin typeface="ＭＳ Ｐゴシック" panose="020B0600070205080204" pitchFamily="50" charset="-128"/>
              <a:ea typeface="ＭＳ Ｐゴシック" panose="020B0600070205080204" pitchFamily="50" charset="-128"/>
            </a:rPr>
            <a:t>したことにより、地方債残高が増加したことによるものである。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今後も老朽化した施設の更新が控えていることから、将来負担比率が悪化する要素がある。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投資的事業の実施にあたっては、国の経済対策による財源を積極的に活用するなど、将来の負担に配慮した財政運営を行っていく。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105652</xdr:rowOff>
    </xdr:to>
    <xdr:cxnSp macro="">
      <xdr:nvCxnSpPr>
        <xdr:cNvPr id="448" name="直線コネクタ 447"/>
        <xdr:cNvCxnSpPr/>
      </xdr:nvCxnSpPr>
      <xdr:spPr>
        <a:xfrm flipV="1">
          <a:off x="17018000" y="2313214"/>
          <a:ext cx="0" cy="1221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77729</xdr:rowOff>
    </xdr:from>
    <xdr:ext cx="762000" cy="259045"/>
    <xdr:sp macro="" textlink="">
      <xdr:nvSpPr>
        <xdr:cNvPr id="449" name="将来負担の状況最小値テキスト"/>
        <xdr:cNvSpPr txBox="1"/>
      </xdr:nvSpPr>
      <xdr:spPr>
        <a:xfrm>
          <a:off x="17106900" y="35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105652</xdr:rowOff>
    </xdr:from>
    <xdr:to>
      <xdr:col>81</xdr:col>
      <xdr:colOff>133350</xdr:colOff>
      <xdr:row>20</xdr:row>
      <xdr:rowOff>105652</xdr:rowOff>
    </xdr:to>
    <xdr:cxnSp macro="">
      <xdr:nvCxnSpPr>
        <xdr:cNvPr id="450" name="直線コネクタ 449"/>
        <xdr:cNvCxnSpPr/>
      </xdr:nvCxnSpPr>
      <xdr:spPr>
        <a:xfrm>
          <a:off x="16929100" y="353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29815</xdr:rowOff>
    </xdr:from>
    <xdr:to>
      <xdr:col>81</xdr:col>
      <xdr:colOff>44450</xdr:colOff>
      <xdr:row>20</xdr:row>
      <xdr:rowOff>105652</xdr:rowOff>
    </xdr:to>
    <xdr:cxnSp macro="">
      <xdr:nvCxnSpPr>
        <xdr:cNvPr id="453" name="直線コネクタ 452"/>
        <xdr:cNvCxnSpPr/>
      </xdr:nvCxnSpPr>
      <xdr:spPr>
        <a:xfrm>
          <a:off x="16179800" y="3458815"/>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78576</xdr:rowOff>
    </xdr:from>
    <xdr:ext cx="762000" cy="259045"/>
    <xdr:sp macro="" textlink="">
      <xdr:nvSpPr>
        <xdr:cNvPr id="454" name="将来負担の状況平均値テキスト"/>
        <xdr:cNvSpPr txBox="1"/>
      </xdr:nvSpPr>
      <xdr:spPr>
        <a:xfrm>
          <a:off x="17106900" y="2307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62049</xdr:rowOff>
    </xdr:from>
    <xdr:to>
      <xdr:col>81</xdr:col>
      <xdr:colOff>95250</xdr:colOff>
      <xdr:row>14</xdr:row>
      <xdr:rowOff>163649</xdr:rowOff>
    </xdr:to>
    <xdr:sp macro="" textlink="">
      <xdr:nvSpPr>
        <xdr:cNvPr id="455" name="フローチャート: 判断 454"/>
        <xdr:cNvSpPr/>
      </xdr:nvSpPr>
      <xdr:spPr>
        <a:xfrm>
          <a:off x="16967200" y="246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29815</xdr:rowOff>
    </xdr:from>
    <xdr:to>
      <xdr:col>77</xdr:col>
      <xdr:colOff>44450</xdr:colOff>
      <xdr:row>21</xdr:row>
      <xdr:rowOff>23828</xdr:rowOff>
    </xdr:to>
    <xdr:cxnSp macro="">
      <xdr:nvCxnSpPr>
        <xdr:cNvPr id="456" name="直線コネクタ 455"/>
        <xdr:cNvCxnSpPr/>
      </xdr:nvCxnSpPr>
      <xdr:spPr>
        <a:xfrm flipV="1">
          <a:off x="15290800" y="3458815"/>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52856</xdr:rowOff>
    </xdr:from>
    <xdr:to>
      <xdr:col>77</xdr:col>
      <xdr:colOff>95250</xdr:colOff>
      <xdr:row>14</xdr:row>
      <xdr:rowOff>154456</xdr:rowOff>
    </xdr:to>
    <xdr:sp macro="" textlink="">
      <xdr:nvSpPr>
        <xdr:cNvPr id="457" name="フローチャート: 判断 456"/>
        <xdr:cNvSpPr/>
      </xdr:nvSpPr>
      <xdr:spPr>
        <a:xfrm>
          <a:off x="16129000" y="245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164633</xdr:rowOff>
    </xdr:from>
    <xdr:ext cx="736600" cy="259045"/>
    <xdr:sp macro="" textlink="">
      <xdr:nvSpPr>
        <xdr:cNvPr id="458" name="テキスト ボックス 457"/>
        <xdr:cNvSpPr txBox="1"/>
      </xdr:nvSpPr>
      <xdr:spPr>
        <a:xfrm>
          <a:off x="15798800" y="222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23828</xdr:rowOff>
    </xdr:from>
    <xdr:to>
      <xdr:col>72</xdr:col>
      <xdr:colOff>203200</xdr:colOff>
      <xdr:row>22</xdr:row>
      <xdr:rowOff>74144</xdr:rowOff>
    </xdr:to>
    <xdr:cxnSp macro="">
      <xdr:nvCxnSpPr>
        <xdr:cNvPr id="459" name="直線コネクタ 458"/>
        <xdr:cNvCxnSpPr/>
      </xdr:nvCxnSpPr>
      <xdr:spPr>
        <a:xfrm flipV="1">
          <a:off x="14401800" y="3624278"/>
          <a:ext cx="889000" cy="2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0" name="フローチャート: 判断 459"/>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61" name="テキスト ボックス 460"/>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74144</xdr:rowOff>
    </xdr:from>
    <xdr:to>
      <xdr:col>68</xdr:col>
      <xdr:colOff>152400</xdr:colOff>
      <xdr:row>23</xdr:row>
      <xdr:rowOff>62411</xdr:rowOff>
    </xdr:to>
    <xdr:cxnSp macro="">
      <xdr:nvCxnSpPr>
        <xdr:cNvPr id="462" name="直線コネクタ 461"/>
        <xdr:cNvCxnSpPr/>
      </xdr:nvCxnSpPr>
      <xdr:spPr>
        <a:xfrm flipV="1">
          <a:off x="13512800" y="3846044"/>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53279</xdr:rowOff>
    </xdr:from>
    <xdr:to>
      <xdr:col>68</xdr:col>
      <xdr:colOff>203200</xdr:colOff>
      <xdr:row>17</xdr:row>
      <xdr:rowOff>154879</xdr:rowOff>
    </xdr:to>
    <xdr:sp macro="" textlink="">
      <xdr:nvSpPr>
        <xdr:cNvPr id="463" name="フローチャート: 判断 462"/>
        <xdr:cNvSpPr/>
      </xdr:nvSpPr>
      <xdr:spPr>
        <a:xfrm>
          <a:off x="14351000" y="296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165056</xdr:rowOff>
    </xdr:from>
    <xdr:ext cx="762000" cy="259045"/>
    <xdr:sp macro="" textlink="">
      <xdr:nvSpPr>
        <xdr:cNvPr id="464" name="テキスト ボックス 463"/>
        <xdr:cNvSpPr txBox="1"/>
      </xdr:nvSpPr>
      <xdr:spPr>
        <a:xfrm>
          <a:off x="14020800" y="273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95552</xdr:rowOff>
    </xdr:from>
    <xdr:to>
      <xdr:col>64</xdr:col>
      <xdr:colOff>152400</xdr:colOff>
      <xdr:row>19</xdr:row>
      <xdr:rowOff>25702</xdr:rowOff>
    </xdr:to>
    <xdr:sp macro="" textlink="">
      <xdr:nvSpPr>
        <xdr:cNvPr id="465" name="フローチャート: 判断 464"/>
        <xdr:cNvSpPr/>
      </xdr:nvSpPr>
      <xdr:spPr>
        <a:xfrm>
          <a:off x="13462000" y="318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35879</xdr:rowOff>
    </xdr:from>
    <xdr:ext cx="762000" cy="259045"/>
    <xdr:sp macro="" textlink="">
      <xdr:nvSpPr>
        <xdr:cNvPr id="466" name="テキスト ボックス 465"/>
        <xdr:cNvSpPr txBox="1"/>
      </xdr:nvSpPr>
      <xdr:spPr>
        <a:xfrm>
          <a:off x="13131800" y="295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54852</xdr:rowOff>
    </xdr:from>
    <xdr:to>
      <xdr:col>81</xdr:col>
      <xdr:colOff>95250</xdr:colOff>
      <xdr:row>20</xdr:row>
      <xdr:rowOff>156452</xdr:rowOff>
    </xdr:to>
    <xdr:sp macro="" textlink="">
      <xdr:nvSpPr>
        <xdr:cNvPr id="472" name="楕円 471"/>
        <xdr:cNvSpPr/>
      </xdr:nvSpPr>
      <xdr:spPr>
        <a:xfrm>
          <a:off x="16967200" y="34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122179</xdr:rowOff>
    </xdr:from>
    <xdr:ext cx="762000" cy="259045"/>
    <xdr:sp macro="" textlink="">
      <xdr:nvSpPr>
        <xdr:cNvPr id="473" name="将来負担の状況該当値テキスト"/>
        <xdr:cNvSpPr txBox="1"/>
      </xdr:nvSpPr>
      <xdr:spPr>
        <a:xfrm>
          <a:off x="17106900" y="337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150465</xdr:rowOff>
    </xdr:from>
    <xdr:to>
      <xdr:col>77</xdr:col>
      <xdr:colOff>95250</xdr:colOff>
      <xdr:row>20</xdr:row>
      <xdr:rowOff>80615</xdr:rowOff>
    </xdr:to>
    <xdr:sp macro="" textlink="">
      <xdr:nvSpPr>
        <xdr:cNvPr id="474" name="楕円 473"/>
        <xdr:cNvSpPr/>
      </xdr:nvSpPr>
      <xdr:spPr>
        <a:xfrm>
          <a:off x="16129000" y="34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65392</xdr:rowOff>
    </xdr:from>
    <xdr:ext cx="736600" cy="259045"/>
    <xdr:sp macro="" textlink="">
      <xdr:nvSpPr>
        <xdr:cNvPr id="475" name="テキスト ボックス 474"/>
        <xdr:cNvSpPr txBox="1"/>
      </xdr:nvSpPr>
      <xdr:spPr>
        <a:xfrm>
          <a:off x="15798800" y="349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144478</xdr:rowOff>
    </xdr:from>
    <xdr:to>
      <xdr:col>73</xdr:col>
      <xdr:colOff>44450</xdr:colOff>
      <xdr:row>21</xdr:row>
      <xdr:rowOff>74628</xdr:rowOff>
    </xdr:to>
    <xdr:sp macro="" textlink="">
      <xdr:nvSpPr>
        <xdr:cNvPr id="476" name="楕円 475"/>
        <xdr:cNvSpPr/>
      </xdr:nvSpPr>
      <xdr:spPr>
        <a:xfrm>
          <a:off x="15240000" y="35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59405</xdr:rowOff>
    </xdr:from>
    <xdr:ext cx="762000" cy="259045"/>
    <xdr:sp macro="" textlink="">
      <xdr:nvSpPr>
        <xdr:cNvPr id="477" name="テキスト ボックス 476"/>
        <xdr:cNvSpPr txBox="1"/>
      </xdr:nvSpPr>
      <xdr:spPr>
        <a:xfrm>
          <a:off x="14909800" y="365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23344</xdr:rowOff>
    </xdr:from>
    <xdr:to>
      <xdr:col>68</xdr:col>
      <xdr:colOff>203200</xdr:colOff>
      <xdr:row>22</xdr:row>
      <xdr:rowOff>124944</xdr:rowOff>
    </xdr:to>
    <xdr:sp macro="" textlink="">
      <xdr:nvSpPr>
        <xdr:cNvPr id="478" name="楕円 477"/>
        <xdr:cNvSpPr/>
      </xdr:nvSpPr>
      <xdr:spPr>
        <a:xfrm>
          <a:off x="14351000" y="37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109721</xdr:rowOff>
    </xdr:from>
    <xdr:ext cx="762000" cy="259045"/>
    <xdr:sp macro="" textlink="">
      <xdr:nvSpPr>
        <xdr:cNvPr id="479" name="テキスト ボックス 478"/>
        <xdr:cNvSpPr txBox="1"/>
      </xdr:nvSpPr>
      <xdr:spPr>
        <a:xfrm>
          <a:off x="14020800" y="38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11611</xdr:rowOff>
    </xdr:from>
    <xdr:to>
      <xdr:col>64</xdr:col>
      <xdr:colOff>152400</xdr:colOff>
      <xdr:row>23</xdr:row>
      <xdr:rowOff>113211</xdr:rowOff>
    </xdr:to>
    <xdr:sp macro="" textlink="">
      <xdr:nvSpPr>
        <xdr:cNvPr id="480" name="楕円 479"/>
        <xdr:cNvSpPr/>
      </xdr:nvSpPr>
      <xdr:spPr>
        <a:xfrm>
          <a:off x="13462000" y="39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97988</xdr:rowOff>
    </xdr:from>
    <xdr:ext cx="762000" cy="259045"/>
    <xdr:sp macro="" textlink="">
      <xdr:nvSpPr>
        <xdr:cNvPr id="481" name="テキスト ボックス 480"/>
        <xdr:cNvSpPr txBox="1"/>
      </xdr:nvSpPr>
      <xdr:spPr>
        <a:xfrm>
          <a:off x="13131800" y="404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158,873
157,602
53.44
58,445,981
58,092,549
319,869
30,410,383
67,696,994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課長補佐級以上現給補償の廃止などにより当該指標について昨年度と比較し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今後も当市の財政状況等も見据えながら、定員管理・給与の適正化に努める。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41275</xdr:rowOff>
    </xdr:from>
    <xdr:to>
      <xdr:col>24</xdr:col>
      <xdr:colOff>25400</xdr:colOff>
      <xdr:row>39</xdr:row>
      <xdr:rowOff>127000</xdr:rowOff>
    </xdr:to>
    <xdr:cxnSp macro="">
      <xdr:nvCxnSpPr>
        <xdr:cNvPr id="70" name="直線コネクタ 69"/>
        <xdr:cNvCxnSpPr/>
      </xdr:nvCxnSpPr>
      <xdr:spPr>
        <a:xfrm flipV="1">
          <a:off x="3987800" y="67278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127000</xdr:rowOff>
    </xdr:to>
    <xdr:cxnSp macro="">
      <xdr:nvCxnSpPr>
        <xdr:cNvPr id="73" name="直線コネクタ 72"/>
        <xdr:cNvCxnSpPr/>
      </xdr:nvCxnSpPr>
      <xdr:spPr>
        <a:xfrm>
          <a:off x="3098800" y="6718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79375</xdr:rowOff>
    </xdr:to>
    <xdr:cxnSp macro="">
      <xdr:nvCxnSpPr>
        <xdr:cNvPr id="76" name="直線コネクタ 75"/>
        <xdr:cNvCxnSpPr/>
      </xdr:nvCxnSpPr>
      <xdr:spPr>
        <a:xfrm flipV="1">
          <a:off x="2209800" y="67183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78" name="テキスト ボックス 77"/>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79375</xdr:rowOff>
    </xdr:from>
    <xdr:to>
      <xdr:col>11</xdr:col>
      <xdr:colOff>9525</xdr:colOff>
      <xdr:row>39</xdr:row>
      <xdr:rowOff>136525</xdr:rowOff>
    </xdr:to>
    <xdr:cxnSp macro="">
      <xdr:nvCxnSpPr>
        <xdr:cNvPr id="79" name="直線コネクタ 78"/>
        <xdr:cNvCxnSpPr/>
      </xdr:nvCxnSpPr>
      <xdr:spPr>
        <a:xfrm flipV="1">
          <a:off x="1320800" y="6765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19050</xdr:rowOff>
    </xdr:from>
    <xdr:to>
      <xdr:col>11</xdr:col>
      <xdr:colOff>60325</xdr:colOff>
      <xdr:row>41</xdr:row>
      <xdr:rowOff>120650</xdr:rowOff>
    </xdr:to>
    <xdr:sp macro="" textlink="">
      <xdr:nvSpPr>
        <xdr:cNvPr id="80" name="フローチャート: 判断 79"/>
        <xdr:cNvSpPr/>
      </xdr:nvSpPr>
      <xdr:spPr>
        <a:xfrm>
          <a:off x="2159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81" name="テキスト ボックス 80"/>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38100</xdr:rowOff>
    </xdr:from>
    <xdr:to>
      <xdr:col>6</xdr:col>
      <xdr:colOff>171450</xdr:colOff>
      <xdr:row>41</xdr:row>
      <xdr:rowOff>139700</xdr:rowOff>
    </xdr:to>
    <xdr:sp macro="" textlink="">
      <xdr:nvSpPr>
        <xdr:cNvPr id="82" name="フローチャート: 判断 81"/>
        <xdr:cNvSpPr/>
      </xdr:nvSpPr>
      <xdr:spPr>
        <a:xfrm>
          <a:off x="1270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124477</xdr:rowOff>
    </xdr:from>
    <xdr:ext cx="762000" cy="259045"/>
    <xdr:sp macro="" textlink="">
      <xdr:nvSpPr>
        <xdr:cNvPr id="83" name="テキスト ボックス 82"/>
        <xdr:cNvSpPr txBox="1"/>
      </xdr:nvSpPr>
      <xdr:spPr>
        <a:xfrm>
          <a:off x="939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161925</xdr:rowOff>
    </xdr:from>
    <xdr:to>
      <xdr:col>24</xdr:col>
      <xdr:colOff>76200</xdr:colOff>
      <xdr:row>39</xdr:row>
      <xdr:rowOff>92075</xdr:rowOff>
    </xdr:to>
    <xdr:sp macro="" textlink="">
      <xdr:nvSpPr>
        <xdr:cNvPr id="89" name="楕円 88"/>
        <xdr:cNvSpPr/>
      </xdr:nvSpPr>
      <xdr:spPr>
        <a:xfrm>
          <a:off x="47752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134002</xdr:rowOff>
    </xdr:from>
    <xdr:ext cx="762000" cy="259045"/>
    <xdr:sp macro="" textlink="">
      <xdr:nvSpPr>
        <xdr:cNvPr id="90" name="人件費該当値テキスト"/>
        <xdr:cNvSpPr txBox="1"/>
      </xdr:nvSpPr>
      <xdr:spPr>
        <a:xfrm>
          <a:off x="49149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76200</xdr:rowOff>
    </xdr:from>
    <xdr:to>
      <xdr:col>20</xdr:col>
      <xdr:colOff>38100</xdr:colOff>
      <xdr:row>40</xdr:row>
      <xdr:rowOff>6350</xdr:rowOff>
    </xdr:to>
    <xdr:sp macro="" textlink="">
      <xdr:nvSpPr>
        <xdr:cNvPr id="91" name="楕円 90"/>
        <xdr:cNvSpPr/>
      </xdr:nvSpPr>
      <xdr:spPr>
        <a:xfrm>
          <a:off x="3937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162577</xdr:rowOff>
    </xdr:from>
    <xdr:ext cx="736600" cy="259045"/>
    <xdr:sp macro="" textlink="">
      <xdr:nvSpPr>
        <xdr:cNvPr id="92" name="テキスト ボックス 91"/>
        <xdr:cNvSpPr txBox="1"/>
      </xdr:nvSpPr>
      <xdr:spPr>
        <a:xfrm>
          <a:off x="3606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93" name="楕円 92"/>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4" name="テキスト ボックス 9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28575</xdr:rowOff>
    </xdr:from>
    <xdr:to>
      <xdr:col>11</xdr:col>
      <xdr:colOff>60325</xdr:colOff>
      <xdr:row>39</xdr:row>
      <xdr:rowOff>130175</xdr:rowOff>
    </xdr:to>
    <xdr:sp macro="" textlink="">
      <xdr:nvSpPr>
        <xdr:cNvPr id="95" name="楕円 94"/>
        <xdr:cNvSpPr/>
      </xdr:nvSpPr>
      <xdr:spPr>
        <a:xfrm>
          <a:off x="21590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140352</xdr:rowOff>
    </xdr:from>
    <xdr:ext cx="762000" cy="259045"/>
    <xdr:sp macro="" textlink="">
      <xdr:nvSpPr>
        <xdr:cNvPr id="96" name="テキスト ボックス 95"/>
        <xdr:cNvSpPr txBox="1"/>
      </xdr:nvSpPr>
      <xdr:spPr>
        <a:xfrm>
          <a:off x="1828800" y="648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85725</xdr:rowOff>
    </xdr:from>
    <xdr:to>
      <xdr:col>6</xdr:col>
      <xdr:colOff>171450</xdr:colOff>
      <xdr:row>40</xdr:row>
      <xdr:rowOff>15875</xdr:rowOff>
    </xdr:to>
    <xdr:sp macro="" textlink="">
      <xdr:nvSpPr>
        <xdr:cNvPr id="97" name="楕円 96"/>
        <xdr:cNvSpPr/>
      </xdr:nvSpPr>
      <xdr:spPr>
        <a:xfrm>
          <a:off x="1270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26052</xdr:rowOff>
    </xdr:from>
    <xdr:ext cx="762000" cy="259045"/>
    <xdr:sp macro="" textlink="">
      <xdr:nvSpPr>
        <xdr:cNvPr id="98" name="テキスト ボックス 97"/>
        <xdr:cNvSpPr txBox="1"/>
      </xdr:nvSpPr>
      <xdr:spPr>
        <a:xfrm>
          <a:off x="9398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業務委託料の増等により、当該指標について昨年度と比較し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今後も消費税増税が予定されていることや、職員定数削減の代替として外部への委託料が増加していくことも考えられるため、歳出全体のバランスを考慮しながら適正化に努める。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76708</xdr:rowOff>
    </xdr:from>
    <xdr:to>
      <xdr:col>82</xdr:col>
      <xdr:colOff>107950</xdr:colOff>
      <xdr:row>14</xdr:row>
      <xdr:rowOff>81280</xdr:rowOff>
    </xdr:to>
    <xdr:cxnSp macro="">
      <xdr:nvCxnSpPr>
        <xdr:cNvPr id="129" name="直線コネクタ 128"/>
        <xdr:cNvCxnSpPr/>
      </xdr:nvCxnSpPr>
      <xdr:spPr>
        <a:xfrm>
          <a:off x="15671800" y="24770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30988</xdr:rowOff>
    </xdr:from>
    <xdr:to>
      <xdr:col>78</xdr:col>
      <xdr:colOff>69850</xdr:colOff>
      <xdr:row>14</xdr:row>
      <xdr:rowOff>76708</xdr:rowOff>
    </xdr:to>
    <xdr:cxnSp macro="">
      <xdr:nvCxnSpPr>
        <xdr:cNvPr id="132" name="直線コネクタ 131"/>
        <xdr:cNvCxnSpPr/>
      </xdr:nvCxnSpPr>
      <xdr:spPr>
        <a:xfrm>
          <a:off x="14782800" y="24312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30988</xdr:rowOff>
    </xdr:from>
    <xdr:to>
      <xdr:col>73</xdr:col>
      <xdr:colOff>180975</xdr:colOff>
      <xdr:row>14</xdr:row>
      <xdr:rowOff>40132</xdr:rowOff>
    </xdr:to>
    <xdr:cxnSp macro="">
      <xdr:nvCxnSpPr>
        <xdr:cNvPr id="135" name="直線コネクタ 134"/>
        <xdr:cNvCxnSpPr/>
      </xdr:nvCxnSpPr>
      <xdr:spPr>
        <a:xfrm flipV="1">
          <a:off x="13893800" y="2431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37" name="テキスト ボックス 136"/>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xdr:rowOff>
    </xdr:from>
    <xdr:to>
      <xdr:col>69</xdr:col>
      <xdr:colOff>92075</xdr:colOff>
      <xdr:row>14</xdr:row>
      <xdr:rowOff>40132</xdr:rowOff>
    </xdr:to>
    <xdr:cxnSp macro="">
      <xdr:nvCxnSpPr>
        <xdr:cNvPr id="138" name="直線コネクタ 137"/>
        <xdr:cNvCxnSpPr/>
      </xdr:nvCxnSpPr>
      <xdr:spPr>
        <a:xfrm>
          <a:off x="13004800" y="2408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135636</xdr:rowOff>
    </xdr:from>
    <xdr:to>
      <xdr:col>69</xdr:col>
      <xdr:colOff>142875</xdr:colOff>
      <xdr:row>15</xdr:row>
      <xdr:rowOff>65786</xdr:rowOff>
    </xdr:to>
    <xdr:sp macro="" textlink="">
      <xdr:nvSpPr>
        <xdr:cNvPr id="139" name="フローチャート: 判断 138"/>
        <xdr:cNvSpPr/>
      </xdr:nvSpPr>
      <xdr:spPr>
        <a:xfrm>
          <a:off x="13843000" y="253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50563</xdr:rowOff>
    </xdr:from>
    <xdr:ext cx="762000" cy="259045"/>
    <xdr:sp macro="" textlink="">
      <xdr:nvSpPr>
        <xdr:cNvPr id="140" name="テキスト ボックス 139"/>
        <xdr:cNvSpPr txBox="1"/>
      </xdr:nvSpPr>
      <xdr:spPr>
        <a:xfrm>
          <a:off x="135128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126492</xdr:rowOff>
    </xdr:from>
    <xdr:to>
      <xdr:col>65</xdr:col>
      <xdr:colOff>53975</xdr:colOff>
      <xdr:row>15</xdr:row>
      <xdr:rowOff>56642</xdr:rowOff>
    </xdr:to>
    <xdr:sp macro="" textlink="">
      <xdr:nvSpPr>
        <xdr:cNvPr id="141" name="フローチャート: 判断 140"/>
        <xdr:cNvSpPr/>
      </xdr:nvSpPr>
      <xdr:spPr>
        <a:xfrm>
          <a:off x="12954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41419</xdr:rowOff>
    </xdr:from>
    <xdr:ext cx="762000" cy="259045"/>
    <xdr:sp macro="" textlink="">
      <xdr:nvSpPr>
        <xdr:cNvPr id="142" name="テキスト ボックス 141"/>
        <xdr:cNvSpPr txBox="1"/>
      </xdr:nvSpPr>
      <xdr:spPr>
        <a:xfrm>
          <a:off x="12623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8" name="楕円 147"/>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9"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25908</xdr:rowOff>
    </xdr:from>
    <xdr:to>
      <xdr:col>78</xdr:col>
      <xdr:colOff>120650</xdr:colOff>
      <xdr:row>14</xdr:row>
      <xdr:rowOff>127508</xdr:rowOff>
    </xdr:to>
    <xdr:sp macro="" textlink="">
      <xdr:nvSpPr>
        <xdr:cNvPr id="150" name="楕円 149"/>
        <xdr:cNvSpPr/>
      </xdr:nvSpPr>
      <xdr:spPr>
        <a:xfrm>
          <a:off x="15621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137685</xdr:rowOff>
    </xdr:from>
    <xdr:ext cx="736600" cy="259045"/>
    <xdr:sp macro="" textlink="">
      <xdr:nvSpPr>
        <xdr:cNvPr id="151" name="テキスト ボックス 150"/>
        <xdr:cNvSpPr txBox="1"/>
      </xdr:nvSpPr>
      <xdr:spPr>
        <a:xfrm>
          <a:off x="15290800" y="219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151638</xdr:rowOff>
    </xdr:from>
    <xdr:to>
      <xdr:col>74</xdr:col>
      <xdr:colOff>31750</xdr:colOff>
      <xdr:row>14</xdr:row>
      <xdr:rowOff>81788</xdr:rowOff>
    </xdr:to>
    <xdr:sp macro="" textlink="">
      <xdr:nvSpPr>
        <xdr:cNvPr id="152" name="楕円 151"/>
        <xdr:cNvSpPr/>
      </xdr:nvSpPr>
      <xdr:spPr>
        <a:xfrm>
          <a:off x="14732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91965</xdr:rowOff>
    </xdr:from>
    <xdr:ext cx="762000" cy="259045"/>
    <xdr:sp macro="" textlink="">
      <xdr:nvSpPr>
        <xdr:cNvPr id="153" name="テキスト ボックス 152"/>
        <xdr:cNvSpPr txBox="1"/>
      </xdr:nvSpPr>
      <xdr:spPr>
        <a:xfrm>
          <a:off x="14401800" y="21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160782</xdr:rowOff>
    </xdr:from>
    <xdr:to>
      <xdr:col>69</xdr:col>
      <xdr:colOff>142875</xdr:colOff>
      <xdr:row>14</xdr:row>
      <xdr:rowOff>90932</xdr:rowOff>
    </xdr:to>
    <xdr:sp macro="" textlink="">
      <xdr:nvSpPr>
        <xdr:cNvPr id="154" name="楕円 153"/>
        <xdr:cNvSpPr/>
      </xdr:nvSpPr>
      <xdr:spPr>
        <a:xfrm>
          <a:off x="13843000" y="238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101109</xdr:rowOff>
    </xdr:from>
    <xdr:ext cx="762000" cy="259045"/>
    <xdr:sp macro="" textlink="">
      <xdr:nvSpPr>
        <xdr:cNvPr id="155" name="テキスト ボックス 154"/>
        <xdr:cNvSpPr txBox="1"/>
      </xdr:nvSpPr>
      <xdr:spPr>
        <a:xfrm>
          <a:off x="13512800" y="215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128778</xdr:rowOff>
    </xdr:from>
    <xdr:to>
      <xdr:col>65</xdr:col>
      <xdr:colOff>53975</xdr:colOff>
      <xdr:row>14</xdr:row>
      <xdr:rowOff>58928</xdr:rowOff>
    </xdr:to>
    <xdr:sp macro="" textlink="">
      <xdr:nvSpPr>
        <xdr:cNvPr id="156" name="楕円 155"/>
        <xdr:cNvSpPr/>
      </xdr:nvSpPr>
      <xdr:spPr>
        <a:xfrm>
          <a:off x="12954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69105</xdr:rowOff>
    </xdr:from>
    <xdr:ext cx="762000" cy="259045"/>
    <xdr:sp macro="" textlink="">
      <xdr:nvSpPr>
        <xdr:cNvPr id="157" name="テキスト ボックス 156"/>
        <xdr:cNvSpPr txBox="1"/>
      </xdr:nvSpPr>
      <xdr:spPr>
        <a:xfrm>
          <a:off x="12623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障害者総合支援事業費の増などにより、それらに充当すべき経常一般財源が増加したため、当該指標について昨年度と比較し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今後も、扶助費の増が見込まれるため、自立支援の促進などにより、扶助費の適正化に向けた取り組みを行っていく。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107950</xdr:rowOff>
    </xdr:to>
    <xdr:cxnSp macro="">
      <xdr:nvCxnSpPr>
        <xdr:cNvPr id="190" name="直線コネクタ 189"/>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146050</xdr:rowOff>
    </xdr:from>
    <xdr:to>
      <xdr:col>19</xdr:col>
      <xdr:colOff>187325</xdr:colOff>
      <xdr:row>54</xdr:row>
      <xdr:rowOff>88900</xdr:rowOff>
    </xdr:to>
    <xdr:cxnSp macro="">
      <xdr:nvCxnSpPr>
        <xdr:cNvPr id="193" name="直線コネクタ 192"/>
        <xdr:cNvCxnSpPr/>
      </xdr:nvCxnSpPr>
      <xdr:spPr>
        <a:xfrm>
          <a:off x="3098800" y="90614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53</xdr:row>
      <xdr:rowOff>12700</xdr:rowOff>
    </xdr:to>
    <xdr:cxnSp macro="">
      <xdr:nvCxnSpPr>
        <xdr:cNvPr id="196" name="直線コネクタ 195"/>
        <xdr:cNvCxnSpPr/>
      </xdr:nvCxnSpPr>
      <xdr:spPr>
        <a:xfrm flipV="1">
          <a:off x="2209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8" name="テキスト ボックス 19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12700</xdr:rowOff>
    </xdr:to>
    <xdr:cxnSp macro="">
      <xdr:nvCxnSpPr>
        <xdr:cNvPr id="199" name="直線コネクタ 198"/>
        <xdr:cNvCxnSpPr/>
      </xdr:nvCxnSpPr>
      <xdr:spPr>
        <a:xfrm>
          <a:off x="1320800" y="904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52</xdr:row>
      <xdr:rowOff>76200</xdr:rowOff>
    </xdr:from>
    <xdr:to>
      <xdr:col>11</xdr:col>
      <xdr:colOff>60325</xdr:colOff>
      <xdr:row>53</xdr:row>
      <xdr:rowOff>6350</xdr:rowOff>
    </xdr:to>
    <xdr:sp macro="" textlink="">
      <xdr:nvSpPr>
        <xdr:cNvPr id="200" name="フローチャート: 判断 199"/>
        <xdr:cNvSpPr/>
      </xdr:nvSpPr>
      <xdr:spPr>
        <a:xfrm>
          <a:off x="2159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01" name="テキスト ボックス 200"/>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38100</xdr:rowOff>
    </xdr:from>
    <xdr:to>
      <xdr:col>6</xdr:col>
      <xdr:colOff>171450</xdr:colOff>
      <xdr:row>52</xdr:row>
      <xdr:rowOff>139700</xdr:rowOff>
    </xdr:to>
    <xdr:sp macro="" textlink="">
      <xdr:nvSpPr>
        <xdr:cNvPr id="202" name="フローチャート: 判断 201"/>
        <xdr:cNvSpPr/>
      </xdr:nvSpPr>
      <xdr:spPr>
        <a:xfrm>
          <a:off x="1270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149877</xdr:rowOff>
    </xdr:from>
    <xdr:ext cx="762000" cy="259045"/>
    <xdr:sp macro="" textlink="">
      <xdr:nvSpPr>
        <xdr:cNvPr id="203" name="テキスト ボックス 202"/>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9" name="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10"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95250</xdr:rowOff>
    </xdr:from>
    <xdr:to>
      <xdr:col>15</xdr:col>
      <xdr:colOff>149225</xdr:colOff>
      <xdr:row>53</xdr:row>
      <xdr:rowOff>25400</xdr:rowOff>
    </xdr:to>
    <xdr:sp macro="" textlink="">
      <xdr:nvSpPr>
        <xdr:cNvPr id="213" name="楕円 212"/>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35577</xdr:rowOff>
    </xdr:from>
    <xdr:ext cx="762000" cy="259045"/>
    <xdr:sp macro="" textlink="">
      <xdr:nvSpPr>
        <xdr:cNvPr id="214" name="テキスト ボックス 213"/>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133350</xdr:rowOff>
    </xdr:from>
    <xdr:to>
      <xdr:col>11</xdr:col>
      <xdr:colOff>60325</xdr:colOff>
      <xdr:row>53</xdr:row>
      <xdr:rowOff>63500</xdr:rowOff>
    </xdr:to>
    <xdr:sp macro="" textlink="">
      <xdr:nvSpPr>
        <xdr:cNvPr id="215" name="楕円 214"/>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48277</xdr:rowOff>
    </xdr:from>
    <xdr:ext cx="762000" cy="259045"/>
    <xdr:sp macro="" textlink="">
      <xdr:nvSpPr>
        <xdr:cNvPr id="216" name="テキスト ボックス 215"/>
        <xdr:cNvSpPr txBox="1"/>
      </xdr:nvSpPr>
      <xdr:spPr>
        <a:xfrm>
          <a:off x="1828800" y="913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7" name="楕円 216"/>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8" name="テキスト ボックス 217"/>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繰出金について、後期高齢者医療事業費負担金等の増加により、当該指標について昨年度と比較し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今後、高齢化率の上昇に伴い保険給付費の増加が見込まれるため、後期高齢者医療・介護保険では、繰出金も増加する見込みである。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156935</xdr:rowOff>
    </xdr:to>
    <xdr:cxnSp macro="">
      <xdr:nvCxnSpPr>
        <xdr:cNvPr id="253" name="直線コネクタ 252"/>
        <xdr:cNvCxnSpPr/>
      </xdr:nvCxnSpPr>
      <xdr:spPr>
        <a:xfrm>
          <a:off x="15671800" y="98425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69850</xdr:rowOff>
    </xdr:to>
    <xdr:cxnSp macro="">
      <xdr:nvCxnSpPr>
        <xdr:cNvPr id="256" name="直線コネクタ 255"/>
        <xdr:cNvCxnSpPr/>
      </xdr:nvCxnSpPr>
      <xdr:spPr>
        <a:xfrm>
          <a:off x="14782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48078</xdr:rowOff>
    </xdr:to>
    <xdr:cxnSp macro="">
      <xdr:nvCxnSpPr>
        <xdr:cNvPr id="259" name="直線コネクタ 258"/>
        <xdr:cNvCxnSpPr/>
      </xdr:nvCxnSpPr>
      <xdr:spPr>
        <a:xfrm flipV="1">
          <a:off x="13893800" y="976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1" name="テキスト ボックス 260"/>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48078</xdr:rowOff>
    </xdr:to>
    <xdr:cxnSp macro="">
      <xdr:nvCxnSpPr>
        <xdr:cNvPr id="262" name="直線コネクタ 261"/>
        <xdr:cNvCxnSpPr/>
      </xdr:nvCxnSpPr>
      <xdr:spPr>
        <a:xfrm>
          <a:off x="13004800" y="976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3" name="フローチャート: 判断 262"/>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4" name="テキスト ボックス 263"/>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5" name="フローチャート: 判断 264"/>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6" name="テキスト ボックス 265"/>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72" name="楕円 271"/>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73" name="その他該当値テキスト"/>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8" name="楕円 277"/>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9" name="テキスト ボックス 278"/>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のうち、多くの割合を占める公営企業や一部事務組合への補助金については、公債費など経常的な経費に対する補助が中心となっている。今後は病院の経営改革による効果とともに逓減していくものと見込んでい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129722</xdr:rowOff>
    </xdr:from>
    <xdr:to>
      <xdr:col>82</xdr:col>
      <xdr:colOff>107950</xdr:colOff>
      <xdr:row>39</xdr:row>
      <xdr:rowOff>162378</xdr:rowOff>
    </xdr:to>
    <xdr:cxnSp macro="">
      <xdr:nvCxnSpPr>
        <xdr:cNvPr id="316" name="直線コネクタ 315"/>
        <xdr:cNvCxnSpPr/>
      </xdr:nvCxnSpPr>
      <xdr:spPr>
        <a:xfrm flipV="1">
          <a:off x="15671800" y="6816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97065</xdr:rowOff>
    </xdr:from>
    <xdr:to>
      <xdr:col>78</xdr:col>
      <xdr:colOff>69850</xdr:colOff>
      <xdr:row>39</xdr:row>
      <xdr:rowOff>162378</xdr:rowOff>
    </xdr:to>
    <xdr:cxnSp macro="">
      <xdr:nvCxnSpPr>
        <xdr:cNvPr id="319" name="直線コネクタ 318"/>
        <xdr:cNvCxnSpPr/>
      </xdr:nvCxnSpPr>
      <xdr:spPr>
        <a:xfrm>
          <a:off x="14782800" y="6783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97065</xdr:rowOff>
    </xdr:from>
    <xdr:to>
      <xdr:col>73</xdr:col>
      <xdr:colOff>180975</xdr:colOff>
      <xdr:row>39</xdr:row>
      <xdr:rowOff>162378</xdr:rowOff>
    </xdr:to>
    <xdr:cxnSp macro="">
      <xdr:nvCxnSpPr>
        <xdr:cNvPr id="322" name="直線コネクタ 321"/>
        <xdr:cNvCxnSpPr/>
      </xdr:nvCxnSpPr>
      <xdr:spPr>
        <a:xfrm flipV="1">
          <a:off x="13893800" y="6783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24" name="テキスト ボックス 323"/>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151493</xdr:rowOff>
    </xdr:from>
    <xdr:to>
      <xdr:col>69</xdr:col>
      <xdr:colOff>92075</xdr:colOff>
      <xdr:row>39</xdr:row>
      <xdr:rowOff>162378</xdr:rowOff>
    </xdr:to>
    <xdr:cxnSp macro="">
      <xdr:nvCxnSpPr>
        <xdr:cNvPr id="325" name="直線コネクタ 324"/>
        <xdr:cNvCxnSpPr/>
      </xdr:nvCxnSpPr>
      <xdr:spPr>
        <a:xfrm>
          <a:off x="13004800" y="6838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166007</xdr:rowOff>
    </xdr:from>
    <xdr:to>
      <xdr:col>69</xdr:col>
      <xdr:colOff>142875</xdr:colOff>
      <xdr:row>36</xdr:row>
      <xdr:rowOff>96157</xdr:rowOff>
    </xdr:to>
    <xdr:sp macro="" textlink="">
      <xdr:nvSpPr>
        <xdr:cNvPr id="326" name="フローチャート: 判断 325"/>
        <xdr:cNvSpPr/>
      </xdr:nvSpPr>
      <xdr:spPr>
        <a:xfrm>
          <a:off x="13843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106334</xdr:rowOff>
    </xdr:from>
    <xdr:ext cx="762000" cy="259045"/>
    <xdr:sp macro="" textlink="">
      <xdr:nvSpPr>
        <xdr:cNvPr id="327" name="テキスト ボックス 326"/>
        <xdr:cNvSpPr txBox="1"/>
      </xdr:nvSpPr>
      <xdr:spPr>
        <a:xfrm>
          <a:off x="13512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5443</xdr:rowOff>
    </xdr:from>
    <xdr:to>
      <xdr:col>65</xdr:col>
      <xdr:colOff>53975</xdr:colOff>
      <xdr:row>36</xdr:row>
      <xdr:rowOff>107043</xdr:rowOff>
    </xdr:to>
    <xdr:sp macro="" textlink="">
      <xdr:nvSpPr>
        <xdr:cNvPr id="328" name="フローチャート: 判断 327"/>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117220</xdr:rowOff>
    </xdr:from>
    <xdr:ext cx="762000" cy="259045"/>
    <xdr:sp macro="" textlink="">
      <xdr:nvSpPr>
        <xdr:cNvPr id="329" name="テキスト ボックス 328"/>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78922</xdr:rowOff>
    </xdr:from>
    <xdr:to>
      <xdr:col>82</xdr:col>
      <xdr:colOff>158750</xdr:colOff>
      <xdr:row>40</xdr:row>
      <xdr:rowOff>9072</xdr:rowOff>
    </xdr:to>
    <xdr:sp macro="" textlink="">
      <xdr:nvSpPr>
        <xdr:cNvPr id="335" name="楕円 334"/>
        <xdr:cNvSpPr/>
      </xdr:nvSpPr>
      <xdr:spPr>
        <a:xfrm>
          <a:off x="16459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50999</xdr:rowOff>
    </xdr:from>
    <xdr:ext cx="762000" cy="259045"/>
    <xdr:sp macro="" textlink="">
      <xdr:nvSpPr>
        <xdr:cNvPr id="336" name="補助費等該当値テキスト"/>
        <xdr:cNvSpPr txBox="1"/>
      </xdr:nvSpPr>
      <xdr:spPr>
        <a:xfrm>
          <a:off x="16598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111578</xdr:rowOff>
    </xdr:from>
    <xdr:to>
      <xdr:col>78</xdr:col>
      <xdr:colOff>120650</xdr:colOff>
      <xdr:row>40</xdr:row>
      <xdr:rowOff>41728</xdr:rowOff>
    </xdr:to>
    <xdr:sp macro="" textlink="">
      <xdr:nvSpPr>
        <xdr:cNvPr id="337" name="楕円 336"/>
        <xdr:cNvSpPr/>
      </xdr:nvSpPr>
      <xdr:spPr>
        <a:xfrm>
          <a:off x="15621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26505</xdr:rowOff>
    </xdr:from>
    <xdr:ext cx="736600" cy="259045"/>
    <xdr:sp macro="" textlink="">
      <xdr:nvSpPr>
        <xdr:cNvPr id="338" name="テキスト ボックス 337"/>
        <xdr:cNvSpPr txBox="1"/>
      </xdr:nvSpPr>
      <xdr:spPr>
        <a:xfrm>
          <a:off x="15290800" y="68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46265</xdr:rowOff>
    </xdr:from>
    <xdr:to>
      <xdr:col>74</xdr:col>
      <xdr:colOff>31750</xdr:colOff>
      <xdr:row>39</xdr:row>
      <xdr:rowOff>147865</xdr:rowOff>
    </xdr:to>
    <xdr:sp macro="" textlink="">
      <xdr:nvSpPr>
        <xdr:cNvPr id="339" name="楕円 338"/>
        <xdr:cNvSpPr/>
      </xdr:nvSpPr>
      <xdr:spPr>
        <a:xfrm>
          <a:off x="14732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132642</xdr:rowOff>
    </xdr:from>
    <xdr:ext cx="762000" cy="259045"/>
    <xdr:sp macro="" textlink="">
      <xdr:nvSpPr>
        <xdr:cNvPr id="340" name="テキスト ボックス 339"/>
        <xdr:cNvSpPr txBox="1"/>
      </xdr:nvSpPr>
      <xdr:spPr>
        <a:xfrm>
          <a:off x="14401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111578</xdr:rowOff>
    </xdr:from>
    <xdr:to>
      <xdr:col>69</xdr:col>
      <xdr:colOff>142875</xdr:colOff>
      <xdr:row>40</xdr:row>
      <xdr:rowOff>41728</xdr:rowOff>
    </xdr:to>
    <xdr:sp macro="" textlink="">
      <xdr:nvSpPr>
        <xdr:cNvPr id="341" name="楕円 340"/>
        <xdr:cNvSpPr/>
      </xdr:nvSpPr>
      <xdr:spPr>
        <a:xfrm>
          <a:off x="13843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26505</xdr:rowOff>
    </xdr:from>
    <xdr:ext cx="762000" cy="259045"/>
    <xdr:sp macro="" textlink="">
      <xdr:nvSpPr>
        <xdr:cNvPr id="342" name="テキスト ボックス 341"/>
        <xdr:cNvSpPr txBox="1"/>
      </xdr:nvSpPr>
      <xdr:spPr>
        <a:xfrm>
          <a:off x="13512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43" name="楕円 342"/>
        <xdr:cNvSpPr/>
      </xdr:nvSpPr>
      <xdr:spPr>
        <a:xfrm>
          <a:off x="12954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44" name="テキスト ボックス 343"/>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過去に発行した地方債にかかる償還が一部完了したこと等により、昨年度に比べ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減少傾向にあるが、公共施設の集約化・複合化に取り組んでいるため、今後も一定水準で推移していく見込みである。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50800</xdr:rowOff>
    </xdr:to>
    <xdr:cxnSp macro="">
      <xdr:nvCxnSpPr>
        <xdr:cNvPr id="377" name="直線コネクタ 376"/>
        <xdr:cNvCxnSpPr/>
      </xdr:nvCxnSpPr>
      <xdr:spPr>
        <a:xfrm flipV="1">
          <a:off x="3987800" y="1337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104139</xdr:rowOff>
    </xdr:to>
    <xdr:cxnSp macro="">
      <xdr:nvCxnSpPr>
        <xdr:cNvPr id="380" name="直線コネクタ 379"/>
        <xdr:cNvCxnSpPr/>
      </xdr:nvCxnSpPr>
      <xdr:spPr>
        <a:xfrm flipV="1">
          <a:off x="3098800" y="1342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104139</xdr:rowOff>
    </xdr:to>
    <xdr:cxnSp macro="">
      <xdr:nvCxnSpPr>
        <xdr:cNvPr id="383" name="直線コネクタ 382"/>
        <xdr:cNvCxnSpPr/>
      </xdr:nvCxnSpPr>
      <xdr:spPr>
        <a:xfrm>
          <a:off x="2209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79</xdr:row>
      <xdr:rowOff>16511</xdr:rowOff>
    </xdr:to>
    <xdr:cxnSp macro="">
      <xdr:nvCxnSpPr>
        <xdr:cNvPr id="386" name="直線コネクタ 385"/>
        <xdr:cNvCxnSpPr/>
      </xdr:nvCxnSpPr>
      <xdr:spPr>
        <a:xfrm flipV="1">
          <a:off x="1320800" y="13477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89" name="フローチャート: 判断 388"/>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20338</xdr:rowOff>
    </xdr:from>
    <xdr:ext cx="762000" cy="259045"/>
    <xdr:sp macro="" textlink="">
      <xdr:nvSpPr>
        <xdr:cNvPr id="390" name="テキスト ボックス 389"/>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6" name="楕円 395"/>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7"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8" name="楕円 397"/>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9" name="テキスト ボックス 398"/>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400" name="楕円 399"/>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401" name="テキスト ボックス 40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402" name="楕円 401"/>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403" name="テキスト ボックス 40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404" name="楕円 403"/>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405" name="テキスト ボックス 404"/>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全体として、普通交付税や臨時財政対策債等の経常一般財源総額が増加したことにより当該指標について昨年度と比較して低下している。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扶助費、物件費、他会計への繰出金など増加する傾向にあるため、今後は行財政改革による経常経費の削減についてこれまで以上に取り組んでいく。</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12700</xdr:rowOff>
    </xdr:to>
    <xdr:cxnSp macro="">
      <xdr:nvCxnSpPr>
        <xdr:cNvPr id="438" name="直線コネクタ 437"/>
        <xdr:cNvCxnSpPr/>
      </xdr:nvCxnSpPr>
      <xdr:spPr>
        <a:xfrm flipV="1">
          <a:off x="15671800" y="13370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78</xdr:row>
      <xdr:rowOff>12700</xdr:rowOff>
    </xdr:to>
    <xdr:cxnSp macro="">
      <xdr:nvCxnSpPr>
        <xdr:cNvPr id="441" name="直線コネクタ 440"/>
        <xdr:cNvCxnSpPr/>
      </xdr:nvCxnSpPr>
      <xdr:spPr>
        <a:xfrm>
          <a:off x="14782800" y="13020039"/>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142239</xdr:rowOff>
    </xdr:to>
    <xdr:cxnSp macro="">
      <xdr:nvCxnSpPr>
        <xdr:cNvPr id="444" name="直線コネクタ 443"/>
        <xdr:cNvCxnSpPr/>
      </xdr:nvCxnSpPr>
      <xdr:spPr>
        <a:xfrm flipV="1">
          <a:off x="13893800" y="130200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46" name="テキスト ボックス 445"/>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76</xdr:row>
      <xdr:rowOff>142239</xdr:rowOff>
    </xdr:to>
    <xdr:cxnSp macro="">
      <xdr:nvCxnSpPr>
        <xdr:cNvPr id="447" name="直線コネクタ 446"/>
        <xdr:cNvCxnSpPr/>
      </xdr:nvCxnSpPr>
      <xdr:spPr>
        <a:xfrm>
          <a:off x="13004800" y="13096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11430</xdr:rowOff>
    </xdr:from>
    <xdr:to>
      <xdr:col>69</xdr:col>
      <xdr:colOff>142875</xdr:colOff>
      <xdr:row>77</xdr:row>
      <xdr:rowOff>113030</xdr:rowOff>
    </xdr:to>
    <xdr:sp macro="" textlink="">
      <xdr:nvSpPr>
        <xdr:cNvPr id="448" name="フローチャート: 判断 44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49" name="テキスト ボックス 44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50" name="フローチャート: 判断 449"/>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51" name="テキスト ボックス 450"/>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57" name="楕円 456"/>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90188</xdr:rowOff>
    </xdr:from>
    <xdr:ext cx="762000" cy="259045"/>
    <xdr:sp macro="" textlink="">
      <xdr:nvSpPr>
        <xdr:cNvPr id="458"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9" name="楕円 458"/>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60" name="テキスト ボックス 459"/>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61" name="楕円 460"/>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62" name="テキスト ボックス 461"/>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63" name="楕円 462"/>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64" name="テキスト ボックス 463"/>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65" name="楕円 464"/>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127017</xdr:rowOff>
    </xdr:from>
    <xdr:ext cx="762000" cy="259045"/>
    <xdr:sp macro="" textlink="">
      <xdr:nvSpPr>
        <xdr:cNvPr id="466" name="テキスト ボックス 465"/>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76647</xdr:rowOff>
    </xdr:from>
    <xdr:to>
      <xdr:col>29</xdr:col>
      <xdr:colOff>127000</xdr:colOff>
      <xdr:row>15</xdr:row>
      <xdr:rowOff>115966</xdr:rowOff>
    </xdr:to>
    <xdr:cxnSp macro="">
      <xdr:nvCxnSpPr>
        <xdr:cNvPr id="48" name="直線コネクタ 47"/>
        <xdr:cNvCxnSpPr/>
      </xdr:nvCxnSpPr>
      <xdr:spPr bwMode="auto">
        <a:xfrm flipV="1">
          <a:off x="5003800" y="2696022"/>
          <a:ext cx="6477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58503</xdr:rowOff>
    </xdr:from>
    <xdr:ext cx="762000" cy="259045"/>
    <xdr:sp macro="" textlink="">
      <xdr:nvSpPr>
        <xdr:cNvPr id="49" name="人口1人当たり決算額の推移平均値テキスト130"/>
        <xdr:cNvSpPr txBox="1"/>
      </xdr:nvSpPr>
      <xdr:spPr>
        <a:xfrm>
          <a:off x="5740400" y="2849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115966</xdr:rowOff>
    </xdr:from>
    <xdr:to>
      <xdr:col>26</xdr:col>
      <xdr:colOff>50800</xdr:colOff>
      <xdr:row>16</xdr:row>
      <xdr:rowOff>6696</xdr:rowOff>
    </xdr:to>
    <xdr:cxnSp macro="">
      <xdr:nvCxnSpPr>
        <xdr:cNvPr id="51" name="直線コネクタ 50"/>
        <xdr:cNvCxnSpPr/>
      </xdr:nvCxnSpPr>
      <xdr:spPr bwMode="auto">
        <a:xfrm flipV="1">
          <a:off x="4305300" y="2735341"/>
          <a:ext cx="698500" cy="6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21104</xdr:rowOff>
    </xdr:from>
    <xdr:ext cx="736600" cy="259045"/>
    <xdr:sp macro="" textlink="">
      <xdr:nvSpPr>
        <xdr:cNvPr id="53" name="テキスト ボックス 52"/>
        <xdr:cNvSpPr txBox="1"/>
      </xdr:nvSpPr>
      <xdr:spPr>
        <a:xfrm>
          <a:off x="4622800" y="298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6696</xdr:rowOff>
    </xdr:from>
    <xdr:to>
      <xdr:col>22</xdr:col>
      <xdr:colOff>114300</xdr:colOff>
      <xdr:row>16</xdr:row>
      <xdr:rowOff>91506</xdr:rowOff>
    </xdr:to>
    <xdr:cxnSp macro="">
      <xdr:nvCxnSpPr>
        <xdr:cNvPr id="54" name="直線コネクタ 53"/>
        <xdr:cNvCxnSpPr/>
      </xdr:nvCxnSpPr>
      <xdr:spPr bwMode="auto">
        <a:xfrm flipV="1">
          <a:off x="3606800" y="2797521"/>
          <a:ext cx="698500" cy="8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139793</xdr:rowOff>
    </xdr:from>
    <xdr:ext cx="762000" cy="259045"/>
    <xdr:sp macro="" textlink="">
      <xdr:nvSpPr>
        <xdr:cNvPr id="56" name="テキスト ボックス 55"/>
        <xdr:cNvSpPr txBox="1"/>
      </xdr:nvSpPr>
      <xdr:spPr>
        <a:xfrm>
          <a:off x="3924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91506</xdr:rowOff>
    </xdr:from>
    <xdr:to>
      <xdr:col>18</xdr:col>
      <xdr:colOff>177800</xdr:colOff>
      <xdr:row>16</xdr:row>
      <xdr:rowOff>97312</xdr:rowOff>
    </xdr:to>
    <xdr:cxnSp macro="">
      <xdr:nvCxnSpPr>
        <xdr:cNvPr id="57" name="直線コネクタ 56"/>
        <xdr:cNvCxnSpPr/>
      </xdr:nvCxnSpPr>
      <xdr:spPr bwMode="auto">
        <a:xfrm flipV="1">
          <a:off x="2908300" y="2882331"/>
          <a:ext cx="6985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53919</xdr:rowOff>
    </xdr:from>
    <xdr:to>
      <xdr:col>19</xdr:col>
      <xdr:colOff>38100</xdr:colOff>
      <xdr:row>15</xdr:row>
      <xdr:rowOff>155519</xdr:rowOff>
    </xdr:to>
    <xdr:sp macro="" textlink="">
      <xdr:nvSpPr>
        <xdr:cNvPr id="58" name="フローチャート: 判断 57"/>
        <xdr:cNvSpPr/>
      </xdr:nvSpPr>
      <xdr:spPr bwMode="auto">
        <a:xfrm>
          <a:off x="3556000" y="2673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165696</xdr:rowOff>
    </xdr:from>
    <xdr:ext cx="762000" cy="259045"/>
    <xdr:sp macro="" textlink="">
      <xdr:nvSpPr>
        <xdr:cNvPr id="59" name="テキスト ボックス 58"/>
        <xdr:cNvSpPr txBox="1"/>
      </xdr:nvSpPr>
      <xdr:spPr>
        <a:xfrm>
          <a:off x="3225800" y="244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94427</xdr:rowOff>
    </xdr:from>
    <xdr:to>
      <xdr:col>15</xdr:col>
      <xdr:colOff>101600</xdr:colOff>
      <xdr:row>16</xdr:row>
      <xdr:rowOff>24577</xdr:rowOff>
    </xdr:to>
    <xdr:sp macro="" textlink="">
      <xdr:nvSpPr>
        <xdr:cNvPr id="60" name="フローチャート: 判断 59"/>
        <xdr:cNvSpPr/>
      </xdr:nvSpPr>
      <xdr:spPr bwMode="auto">
        <a:xfrm>
          <a:off x="2857500" y="271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34754</xdr:rowOff>
    </xdr:from>
    <xdr:ext cx="762000" cy="259045"/>
    <xdr:sp macro="" textlink="">
      <xdr:nvSpPr>
        <xdr:cNvPr id="61" name="テキスト ボックス 60"/>
        <xdr:cNvSpPr txBox="1"/>
      </xdr:nvSpPr>
      <xdr:spPr>
        <a:xfrm>
          <a:off x="2527300" y="248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25847</xdr:rowOff>
    </xdr:from>
    <xdr:to>
      <xdr:col>29</xdr:col>
      <xdr:colOff>177800</xdr:colOff>
      <xdr:row>15</xdr:row>
      <xdr:rowOff>127447</xdr:rowOff>
    </xdr:to>
    <xdr:sp macro="" textlink="">
      <xdr:nvSpPr>
        <xdr:cNvPr id="67" name="楕円 66"/>
        <xdr:cNvSpPr/>
      </xdr:nvSpPr>
      <xdr:spPr bwMode="auto">
        <a:xfrm>
          <a:off x="5600700" y="2645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42374</xdr:rowOff>
    </xdr:from>
    <xdr:ext cx="762000" cy="259045"/>
    <xdr:sp macro="" textlink="">
      <xdr:nvSpPr>
        <xdr:cNvPr id="68" name="人口1人当たり決算額の推移該当値テキスト130"/>
        <xdr:cNvSpPr txBox="1"/>
      </xdr:nvSpPr>
      <xdr:spPr>
        <a:xfrm>
          <a:off x="5740400" y="249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65166</xdr:rowOff>
    </xdr:from>
    <xdr:to>
      <xdr:col>26</xdr:col>
      <xdr:colOff>101600</xdr:colOff>
      <xdr:row>15</xdr:row>
      <xdr:rowOff>166766</xdr:rowOff>
    </xdr:to>
    <xdr:sp macro="" textlink="">
      <xdr:nvSpPr>
        <xdr:cNvPr id="69" name="楕円 68"/>
        <xdr:cNvSpPr/>
      </xdr:nvSpPr>
      <xdr:spPr bwMode="auto">
        <a:xfrm>
          <a:off x="4953000" y="268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5493</xdr:rowOff>
    </xdr:from>
    <xdr:ext cx="736600" cy="259045"/>
    <xdr:sp macro="" textlink="">
      <xdr:nvSpPr>
        <xdr:cNvPr id="70" name="テキスト ボックス 69"/>
        <xdr:cNvSpPr txBox="1"/>
      </xdr:nvSpPr>
      <xdr:spPr>
        <a:xfrm>
          <a:off x="4622800" y="2453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127346</xdr:rowOff>
    </xdr:from>
    <xdr:to>
      <xdr:col>22</xdr:col>
      <xdr:colOff>165100</xdr:colOff>
      <xdr:row>16</xdr:row>
      <xdr:rowOff>57496</xdr:rowOff>
    </xdr:to>
    <xdr:sp macro="" textlink="">
      <xdr:nvSpPr>
        <xdr:cNvPr id="71" name="楕円 70"/>
        <xdr:cNvSpPr/>
      </xdr:nvSpPr>
      <xdr:spPr bwMode="auto">
        <a:xfrm>
          <a:off x="4254500" y="274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67673</xdr:rowOff>
    </xdr:from>
    <xdr:ext cx="762000" cy="259045"/>
    <xdr:sp macro="" textlink="">
      <xdr:nvSpPr>
        <xdr:cNvPr id="72" name="テキスト ボックス 71"/>
        <xdr:cNvSpPr txBox="1"/>
      </xdr:nvSpPr>
      <xdr:spPr>
        <a:xfrm>
          <a:off x="3924300" y="251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40706</xdr:rowOff>
    </xdr:from>
    <xdr:to>
      <xdr:col>19</xdr:col>
      <xdr:colOff>38100</xdr:colOff>
      <xdr:row>16</xdr:row>
      <xdr:rowOff>142306</xdr:rowOff>
    </xdr:to>
    <xdr:sp macro="" textlink="">
      <xdr:nvSpPr>
        <xdr:cNvPr id="73" name="楕円 72"/>
        <xdr:cNvSpPr/>
      </xdr:nvSpPr>
      <xdr:spPr bwMode="auto">
        <a:xfrm>
          <a:off x="3556000" y="283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127083</xdr:rowOff>
    </xdr:from>
    <xdr:ext cx="762000" cy="259045"/>
    <xdr:sp macro="" textlink="">
      <xdr:nvSpPr>
        <xdr:cNvPr id="74" name="テキスト ボックス 73"/>
        <xdr:cNvSpPr txBox="1"/>
      </xdr:nvSpPr>
      <xdr:spPr>
        <a:xfrm>
          <a:off x="3225800" y="291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46512</xdr:rowOff>
    </xdr:from>
    <xdr:to>
      <xdr:col>15</xdr:col>
      <xdr:colOff>101600</xdr:colOff>
      <xdr:row>16</xdr:row>
      <xdr:rowOff>148112</xdr:rowOff>
    </xdr:to>
    <xdr:sp macro="" textlink="">
      <xdr:nvSpPr>
        <xdr:cNvPr id="75" name="楕円 74"/>
        <xdr:cNvSpPr/>
      </xdr:nvSpPr>
      <xdr:spPr bwMode="auto">
        <a:xfrm>
          <a:off x="2857500" y="283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132889</xdr:rowOff>
    </xdr:from>
    <xdr:ext cx="762000" cy="259045"/>
    <xdr:sp macro="" textlink="">
      <xdr:nvSpPr>
        <xdr:cNvPr id="76" name="テキスト ボックス 75"/>
        <xdr:cNvSpPr txBox="1"/>
      </xdr:nvSpPr>
      <xdr:spPr>
        <a:xfrm>
          <a:off x="2527300" y="29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169672</xdr:rowOff>
    </xdr:from>
    <xdr:to>
      <xdr:col>29</xdr:col>
      <xdr:colOff>127000</xdr:colOff>
      <xdr:row>34</xdr:row>
      <xdr:rowOff>254864</xdr:rowOff>
    </xdr:to>
    <xdr:cxnSp macro="">
      <xdr:nvCxnSpPr>
        <xdr:cNvPr id="109" name="直線コネクタ 108"/>
        <xdr:cNvCxnSpPr/>
      </xdr:nvCxnSpPr>
      <xdr:spPr bwMode="auto">
        <a:xfrm>
          <a:off x="5003800" y="6437122"/>
          <a:ext cx="647700" cy="85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246625</xdr:rowOff>
    </xdr:from>
    <xdr:ext cx="762000" cy="259045"/>
    <xdr:sp macro="" textlink="">
      <xdr:nvSpPr>
        <xdr:cNvPr id="110" name="人口1人当たり決算額の推移平均値テキスト445"/>
        <xdr:cNvSpPr txBox="1"/>
      </xdr:nvSpPr>
      <xdr:spPr>
        <a:xfrm>
          <a:off x="5740400" y="6856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131191</xdr:rowOff>
    </xdr:from>
    <xdr:to>
      <xdr:col>26</xdr:col>
      <xdr:colOff>50800</xdr:colOff>
      <xdr:row>34</xdr:row>
      <xdr:rowOff>169672</xdr:rowOff>
    </xdr:to>
    <xdr:cxnSp macro="">
      <xdr:nvCxnSpPr>
        <xdr:cNvPr id="112" name="直線コネクタ 111"/>
        <xdr:cNvCxnSpPr/>
      </xdr:nvCxnSpPr>
      <xdr:spPr bwMode="auto">
        <a:xfrm>
          <a:off x="4305300" y="6398641"/>
          <a:ext cx="6985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131191</xdr:rowOff>
    </xdr:from>
    <xdr:to>
      <xdr:col>22</xdr:col>
      <xdr:colOff>114300</xdr:colOff>
      <xdr:row>34</xdr:row>
      <xdr:rowOff>232499</xdr:rowOff>
    </xdr:to>
    <xdr:cxnSp macro="">
      <xdr:nvCxnSpPr>
        <xdr:cNvPr id="115" name="直線コネクタ 114"/>
        <xdr:cNvCxnSpPr/>
      </xdr:nvCxnSpPr>
      <xdr:spPr bwMode="auto">
        <a:xfrm flipV="1">
          <a:off x="3606800" y="6398641"/>
          <a:ext cx="698500" cy="10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311319</xdr:rowOff>
    </xdr:from>
    <xdr:ext cx="762000" cy="259045"/>
    <xdr:sp macro="" textlink="">
      <xdr:nvSpPr>
        <xdr:cNvPr id="117" name="テキスト ボックス 116"/>
        <xdr:cNvSpPr txBox="1"/>
      </xdr:nvSpPr>
      <xdr:spPr>
        <a:xfrm>
          <a:off x="3924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116065</xdr:rowOff>
    </xdr:from>
    <xdr:to>
      <xdr:col>18</xdr:col>
      <xdr:colOff>177800</xdr:colOff>
      <xdr:row>34</xdr:row>
      <xdr:rowOff>232499</xdr:rowOff>
    </xdr:to>
    <xdr:cxnSp macro="">
      <xdr:nvCxnSpPr>
        <xdr:cNvPr id="118" name="直線コネクタ 117"/>
        <xdr:cNvCxnSpPr/>
      </xdr:nvCxnSpPr>
      <xdr:spPr bwMode="auto">
        <a:xfrm>
          <a:off x="2908300" y="6383515"/>
          <a:ext cx="698500" cy="11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225552</xdr:rowOff>
    </xdr:from>
    <xdr:to>
      <xdr:col>19</xdr:col>
      <xdr:colOff>38100</xdr:colOff>
      <xdr:row>35</xdr:row>
      <xdr:rowOff>327152</xdr:rowOff>
    </xdr:to>
    <xdr:sp macro="" textlink="">
      <xdr:nvSpPr>
        <xdr:cNvPr id="119" name="フローチャート: 判断 118"/>
        <xdr:cNvSpPr/>
      </xdr:nvSpPr>
      <xdr:spPr bwMode="auto">
        <a:xfrm>
          <a:off x="3556000" y="6835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311929</xdr:rowOff>
    </xdr:from>
    <xdr:ext cx="762000" cy="259045"/>
    <xdr:sp macro="" textlink="">
      <xdr:nvSpPr>
        <xdr:cNvPr id="120" name="テキスト ボックス 119"/>
        <xdr:cNvSpPr txBox="1"/>
      </xdr:nvSpPr>
      <xdr:spPr>
        <a:xfrm>
          <a:off x="3225800" y="69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175375</xdr:rowOff>
    </xdr:from>
    <xdr:to>
      <xdr:col>15</xdr:col>
      <xdr:colOff>101600</xdr:colOff>
      <xdr:row>35</xdr:row>
      <xdr:rowOff>276975</xdr:rowOff>
    </xdr:to>
    <xdr:sp macro="" textlink="">
      <xdr:nvSpPr>
        <xdr:cNvPr id="121" name="フローチャート: 判断 120"/>
        <xdr:cNvSpPr/>
      </xdr:nvSpPr>
      <xdr:spPr bwMode="auto">
        <a:xfrm>
          <a:off x="2857500" y="6785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261752</xdr:rowOff>
    </xdr:from>
    <xdr:ext cx="762000" cy="259045"/>
    <xdr:sp macro="" textlink="">
      <xdr:nvSpPr>
        <xdr:cNvPr id="122" name="テキスト ボックス 121"/>
        <xdr:cNvSpPr txBox="1"/>
      </xdr:nvSpPr>
      <xdr:spPr>
        <a:xfrm>
          <a:off x="2527300" y="687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204064</xdr:rowOff>
    </xdr:from>
    <xdr:to>
      <xdr:col>29</xdr:col>
      <xdr:colOff>177800</xdr:colOff>
      <xdr:row>34</xdr:row>
      <xdr:rowOff>305664</xdr:rowOff>
    </xdr:to>
    <xdr:sp macro="" textlink="">
      <xdr:nvSpPr>
        <xdr:cNvPr id="128" name="楕円 127"/>
        <xdr:cNvSpPr/>
      </xdr:nvSpPr>
      <xdr:spPr bwMode="auto">
        <a:xfrm>
          <a:off x="5600700" y="647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49141</xdr:rowOff>
    </xdr:from>
    <xdr:ext cx="762000" cy="259045"/>
    <xdr:sp macro="" textlink="">
      <xdr:nvSpPr>
        <xdr:cNvPr id="129" name="人口1人当たり決算額の推移該当値テキスト445"/>
        <xdr:cNvSpPr txBox="1"/>
      </xdr:nvSpPr>
      <xdr:spPr>
        <a:xfrm>
          <a:off x="5740400" y="631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118872</xdr:rowOff>
    </xdr:from>
    <xdr:to>
      <xdr:col>26</xdr:col>
      <xdr:colOff>101600</xdr:colOff>
      <xdr:row>34</xdr:row>
      <xdr:rowOff>220472</xdr:rowOff>
    </xdr:to>
    <xdr:sp macro="" textlink="">
      <xdr:nvSpPr>
        <xdr:cNvPr id="130" name="楕円 129"/>
        <xdr:cNvSpPr/>
      </xdr:nvSpPr>
      <xdr:spPr bwMode="auto">
        <a:xfrm>
          <a:off x="4953000" y="638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230649</xdr:rowOff>
    </xdr:from>
    <xdr:ext cx="736600" cy="259045"/>
    <xdr:sp macro="" textlink="">
      <xdr:nvSpPr>
        <xdr:cNvPr id="131" name="テキスト ボックス 130"/>
        <xdr:cNvSpPr txBox="1"/>
      </xdr:nvSpPr>
      <xdr:spPr>
        <a:xfrm>
          <a:off x="4622800" y="6155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80391</xdr:rowOff>
    </xdr:from>
    <xdr:to>
      <xdr:col>22</xdr:col>
      <xdr:colOff>165100</xdr:colOff>
      <xdr:row>34</xdr:row>
      <xdr:rowOff>181991</xdr:rowOff>
    </xdr:to>
    <xdr:sp macro="" textlink="">
      <xdr:nvSpPr>
        <xdr:cNvPr id="132" name="楕円 131"/>
        <xdr:cNvSpPr/>
      </xdr:nvSpPr>
      <xdr:spPr bwMode="auto">
        <a:xfrm>
          <a:off x="4254500" y="634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192168</xdr:rowOff>
    </xdr:from>
    <xdr:ext cx="762000" cy="259045"/>
    <xdr:sp macro="" textlink="">
      <xdr:nvSpPr>
        <xdr:cNvPr id="133" name="テキスト ボックス 132"/>
        <xdr:cNvSpPr txBox="1"/>
      </xdr:nvSpPr>
      <xdr:spPr>
        <a:xfrm>
          <a:off x="3924300" y="611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181699</xdr:rowOff>
    </xdr:from>
    <xdr:to>
      <xdr:col>19</xdr:col>
      <xdr:colOff>38100</xdr:colOff>
      <xdr:row>34</xdr:row>
      <xdr:rowOff>283299</xdr:rowOff>
    </xdr:to>
    <xdr:sp macro="" textlink="">
      <xdr:nvSpPr>
        <xdr:cNvPr id="134" name="楕円 133"/>
        <xdr:cNvSpPr/>
      </xdr:nvSpPr>
      <xdr:spPr bwMode="auto">
        <a:xfrm>
          <a:off x="3556000" y="644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293476</xdr:rowOff>
    </xdr:from>
    <xdr:ext cx="762000" cy="259045"/>
    <xdr:sp macro="" textlink="">
      <xdr:nvSpPr>
        <xdr:cNvPr id="135" name="テキスト ボックス 134"/>
        <xdr:cNvSpPr txBox="1"/>
      </xdr:nvSpPr>
      <xdr:spPr>
        <a:xfrm>
          <a:off x="3225800" y="62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65265</xdr:rowOff>
    </xdr:from>
    <xdr:to>
      <xdr:col>15</xdr:col>
      <xdr:colOff>101600</xdr:colOff>
      <xdr:row>34</xdr:row>
      <xdr:rowOff>166865</xdr:rowOff>
    </xdr:to>
    <xdr:sp macro="" textlink="">
      <xdr:nvSpPr>
        <xdr:cNvPr id="136" name="楕円 135"/>
        <xdr:cNvSpPr/>
      </xdr:nvSpPr>
      <xdr:spPr bwMode="auto">
        <a:xfrm>
          <a:off x="2857500" y="633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177042</xdr:rowOff>
    </xdr:from>
    <xdr:ext cx="762000" cy="259045"/>
    <xdr:sp macro="" textlink="">
      <xdr:nvSpPr>
        <xdr:cNvPr id="137" name="テキスト ボックス 136"/>
        <xdr:cNvSpPr txBox="1"/>
      </xdr:nvSpPr>
      <xdr:spPr>
        <a:xfrm>
          <a:off x="2527300" y="6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158,873
157,602
53.44
58,445,981
58,092,549
319,869
30,410,383
67,696,994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45822</xdr:rowOff>
    </xdr:from>
    <xdr:to>
      <xdr:col>24</xdr:col>
      <xdr:colOff>63500</xdr:colOff>
      <xdr:row>34</xdr:row>
      <xdr:rowOff>49213</xdr:rowOff>
    </xdr:to>
    <xdr:cxnSp macro="">
      <xdr:nvCxnSpPr>
        <xdr:cNvPr id="61" name="直線コネクタ 60"/>
        <xdr:cNvCxnSpPr/>
      </xdr:nvCxnSpPr>
      <xdr:spPr>
        <a:xfrm flipV="1">
          <a:off x="3797300" y="5875122"/>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43819</xdr:rowOff>
    </xdr:from>
    <xdr:ext cx="534377" cy="259045"/>
    <xdr:sp macro="" textlink="">
      <xdr:nvSpPr>
        <xdr:cNvPr id="62" name="人件費平均値テキスト"/>
        <xdr:cNvSpPr txBox="1"/>
      </xdr:nvSpPr>
      <xdr:spPr>
        <a:xfrm>
          <a:off x="4686300" y="6044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49213</xdr:rowOff>
    </xdr:from>
    <xdr:to>
      <xdr:col>19</xdr:col>
      <xdr:colOff>177800</xdr:colOff>
      <xdr:row>34</xdr:row>
      <xdr:rowOff>117526</xdr:rowOff>
    </xdr:to>
    <xdr:cxnSp macro="">
      <xdr:nvCxnSpPr>
        <xdr:cNvPr id="64" name="直線コネクタ 63"/>
        <xdr:cNvCxnSpPr/>
      </xdr:nvCxnSpPr>
      <xdr:spPr>
        <a:xfrm flipV="1">
          <a:off x="2908300" y="5878513"/>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155490</xdr:rowOff>
    </xdr:from>
    <xdr:ext cx="534377" cy="259045"/>
    <xdr:sp macro="" textlink="">
      <xdr:nvSpPr>
        <xdr:cNvPr id="66" name="テキスト ボックス 65"/>
        <xdr:cNvSpPr txBox="1"/>
      </xdr:nvSpPr>
      <xdr:spPr>
        <a:xfrm>
          <a:off x="3530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117526</xdr:rowOff>
    </xdr:from>
    <xdr:to>
      <xdr:col>15</xdr:col>
      <xdr:colOff>50800</xdr:colOff>
      <xdr:row>35</xdr:row>
      <xdr:rowOff>8598</xdr:rowOff>
    </xdr:to>
    <xdr:cxnSp macro="">
      <xdr:nvCxnSpPr>
        <xdr:cNvPr id="67" name="直線コネクタ 66"/>
        <xdr:cNvCxnSpPr/>
      </xdr:nvCxnSpPr>
      <xdr:spPr>
        <a:xfrm flipV="1">
          <a:off x="2019300" y="5946826"/>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105351</xdr:rowOff>
    </xdr:from>
    <xdr:ext cx="534377" cy="259045"/>
    <xdr:sp macro="" textlink="">
      <xdr:nvSpPr>
        <xdr:cNvPr id="69" name="テキスト ボックス 68"/>
        <xdr:cNvSpPr txBox="1"/>
      </xdr:nvSpPr>
      <xdr:spPr>
        <a:xfrm>
          <a:off x="2641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141148</xdr:rowOff>
    </xdr:from>
    <xdr:to>
      <xdr:col>10</xdr:col>
      <xdr:colOff>114300</xdr:colOff>
      <xdr:row>35</xdr:row>
      <xdr:rowOff>8598</xdr:rowOff>
    </xdr:to>
    <xdr:cxnSp macro="">
      <xdr:nvCxnSpPr>
        <xdr:cNvPr id="70" name="直線コネクタ 69"/>
        <xdr:cNvCxnSpPr/>
      </xdr:nvCxnSpPr>
      <xdr:spPr>
        <a:xfrm>
          <a:off x="1130300" y="5970448"/>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10147</xdr:rowOff>
    </xdr:from>
    <xdr:to>
      <xdr:col>10</xdr:col>
      <xdr:colOff>165100</xdr:colOff>
      <xdr:row>33</xdr:row>
      <xdr:rowOff>111747</xdr:rowOff>
    </xdr:to>
    <xdr:sp macro="" textlink="">
      <xdr:nvSpPr>
        <xdr:cNvPr id="71" name="フローチャート: 判断 70"/>
        <xdr:cNvSpPr/>
      </xdr:nvSpPr>
      <xdr:spPr>
        <a:xfrm>
          <a:off x="1968500" y="566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128274</xdr:rowOff>
    </xdr:from>
    <xdr:ext cx="534377" cy="259045"/>
    <xdr:sp macro="" textlink="">
      <xdr:nvSpPr>
        <xdr:cNvPr id="72" name="テキスト ボックス 71"/>
        <xdr:cNvSpPr txBox="1"/>
      </xdr:nvSpPr>
      <xdr:spPr>
        <a:xfrm>
          <a:off x="1752111" y="544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26149</xdr:rowOff>
    </xdr:from>
    <xdr:to>
      <xdr:col>6</xdr:col>
      <xdr:colOff>38100</xdr:colOff>
      <xdr:row>33</xdr:row>
      <xdr:rowOff>127749</xdr:rowOff>
    </xdr:to>
    <xdr:sp macro="" textlink="">
      <xdr:nvSpPr>
        <xdr:cNvPr id="73" name="フローチャート: 判断 72"/>
        <xdr:cNvSpPr/>
      </xdr:nvSpPr>
      <xdr:spPr>
        <a:xfrm>
          <a:off x="1079500" y="56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144276</xdr:rowOff>
    </xdr:from>
    <xdr:ext cx="534377" cy="259045"/>
    <xdr:sp macro="" textlink="">
      <xdr:nvSpPr>
        <xdr:cNvPr id="74" name="テキスト ボックス 73"/>
        <xdr:cNvSpPr txBox="1"/>
      </xdr:nvSpPr>
      <xdr:spPr>
        <a:xfrm>
          <a:off x="863111" y="54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166472</xdr:rowOff>
    </xdr:from>
    <xdr:to>
      <xdr:col>24</xdr:col>
      <xdr:colOff>114300</xdr:colOff>
      <xdr:row>34</xdr:row>
      <xdr:rowOff>96622</xdr:rowOff>
    </xdr:to>
    <xdr:sp macro="" textlink="">
      <xdr:nvSpPr>
        <xdr:cNvPr id="80" name="楕円 79"/>
        <xdr:cNvSpPr/>
      </xdr:nvSpPr>
      <xdr:spPr>
        <a:xfrm>
          <a:off x="4584700" y="58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17899</xdr:rowOff>
    </xdr:from>
    <xdr:ext cx="534377" cy="259045"/>
    <xdr:sp macro="" textlink="">
      <xdr:nvSpPr>
        <xdr:cNvPr id="81" name="人件費該当値テキスト"/>
        <xdr:cNvSpPr txBox="1"/>
      </xdr:nvSpPr>
      <xdr:spPr>
        <a:xfrm>
          <a:off x="4686300" y="56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169863</xdr:rowOff>
    </xdr:from>
    <xdr:to>
      <xdr:col>20</xdr:col>
      <xdr:colOff>38100</xdr:colOff>
      <xdr:row>34</xdr:row>
      <xdr:rowOff>100013</xdr:rowOff>
    </xdr:to>
    <xdr:sp macro="" textlink="">
      <xdr:nvSpPr>
        <xdr:cNvPr id="82" name="楕円 81"/>
        <xdr:cNvSpPr/>
      </xdr:nvSpPr>
      <xdr:spPr>
        <a:xfrm>
          <a:off x="3746500" y="58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116540</xdr:rowOff>
    </xdr:from>
    <xdr:ext cx="534377" cy="259045"/>
    <xdr:sp macro="" textlink="">
      <xdr:nvSpPr>
        <xdr:cNvPr id="83" name="テキスト ボックス 82"/>
        <xdr:cNvSpPr txBox="1"/>
      </xdr:nvSpPr>
      <xdr:spPr>
        <a:xfrm>
          <a:off x="3530111" y="56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66726</xdr:rowOff>
    </xdr:from>
    <xdr:to>
      <xdr:col>15</xdr:col>
      <xdr:colOff>101600</xdr:colOff>
      <xdr:row>34</xdr:row>
      <xdr:rowOff>168326</xdr:rowOff>
    </xdr:to>
    <xdr:sp macro="" textlink="">
      <xdr:nvSpPr>
        <xdr:cNvPr id="84" name="楕円 83"/>
        <xdr:cNvSpPr/>
      </xdr:nvSpPr>
      <xdr:spPr>
        <a:xfrm>
          <a:off x="2857500" y="58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13403</xdr:rowOff>
    </xdr:from>
    <xdr:ext cx="534377" cy="259045"/>
    <xdr:sp macro="" textlink="">
      <xdr:nvSpPr>
        <xdr:cNvPr id="85" name="テキスト ボックス 84"/>
        <xdr:cNvSpPr txBox="1"/>
      </xdr:nvSpPr>
      <xdr:spPr>
        <a:xfrm>
          <a:off x="2641111" y="56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129248</xdr:rowOff>
    </xdr:from>
    <xdr:to>
      <xdr:col>10</xdr:col>
      <xdr:colOff>165100</xdr:colOff>
      <xdr:row>35</xdr:row>
      <xdr:rowOff>59398</xdr:rowOff>
    </xdr:to>
    <xdr:sp macro="" textlink="">
      <xdr:nvSpPr>
        <xdr:cNvPr id="86" name="楕円 85"/>
        <xdr:cNvSpPr/>
      </xdr:nvSpPr>
      <xdr:spPr>
        <a:xfrm>
          <a:off x="1968500" y="595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50525</xdr:rowOff>
    </xdr:from>
    <xdr:ext cx="534377" cy="259045"/>
    <xdr:sp macro="" textlink="">
      <xdr:nvSpPr>
        <xdr:cNvPr id="87" name="テキスト ボックス 86"/>
        <xdr:cNvSpPr txBox="1"/>
      </xdr:nvSpPr>
      <xdr:spPr>
        <a:xfrm>
          <a:off x="1752111" y="60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90348</xdr:rowOff>
    </xdr:from>
    <xdr:to>
      <xdr:col>6</xdr:col>
      <xdr:colOff>38100</xdr:colOff>
      <xdr:row>35</xdr:row>
      <xdr:rowOff>20498</xdr:rowOff>
    </xdr:to>
    <xdr:sp macro="" textlink="">
      <xdr:nvSpPr>
        <xdr:cNvPr id="88" name="楕円 87"/>
        <xdr:cNvSpPr/>
      </xdr:nvSpPr>
      <xdr:spPr>
        <a:xfrm>
          <a:off x="1079500" y="59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11625</xdr:rowOff>
    </xdr:from>
    <xdr:ext cx="534377" cy="259045"/>
    <xdr:sp macro="" textlink="">
      <xdr:nvSpPr>
        <xdr:cNvPr id="89" name="テキスト ボックス 88"/>
        <xdr:cNvSpPr txBox="1"/>
      </xdr:nvSpPr>
      <xdr:spPr>
        <a:xfrm>
          <a:off x="863111" y="601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85801</xdr:rowOff>
    </xdr:from>
    <xdr:to>
      <xdr:col>24</xdr:col>
      <xdr:colOff>63500</xdr:colOff>
      <xdr:row>58</xdr:row>
      <xdr:rowOff>105258</xdr:rowOff>
    </xdr:to>
    <xdr:cxnSp macro="">
      <xdr:nvCxnSpPr>
        <xdr:cNvPr id="119" name="直線コネクタ 118"/>
        <xdr:cNvCxnSpPr/>
      </xdr:nvCxnSpPr>
      <xdr:spPr>
        <a:xfrm flipV="1">
          <a:off x="3797300" y="10029901"/>
          <a:ext cx="8382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105258</xdr:rowOff>
    </xdr:from>
    <xdr:to>
      <xdr:col>19</xdr:col>
      <xdr:colOff>177800</xdr:colOff>
      <xdr:row>58</xdr:row>
      <xdr:rowOff>115532</xdr:rowOff>
    </xdr:to>
    <xdr:cxnSp macro="">
      <xdr:nvCxnSpPr>
        <xdr:cNvPr id="122" name="直線コネクタ 121"/>
        <xdr:cNvCxnSpPr/>
      </xdr:nvCxnSpPr>
      <xdr:spPr>
        <a:xfrm flipV="1">
          <a:off x="2908300" y="10049358"/>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115532</xdr:rowOff>
    </xdr:from>
    <xdr:to>
      <xdr:col>15</xdr:col>
      <xdr:colOff>50800</xdr:colOff>
      <xdr:row>58</xdr:row>
      <xdr:rowOff>141325</xdr:rowOff>
    </xdr:to>
    <xdr:cxnSp macro="">
      <xdr:nvCxnSpPr>
        <xdr:cNvPr id="125" name="直線コネクタ 124"/>
        <xdr:cNvCxnSpPr/>
      </xdr:nvCxnSpPr>
      <xdr:spPr>
        <a:xfrm flipV="1">
          <a:off x="2019300" y="10059632"/>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141325</xdr:rowOff>
    </xdr:from>
    <xdr:to>
      <xdr:col>10</xdr:col>
      <xdr:colOff>114300</xdr:colOff>
      <xdr:row>58</xdr:row>
      <xdr:rowOff>166167</xdr:rowOff>
    </xdr:to>
    <xdr:cxnSp macro="">
      <xdr:nvCxnSpPr>
        <xdr:cNvPr id="128" name="直線コネクタ 127"/>
        <xdr:cNvCxnSpPr/>
      </xdr:nvCxnSpPr>
      <xdr:spPr>
        <a:xfrm flipV="1">
          <a:off x="1130300" y="10085425"/>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5766</xdr:rowOff>
    </xdr:from>
    <xdr:to>
      <xdr:col>10</xdr:col>
      <xdr:colOff>165100</xdr:colOff>
      <xdr:row>58</xdr:row>
      <xdr:rowOff>107366</xdr:rowOff>
    </xdr:to>
    <xdr:sp macro="" textlink="">
      <xdr:nvSpPr>
        <xdr:cNvPr id="129" name="フローチャート: 判断 128"/>
        <xdr:cNvSpPr/>
      </xdr:nvSpPr>
      <xdr:spPr>
        <a:xfrm>
          <a:off x="1968500" y="99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123893</xdr:rowOff>
    </xdr:from>
    <xdr:ext cx="534377" cy="259045"/>
    <xdr:sp macro="" textlink="">
      <xdr:nvSpPr>
        <xdr:cNvPr id="130" name="テキスト ボックス 129"/>
        <xdr:cNvSpPr txBox="1"/>
      </xdr:nvSpPr>
      <xdr:spPr>
        <a:xfrm>
          <a:off x="1752111" y="97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27801</xdr:rowOff>
    </xdr:from>
    <xdr:to>
      <xdr:col>6</xdr:col>
      <xdr:colOff>38100</xdr:colOff>
      <xdr:row>58</xdr:row>
      <xdr:rowOff>129401</xdr:rowOff>
    </xdr:to>
    <xdr:sp macro="" textlink="">
      <xdr:nvSpPr>
        <xdr:cNvPr id="131" name="フローチャート: 判断 130"/>
        <xdr:cNvSpPr/>
      </xdr:nvSpPr>
      <xdr:spPr>
        <a:xfrm>
          <a:off x="1079500" y="997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145928</xdr:rowOff>
    </xdr:from>
    <xdr:ext cx="534377" cy="259045"/>
    <xdr:sp macro="" textlink="">
      <xdr:nvSpPr>
        <xdr:cNvPr id="132" name="テキスト ボックス 131"/>
        <xdr:cNvSpPr txBox="1"/>
      </xdr:nvSpPr>
      <xdr:spPr>
        <a:xfrm>
          <a:off x="863111" y="97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35001</xdr:rowOff>
    </xdr:from>
    <xdr:to>
      <xdr:col>24</xdr:col>
      <xdr:colOff>114300</xdr:colOff>
      <xdr:row>58</xdr:row>
      <xdr:rowOff>136601</xdr:rowOff>
    </xdr:to>
    <xdr:sp macro="" textlink="">
      <xdr:nvSpPr>
        <xdr:cNvPr id="138" name="楕円 137"/>
        <xdr:cNvSpPr/>
      </xdr:nvSpPr>
      <xdr:spPr>
        <a:xfrm>
          <a:off x="4584700" y="99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121378</xdr:rowOff>
    </xdr:from>
    <xdr:ext cx="534377" cy="259045"/>
    <xdr:sp macro="" textlink="">
      <xdr:nvSpPr>
        <xdr:cNvPr id="139" name="物件費該当値テキスト"/>
        <xdr:cNvSpPr txBox="1"/>
      </xdr:nvSpPr>
      <xdr:spPr>
        <a:xfrm>
          <a:off x="4686300" y="98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54458</xdr:rowOff>
    </xdr:from>
    <xdr:to>
      <xdr:col>20</xdr:col>
      <xdr:colOff>38100</xdr:colOff>
      <xdr:row>58</xdr:row>
      <xdr:rowOff>156058</xdr:rowOff>
    </xdr:to>
    <xdr:sp macro="" textlink="">
      <xdr:nvSpPr>
        <xdr:cNvPr id="140" name="楕円 139"/>
        <xdr:cNvSpPr/>
      </xdr:nvSpPr>
      <xdr:spPr>
        <a:xfrm>
          <a:off x="3746500" y="999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147185</xdr:rowOff>
    </xdr:from>
    <xdr:ext cx="534377" cy="259045"/>
    <xdr:sp macro="" textlink="">
      <xdr:nvSpPr>
        <xdr:cNvPr id="141" name="テキスト ボックス 140"/>
        <xdr:cNvSpPr txBox="1"/>
      </xdr:nvSpPr>
      <xdr:spPr>
        <a:xfrm>
          <a:off x="3530111" y="1009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64732</xdr:rowOff>
    </xdr:from>
    <xdr:to>
      <xdr:col>15</xdr:col>
      <xdr:colOff>101600</xdr:colOff>
      <xdr:row>58</xdr:row>
      <xdr:rowOff>166332</xdr:rowOff>
    </xdr:to>
    <xdr:sp macro="" textlink="">
      <xdr:nvSpPr>
        <xdr:cNvPr id="142" name="楕円 141"/>
        <xdr:cNvSpPr/>
      </xdr:nvSpPr>
      <xdr:spPr>
        <a:xfrm>
          <a:off x="2857500" y="100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157459</xdr:rowOff>
    </xdr:from>
    <xdr:ext cx="534377" cy="259045"/>
    <xdr:sp macro="" textlink="">
      <xdr:nvSpPr>
        <xdr:cNvPr id="143" name="テキスト ボックス 142"/>
        <xdr:cNvSpPr txBox="1"/>
      </xdr:nvSpPr>
      <xdr:spPr>
        <a:xfrm>
          <a:off x="2641111" y="1010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90525</xdr:rowOff>
    </xdr:from>
    <xdr:to>
      <xdr:col>10</xdr:col>
      <xdr:colOff>165100</xdr:colOff>
      <xdr:row>59</xdr:row>
      <xdr:rowOff>20675</xdr:rowOff>
    </xdr:to>
    <xdr:sp macro="" textlink="">
      <xdr:nvSpPr>
        <xdr:cNvPr id="144" name="楕円 143"/>
        <xdr:cNvSpPr/>
      </xdr:nvSpPr>
      <xdr:spPr>
        <a:xfrm>
          <a:off x="1968500" y="100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11802</xdr:rowOff>
    </xdr:from>
    <xdr:ext cx="534377" cy="259045"/>
    <xdr:sp macro="" textlink="">
      <xdr:nvSpPr>
        <xdr:cNvPr id="145" name="テキスト ボックス 144"/>
        <xdr:cNvSpPr txBox="1"/>
      </xdr:nvSpPr>
      <xdr:spPr>
        <a:xfrm>
          <a:off x="1752111" y="101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115367</xdr:rowOff>
    </xdr:from>
    <xdr:to>
      <xdr:col>6</xdr:col>
      <xdr:colOff>38100</xdr:colOff>
      <xdr:row>59</xdr:row>
      <xdr:rowOff>45517</xdr:rowOff>
    </xdr:to>
    <xdr:sp macro="" textlink="">
      <xdr:nvSpPr>
        <xdr:cNvPr id="146" name="楕円 145"/>
        <xdr:cNvSpPr/>
      </xdr:nvSpPr>
      <xdr:spPr>
        <a:xfrm>
          <a:off x="1079500" y="100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36644</xdr:rowOff>
    </xdr:from>
    <xdr:ext cx="534377" cy="259045"/>
    <xdr:sp macro="" textlink="">
      <xdr:nvSpPr>
        <xdr:cNvPr id="147" name="テキスト ボックス 146"/>
        <xdr:cNvSpPr txBox="1"/>
      </xdr:nvSpPr>
      <xdr:spPr>
        <a:xfrm>
          <a:off x="863111" y="101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40422</xdr:rowOff>
    </xdr:from>
    <xdr:to>
      <xdr:col>24</xdr:col>
      <xdr:colOff>63500</xdr:colOff>
      <xdr:row>78</xdr:row>
      <xdr:rowOff>68290</xdr:rowOff>
    </xdr:to>
    <xdr:cxnSp macro="">
      <xdr:nvCxnSpPr>
        <xdr:cNvPr id="178" name="直線コネクタ 177"/>
        <xdr:cNvCxnSpPr/>
      </xdr:nvCxnSpPr>
      <xdr:spPr>
        <a:xfrm>
          <a:off x="3797300" y="13413522"/>
          <a:ext cx="8382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40422</xdr:rowOff>
    </xdr:from>
    <xdr:to>
      <xdr:col>19</xdr:col>
      <xdr:colOff>177800</xdr:colOff>
      <xdr:row>78</xdr:row>
      <xdr:rowOff>42055</xdr:rowOff>
    </xdr:to>
    <xdr:cxnSp macro="">
      <xdr:nvCxnSpPr>
        <xdr:cNvPr id="181" name="直線コネクタ 180"/>
        <xdr:cNvCxnSpPr/>
      </xdr:nvCxnSpPr>
      <xdr:spPr>
        <a:xfrm flipV="1">
          <a:off x="2908300" y="1341352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18324</xdr:rowOff>
    </xdr:from>
    <xdr:to>
      <xdr:col>15</xdr:col>
      <xdr:colOff>50800</xdr:colOff>
      <xdr:row>78</xdr:row>
      <xdr:rowOff>42055</xdr:rowOff>
    </xdr:to>
    <xdr:cxnSp macro="">
      <xdr:nvCxnSpPr>
        <xdr:cNvPr id="184" name="直線コネクタ 183"/>
        <xdr:cNvCxnSpPr/>
      </xdr:nvCxnSpPr>
      <xdr:spPr>
        <a:xfrm>
          <a:off x="2019300" y="13391424"/>
          <a:ext cx="8890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17018</xdr:rowOff>
    </xdr:from>
    <xdr:to>
      <xdr:col>10</xdr:col>
      <xdr:colOff>114300</xdr:colOff>
      <xdr:row>78</xdr:row>
      <xdr:rowOff>18324</xdr:rowOff>
    </xdr:to>
    <xdr:cxnSp macro="">
      <xdr:nvCxnSpPr>
        <xdr:cNvPr id="187" name="直線コネクタ 186"/>
        <xdr:cNvCxnSpPr/>
      </xdr:nvCxnSpPr>
      <xdr:spPr>
        <a:xfrm>
          <a:off x="1130300" y="1339011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171414</xdr:rowOff>
    </xdr:from>
    <xdr:to>
      <xdr:col>10</xdr:col>
      <xdr:colOff>165100</xdr:colOff>
      <xdr:row>78</xdr:row>
      <xdr:rowOff>101564</xdr:rowOff>
    </xdr:to>
    <xdr:sp macro="" textlink="">
      <xdr:nvSpPr>
        <xdr:cNvPr id="188" name="フローチャート: 判断 187"/>
        <xdr:cNvSpPr/>
      </xdr:nvSpPr>
      <xdr:spPr>
        <a:xfrm>
          <a:off x="1968500" y="133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92691</xdr:rowOff>
    </xdr:from>
    <xdr:ext cx="469744" cy="259045"/>
    <xdr:sp macro="" textlink="">
      <xdr:nvSpPr>
        <xdr:cNvPr id="189" name="テキスト ボックス 188"/>
        <xdr:cNvSpPr txBox="1"/>
      </xdr:nvSpPr>
      <xdr:spPr>
        <a:xfrm>
          <a:off x="1784428" y="134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157806</xdr:rowOff>
    </xdr:from>
    <xdr:to>
      <xdr:col>6</xdr:col>
      <xdr:colOff>38100</xdr:colOff>
      <xdr:row>78</xdr:row>
      <xdr:rowOff>87956</xdr:rowOff>
    </xdr:to>
    <xdr:sp macro="" textlink="">
      <xdr:nvSpPr>
        <xdr:cNvPr id="190" name="フローチャート: 判断 189"/>
        <xdr:cNvSpPr/>
      </xdr:nvSpPr>
      <xdr:spPr>
        <a:xfrm>
          <a:off x="1079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79083</xdr:rowOff>
    </xdr:from>
    <xdr:ext cx="469744" cy="259045"/>
    <xdr:sp macro="" textlink="">
      <xdr:nvSpPr>
        <xdr:cNvPr id="191" name="テキスト ボックス 190"/>
        <xdr:cNvSpPr txBox="1"/>
      </xdr:nvSpPr>
      <xdr:spPr>
        <a:xfrm>
          <a:off x="895428"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17490</xdr:rowOff>
    </xdr:from>
    <xdr:to>
      <xdr:col>24</xdr:col>
      <xdr:colOff>114300</xdr:colOff>
      <xdr:row>78</xdr:row>
      <xdr:rowOff>119090</xdr:rowOff>
    </xdr:to>
    <xdr:sp macro="" textlink="">
      <xdr:nvSpPr>
        <xdr:cNvPr id="197" name="楕円 196"/>
        <xdr:cNvSpPr/>
      </xdr:nvSpPr>
      <xdr:spPr>
        <a:xfrm>
          <a:off x="4584700" y="133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167367</xdr:rowOff>
    </xdr:from>
    <xdr:ext cx="469744" cy="259045"/>
    <xdr:sp macro="" textlink="">
      <xdr:nvSpPr>
        <xdr:cNvPr id="198" name="維持補修費該当値テキスト"/>
        <xdr:cNvSpPr txBox="1"/>
      </xdr:nvSpPr>
      <xdr:spPr>
        <a:xfrm>
          <a:off x="4686300" y="133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161072</xdr:rowOff>
    </xdr:from>
    <xdr:to>
      <xdr:col>20</xdr:col>
      <xdr:colOff>38100</xdr:colOff>
      <xdr:row>78</xdr:row>
      <xdr:rowOff>91222</xdr:rowOff>
    </xdr:to>
    <xdr:sp macro="" textlink="">
      <xdr:nvSpPr>
        <xdr:cNvPr id="199" name="楕円 198"/>
        <xdr:cNvSpPr/>
      </xdr:nvSpPr>
      <xdr:spPr>
        <a:xfrm>
          <a:off x="37465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82349</xdr:rowOff>
    </xdr:from>
    <xdr:ext cx="469744" cy="259045"/>
    <xdr:sp macro="" textlink="">
      <xdr:nvSpPr>
        <xdr:cNvPr id="200" name="テキスト ボックス 199"/>
        <xdr:cNvSpPr txBox="1"/>
      </xdr:nvSpPr>
      <xdr:spPr>
        <a:xfrm>
          <a:off x="3562428" y="1345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162705</xdr:rowOff>
    </xdr:from>
    <xdr:to>
      <xdr:col>15</xdr:col>
      <xdr:colOff>101600</xdr:colOff>
      <xdr:row>78</xdr:row>
      <xdr:rowOff>92855</xdr:rowOff>
    </xdr:to>
    <xdr:sp macro="" textlink="">
      <xdr:nvSpPr>
        <xdr:cNvPr id="201" name="楕円 200"/>
        <xdr:cNvSpPr/>
      </xdr:nvSpPr>
      <xdr:spPr>
        <a:xfrm>
          <a:off x="2857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83982</xdr:rowOff>
    </xdr:from>
    <xdr:ext cx="469744" cy="259045"/>
    <xdr:sp macro="" textlink="">
      <xdr:nvSpPr>
        <xdr:cNvPr id="202" name="テキスト ボックス 201"/>
        <xdr:cNvSpPr txBox="1"/>
      </xdr:nvSpPr>
      <xdr:spPr>
        <a:xfrm>
          <a:off x="2673428" y="134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138974</xdr:rowOff>
    </xdr:from>
    <xdr:to>
      <xdr:col>10</xdr:col>
      <xdr:colOff>165100</xdr:colOff>
      <xdr:row>78</xdr:row>
      <xdr:rowOff>69124</xdr:rowOff>
    </xdr:to>
    <xdr:sp macro="" textlink="">
      <xdr:nvSpPr>
        <xdr:cNvPr id="203" name="楕円 202"/>
        <xdr:cNvSpPr/>
      </xdr:nvSpPr>
      <xdr:spPr>
        <a:xfrm>
          <a:off x="1968500" y="133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85651</xdr:rowOff>
    </xdr:from>
    <xdr:ext cx="469744" cy="259045"/>
    <xdr:sp macro="" textlink="">
      <xdr:nvSpPr>
        <xdr:cNvPr id="204" name="テキスト ボックス 203"/>
        <xdr:cNvSpPr txBox="1"/>
      </xdr:nvSpPr>
      <xdr:spPr>
        <a:xfrm>
          <a:off x="1784428" y="1311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137668</xdr:rowOff>
    </xdr:from>
    <xdr:to>
      <xdr:col>6</xdr:col>
      <xdr:colOff>38100</xdr:colOff>
      <xdr:row>78</xdr:row>
      <xdr:rowOff>67818</xdr:rowOff>
    </xdr:to>
    <xdr:sp macro="" textlink="">
      <xdr:nvSpPr>
        <xdr:cNvPr id="205" name="楕円 204"/>
        <xdr:cNvSpPr/>
      </xdr:nvSpPr>
      <xdr:spPr>
        <a:xfrm>
          <a:off x="1079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84345</xdr:rowOff>
    </xdr:from>
    <xdr:ext cx="469744" cy="259045"/>
    <xdr:sp macro="" textlink="">
      <xdr:nvSpPr>
        <xdr:cNvPr id="206" name="テキスト ボックス 205"/>
        <xdr:cNvSpPr txBox="1"/>
      </xdr:nvSpPr>
      <xdr:spPr>
        <a:xfrm>
          <a:off x="895428" y="131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116370</xdr:rowOff>
    </xdr:from>
    <xdr:to>
      <xdr:col>24</xdr:col>
      <xdr:colOff>62865</xdr:colOff>
      <xdr:row>98</xdr:row>
      <xdr:rowOff>144768</xdr:rowOff>
    </xdr:to>
    <xdr:cxnSp macro="">
      <xdr:nvCxnSpPr>
        <xdr:cNvPr id="231" name="直線コネクタ 230"/>
        <xdr:cNvCxnSpPr/>
      </xdr:nvCxnSpPr>
      <xdr:spPr>
        <a:xfrm flipV="1">
          <a:off x="4633595" y="15718320"/>
          <a:ext cx="1270" cy="122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148595</xdr:rowOff>
    </xdr:from>
    <xdr:ext cx="534377" cy="259045"/>
    <xdr:sp macro="" textlink="">
      <xdr:nvSpPr>
        <xdr:cNvPr id="232" name="扶助費最小値テキスト"/>
        <xdr:cNvSpPr txBox="1"/>
      </xdr:nvSpPr>
      <xdr:spPr>
        <a:xfrm>
          <a:off x="4686300" y="169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144768</xdr:rowOff>
    </xdr:from>
    <xdr:to>
      <xdr:col>24</xdr:col>
      <xdr:colOff>152400</xdr:colOff>
      <xdr:row>98</xdr:row>
      <xdr:rowOff>144768</xdr:rowOff>
    </xdr:to>
    <xdr:cxnSp macro="">
      <xdr:nvCxnSpPr>
        <xdr:cNvPr id="233" name="直線コネクタ 232"/>
        <xdr:cNvCxnSpPr/>
      </xdr:nvCxnSpPr>
      <xdr:spPr>
        <a:xfrm>
          <a:off x="4546600" y="1694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63047</xdr:rowOff>
    </xdr:from>
    <xdr:ext cx="599010" cy="259045"/>
    <xdr:sp macro="" textlink="">
      <xdr:nvSpPr>
        <xdr:cNvPr id="234" name="扶助費最大値テキスト"/>
        <xdr:cNvSpPr txBox="1"/>
      </xdr:nvSpPr>
      <xdr:spPr>
        <a:xfrm>
          <a:off x="4686300" y="154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116370</xdr:rowOff>
    </xdr:from>
    <xdr:to>
      <xdr:col>24</xdr:col>
      <xdr:colOff>152400</xdr:colOff>
      <xdr:row>91</xdr:row>
      <xdr:rowOff>116370</xdr:rowOff>
    </xdr:to>
    <xdr:cxnSp macro="">
      <xdr:nvCxnSpPr>
        <xdr:cNvPr id="235" name="直線コネクタ 234"/>
        <xdr:cNvCxnSpPr/>
      </xdr:nvCxnSpPr>
      <xdr:spPr>
        <a:xfrm>
          <a:off x="4546600" y="157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150292</xdr:rowOff>
    </xdr:from>
    <xdr:to>
      <xdr:col>24</xdr:col>
      <xdr:colOff>63500</xdr:colOff>
      <xdr:row>98</xdr:row>
      <xdr:rowOff>44514</xdr:rowOff>
    </xdr:to>
    <xdr:cxnSp macro="">
      <xdr:nvCxnSpPr>
        <xdr:cNvPr id="236" name="直線コネクタ 235"/>
        <xdr:cNvCxnSpPr/>
      </xdr:nvCxnSpPr>
      <xdr:spPr>
        <a:xfrm flipV="1">
          <a:off x="3797300" y="16780942"/>
          <a:ext cx="838200" cy="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79252</xdr:rowOff>
    </xdr:from>
    <xdr:ext cx="534377" cy="259045"/>
    <xdr:sp macro="" textlink="">
      <xdr:nvSpPr>
        <xdr:cNvPr id="237" name="扶助費平均値テキスト"/>
        <xdr:cNvSpPr txBox="1"/>
      </xdr:nvSpPr>
      <xdr:spPr>
        <a:xfrm>
          <a:off x="4686300" y="163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56375</xdr:rowOff>
    </xdr:from>
    <xdr:to>
      <xdr:col>24</xdr:col>
      <xdr:colOff>114300</xdr:colOff>
      <xdr:row>96</xdr:row>
      <xdr:rowOff>157975</xdr:rowOff>
    </xdr:to>
    <xdr:sp macro="" textlink="">
      <xdr:nvSpPr>
        <xdr:cNvPr id="238" name="フローチャート: 判断 237"/>
        <xdr:cNvSpPr/>
      </xdr:nvSpPr>
      <xdr:spPr>
        <a:xfrm>
          <a:off x="45847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44514</xdr:rowOff>
    </xdr:from>
    <xdr:to>
      <xdr:col>19</xdr:col>
      <xdr:colOff>177800</xdr:colOff>
      <xdr:row>98</xdr:row>
      <xdr:rowOff>68351</xdr:rowOff>
    </xdr:to>
    <xdr:cxnSp macro="">
      <xdr:nvCxnSpPr>
        <xdr:cNvPr id="239" name="直線コネクタ 238"/>
        <xdr:cNvCxnSpPr/>
      </xdr:nvCxnSpPr>
      <xdr:spPr>
        <a:xfrm flipV="1">
          <a:off x="2908300" y="16846614"/>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92557</xdr:rowOff>
    </xdr:from>
    <xdr:to>
      <xdr:col>20</xdr:col>
      <xdr:colOff>38100</xdr:colOff>
      <xdr:row>97</xdr:row>
      <xdr:rowOff>22707</xdr:rowOff>
    </xdr:to>
    <xdr:sp macro="" textlink="">
      <xdr:nvSpPr>
        <xdr:cNvPr id="240" name="フローチャート: 判断 239"/>
        <xdr:cNvSpPr/>
      </xdr:nvSpPr>
      <xdr:spPr>
        <a:xfrm>
          <a:off x="3746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39234</xdr:rowOff>
    </xdr:from>
    <xdr:ext cx="534377" cy="259045"/>
    <xdr:sp macro="" textlink="">
      <xdr:nvSpPr>
        <xdr:cNvPr id="241" name="テキスト ボックス 240"/>
        <xdr:cNvSpPr txBox="1"/>
      </xdr:nvSpPr>
      <xdr:spPr>
        <a:xfrm>
          <a:off x="3530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68351</xdr:rowOff>
    </xdr:from>
    <xdr:to>
      <xdr:col>15</xdr:col>
      <xdr:colOff>50800</xdr:colOff>
      <xdr:row>98</xdr:row>
      <xdr:rowOff>109893</xdr:rowOff>
    </xdr:to>
    <xdr:cxnSp macro="">
      <xdr:nvCxnSpPr>
        <xdr:cNvPr id="242" name="直線コネクタ 241"/>
        <xdr:cNvCxnSpPr/>
      </xdr:nvCxnSpPr>
      <xdr:spPr>
        <a:xfrm flipV="1">
          <a:off x="2019300" y="16870451"/>
          <a:ext cx="889000" cy="4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18478</xdr:rowOff>
    </xdr:from>
    <xdr:to>
      <xdr:col>15</xdr:col>
      <xdr:colOff>101600</xdr:colOff>
      <xdr:row>97</xdr:row>
      <xdr:rowOff>120078</xdr:rowOff>
    </xdr:to>
    <xdr:sp macro="" textlink="">
      <xdr:nvSpPr>
        <xdr:cNvPr id="243" name="フローチャート: 判断 242"/>
        <xdr:cNvSpPr/>
      </xdr:nvSpPr>
      <xdr:spPr>
        <a:xfrm>
          <a:off x="2857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136605</xdr:rowOff>
    </xdr:from>
    <xdr:ext cx="534377" cy="259045"/>
    <xdr:sp macro="" textlink="">
      <xdr:nvSpPr>
        <xdr:cNvPr id="244" name="テキスト ボックス 243"/>
        <xdr:cNvSpPr txBox="1"/>
      </xdr:nvSpPr>
      <xdr:spPr>
        <a:xfrm>
          <a:off x="2641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109893</xdr:rowOff>
    </xdr:from>
    <xdr:to>
      <xdr:col>10</xdr:col>
      <xdr:colOff>114300</xdr:colOff>
      <xdr:row>98</xdr:row>
      <xdr:rowOff>148743</xdr:rowOff>
    </xdr:to>
    <xdr:cxnSp macro="">
      <xdr:nvCxnSpPr>
        <xdr:cNvPr id="245" name="直線コネクタ 244"/>
        <xdr:cNvCxnSpPr/>
      </xdr:nvCxnSpPr>
      <xdr:spPr>
        <a:xfrm flipV="1">
          <a:off x="1130300" y="16911993"/>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94704</xdr:rowOff>
    </xdr:from>
    <xdr:to>
      <xdr:col>10</xdr:col>
      <xdr:colOff>165100</xdr:colOff>
      <xdr:row>99</xdr:row>
      <xdr:rowOff>24854</xdr:rowOff>
    </xdr:to>
    <xdr:sp macro="" textlink="">
      <xdr:nvSpPr>
        <xdr:cNvPr id="246" name="フローチャート: 判断 245"/>
        <xdr:cNvSpPr/>
      </xdr:nvSpPr>
      <xdr:spPr>
        <a:xfrm>
          <a:off x="1968500" y="168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15981</xdr:rowOff>
    </xdr:from>
    <xdr:ext cx="534377" cy="259045"/>
    <xdr:sp macro="" textlink="">
      <xdr:nvSpPr>
        <xdr:cNvPr id="247" name="テキスト ボックス 246"/>
        <xdr:cNvSpPr txBox="1"/>
      </xdr:nvSpPr>
      <xdr:spPr>
        <a:xfrm>
          <a:off x="1752111" y="169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145910</xdr:rowOff>
    </xdr:from>
    <xdr:to>
      <xdr:col>6</xdr:col>
      <xdr:colOff>38100</xdr:colOff>
      <xdr:row>99</xdr:row>
      <xdr:rowOff>76060</xdr:rowOff>
    </xdr:to>
    <xdr:sp macro="" textlink="">
      <xdr:nvSpPr>
        <xdr:cNvPr id="248" name="フローチャート: 判断 247"/>
        <xdr:cNvSpPr/>
      </xdr:nvSpPr>
      <xdr:spPr>
        <a:xfrm>
          <a:off x="1079500" y="169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67187</xdr:rowOff>
    </xdr:from>
    <xdr:ext cx="534377" cy="259045"/>
    <xdr:sp macro="" textlink="">
      <xdr:nvSpPr>
        <xdr:cNvPr id="249" name="テキスト ボックス 248"/>
        <xdr:cNvSpPr txBox="1"/>
      </xdr:nvSpPr>
      <xdr:spPr>
        <a:xfrm>
          <a:off x="863111" y="1704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99492</xdr:rowOff>
    </xdr:from>
    <xdr:to>
      <xdr:col>24</xdr:col>
      <xdr:colOff>114300</xdr:colOff>
      <xdr:row>98</xdr:row>
      <xdr:rowOff>29642</xdr:rowOff>
    </xdr:to>
    <xdr:sp macro="" textlink="">
      <xdr:nvSpPr>
        <xdr:cNvPr id="255" name="楕円 254"/>
        <xdr:cNvSpPr/>
      </xdr:nvSpPr>
      <xdr:spPr>
        <a:xfrm>
          <a:off x="4584700" y="167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77919</xdr:rowOff>
    </xdr:from>
    <xdr:ext cx="534377" cy="259045"/>
    <xdr:sp macro="" textlink="">
      <xdr:nvSpPr>
        <xdr:cNvPr id="256" name="扶助費該当値テキスト"/>
        <xdr:cNvSpPr txBox="1"/>
      </xdr:nvSpPr>
      <xdr:spPr>
        <a:xfrm>
          <a:off x="4686300" y="167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165164</xdr:rowOff>
    </xdr:from>
    <xdr:to>
      <xdr:col>20</xdr:col>
      <xdr:colOff>38100</xdr:colOff>
      <xdr:row>98</xdr:row>
      <xdr:rowOff>95314</xdr:rowOff>
    </xdr:to>
    <xdr:sp macro="" textlink="">
      <xdr:nvSpPr>
        <xdr:cNvPr id="257" name="楕円 256"/>
        <xdr:cNvSpPr/>
      </xdr:nvSpPr>
      <xdr:spPr>
        <a:xfrm>
          <a:off x="3746500" y="16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86441</xdr:rowOff>
    </xdr:from>
    <xdr:ext cx="534377" cy="259045"/>
    <xdr:sp macro="" textlink="">
      <xdr:nvSpPr>
        <xdr:cNvPr id="258" name="テキスト ボックス 257"/>
        <xdr:cNvSpPr txBox="1"/>
      </xdr:nvSpPr>
      <xdr:spPr>
        <a:xfrm>
          <a:off x="3530111" y="168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17551</xdr:rowOff>
    </xdr:from>
    <xdr:to>
      <xdr:col>15</xdr:col>
      <xdr:colOff>101600</xdr:colOff>
      <xdr:row>98</xdr:row>
      <xdr:rowOff>119151</xdr:rowOff>
    </xdr:to>
    <xdr:sp macro="" textlink="">
      <xdr:nvSpPr>
        <xdr:cNvPr id="259" name="楕円 258"/>
        <xdr:cNvSpPr/>
      </xdr:nvSpPr>
      <xdr:spPr>
        <a:xfrm>
          <a:off x="2857500" y="16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110278</xdr:rowOff>
    </xdr:from>
    <xdr:ext cx="534377" cy="259045"/>
    <xdr:sp macro="" textlink="">
      <xdr:nvSpPr>
        <xdr:cNvPr id="260" name="テキスト ボックス 259"/>
        <xdr:cNvSpPr txBox="1"/>
      </xdr:nvSpPr>
      <xdr:spPr>
        <a:xfrm>
          <a:off x="2641111" y="16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59093</xdr:rowOff>
    </xdr:from>
    <xdr:to>
      <xdr:col>10</xdr:col>
      <xdr:colOff>165100</xdr:colOff>
      <xdr:row>98</xdr:row>
      <xdr:rowOff>160693</xdr:rowOff>
    </xdr:to>
    <xdr:sp macro="" textlink="">
      <xdr:nvSpPr>
        <xdr:cNvPr id="261" name="楕円 260"/>
        <xdr:cNvSpPr/>
      </xdr:nvSpPr>
      <xdr:spPr>
        <a:xfrm>
          <a:off x="1968500" y="168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5770</xdr:rowOff>
    </xdr:from>
    <xdr:ext cx="534377" cy="259045"/>
    <xdr:sp macro="" textlink="">
      <xdr:nvSpPr>
        <xdr:cNvPr id="262" name="テキスト ボックス 261"/>
        <xdr:cNvSpPr txBox="1"/>
      </xdr:nvSpPr>
      <xdr:spPr>
        <a:xfrm>
          <a:off x="1752111" y="166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97943</xdr:rowOff>
    </xdr:from>
    <xdr:to>
      <xdr:col>6</xdr:col>
      <xdr:colOff>38100</xdr:colOff>
      <xdr:row>99</xdr:row>
      <xdr:rowOff>28093</xdr:rowOff>
    </xdr:to>
    <xdr:sp macro="" textlink="">
      <xdr:nvSpPr>
        <xdr:cNvPr id="263" name="楕円 262"/>
        <xdr:cNvSpPr/>
      </xdr:nvSpPr>
      <xdr:spPr>
        <a:xfrm>
          <a:off x="1079500" y="169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44620</xdr:rowOff>
    </xdr:from>
    <xdr:ext cx="534377" cy="259045"/>
    <xdr:sp macro="" textlink="">
      <xdr:nvSpPr>
        <xdr:cNvPr id="264" name="テキスト ボックス 263"/>
        <xdr:cNvSpPr txBox="1"/>
      </xdr:nvSpPr>
      <xdr:spPr>
        <a:xfrm>
          <a:off x="863111" y="166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89" name="直線コネクタ 288"/>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0"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1" name="直線コネクタ 290"/>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2"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3" name="直線コネクタ 292"/>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58128</xdr:rowOff>
    </xdr:from>
    <xdr:to>
      <xdr:col>55</xdr:col>
      <xdr:colOff>0</xdr:colOff>
      <xdr:row>32</xdr:row>
      <xdr:rowOff>66510</xdr:rowOff>
    </xdr:to>
    <xdr:cxnSp macro="">
      <xdr:nvCxnSpPr>
        <xdr:cNvPr id="294" name="直線コネクタ 293"/>
        <xdr:cNvCxnSpPr/>
      </xdr:nvCxnSpPr>
      <xdr:spPr>
        <a:xfrm>
          <a:off x="9639300" y="554452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5"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6" name="フローチャート: 判断 295"/>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21285</xdr:rowOff>
    </xdr:from>
    <xdr:to>
      <xdr:col>50</xdr:col>
      <xdr:colOff>114300</xdr:colOff>
      <xdr:row>32</xdr:row>
      <xdr:rowOff>58128</xdr:rowOff>
    </xdr:to>
    <xdr:cxnSp macro="">
      <xdr:nvCxnSpPr>
        <xdr:cNvPr id="297" name="直線コネクタ 296"/>
        <xdr:cNvCxnSpPr/>
      </xdr:nvCxnSpPr>
      <xdr:spPr>
        <a:xfrm>
          <a:off x="8750300" y="5507685"/>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298" name="フローチャート: 判断 297"/>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299" name="テキスト ボックス 298"/>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21285</xdr:rowOff>
    </xdr:from>
    <xdr:to>
      <xdr:col>45</xdr:col>
      <xdr:colOff>177800</xdr:colOff>
      <xdr:row>33</xdr:row>
      <xdr:rowOff>107429</xdr:rowOff>
    </xdr:to>
    <xdr:cxnSp macro="">
      <xdr:nvCxnSpPr>
        <xdr:cNvPr id="300" name="直線コネクタ 299"/>
        <xdr:cNvCxnSpPr/>
      </xdr:nvCxnSpPr>
      <xdr:spPr>
        <a:xfrm flipV="1">
          <a:off x="7861300" y="5507685"/>
          <a:ext cx="889000" cy="25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1" name="フローチャート: 判断 300"/>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43286</xdr:rowOff>
    </xdr:from>
    <xdr:ext cx="534377" cy="259045"/>
    <xdr:sp macro="" textlink="">
      <xdr:nvSpPr>
        <xdr:cNvPr id="302" name="テキスト ボックス 301"/>
        <xdr:cNvSpPr txBox="1"/>
      </xdr:nvSpPr>
      <xdr:spPr>
        <a:xfrm>
          <a:off x="8483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153264</xdr:rowOff>
    </xdr:from>
    <xdr:to>
      <xdr:col>41</xdr:col>
      <xdr:colOff>50800</xdr:colOff>
      <xdr:row>33</xdr:row>
      <xdr:rowOff>107429</xdr:rowOff>
    </xdr:to>
    <xdr:cxnSp macro="">
      <xdr:nvCxnSpPr>
        <xdr:cNvPr id="303" name="直線コネクタ 302"/>
        <xdr:cNvCxnSpPr/>
      </xdr:nvCxnSpPr>
      <xdr:spPr>
        <a:xfrm>
          <a:off x="6972300" y="5639664"/>
          <a:ext cx="8890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1537</xdr:rowOff>
    </xdr:from>
    <xdr:to>
      <xdr:col>41</xdr:col>
      <xdr:colOff>101600</xdr:colOff>
      <xdr:row>36</xdr:row>
      <xdr:rowOff>103137</xdr:rowOff>
    </xdr:to>
    <xdr:sp macro="" textlink="">
      <xdr:nvSpPr>
        <xdr:cNvPr id="304" name="フローチャート: 判断 303"/>
        <xdr:cNvSpPr/>
      </xdr:nvSpPr>
      <xdr:spPr>
        <a:xfrm>
          <a:off x="7810500" y="617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94264</xdr:rowOff>
    </xdr:from>
    <xdr:ext cx="534377" cy="259045"/>
    <xdr:sp macro="" textlink="">
      <xdr:nvSpPr>
        <xdr:cNvPr id="305" name="テキスト ボックス 304"/>
        <xdr:cNvSpPr txBox="1"/>
      </xdr:nvSpPr>
      <xdr:spPr>
        <a:xfrm>
          <a:off x="7594111" y="62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146431</xdr:rowOff>
    </xdr:from>
    <xdr:to>
      <xdr:col>36</xdr:col>
      <xdr:colOff>165100</xdr:colOff>
      <xdr:row>36</xdr:row>
      <xdr:rowOff>76581</xdr:rowOff>
    </xdr:to>
    <xdr:sp macro="" textlink="">
      <xdr:nvSpPr>
        <xdr:cNvPr id="306" name="フローチャート: 判断 305"/>
        <xdr:cNvSpPr/>
      </xdr:nvSpPr>
      <xdr:spPr>
        <a:xfrm>
          <a:off x="6921500" y="614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67708</xdr:rowOff>
    </xdr:from>
    <xdr:ext cx="534377" cy="259045"/>
    <xdr:sp macro="" textlink="">
      <xdr:nvSpPr>
        <xdr:cNvPr id="307" name="テキスト ボックス 306"/>
        <xdr:cNvSpPr txBox="1"/>
      </xdr:nvSpPr>
      <xdr:spPr>
        <a:xfrm>
          <a:off x="6705111" y="623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15710</xdr:rowOff>
    </xdr:from>
    <xdr:to>
      <xdr:col>55</xdr:col>
      <xdr:colOff>50800</xdr:colOff>
      <xdr:row>32</xdr:row>
      <xdr:rowOff>117310</xdr:rowOff>
    </xdr:to>
    <xdr:sp macro="" textlink="">
      <xdr:nvSpPr>
        <xdr:cNvPr id="313" name="楕円 312"/>
        <xdr:cNvSpPr/>
      </xdr:nvSpPr>
      <xdr:spPr>
        <a:xfrm>
          <a:off x="10426700" y="5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38587</xdr:rowOff>
    </xdr:from>
    <xdr:ext cx="534377" cy="259045"/>
    <xdr:sp macro="" textlink="">
      <xdr:nvSpPr>
        <xdr:cNvPr id="314" name="補助費等該当値テキスト"/>
        <xdr:cNvSpPr txBox="1"/>
      </xdr:nvSpPr>
      <xdr:spPr>
        <a:xfrm>
          <a:off x="10528300" y="5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7328</xdr:rowOff>
    </xdr:from>
    <xdr:to>
      <xdr:col>50</xdr:col>
      <xdr:colOff>165100</xdr:colOff>
      <xdr:row>32</xdr:row>
      <xdr:rowOff>108928</xdr:rowOff>
    </xdr:to>
    <xdr:sp macro="" textlink="">
      <xdr:nvSpPr>
        <xdr:cNvPr id="315" name="楕円 314"/>
        <xdr:cNvSpPr/>
      </xdr:nvSpPr>
      <xdr:spPr>
        <a:xfrm>
          <a:off x="9588500" y="54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125455</xdr:rowOff>
    </xdr:from>
    <xdr:ext cx="534377" cy="259045"/>
    <xdr:sp macro="" textlink="">
      <xdr:nvSpPr>
        <xdr:cNvPr id="316" name="テキスト ボックス 315"/>
        <xdr:cNvSpPr txBox="1"/>
      </xdr:nvSpPr>
      <xdr:spPr>
        <a:xfrm>
          <a:off x="9372111" y="526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141935</xdr:rowOff>
    </xdr:from>
    <xdr:to>
      <xdr:col>46</xdr:col>
      <xdr:colOff>38100</xdr:colOff>
      <xdr:row>32</xdr:row>
      <xdr:rowOff>72085</xdr:rowOff>
    </xdr:to>
    <xdr:sp macro="" textlink="">
      <xdr:nvSpPr>
        <xdr:cNvPr id="317" name="楕円 316"/>
        <xdr:cNvSpPr/>
      </xdr:nvSpPr>
      <xdr:spPr>
        <a:xfrm>
          <a:off x="8699500" y="54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88612</xdr:rowOff>
    </xdr:from>
    <xdr:ext cx="534377" cy="259045"/>
    <xdr:sp macro="" textlink="">
      <xdr:nvSpPr>
        <xdr:cNvPr id="318" name="テキスト ボックス 317"/>
        <xdr:cNvSpPr txBox="1"/>
      </xdr:nvSpPr>
      <xdr:spPr>
        <a:xfrm>
          <a:off x="8483111" y="52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56629</xdr:rowOff>
    </xdr:from>
    <xdr:to>
      <xdr:col>41</xdr:col>
      <xdr:colOff>101600</xdr:colOff>
      <xdr:row>33</xdr:row>
      <xdr:rowOff>158229</xdr:rowOff>
    </xdr:to>
    <xdr:sp macro="" textlink="">
      <xdr:nvSpPr>
        <xdr:cNvPr id="319" name="楕円 318"/>
        <xdr:cNvSpPr/>
      </xdr:nvSpPr>
      <xdr:spPr>
        <a:xfrm>
          <a:off x="7810500" y="57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3306</xdr:rowOff>
    </xdr:from>
    <xdr:ext cx="534377" cy="259045"/>
    <xdr:sp macro="" textlink="">
      <xdr:nvSpPr>
        <xdr:cNvPr id="320" name="テキスト ボックス 319"/>
        <xdr:cNvSpPr txBox="1"/>
      </xdr:nvSpPr>
      <xdr:spPr>
        <a:xfrm>
          <a:off x="7594111" y="54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102464</xdr:rowOff>
    </xdr:from>
    <xdr:to>
      <xdr:col>36</xdr:col>
      <xdr:colOff>165100</xdr:colOff>
      <xdr:row>33</xdr:row>
      <xdr:rowOff>32614</xdr:rowOff>
    </xdr:to>
    <xdr:sp macro="" textlink="">
      <xdr:nvSpPr>
        <xdr:cNvPr id="321" name="楕円 320"/>
        <xdr:cNvSpPr/>
      </xdr:nvSpPr>
      <xdr:spPr>
        <a:xfrm>
          <a:off x="6921500" y="55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49141</xdr:rowOff>
    </xdr:from>
    <xdr:ext cx="534377" cy="259045"/>
    <xdr:sp macro="" textlink="">
      <xdr:nvSpPr>
        <xdr:cNvPr id="322" name="テキスト ボックス 321"/>
        <xdr:cNvSpPr txBox="1"/>
      </xdr:nvSpPr>
      <xdr:spPr>
        <a:xfrm>
          <a:off x="6705111" y="53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6" name="直線コネクタ 345"/>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7"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48" name="直線コネクタ 347"/>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49"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0" name="直線コネクタ 349"/>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51994</xdr:rowOff>
    </xdr:from>
    <xdr:to>
      <xdr:col>55</xdr:col>
      <xdr:colOff>0</xdr:colOff>
      <xdr:row>55</xdr:row>
      <xdr:rowOff>50489</xdr:rowOff>
    </xdr:to>
    <xdr:cxnSp macro="">
      <xdr:nvCxnSpPr>
        <xdr:cNvPr id="351" name="直線コネクタ 350"/>
        <xdr:cNvCxnSpPr/>
      </xdr:nvCxnSpPr>
      <xdr:spPr>
        <a:xfrm flipV="1">
          <a:off x="9639300" y="8967394"/>
          <a:ext cx="838200" cy="5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2"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3" name="フローチャート: 判断 352"/>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12827</xdr:rowOff>
    </xdr:from>
    <xdr:to>
      <xdr:col>50</xdr:col>
      <xdr:colOff>114300</xdr:colOff>
      <xdr:row>55</xdr:row>
      <xdr:rowOff>50489</xdr:rowOff>
    </xdr:to>
    <xdr:cxnSp macro="">
      <xdr:nvCxnSpPr>
        <xdr:cNvPr id="354" name="直線コネクタ 353"/>
        <xdr:cNvCxnSpPr/>
      </xdr:nvCxnSpPr>
      <xdr:spPr>
        <a:xfrm>
          <a:off x="8750300" y="9442577"/>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5" name="フローチャート: 判断 354"/>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6" name="テキスト ボックス 355"/>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12827</xdr:rowOff>
    </xdr:from>
    <xdr:to>
      <xdr:col>45</xdr:col>
      <xdr:colOff>177800</xdr:colOff>
      <xdr:row>55</xdr:row>
      <xdr:rowOff>126212</xdr:rowOff>
    </xdr:to>
    <xdr:cxnSp macro="">
      <xdr:nvCxnSpPr>
        <xdr:cNvPr id="357" name="直線コネクタ 356"/>
        <xdr:cNvCxnSpPr/>
      </xdr:nvCxnSpPr>
      <xdr:spPr>
        <a:xfrm flipV="1">
          <a:off x="7861300" y="9442577"/>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58" name="フローチャート: 判断 357"/>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59" name="テキスト ボックス 358"/>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76797</xdr:rowOff>
    </xdr:from>
    <xdr:to>
      <xdr:col>41</xdr:col>
      <xdr:colOff>50800</xdr:colOff>
      <xdr:row>55</xdr:row>
      <xdr:rowOff>126212</xdr:rowOff>
    </xdr:to>
    <xdr:cxnSp macro="">
      <xdr:nvCxnSpPr>
        <xdr:cNvPr id="360" name="直線コネクタ 359"/>
        <xdr:cNvCxnSpPr/>
      </xdr:nvCxnSpPr>
      <xdr:spPr>
        <a:xfrm>
          <a:off x="6972300" y="9506547"/>
          <a:ext cx="8890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132505</xdr:rowOff>
    </xdr:from>
    <xdr:to>
      <xdr:col>41</xdr:col>
      <xdr:colOff>101600</xdr:colOff>
      <xdr:row>55</xdr:row>
      <xdr:rowOff>62655</xdr:rowOff>
    </xdr:to>
    <xdr:sp macro="" textlink="">
      <xdr:nvSpPr>
        <xdr:cNvPr id="361" name="フローチャート: 判断 360"/>
        <xdr:cNvSpPr/>
      </xdr:nvSpPr>
      <xdr:spPr>
        <a:xfrm>
          <a:off x="7810500" y="93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79182</xdr:rowOff>
    </xdr:from>
    <xdr:ext cx="534377" cy="259045"/>
    <xdr:sp macro="" textlink="">
      <xdr:nvSpPr>
        <xdr:cNvPr id="362" name="テキスト ボックス 361"/>
        <xdr:cNvSpPr txBox="1"/>
      </xdr:nvSpPr>
      <xdr:spPr>
        <a:xfrm>
          <a:off x="7594111" y="91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115189</xdr:rowOff>
    </xdr:from>
    <xdr:to>
      <xdr:col>36</xdr:col>
      <xdr:colOff>165100</xdr:colOff>
      <xdr:row>56</xdr:row>
      <xdr:rowOff>45339</xdr:rowOff>
    </xdr:to>
    <xdr:sp macro="" textlink="">
      <xdr:nvSpPr>
        <xdr:cNvPr id="363" name="フローチャート: 判断 362"/>
        <xdr:cNvSpPr/>
      </xdr:nvSpPr>
      <xdr:spPr>
        <a:xfrm>
          <a:off x="6921500" y="95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36466</xdr:rowOff>
    </xdr:from>
    <xdr:ext cx="534377" cy="259045"/>
    <xdr:sp macro="" textlink="">
      <xdr:nvSpPr>
        <xdr:cNvPr id="364" name="テキスト ボックス 363"/>
        <xdr:cNvSpPr txBox="1"/>
      </xdr:nvSpPr>
      <xdr:spPr>
        <a:xfrm>
          <a:off x="6705111" y="96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1194</xdr:rowOff>
    </xdr:from>
    <xdr:to>
      <xdr:col>55</xdr:col>
      <xdr:colOff>50800</xdr:colOff>
      <xdr:row>52</xdr:row>
      <xdr:rowOff>102794</xdr:rowOff>
    </xdr:to>
    <xdr:sp macro="" textlink="">
      <xdr:nvSpPr>
        <xdr:cNvPr id="370" name="楕円 369"/>
        <xdr:cNvSpPr/>
      </xdr:nvSpPr>
      <xdr:spPr>
        <a:xfrm>
          <a:off x="10426700" y="89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24071</xdr:rowOff>
    </xdr:from>
    <xdr:ext cx="534377" cy="259045"/>
    <xdr:sp macro="" textlink="">
      <xdr:nvSpPr>
        <xdr:cNvPr id="371" name="普通建設事業費該当値テキスト"/>
        <xdr:cNvSpPr txBox="1"/>
      </xdr:nvSpPr>
      <xdr:spPr>
        <a:xfrm>
          <a:off x="10528300" y="876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171139</xdr:rowOff>
    </xdr:from>
    <xdr:to>
      <xdr:col>50</xdr:col>
      <xdr:colOff>165100</xdr:colOff>
      <xdr:row>55</xdr:row>
      <xdr:rowOff>101289</xdr:rowOff>
    </xdr:to>
    <xdr:sp macro="" textlink="">
      <xdr:nvSpPr>
        <xdr:cNvPr id="372" name="楕円 371"/>
        <xdr:cNvSpPr/>
      </xdr:nvSpPr>
      <xdr:spPr>
        <a:xfrm>
          <a:off x="9588500" y="94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92416</xdr:rowOff>
    </xdr:from>
    <xdr:ext cx="534377" cy="259045"/>
    <xdr:sp macro="" textlink="">
      <xdr:nvSpPr>
        <xdr:cNvPr id="373" name="テキスト ボックス 372"/>
        <xdr:cNvSpPr txBox="1"/>
      </xdr:nvSpPr>
      <xdr:spPr>
        <a:xfrm>
          <a:off x="9372111" y="95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133477</xdr:rowOff>
    </xdr:from>
    <xdr:to>
      <xdr:col>46</xdr:col>
      <xdr:colOff>38100</xdr:colOff>
      <xdr:row>55</xdr:row>
      <xdr:rowOff>63627</xdr:rowOff>
    </xdr:to>
    <xdr:sp macro="" textlink="">
      <xdr:nvSpPr>
        <xdr:cNvPr id="374" name="楕円 373"/>
        <xdr:cNvSpPr/>
      </xdr:nvSpPr>
      <xdr:spPr>
        <a:xfrm>
          <a:off x="8699500" y="9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54754</xdr:rowOff>
    </xdr:from>
    <xdr:ext cx="534377" cy="259045"/>
    <xdr:sp macro="" textlink="">
      <xdr:nvSpPr>
        <xdr:cNvPr id="375" name="テキスト ボックス 374"/>
        <xdr:cNvSpPr txBox="1"/>
      </xdr:nvSpPr>
      <xdr:spPr>
        <a:xfrm>
          <a:off x="8483111" y="94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75412</xdr:rowOff>
    </xdr:from>
    <xdr:to>
      <xdr:col>41</xdr:col>
      <xdr:colOff>101600</xdr:colOff>
      <xdr:row>56</xdr:row>
      <xdr:rowOff>5562</xdr:rowOff>
    </xdr:to>
    <xdr:sp macro="" textlink="">
      <xdr:nvSpPr>
        <xdr:cNvPr id="376" name="楕円 375"/>
        <xdr:cNvSpPr/>
      </xdr:nvSpPr>
      <xdr:spPr>
        <a:xfrm>
          <a:off x="7810500" y="95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168139</xdr:rowOff>
    </xdr:from>
    <xdr:ext cx="534377" cy="259045"/>
    <xdr:sp macro="" textlink="">
      <xdr:nvSpPr>
        <xdr:cNvPr id="377" name="テキスト ボックス 376"/>
        <xdr:cNvSpPr txBox="1"/>
      </xdr:nvSpPr>
      <xdr:spPr>
        <a:xfrm>
          <a:off x="7594111" y="95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25997</xdr:rowOff>
    </xdr:from>
    <xdr:to>
      <xdr:col>36</xdr:col>
      <xdr:colOff>165100</xdr:colOff>
      <xdr:row>55</xdr:row>
      <xdr:rowOff>127597</xdr:rowOff>
    </xdr:to>
    <xdr:sp macro="" textlink="">
      <xdr:nvSpPr>
        <xdr:cNvPr id="378" name="楕円 377"/>
        <xdr:cNvSpPr/>
      </xdr:nvSpPr>
      <xdr:spPr>
        <a:xfrm>
          <a:off x="6921500" y="945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144124</xdr:rowOff>
    </xdr:from>
    <xdr:ext cx="534377" cy="259045"/>
    <xdr:sp macro="" textlink="">
      <xdr:nvSpPr>
        <xdr:cNvPr id="379" name="テキスト ボックス 378"/>
        <xdr:cNvSpPr txBox="1"/>
      </xdr:nvSpPr>
      <xdr:spPr>
        <a:xfrm>
          <a:off x="6705111" y="923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3" name="直線コネクタ 402"/>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4"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5" name="直線コネクタ 404"/>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6"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7" name="直線コネクタ 406"/>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128308</xdr:rowOff>
    </xdr:from>
    <xdr:to>
      <xdr:col>55</xdr:col>
      <xdr:colOff>0</xdr:colOff>
      <xdr:row>76</xdr:row>
      <xdr:rowOff>67577</xdr:rowOff>
    </xdr:to>
    <xdr:cxnSp macro="">
      <xdr:nvCxnSpPr>
        <xdr:cNvPr id="408" name="直線コネクタ 407"/>
        <xdr:cNvCxnSpPr/>
      </xdr:nvCxnSpPr>
      <xdr:spPr>
        <a:xfrm flipV="1">
          <a:off x="9639300" y="12987058"/>
          <a:ext cx="838200" cy="1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87710</xdr:rowOff>
    </xdr:from>
    <xdr:ext cx="534377" cy="259045"/>
    <xdr:sp macro="" textlink="">
      <xdr:nvSpPr>
        <xdr:cNvPr id="409" name="普通建設事業費 （ うち新規整備　）平均値テキスト"/>
        <xdr:cNvSpPr txBox="1"/>
      </xdr:nvSpPr>
      <xdr:spPr>
        <a:xfrm>
          <a:off x="10528300" y="13117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0" name="フローチャート: 判断 409"/>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67577</xdr:rowOff>
    </xdr:from>
    <xdr:to>
      <xdr:col>50</xdr:col>
      <xdr:colOff>114300</xdr:colOff>
      <xdr:row>79</xdr:row>
      <xdr:rowOff>44450</xdr:rowOff>
    </xdr:to>
    <xdr:cxnSp macro="">
      <xdr:nvCxnSpPr>
        <xdr:cNvPr id="411" name="直線コネクタ 410"/>
        <xdr:cNvCxnSpPr/>
      </xdr:nvCxnSpPr>
      <xdr:spPr>
        <a:xfrm flipV="1">
          <a:off x="8750300" y="13097777"/>
          <a:ext cx="889000" cy="49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2" name="フローチャート: 判断 411"/>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64851</xdr:rowOff>
    </xdr:from>
    <xdr:ext cx="469744" cy="259045"/>
    <xdr:sp macro="" textlink="">
      <xdr:nvSpPr>
        <xdr:cNvPr id="413" name="テキスト ボックス 412"/>
        <xdr:cNvSpPr txBox="1"/>
      </xdr:nvSpPr>
      <xdr:spPr>
        <a:xfrm>
          <a:off x="9404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104648</xdr:rowOff>
    </xdr:from>
    <xdr:to>
      <xdr:col>45</xdr:col>
      <xdr:colOff>177800</xdr:colOff>
      <xdr:row>79</xdr:row>
      <xdr:rowOff>44450</xdr:rowOff>
    </xdr:to>
    <xdr:cxnSp macro="">
      <xdr:nvCxnSpPr>
        <xdr:cNvPr id="414" name="直線コネクタ 413"/>
        <xdr:cNvCxnSpPr/>
      </xdr:nvCxnSpPr>
      <xdr:spPr>
        <a:xfrm>
          <a:off x="7861300" y="12963398"/>
          <a:ext cx="889000" cy="6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5" name="フローチャート: 判断 414"/>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6" name="テキスト ボックス 415"/>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151994</xdr:rowOff>
    </xdr:from>
    <xdr:to>
      <xdr:col>41</xdr:col>
      <xdr:colOff>101600</xdr:colOff>
      <xdr:row>76</xdr:row>
      <xdr:rowOff>82144</xdr:rowOff>
    </xdr:to>
    <xdr:sp macro="" textlink="">
      <xdr:nvSpPr>
        <xdr:cNvPr id="417" name="フローチャート: 判断 416"/>
        <xdr:cNvSpPr/>
      </xdr:nvSpPr>
      <xdr:spPr>
        <a:xfrm>
          <a:off x="7810500" y="1301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73271</xdr:rowOff>
    </xdr:from>
    <xdr:ext cx="534377" cy="259045"/>
    <xdr:sp macro="" textlink="">
      <xdr:nvSpPr>
        <xdr:cNvPr id="418" name="テキスト ボックス 417"/>
        <xdr:cNvSpPr txBox="1"/>
      </xdr:nvSpPr>
      <xdr:spPr>
        <a:xfrm>
          <a:off x="7594111" y="131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77508</xdr:rowOff>
    </xdr:from>
    <xdr:to>
      <xdr:col>55</xdr:col>
      <xdr:colOff>50800</xdr:colOff>
      <xdr:row>76</xdr:row>
      <xdr:rowOff>7658</xdr:rowOff>
    </xdr:to>
    <xdr:sp macro="" textlink="">
      <xdr:nvSpPr>
        <xdr:cNvPr id="424" name="楕円 423"/>
        <xdr:cNvSpPr/>
      </xdr:nvSpPr>
      <xdr:spPr>
        <a:xfrm>
          <a:off x="10426700" y="1293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100385</xdr:rowOff>
    </xdr:from>
    <xdr:ext cx="534377" cy="259045"/>
    <xdr:sp macro="" textlink="">
      <xdr:nvSpPr>
        <xdr:cNvPr id="425" name="普通建設事業費 （ うち新規整備　）該当値テキスト"/>
        <xdr:cNvSpPr txBox="1"/>
      </xdr:nvSpPr>
      <xdr:spPr>
        <a:xfrm>
          <a:off x="10528300" y="1278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16777</xdr:rowOff>
    </xdr:from>
    <xdr:to>
      <xdr:col>50</xdr:col>
      <xdr:colOff>165100</xdr:colOff>
      <xdr:row>76</xdr:row>
      <xdr:rowOff>118377</xdr:rowOff>
    </xdr:to>
    <xdr:sp macro="" textlink="">
      <xdr:nvSpPr>
        <xdr:cNvPr id="426" name="楕円 425"/>
        <xdr:cNvSpPr/>
      </xdr:nvSpPr>
      <xdr:spPr>
        <a:xfrm>
          <a:off x="9588500" y="130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134903</xdr:rowOff>
    </xdr:from>
    <xdr:ext cx="534377" cy="259045"/>
    <xdr:sp macro="" textlink="">
      <xdr:nvSpPr>
        <xdr:cNvPr id="427" name="テキスト ボックス 426"/>
        <xdr:cNvSpPr txBox="1"/>
      </xdr:nvSpPr>
      <xdr:spPr>
        <a:xfrm>
          <a:off x="9372111" y="128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8" name="楕円 427"/>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9" name="テキスト ボックス 428"/>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53848</xdr:rowOff>
    </xdr:from>
    <xdr:to>
      <xdr:col>41</xdr:col>
      <xdr:colOff>101600</xdr:colOff>
      <xdr:row>75</xdr:row>
      <xdr:rowOff>155448</xdr:rowOff>
    </xdr:to>
    <xdr:sp macro="" textlink="">
      <xdr:nvSpPr>
        <xdr:cNvPr id="430" name="楕円 429"/>
        <xdr:cNvSpPr/>
      </xdr:nvSpPr>
      <xdr:spPr>
        <a:xfrm>
          <a:off x="7810500" y="129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525</xdr:rowOff>
    </xdr:from>
    <xdr:ext cx="534377" cy="259045"/>
    <xdr:sp macro="" textlink="">
      <xdr:nvSpPr>
        <xdr:cNvPr id="431" name="テキスト ボックス 430"/>
        <xdr:cNvSpPr txBox="1"/>
      </xdr:nvSpPr>
      <xdr:spPr>
        <a:xfrm>
          <a:off x="7594111" y="126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3" name="直線コネクタ 452"/>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4"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5" name="直線コネクタ 454"/>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6"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7" name="直線コネクタ 456"/>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56100</xdr:rowOff>
    </xdr:from>
    <xdr:to>
      <xdr:col>55</xdr:col>
      <xdr:colOff>0</xdr:colOff>
      <xdr:row>96</xdr:row>
      <xdr:rowOff>118280</xdr:rowOff>
    </xdr:to>
    <xdr:cxnSp macro="">
      <xdr:nvCxnSpPr>
        <xdr:cNvPr id="458" name="直線コネクタ 457"/>
        <xdr:cNvCxnSpPr/>
      </xdr:nvCxnSpPr>
      <xdr:spPr>
        <a:xfrm flipV="1">
          <a:off x="9639300" y="16343850"/>
          <a:ext cx="838200" cy="2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74482</xdr:rowOff>
    </xdr:from>
    <xdr:ext cx="534377" cy="259045"/>
    <xdr:sp macro="" textlink="">
      <xdr:nvSpPr>
        <xdr:cNvPr id="459" name="普通建設事業費 （ うち更新整備　）平均値テキスト"/>
        <xdr:cNvSpPr txBox="1"/>
      </xdr:nvSpPr>
      <xdr:spPr>
        <a:xfrm>
          <a:off x="10528300" y="16362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0" name="フローチャート: 判断 459"/>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154398</xdr:rowOff>
    </xdr:from>
    <xdr:to>
      <xdr:col>50</xdr:col>
      <xdr:colOff>114300</xdr:colOff>
      <xdr:row>96</xdr:row>
      <xdr:rowOff>118280</xdr:rowOff>
    </xdr:to>
    <xdr:cxnSp macro="">
      <xdr:nvCxnSpPr>
        <xdr:cNvPr id="461" name="直線コネクタ 460"/>
        <xdr:cNvCxnSpPr/>
      </xdr:nvCxnSpPr>
      <xdr:spPr>
        <a:xfrm>
          <a:off x="8750300" y="16099248"/>
          <a:ext cx="889000" cy="4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2" name="フローチャート: 判断 461"/>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3" name="テキスト ボックス 462"/>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154398</xdr:rowOff>
    </xdr:from>
    <xdr:to>
      <xdr:col>45</xdr:col>
      <xdr:colOff>177800</xdr:colOff>
      <xdr:row>97</xdr:row>
      <xdr:rowOff>87351</xdr:rowOff>
    </xdr:to>
    <xdr:cxnSp macro="">
      <xdr:nvCxnSpPr>
        <xdr:cNvPr id="464" name="直線コネクタ 463"/>
        <xdr:cNvCxnSpPr/>
      </xdr:nvCxnSpPr>
      <xdr:spPr>
        <a:xfrm flipV="1">
          <a:off x="7861300" y="16099248"/>
          <a:ext cx="889000" cy="6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5" name="フローチャート: 判断 464"/>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108726</xdr:rowOff>
    </xdr:from>
    <xdr:ext cx="534377" cy="259045"/>
    <xdr:sp macro="" textlink="">
      <xdr:nvSpPr>
        <xdr:cNvPr id="466" name="テキスト ボックス 465"/>
        <xdr:cNvSpPr txBox="1"/>
      </xdr:nvSpPr>
      <xdr:spPr>
        <a:xfrm>
          <a:off x="8483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75481</xdr:rowOff>
    </xdr:from>
    <xdr:to>
      <xdr:col>41</xdr:col>
      <xdr:colOff>101600</xdr:colOff>
      <xdr:row>97</xdr:row>
      <xdr:rowOff>5631</xdr:rowOff>
    </xdr:to>
    <xdr:sp macro="" textlink="">
      <xdr:nvSpPr>
        <xdr:cNvPr id="467" name="フローチャート: 判断 466"/>
        <xdr:cNvSpPr/>
      </xdr:nvSpPr>
      <xdr:spPr>
        <a:xfrm>
          <a:off x="7810500" y="1653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22158</xdr:rowOff>
    </xdr:from>
    <xdr:ext cx="534377" cy="259045"/>
    <xdr:sp macro="" textlink="">
      <xdr:nvSpPr>
        <xdr:cNvPr id="468" name="テキスト ボックス 467"/>
        <xdr:cNvSpPr txBox="1"/>
      </xdr:nvSpPr>
      <xdr:spPr>
        <a:xfrm>
          <a:off x="7594111" y="163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5300</xdr:rowOff>
    </xdr:from>
    <xdr:to>
      <xdr:col>55</xdr:col>
      <xdr:colOff>50800</xdr:colOff>
      <xdr:row>95</xdr:row>
      <xdr:rowOff>106900</xdr:rowOff>
    </xdr:to>
    <xdr:sp macro="" textlink="">
      <xdr:nvSpPr>
        <xdr:cNvPr id="474" name="楕円 473"/>
        <xdr:cNvSpPr/>
      </xdr:nvSpPr>
      <xdr:spPr>
        <a:xfrm>
          <a:off x="10426700" y="1629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28177</xdr:rowOff>
    </xdr:from>
    <xdr:ext cx="534377" cy="259045"/>
    <xdr:sp macro="" textlink="">
      <xdr:nvSpPr>
        <xdr:cNvPr id="475" name="普通建設事業費 （ うち更新整備　）該当値テキスト"/>
        <xdr:cNvSpPr txBox="1"/>
      </xdr:nvSpPr>
      <xdr:spPr>
        <a:xfrm>
          <a:off x="10528300" y="1614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67480</xdr:rowOff>
    </xdr:from>
    <xdr:to>
      <xdr:col>50</xdr:col>
      <xdr:colOff>165100</xdr:colOff>
      <xdr:row>96</xdr:row>
      <xdr:rowOff>169080</xdr:rowOff>
    </xdr:to>
    <xdr:sp macro="" textlink="">
      <xdr:nvSpPr>
        <xdr:cNvPr id="476" name="楕円 475"/>
        <xdr:cNvSpPr/>
      </xdr:nvSpPr>
      <xdr:spPr>
        <a:xfrm>
          <a:off x="9588500" y="165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160207</xdr:rowOff>
    </xdr:from>
    <xdr:ext cx="534377" cy="259045"/>
    <xdr:sp macro="" textlink="">
      <xdr:nvSpPr>
        <xdr:cNvPr id="477" name="テキスト ボックス 476"/>
        <xdr:cNvSpPr txBox="1"/>
      </xdr:nvSpPr>
      <xdr:spPr>
        <a:xfrm>
          <a:off x="9372111" y="1661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103598</xdr:rowOff>
    </xdr:from>
    <xdr:to>
      <xdr:col>46</xdr:col>
      <xdr:colOff>38100</xdr:colOff>
      <xdr:row>94</xdr:row>
      <xdr:rowOff>33748</xdr:rowOff>
    </xdr:to>
    <xdr:sp macro="" textlink="">
      <xdr:nvSpPr>
        <xdr:cNvPr id="478" name="楕円 477"/>
        <xdr:cNvSpPr/>
      </xdr:nvSpPr>
      <xdr:spPr>
        <a:xfrm>
          <a:off x="8699500" y="160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50275</xdr:rowOff>
    </xdr:from>
    <xdr:ext cx="534377" cy="259045"/>
    <xdr:sp macro="" textlink="">
      <xdr:nvSpPr>
        <xdr:cNvPr id="479" name="テキスト ボックス 478"/>
        <xdr:cNvSpPr txBox="1"/>
      </xdr:nvSpPr>
      <xdr:spPr>
        <a:xfrm>
          <a:off x="8483111" y="158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36551</xdr:rowOff>
    </xdr:from>
    <xdr:to>
      <xdr:col>41</xdr:col>
      <xdr:colOff>101600</xdr:colOff>
      <xdr:row>97</xdr:row>
      <xdr:rowOff>138151</xdr:rowOff>
    </xdr:to>
    <xdr:sp macro="" textlink="">
      <xdr:nvSpPr>
        <xdr:cNvPr id="480" name="楕円 479"/>
        <xdr:cNvSpPr/>
      </xdr:nvSpPr>
      <xdr:spPr>
        <a:xfrm>
          <a:off x="7810500" y="166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129278</xdr:rowOff>
    </xdr:from>
    <xdr:ext cx="469744" cy="259045"/>
    <xdr:sp macro="" textlink="">
      <xdr:nvSpPr>
        <xdr:cNvPr id="481" name="テキスト ボックス 480"/>
        <xdr:cNvSpPr txBox="1"/>
      </xdr:nvSpPr>
      <xdr:spPr>
        <a:xfrm>
          <a:off x="7626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3" name="直線コネクタ 502"/>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6"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7" name="直線コネクタ 506"/>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133848</xdr:rowOff>
    </xdr:from>
    <xdr:to>
      <xdr:col>85</xdr:col>
      <xdr:colOff>127000</xdr:colOff>
      <xdr:row>38</xdr:row>
      <xdr:rowOff>139700</xdr:rowOff>
    </xdr:to>
    <xdr:cxnSp macro="">
      <xdr:nvCxnSpPr>
        <xdr:cNvPr id="508" name="直線コネクタ 507"/>
        <xdr:cNvCxnSpPr/>
      </xdr:nvCxnSpPr>
      <xdr:spPr>
        <a:xfrm>
          <a:off x="15481300" y="6648948"/>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09"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0" name="フローチャート: 判断 509"/>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131699</xdr:rowOff>
    </xdr:from>
    <xdr:to>
      <xdr:col>81</xdr:col>
      <xdr:colOff>50800</xdr:colOff>
      <xdr:row>38</xdr:row>
      <xdr:rowOff>133848</xdr:rowOff>
    </xdr:to>
    <xdr:cxnSp macro="">
      <xdr:nvCxnSpPr>
        <xdr:cNvPr id="511" name="直線コネクタ 510"/>
        <xdr:cNvCxnSpPr/>
      </xdr:nvCxnSpPr>
      <xdr:spPr>
        <a:xfrm>
          <a:off x="14592300" y="664679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2" name="フローチャート: 判断 511"/>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3" name="テキスト ボックス 512"/>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110576</xdr:rowOff>
    </xdr:from>
    <xdr:to>
      <xdr:col>76</xdr:col>
      <xdr:colOff>114300</xdr:colOff>
      <xdr:row>38</xdr:row>
      <xdr:rowOff>131699</xdr:rowOff>
    </xdr:to>
    <xdr:cxnSp macro="">
      <xdr:nvCxnSpPr>
        <xdr:cNvPr id="514" name="直線コネクタ 513"/>
        <xdr:cNvCxnSpPr/>
      </xdr:nvCxnSpPr>
      <xdr:spPr>
        <a:xfrm>
          <a:off x="13703300" y="662567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5" name="フローチャート: 判断 514"/>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6" name="テキスト ボックス 515"/>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110576</xdr:rowOff>
    </xdr:from>
    <xdr:to>
      <xdr:col>71</xdr:col>
      <xdr:colOff>177800</xdr:colOff>
      <xdr:row>38</xdr:row>
      <xdr:rowOff>132751</xdr:rowOff>
    </xdr:to>
    <xdr:cxnSp macro="">
      <xdr:nvCxnSpPr>
        <xdr:cNvPr id="517" name="直線コネクタ 516"/>
        <xdr:cNvCxnSpPr/>
      </xdr:nvCxnSpPr>
      <xdr:spPr>
        <a:xfrm flipV="1">
          <a:off x="12814300" y="6625676"/>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75047</xdr:rowOff>
    </xdr:from>
    <xdr:to>
      <xdr:col>72</xdr:col>
      <xdr:colOff>38100</xdr:colOff>
      <xdr:row>39</xdr:row>
      <xdr:rowOff>5197</xdr:rowOff>
    </xdr:to>
    <xdr:sp macro="" textlink="">
      <xdr:nvSpPr>
        <xdr:cNvPr id="518" name="フローチャート: 判断 517"/>
        <xdr:cNvSpPr/>
      </xdr:nvSpPr>
      <xdr:spPr>
        <a:xfrm>
          <a:off x="13652500" y="659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167774</xdr:rowOff>
    </xdr:from>
    <xdr:ext cx="378565" cy="259045"/>
    <xdr:sp macro="" textlink="">
      <xdr:nvSpPr>
        <xdr:cNvPr id="519" name="テキスト ボックス 518"/>
        <xdr:cNvSpPr txBox="1"/>
      </xdr:nvSpPr>
      <xdr:spPr>
        <a:xfrm>
          <a:off x="13514017" y="668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85608</xdr:rowOff>
    </xdr:from>
    <xdr:to>
      <xdr:col>67</xdr:col>
      <xdr:colOff>101600</xdr:colOff>
      <xdr:row>39</xdr:row>
      <xdr:rowOff>15758</xdr:rowOff>
    </xdr:to>
    <xdr:sp macro="" textlink="">
      <xdr:nvSpPr>
        <xdr:cNvPr id="520" name="フローチャート: 判断 519"/>
        <xdr:cNvSpPr/>
      </xdr:nvSpPr>
      <xdr:spPr>
        <a:xfrm>
          <a:off x="1276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6885</xdr:rowOff>
    </xdr:from>
    <xdr:ext cx="313932" cy="259045"/>
    <xdr:sp macro="" textlink="">
      <xdr:nvSpPr>
        <xdr:cNvPr id="521" name="テキスト ボックス 520"/>
        <xdr:cNvSpPr txBox="1"/>
      </xdr:nvSpPr>
      <xdr:spPr>
        <a:xfrm>
          <a:off x="12657333" y="6693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7" name="楕円 52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83048</xdr:rowOff>
    </xdr:from>
    <xdr:to>
      <xdr:col>81</xdr:col>
      <xdr:colOff>101600</xdr:colOff>
      <xdr:row>39</xdr:row>
      <xdr:rowOff>13198</xdr:rowOff>
    </xdr:to>
    <xdr:sp macro="" textlink="">
      <xdr:nvSpPr>
        <xdr:cNvPr id="529" name="楕円 528"/>
        <xdr:cNvSpPr/>
      </xdr:nvSpPr>
      <xdr:spPr>
        <a:xfrm>
          <a:off x="15430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4325</xdr:rowOff>
    </xdr:from>
    <xdr:ext cx="378565" cy="259045"/>
    <xdr:sp macro="" textlink="">
      <xdr:nvSpPr>
        <xdr:cNvPr id="530" name="テキスト ボックス 529"/>
        <xdr:cNvSpPr txBox="1"/>
      </xdr:nvSpPr>
      <xdr:spPr>
        <a:xfrm>
          <a:off x="15292017" y="669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80899</xdr:rowOff>
    </xdr:from>
    <xdr:to>
      <xdr:col>76</xdr:col>
      <xdr:colOff>165100</xdr:colOff>
      <xdr:row>39</xdr:row>
      <xdr:rowOff>11049</xdr:rowOff>
    </xdr:to>
    <xdr:sp macro="" textlink="">
      <xdr:nvSpPr>
        <xdr:cNvPr id="531" name="楕円 530"/>
        <xdr:cNvSpPr/>
      </xdr:nvSpPr>
      <xdr:spPr>
        <a:xfrm>
          <a:off x="14541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2176</xdr:rowOff>
    </xdr:from>
    <xdr:ext cx="378565" cy="259045"/>
    <xdr:sp macro="" textlink="">
      <xdr:nvSpPr>
        <xdr:cNvPr id="532" name="テキスト ボックス 531"/>
        <xdr:cNvSpPr txBox="1"/>
      </xdr:nvSpPr>
      <xdr:spPr>
        <a:xfrm>
          <a:off x="14403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59776</xdr:rowOff>
    </xdr:from>
    <xdr:to>
      <xdr:col>72</xdr:col>
      <xdr:colOff>38100</xdr:colOff>
      <xdr:row>38</xdr:row>
      <xdr:rowOff>161376</xdr:rowOff>
    </xdr:to>
    <xdr:sp macro="" textlink="">
      <xdr:nvSpPr>
        <xdr:cNvPr id="533" name="楕円 532"/>
        <xdr:cNvSpPr/>
      </xdr:nvSpPr>
      <xdr:spPr>
        <a:xfrm>
          <a:off x="13652500" y="657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6453</xdr:rowOff>
    </xdr:from>
    <xdr:ext cx="378565" cy="259045"/>
    <xdr:sp macro="" textlink="">
      <xdr:nvSpPr>
        <xdr:cNvPr id="534" name="テキスト ボックス 533"/>
        <xdr:cNvSpPr txBox="1"/>
      </xdr:nvSpPr>
      <xdr:spPr>
        <a:xfrm>
          <a:off x="13514017" y="635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81951</xdr:rowOff>
    </xdr:from>
    <xdr:to>
      <xdr:col>67</xdr:col>
      <xdr:colOff>101600</xdr:colOff>
      <xdr:row>39</xdr:row>
      <xdr:rowOff>12101</xdr:rowOff>
    </xdr:to>
    <xdr:sp macro="" textlink="">
      <xdr:nvSpPr>
        <xdr:cNvPr id="535" name="楕円 534"/>
        <xdr:cNvSpPr/>
      </xdr:nvSpPr>
      <xdr:spPr>
        <a:xfrm>
          <a:off x="12763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28627</xdr:rowOff>
    </xdr:from>
    <xdr:ext cx="378565" cy="259045"/>
    <xdr:sp macro="" textlink="">
      <xdr:nvSpPr>
        <xdr:cNvPr id="536" name="テキスト ボックス 535"/>
        <xdr:cNvSpPr txBox="1"/>
      </xdr:nvSpPr>
      <xdr:spPr>
        <a:xfrm>
          <a:off x="12625017" y="637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8" name="テキスト ボックス 59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08" name="直線コネクタ 607"/>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09"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0" name="直線コネクタ 609"/>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1"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2" name="直線コネクタ 611"/>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154902</xdr:rowOff>
    </xdr:from>
    <xdr:to>
      <xdr:col>85</xdr:col>
      <xdr:colOff>127000</xdr:colOff>
      <xdr:row>76</xdr:row>
      <xdr:rowOff>165418</xdr:rowOff>
    </xdr:to>
    <xdr:cxnSp macro="">
      <xdr:nvCxnSpPr>
        <xdr:cNvPr id="613" name="直線コネクタ 612"/>
        <xdr:cNvCxnSpPr/>
      </xdr:nvCxnSpPr>
      <xdr:spPr>
        <a:xfrm>
          <a:off x="15481300" y="13185102"/>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4"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5" name="フローチャート: 判断 614"/>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49837</xdr:rowOff>
    </xdr:from>
    <xdr:to>
      <xdr:col>81</xdr:col>
      <xdr:colOff>50800</xdr:colOff>
      <xdr:row>76</xdr:row>
      <xdr:rowOff>154902</xdr:rowOff>
    </xdr:to>
    <xdr:cxnSp macro="">
      <xdr:nvCxnSpPr>
        <xdr:cNvPr id="616" name="直線コネクタ 615"/>
        <xdr:cNvCxnSpPr/>
      </xdr:nvCxnSpPr>
      <xdr:spPr>
        <a:xfrm>
          <a:off x="14592300" y="13080037"/>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7" name="フローチャート: 判断 616"/>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18" name="テキスト ボックス 617"/>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8324</xdr:rowOff>
    </xdr:from>
    <xdr:to>
      <xdr:col>76</xdr:col>
      <xdr:colOff>114300</xdr:colOff>
      <xdr:row>76</xdr:row>
      <xdr:rowOff>49837</xdr:rowOff>
    </xdr:to>
    <xdr:cxnSp macro="">
      <xdr:nvCxnSpPr>
        <xdr:cNvPr id="619" name="直線コネクタ 618"/>
        <xdr:cNvCxnSpPr/>
      </xdr:nvCxnSpPr>
      <xdr:spPr>
        <a:xfrm>
          <a:off x="13703300" y="13038524"/>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0" name="フローチャート: 判断 619"/>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157579</xdr:rowOff>
    </xdr:from>
    <xdr:ext cx="534377" cy="259045"/>
    <xdr:sp macro="" textlink="">
      <xdr:nvSpPr>
        <xdr:cNvPr id="621" name="テキスト ボックス 620"/>
        <xdr:cNvSpPr txBox="1"/>
      </xdr:nvSpPr>
      <xdr:spPr>
        <a:xfrm>
          <a:off x="14325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90528</xdr:rowOff>
    </xdr:from>
    <xdr:to>
      <xdr:col>71</xdr:col>
      <xdr:colOff>177800</xdr:colOff>
      <xdr:row>76</xdr:row>
      <xdr:rowOff>8324</xdr:rowOff>
    </xdr:to>
    <xdr:cxnSp macro="">
      <xdr:nvCxnSpPr>
        <xdr:cNvPr id="622" name="直線コネクタ 621"/>
        <xdr:cNvCxnSpPr/>
      </xdr:nvCxnSpPr>
      <xdr:spPr>
        <a:xfrm>
          <a:off x="12814300" y="12949278"/>
          <a:ext cx="8890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124927</xdr:rowOff>
    </xdr:from>
    <xdr:to>
      <xdr:col>72</xdr:col>
      <xdr:colOff>38100</xdr:colOff>
      <xdr:row>77</xdr:row>
      <xdr:rowOff>55077</xdr:rowOff>
    </xdr:to>
    <xdr:sp macro="" textlink="">
      <xdr:nvSpPr>
        <xdr:cNvPr id="623" name="フローチャート: 判断 622"/>
        <xdr:cNvSpPr/>
      </xdr:nvSpPr>
      <xdr:spPr>
        <a:xfrm>
          <a:off x="13652500" y="131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46204</xdr:rowOff>
    </xdr:from>
    <xdr:ext cx="534377" cy="259045"/>
    <xdr:sp macro="" textlink="">
      <xdr:nvSpPr>
        <xdr:cNvPr id="624" name="テキスト ボックス 623"/>
        <xdr:cNvSpPr txBox="1"/>
      </xdr:nvSpPr>
      <xdr:spPr>
        <a:xfrm>
          <a:off x="13436111" y="1324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86111</xdr:rowOff>
    </xdr:from>
    <xdr:to>
      <xdr:col>67</xdr:col>
      <xdr:colOff>101600</xdr:colOff>
      <xdr:row>77</xdr:row>
      <xdr:rowOff>16261</xdr:rowOff>
    </xdr:to>
    <xdr:sp macro="" textlink="">
      <xdr:nvSpPr>
        <xdr:cNvPr id="625" name="フローチャート: 判断 624"/>
        <xdr:cNvSpPr/>
      </xdr:nvSpPr>
      <xdr:spPr>
        <a:xfrm>
          <a:off x="12763500" y="1311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7388</xdr:rowOff>
    </xdr:from>
    <xdr:ext cx="534377" cy="259045"/>
    <xdr:sp macro="" textlink="">
      <xdr:nvSpPr>
        <xdr:cNvPr id="626" name="テキスト ボックス 625"/>
        <xdr:cNvSpPr txBox="1"/>
      </xdr:nvSpPr>
      <xdr:spPr>
        <a:xfrm>
          <a:off x="12547111" y="132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114618</xdr:rowOff>
    </xdr:from>
    <xdr:to>
      <xdr:col>85</xdr:col>
      <xdr:colOff>177800</xdr:colOff>
      <xdr:row>77</xdr:row>
      <xdr:rowOff>44768</xdr:rowOff>
    </xdr:to>
    <xdr:sp macro="" textlink="">
      <xdr:nvSpPr>
        <xdr:cNvPr id="632" name="楕円 631"/>
        <xdr:cNvSpPr/>
      </xdr:nvSpPr>
      <xdr:spPr>
        <a:xfrm>
          <a:off x="16268700" y="13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137495</xdr:rowOff>
    </xdr:from>
    <xdr:ext cx="534377" cy="259045"/>
    <xdr:sp macro="" textlink="">
      <xdr:nvSpPr>
        <xdr:cNvPr id="633" name="公債費該当値テキスト"/>
        <xdr:cNvSpPr txBox="1"/>
      </xdr:nvSpPr>
      <xdr:spPr>
        <a:xfrm>
          <a:off x="16370300" y="129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104102</xdr:rowOff>
    </xdr:from>
    <xdr:to>
      <xdr:col>81</xdr:col>
      <xdr:colOff>101600</xdr:colOff>
      <xdr:row>77</xdr:row>
      <xdr:rowOff>34252</xdr:rowOff>
    </xdr:to>
    <xdr:sp macro="" textlink="">
      <xdr:nvSpPr>
        <xdr:cNvPr id="634" name="楕円 633"/>
        <xdr:cNvSpPr/>
      </xdr:nvSpPr>
      <xdr:spPr>
        <a:xfrm>
          <a:off x="15430500" y="13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50779</xdr:rowOff>
    </xdr:from>
    <xdr:ext cx="534377" cy="259045"/>
    <xdr:sp macro="" textlink="">
      <xdr:nvSpPr>
        <xdr:cNvPr id="635" name="テキスト ボックス 634"/>
        <xdr:cNvSpPr txBox="1"/>
      </xdr:nvSpPr>
      <xdr:spPr>
        <a:xfrm>
          <a:off x="15214111" y="129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170487</xdr:rowOff>
    </xdr:from>
    <xdr:to>
      <xdr:col>76</xdr:col>
      <xdr:colOff>165100</xdr:colOff>
      <xdr:row>76</xdr:row>
      <xdr:rowOff>100637</xdr:rowOff>
    </xdr:to>
    <xdr:sp macro="" textlink="">
      <xdr:nvSpPr>
        <xdr:cNvPr id="636" name="楕円 635"/>
        <xdr:cNvSpPr/>
      </xdr:nvSpPr>
      <xdr:spPr>
        <a:xfrm>
          <a:off x="14541500" y="1302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117164</xdr:rowOff>
    </xdr:from>
    <xdr:ext cx="534377" cy="259045"/>
    <xdr:sp macro="" textlink="">
      <xdr:nvSpPr>
        <xdr:cNvPr id="637" name="テキスト ボックス 636"/>
        <xdr:cNvSpPr txBox="1"/>
      </xdr:nvSpPr>
      <xdr:spPr>
        <a:xfrm>
          <a:off x="14325111" y="128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128974</xdr:rowOff>
    </xdr:from>
    <xdr:to>
      <xdr:col>72</xdr:col>
      <xdr:colOff>38100</xdr:colOff>
      <xdr:row>76</xdr:row>
      <xdr:rowOff>59124</xdr:rowOff>
    </xdr:to>
    <xdr:sp macro="" textlink="">
      <xdr:nvSpPr>
        <xdr:cNvPr id="638" name="楕円 637"/>
        <xdr:cNvSpPr/>
      </xdr:nvSpPr>
      <xdr:spPr>
        <a:xfrm>
          <a:off x="13652500" y="129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75651</xdr:rowOff>
    </xdr:from>
    <xdr:ext cx="534377" cy="259045"/>
    <xdr:sp macro="" textlink="">
      <xdr:nvSpPr>
        <xdr:cNvPr id="639" name="テキスト ボックス 638"/>
        <xdr:cNvSpPr txBox="1"/>
      </xdr:nvSpPr>
      <xdr:spPr>
        <a:xfrm>
          <a:off x="13436111" y="127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39728</xdr:rowOff>
    </xdr:from>
    <xdr:to>
      <xdr:col>67</xdr:col>
      <xdr:colOff>101600</xdr:colOff>
      <xdr:row>75</xdr:row>
      <xdr:rowOff>141328</xdr:rowOff>
    </xdr:to>
    <xdr:sp macro="" textlink="">
      <xdr:nvSpPr>
        <xdr:cNvPr id="640" name="楕円 639"/>
        <xdr:cNvSpPr/>
      </xdr:nvSpPr>
      <xdr:spPr>
        <a:xfrm>
          <a:off x="12763500" y="128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157855</xdr:rowOff>
    </xdr:from>
    <xdr:ext cx="534377" cy="259045"/>
    <xdr:sp macro="" textlink="">
      <xdr:nvSpPr>
        <xdr:cNvPr id="641" name="テキスト ボックス 640"/>
        <xdr:cNvSpPr txBox="1"/>
      </xdr:nvSpPr>
      <xdr:spPr>
        <a:xfrm>
          <a:off x="12547111" y="126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7" name="直線コネクタ 666"/>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68"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69" name="直線コネクタ 668"/>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0"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1" name="直線コネクタ 670"/>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66418</xdr:rowOff>
    </xdr:from>
    <xdr:to>
      <xdr:col>85</xdr:col>
      <xdr:colOff>127000</xdr:colOff>
      <xdr:row>99</xdr:row>
      <xdr:rowOff>18019</xdr:rowOff>
    </xdr:to>
    <xdr:cxnSp macro="">
      <xdr:nvCxnSpPr>
        <xdr:cNvPr id="672" name="直線コネクタ 671"/>
        <xdr:cNvCxnSpPr/>
      </xdr:nvCxnSpPr>
      <xdr:spPr>
        <a:xfrm flipV="1">
          <a:off x="15481300" y="16868518"/>
          <a:ext cx="838200" cy="1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3"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4" name="フローチャート: 判断 673"/>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120824</xdr:rowOff>
    </xdr:from>
    <xdr:to>
      <xdr:col>81</xdr:col>
      <xdr:colOff>50800</xdr:colOff>
      <xdr:row>99</xdr:row>
      <xdr:rowOff>18019</xdr:rowOff>
    </xdr:to>
    <xdr:cxnSp macro="">
      <xdr:nvCxnSpPr>
        <xdr:cNvPr id="675" name="直線コネクタ 674"/>
        <xdr:cNvCxnSpPr/>
      </xdr:nvCxnSpPr>
      <xdr:spPr>
        <a:xfrm>
          <a:off x="14592300" y="16580024"/>
          <a:ext cx="889000" cy="4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6" name="フローチャート: 判断 675"/>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7" name="テキスト ボックス 676"/>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120824</xdr:rowOff>
    </xdr:from>
    <xdr:to>
      <xdr:col>76</xdr:col>
      <xdr:colOff>114300</xdr:colOff>
      <xdr:row>99</xdr:row>
      <xdr:rowOff>52701</xdr:rowOff>
    </xdr:to>
    <xdr:cxnSp macro="">
      <xdr:nvCxnSpPr>
        <xdr:cNvPr id="678" name="直線コネクタ 677"/>
        <xdr:cNvCxnSpPr/>
      </xdr:nvCxnSpPr>
      <xdr:spPr>
        <a:xfrm flipV="1">
          <a:off x="13703300" y="16580024"/>
          <a:ext cx="889000" cy="44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79" name="フローチャート: 判断 678"/>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61448</xdr:rowOff>
    </xdr:from>
    <xdr:ext cx="469744" cy="259045"/>
    <xdr:sp macro="" textlink="">
      <xdr:nvSpPr>
        <xdr:cNvPr id="680" name="テキスト ボックス 679"/>
        <xdr:cNvSpPr txBox="1"/>
      </xdr:nvSpPr>
      <xdr:spPr>
        <a:xfrm>
          <a:off x="14357428" y="168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27098</xdr:rowOff>
    </xdr:from>
    <xdr:to>
      <xdr:col>71</xdr:col>
      <xdr:colOff>177800</xdr:colOff>
      <xdr:row>99</xdr:row>
      <xdr:rowOff>52701</xdr:rowOff>
    </xdr:to>
    <xdr:cxnSp macro="">
      <xdr:nvCxnSpPr>
        <xdr:cNvPr id="681" name="直線コネクタ 680"/>
        <xdr:cNvCxnSpPr/>
      </xdr:nvCxnSpPr>
      <xdr:spPr>
        <a:xfrm>
          <a:off x="12814300" y="17000648"/>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127729</xdr:rowOff>
    </xdr:from>
    <xdr:to>
      <xdr:col>72</xdr:col>
      <xdr:colOff>38100</xdr:colOff>
      <xdr:row>99</xdr:row>
      <xdr:rowOff>57879</xdr:rowOff>
    </xdr:to>
    <xdr:sp macro="" textlink="">
      <xdr:nvSpPr>
        <xdr:cNvPr id="682" name="フローチャート: 判断 681"/>
        <xdr:cNvSpPr/>
      </xdr:nvSpPr>
      <xdr:spPr>
        <a:xfrm>
          <a:off x="13652500" y="169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74406</xdr:rowOff>
    </xdr:from>
    <xdr:ext cx="469744" cy="259045"/>
    <xdr:sp macro="" textlink="">
      <xdr:nvSpPr>
        <xdr:cNvPr id="683" name="テキスト ボックス 682"/>
        <xdr:cNvSpPr txBox="1"/>
      </xdr:nvSpPr>
      <xdr:spPr>
        <a:xfrm>
          <a:off x="13468428" y="1670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127141</xdr:rowOff>
    </xdr:from>
    <xdr:to>
      <xdr:col>67</xdr:col>
      <xdr:colOff>101600</xdr:colOff>
      <xdr:row>98</xdr:row>
      <xdr:rowOff>57291</xdr:rowOff>
    </xdr:to>
    <xdr:sp macro="" textlink="">
      <xdr:nvSpPr>
        <xdr:cNvPr id="684" name="フローチャート: 判断 683"/>
        <xdr:cNvSpPr/>
      </xdr:nvSpPr>
      <xdr:spPr>
        <a:xfrm>
          <a:off x="12763500" y="1675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73818</xdr:rowOff>
    </xdr:from>
    <xdr:ext cx="469744" cy="259045"/>
    <xdr:sp macro="" textlink="">
      <xdr:nvSpPr>
        <xdr:cNvPr id="685" name="テキスト ボックス 684"/>
        <xdr:cNvSpPr txBox="1"/>
      </xdr:nvSpPr>
      <xdr:spPr>
        <a:xfrm>
          <a:off x="12579428" y="1653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15618</xdr:rowOff>
    </xdr:from>
    <xdr:to>
      <xdr:col>85</xdr:col>
      <xdr:colOff>177800</xdr:colOff>
      <xdr:row>98</xdr:row>
      <xdr:rowOff>117218</xdr:rowOff>
    </xdr:to>
    <xdr:sp macro="" textlink="">
      <xdr:nvSpPr>
        <xdr:cNvPr id="691" name="楕円 690"/>
        <xdr:cNvSpPr/>
      </xdr:nvSpPr>
      <xdr:spPr>
        <a:xfrm>
          <a:off x="16268700" y="168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165495</xdr:rowOff>
    </xdr:from>
    <xdr:ext cx="469744" cy="259045"/>
    <xdr:sp macro="" textlink="">
      <xdr:nvSpPr>
        <xdr:cNvPr id="692" name="積立金該当値テキスト"/>
        <xdr:cNvSpPr txBox="1"/>
      </xdr:nvSpPr>
      <xdr:spPr>
        <a:xfrm>
          <a:off x="16370300" y="1679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138669</xdr:rowOff>
    </xdr:from>
    <xdr:to>
      <xdr:col>81</xdr:col>
      <xdr:colOff>101600</xdr:colOff>
      <xdr:row>99</xdr:row>
      <xdr:rowOff>68819</xdr:rowOff>
    </xdr:to>
    <xdr:sp macro="" textlink="">
      <xdr:nvSpPr>
        <xdr:cNvPr id="693" name="楕円 692"/>
        <xdr:cNvSpPr/>
      </xdr:nvSpPr>
      <xdr:spPr>
        <a:xfrm>
          <a:off x="15430500" y="169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59946</xdr:rowOff>
    </xdr:from>
    <xdr:ext cx="469744" cy="259045"/>
    <xdr:sp macro="" textlink="">
      <xdr:nvSpPr>
        <xdr:cNvPr id="694" name="テキスト ボックス 693"/>
        <xdr:cNvSpPr txBox="1"/>
      </xdr:nvSpPr>
      <xdr:spPr>
        <a:xfrm>
          <a:off x="15246428" y="170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70024</xdr:rowOff>
    </xdr:from>
    <xdr:to>
      <xdr:col>76</xdr:col>
      <xdr:colOff>165100</xdr:colOff>
      <xdr:row>97</xdr:row>
      <xdr:rowOff>174</xdr:rowOff>
    </xdr:to>
    <xdr:sp macro="" textlink="">
      <xdr:nvSpPr>
        <xdr:cNvPr id="695" name="楕円 694"/>
        <xdr:cNvSpPr/>
      </xdr:nvSpPr>
      <xdr:spPr>
        <a:xfrm>
          <a:off x="14541500" y="165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xdr:rowOff>
    </xdr:from>
    <xdr:ext cx="534377" cy="259045"/>
    <xdr:sp macro="" textlink="">
      <xdr:nvSpPr>
        <xdr:cNvPr id="696" name="テキスト ボックス 695"/>
        <xdr:cNvSpPr txBox="1"/>
      </xdr:nvSpPr>
      <xdr:spPr>
        <a:xfrm>
          <a:off x="14325111" y="163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1901</xdr:rowOff>
    </xdr:from>
    <xdr:to>
      <xdr:col>72</xdr:col>
      <xdr:colOff>38100</xdr:colOff>
      <xdr:row>99</xdr:row>
      <xdr:rowOff>103501</xdr:rowOff>
    </xdr:to>
    <xdr:sp macro="" textlink="">
      <xdr:nvSpPr>
        <xdr:cNvPr id="697" name="楕円 696"/>
        <xdr:cNvSpPr/>
      </xdr:nvSpPr>
      <xdr:spPr>
        <a:xfrm>
          <a:off x="13652500" y="169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94628</xdr:rowOff>
    </xdr:from>
    <xdr:ext cx="469744" cy="259045"/>
    <xdr:sp macro="" textlink="">
      <xdr:nvSpPr>
        <xdr:cNvPr id="698" name="テキスト ボックス 697"/>
        <xdr:cNvSpPr txBox="1"/>
      </xdr:nvSpPr>
      <xdr:spPr>
        <a:xfrm>
          <a:off x="13468428" y="170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147748</xdr:rowOff>
    </xdr:from>
    <xdr:to>
      <xdr:col>67</xdr:col>
      <xdr:colOff>101600</xdr:colOff>
      <xdr:row>99</xdr:row>
      <xdr:rowOff>77898</xdr:rowOff>
    </xdr:to>
    <xdr:sp macro="" textlink="">
      <xdr:nvSpPr>
        <xdr:cNvPr id="699" name="楕円 698"/>
        <xdr:cNvSpPr/>
      </xdr:nvSpPr>
      <xdr:spPr>
        <a:xfrm>
          <a:off x="12763500" y="169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69025</xdr:rowOff>
    </xdr:from>
    <xdr:ext cx="469744" cy="259045"/>
    <xdr:sp macro="" textlink="">
      <xdr:nvSpPr>
        <xdr:cNvPr id="700" name="テキスト ボックス 699"/>
        <xdr:cNvSpPr txBox="1"/>
      </xdr:nvSpPr>
      <xdr:spPr>
        <a:xfrm>
          <a:off x="12579428" y="170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0" name="テキスト ボックス 71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4" name="直線コネクタ 723"/>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7"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28" name="直線コネクタ 727"/>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71120</xdr:rowOff>
    </xdr:from>
    <xdr:to>
      <xdr:col>116</xdr:col>
      <xdr:colOff>63500</xdr:colOff>
      <xdr:row>38</xdr:row>
      <xdr:rowOff>99695</xdr:rowOff>
    </xdr:to>
    <xdr:cxnSp macro="">
      <xdr:nvCxnSpPr>
        <xdr:cNvPr id="729" name="直線コネクタ 728"/>
        <xdr:cNvCxnSpPr/>
      </xdr:nvCxnSpPr>
      <xdr:spPr>
        <a:xfrm flipV="1">
          <a:off x="21323300" y="6586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0"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1" name="フローチャート: 判断 730"/>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82169</xdr:rowOff>
    </xdr:from>
    <xdr:to>
      <xdr:col>111</xdr:col>
      <xdr:colOff>177800</xdr:colOff>
      <xdr:row>38</xdr:row>
      <xdr:rowOff>99695</xdr:rowOff>
    </xdr:to>
    <xdr:cxnSp macro="">
      <xdr:nvCxnSpPr>
        <xdr:cNvPr id="732" name="直線コネクタ 731"/>
        <xdr:cNvCxnSpPr/>
      </xdr:nvCxnSpPr>
      <xdr:spPr>
        <a:xfrm>
          <a:off x="20434300" y="659726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3" name="フローチャート: 判断 732"/>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4" name="テキスト ボックス 733"/>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82169</xdr:rowOff>
    </xdr:from>
    <xdr:to>
      <xdr:col>107</xdr:col>
      <xdr:colOff>50800</xdr:colOff>
      <xdr:row>38</xdr:row>
      <xdr:rowOff>137795</xdr:rowOff>
    </xdr:to>
    <xdr:cxnSp macro="">
      <xdr:nvCxnSpPr>
        <xdr:cNvPr id="735" name="直線コネクタ 734"/>
        <xdr:cNvCxnSpPr/>
      </xdr:nvCxnSpPr>
      <xdr:spPr>
        <a:xfrm flipV="1">
          <a:off x="19545300" y="6597269"/>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6" name="フローチャート: 判断 735"/>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7" name="テキスト ボックス 736"/>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137795</xdr:rowOff>
    </xdr:from>
    <xdr:to>
      <xdr:col>102</xdr:col>
      <xdr:colOff>114300</xdr:colOff>
      <xdr:row>39</xdr:row>
      <xdr:rowOff>44450</xdr:rowOff>
    </xdr:to>
    <xdr:cxnSp macro="">
      <xdr:nvCxnSpPr>
        <xdr:cNvPr id="738" name="直線コネクタ 737"/>
        <xdr:cNvCxnSpPr/>
      </xdr:nvCxnSpPr>
      <xdr:spPr>
        <a:xfrm flipV="1">
          <a:off x="18656300" y="66528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128143</xdr:rowOff>
    </xdr:from>
    <xdr:to>
      <xdr:col>102</xdr:col>
      <xdr:colOff>165100</xdr:colOff>
      <xdr:row>39</xdr:row>
      <xdr:rowOff>58293</xdr:rowOff>
    </xdr:to>
    <xdr:sp macro="" textlink="">
      <xdr:nvSpPr>
        <xdr:cNvPr id="739" name="フローチャート: 判断 738"/>
        <xdr:cNvSpPr/>
      </xdr:nvSpPr>
      <xdr:spPr>
        <a:xfrm>
          <a:off x="19494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49420</xdr:rowOff>
    </xdr:from>
    <xdr:ext cx="313932" cy="259045"/>
    <xdr:sp macro="" textlink="">
      <xdr:nvSpPr>
        <xdr:cNvPr id="740" name="テキスト ボックス 739"/>
        <xdr:cNvSpPr txBox="1"/>
      </xdr:nvSpPr>
      <xdr:spPr>
        <a:xfrm>
          <a:off x="19388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1" name="フローチャート: 判断 740"/>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2" name="テキスト ボックス 74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20320</xdr:rowOff>
    </xdr:from>
    <xdr:to>
      <xdr:col>116</xdr:col>
      <xdr:colOff>114300</xdr:colOff>
      <xdr:row>38</xdr:row>
      <xdr:rowOff>121920</xdr:rowOff>
    </xdr:to>
    <xdr:sp macro="" textlink="">
      <xdr:nvSpPr>
        <xdr:cNvPr id="748" name="楕円 747"/>
        <xdr:cNvSpPr/>
      </xdr:nvSpPr>
      <xdr:spPr>
        <a:xfrm>
          <a:off x="22110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170197</xdr:rowOff>
    </xdr:from>
    <xdr:ext cx="378565" cy="259045"/>
    <xdr:sp macro="" textlink="">
      <xdr:nvSpPr>
        <xdr:cNvPr id="749" name="投資及び出資金該当値テキスト"/>
        <xdr:cNvSpPr txBox="1"/>
      </xdr:nvSpPr>
      <xdr:spPr>
        <a:xfrm>
          <a:off x="22212300"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48895</xdr:rowOff>
    </xdr:from>
    <xdr:to>
      <xdr:col>112</xdr:col>
      <xdr:colOff>38100</xdr:colOff>
      <xdr:row>38</xdr:row>
      <xdr:rowOff>150495</xdr:rowOff>
    </xdr:to>
    <xdr:sp macro="" textlink="">
      <xdr:nvSpPr>
        <xdr:cNvPr id="750" name="楕円 749"/>
        <xdr:cNvSpPr/>
      </xdr:nvSpPr>
      <xdr:spPr>
        <a:xfrm>
          <a:off x="21272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141622</xdr:rowOff>
    </xdr:from>
    <xdr:ext cx="378565" cy="259045"/>
    <xdr:sp macro="" textlink="">
      <xdr:nvSpPr>
        <xdr:cNvPr id="751" name="テキスト ボックス 750"/>
        <xdr:cNvSpPr txBox="1"/>
      </xdr:nvSpPr>
      <xdr:spPr>
        <a:xfrm>
          <a:off x="2113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31369</xdr:rowOff>
    </xdr:from>
    <xdr:to>
      <xdr:col>107</xdr:col>
      <xdr:colOff>101600</xdr:colOff>
      <xdr:row>38</xdr:row>
      <xdr:rowOff>132969</xdr:rowOff>
    </xdr:to>
    <xdr:sp macro="" textlink="">
      <xdr:nvSpPr>
        <xdr:cNvPr id="752" name="楕円 751"/>
        <xdr:cNvSpPr/>
      </xdr:nvSpPr>
      <xdr:spPr>
        <a:xfrm>
          <a:off x="20383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124096</xdr:rowOff>
    </xdr:from>
    <xdr:ext cx="378565" cy="259045"/>
    <xdr:sp macro="" textlink="">
      <xdr:nvSpPr>
        <xdr:cNvPr id="753" name="テキスト ボックス 752"/>
        <xdr:cNvSpPr txBox="1"/>
      </xdr:nvSpPr>
      <xdr:spPr>
        <a:xfrm>
          <a:off x="20245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86995</xdr:rowOff>
    </xdr:from>
    <xdr:to>
      <xdr:col>102</xdr:col>
      <xdr:colOff>165100</xdr:colOff>
      <xdr:row>39</xdr:row>
      <xdr:rowOff>17145</xdr:rowOff>
    </xdr:to>
    <xdr:sp macro="" textlink="">
      <xdr:nvSpPr>
        <xdr:cNvPr id="754" name="楕円 753"/>
        <xdr:cNvSpPr/>
      </xdr:nvSpPr>
      <xdr:spPr>
        <a:xfrm>
          <a:off x="19494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33672</xdr:rowOff>
    </xdr:from>
    <xdr:ext cx="378565" cy="259045"/>
    <xdr:sp macro="" textlink="">
      <xdr:nvSpPr>
        <xdr:cNvPr id="755" name="テキスト ボックス 754"/>
        <xdr:cNvSpPr txBox="1"/>
      </xdr:nvSpPr>
      <xdr:spPr>
        <a:xfrm>
          <a:off x="19356017" y="637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57" name="テキスト ボックス 756"/>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79" name="直線コネクタ 778"/>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2"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3" name="直線コネクタ 782"/>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115331</xdr:rowOff>
    </xdr:from>
    <xdr:to>
      <xdr:col>116</xdr:col>
      <xdr:colOff>63500</xdr:colOff>
      <xdr:row>57</xdr:row>
      <xdr:rowOff>57221</xdr:rowOff>
    </xdr:to>
    <xdr:cxnSp macro="">
      <xdr:nvCxnSpPr>
        <xdr:cNvPr id="784" name="直線コネクタ 783"/>
        <xdr:cNvCxnSpPr/>
      </xdr:nvCxnSpPr>
      <xdr:spPr>
        <a:xfrm>
          <a:off x="21323300" y="9716531"/>
          <a:ext cx="838200" cy="1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97868</xdr:rowOff>
    </xdr:from>
    <xdr:ext cx="469744" cy="259045"/>
    <xdr:sp macro="" textlink="">
      <xdr:nvSpPr>
        <xdr:cNvPr id="785" name="貸付金平均値テキスト"/>
        <xdr:cNvSpPr txBox="1"/>
      </xdr:nvSpPr>
      <xdr:spPr>
        <a:xfrm>
          <a:off x="22212300" y="987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6" name="フローチャート: 判断 785"/>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70937</xdr:rowOff>
    </xdr:from>
    <xdr:to>
      <xdr:col>111</xdr:col>
      <xdr:colOff>177800</xdr:colOff>
      <xdr:row>56</xdr:row>
      <xdr:rowOff>115331</xdr:rowOff>
    </xdr:to>
    <xdr:cxnSp macro="">
      <xdr:nvCxnSpPr>
        <xdr:cNvPr id="787" name="直線コネクタ 786"/>
        <xdr:cNvCxnSpPr/>
      </xdr:nvCxnSpPr>
      <xdr:spPr>
        <a:xfrm>
          <a:off x="20434300" y="9672137"/>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88" name="フローチャート: 判断 787"/>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30339</xdr:rowOff>
    </xdr:from>
    <xdr:ext cx="469744" cy="259045"/>
    <xdr:sp macro="" textlink="">
      <xdr:nvSpPr>
        <xdr:cNvPr id="789" name="テキスト ボックス 788"/>
        <xdr:cNvSpPr txBox="1"/>
      </xdr:nvSpPr>
      <xdr:spPr>
        <a:xfrm>
          <a:off x="21088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70937</xdr:rowOff>
    </xdr:from>
    <xdr:to>
      <xdr:col>107</xdr:col>
      <xdr:colOff>50800</xdr:colOff>
      <xdr:row>56</xdr:row>
      <xdr:rowOff>147472</xdr:rowOff>
    </xdr:to>
    <xdr:cxnSp macro="">
      <xdr:nvCxnSpPr>
        <xdr:cNvPr id="790" name="直線コネクタ 789"/>
        <xdr:cNvCxnSpPr/>
      </xdr:nvCxnSpPr>
      <xdr:spPr>
        <a:xfrm flipV="1">
          <a:off x="19545300" y="9672137"/>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1" name="フローチャート: 判断 790"/>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157212</xdr:rowOff>
    </xdr:from>
    <xdr:ext cx="469744" cy="259045"/>
    <xdr:sp macro="" textlink="">
      <xdr:nvSpPr>
        <xdr:cNvPr id="792" name="テキスト ボックス 791"/>
        <xdr:cNvSpPr txBox="1"/>
      </xdr:nvSpPr>
      <xdr:spPr>
        <a:xfrm>
          <a:off x="20199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64902</xdr:rowOff>
    </xdr:from>
    <xdr:to>
      <xdr:col>102</xdr:col>
      <xdr:colOff>114300</xdr:colOff>
      <xdr:row>56</xdr:row>
      <xdr:rowOff>147472</xdr:rowOff>
    </xdr:to>
    <xdr:cxnSp macro="">
      <xdr:nvCxnSpPr>
        <xdr:cNvPr id="793" name="直線コネクタ 792"/>
        <xdr:cNvCxnSpPr/>
      </xdr:nvCxnSpPr>
      <xdr:spPr>
        <a:xfrm>
          <a:off x="18656300" y="9494652"/>
          <a:ext cx="889000" cy="25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65354</xdr:rowOff>
    </xdr:from>
    <xdr:to>
      <xdr:col>102</xdr:col>
      <xdr:colOff>165100</xdr:colOff>
      <xdr:row>56</xdr:row>
      <xdr:rowOff>166954</xdr:rowOff>
    </xdr:to>
    <xdr:sp macro="" textlink="">
      <xdr:nvSpPr>
        <xdr:cNvPr id="794" name="フローチャート: 判断 793"/>
        <xdr:cNvSpPr/>
      </xdr:nvSpPr>
      <xdr:spPr>
        <a:xfrm>
          <a:off x="19494500" y="966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12031</xdr:rowOff>
    </xdr:from>
    <xdr:ext cx="469744" cy="259045"/>
    <xdr:sp macro="" textlink="">
      <xdr:nvSpPr>
        <xdr:cNvPr id="795" name="テキスト ボックス 794"/>
        <xdr:cNvSpPr txBox="1"/>
      </xdr:nvSpPr>
      <xdr:spPr>
        <a:xfrm>
          <a:off x="19310428" y="944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116972</xdr:rowOff>
    </xdr:from>
    <xdr:to>
      <xdr:col>98</xdr:col>
      <xdr:colOff>38100</xdr:colOff>
      <xdr:row>56</xdr:row>
      <xdr:rowOff>47122</xdr:rowOff>
    </xdr:to>
    <xdr:sp macro="" textlink="">
      <xdr:nvSpPr>
        <xdr:cNvPr id="796" name="フローチャート: 判断 795"/>
        <xdr:cNvSpPr/>
      </xdr:nvSpPr>
      <xdr:spPr>
        <a:xfrm>
          <a:off x="18605500" y="954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38249</xdr:rowOff>
    </xdr:from>
    <xdr:ext cx="534377" cy="259045"/>
    <xdr:sp macro="" textlink="">
      <xdr:nvSpPr>
        <xdr:cNvPr id="797" name="テキスト ボックス 796"/>
        <xdr:cNvSpPr txBox="1"/>
      </xdr:nvSpPr>
      <xdr:spPr>
        <a:xfrm>
          <a:off x="18389111" y="963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3" name="楕円 802"/>
        <xdr:cNvSpPr/>
      </xdr:nvSpPr>
      <xdr:spPr>
        <a:xfrm>
          <a:off x="22110700" y="97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29298</xdr:rowOff>
    </xdr:from>
    <xdr:ext cx="469744" cy="259045"/>
    <xdr:sp macro="" textlink="">
      <xdr:nvSpPr>
        <xdr:cNvPr id="804" name="貸付金該当値テキスト"/>
        <xdr:cNvSpPr txBox="1"/>
      </xdr:nvSpPr>
      <xdr:spPr>
        <a:xfrm>
          <a:off x="22212300" y="963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64531</xdr:rowOff>
    </xdr:from>
    <xdr:to>
      <xdr:col>112</xdr:col>
      <xdr:colOff>38100</xdr:colOff>
      <xdr:row>56</xdr:row>
      <xdr:rowOff>166131</xdr:rowOff>
    </xdr:to>
    <xdr:sp macro="" textlink="">
      <xdr:nvSpPr>
        <xdr:cNvPr id="805" name="楕円 804"/>
        <xdr:cNvSpPr/>
      </xdr:nvSpPr>
      <xdr:spPr>
        <a:xfrm>
          <a:off x="21272500" y="96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11208</xdr:rowOff>
    </xdr:from>
    <xdr:ext cx="469744" cy="259045"/>
    <xdr:sp macro="" textlink="">
      <xdr:nvSpPr>
        <xdr:cNvPr id="806" name="テキスト ボックス 805"/>
        <xdr:cNvSpPr txBox="1"/>
      </xdr:nvSpPr>
      <xdr:spPr>
        <a:xfrm>
          <a:off x="21088428" y="944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20137</xdr:rowOff>
    </xdr:from>
    <xdr:to>
      <xdr:col>107</xdr:col>
      <xdr:colOff>101600</xdr:colOff>
      <xdr:row>56</xdr:row>
      <xdr:rowOff>121737</xdr:rowOff>
    </xdr:to>
    <xdr:sp macro="" textlink="">
      <xdr:nvSpPr>
        <xdr:cNvPr id="807" name="楕円 806"/>
        <xdr:cNvSpPr/>
      </xdr:nvSpPr>
      <xdr:spPr>
        <a:xfrm>
          <a:off x="20383500" y="96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138264</xdr:rowOff>
    </xdr:from>
    <xdr:ext cx="469744" cy="259045"/>
    <xdr:sp macro="" textlink="">
      <xdr:nvSpPr>
        <xdr:cNvPr id="808" name="テキスト ボックス 807"/>
        <xdr:cNvSpPr txBox="1"/>
      </xdr:nvSpPr>
      <xdr:spPr>
        <a:xfrm>
          <a:off x="20199428" y="939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96672</xdr:rowOff>
    </xdr:from>
    <xdr:to>
      <xdr:col>102</xdr:col>
      <xdr:colOff>165100</xdr:colOff>
      <xdr:row>57</xdr:row>
      <xdr:rowOff>26822</xdr:rowOff>
    </xdr:to>
    <xdr:sp macro="" textlink="">
      <xdr:nvSpPr>
        <xdr:cNvPr id="809" name="楕円 808"/>
        <xdr:cNvSpPr/>
      </xdr:nvSpPr>
      <xdr:spPr>
        <a:xfrm>
          <a:off x="19494500" y="96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17949</xdr:rowOff>
    </xdr:from>
    <xdr:ext cx="469744" cy="259045"/>
    <xdr:sp macro="" textlink="">
      <xdr:nvSpPr>
        <xdr:cNvPr id="810" name="テキスト ボックス 809"/>
        <xdr:cNvSpPr txBox="1"/>
      </xdr:nvSpPr>
      <xdr:spPr>
        <a:xfrm>
          <a:off x="19310428" y="979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14102</xdr:rowOff>
    </xdr:from>
    <xdr:to>
      <xdr:col>98</xdr:col>
      <xdr:colOff>38100</xdr:colOff>
      <xdr:row>55</xdr:row>
      <xdr:rowOff>115702</xdr:rowOff>
    </xdr:to>
    <xdr:sp macro="" textlink="">
      <xdr:nvSpPr>
        <xdr:cNvPr id="811" name="楕円 810"/>
        <xdr:cNvSpPr/>
      </xdr:nvSpPr>
      <xdr:spPr>
        <a:xfrm>
          <a:off x="18605500" y="94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132229</xdr:rowOff>
    </xdr:from>
    <xdr:ext cx="534377" cy="259045"/>
    <xdr:sp macro="" textlink="">
      <xdr:nvSpPr>
        <xdr:cNvPr id="812" name="テキスト ボックス 811"/>
        <xdr:cNvSpPr txBox="1"/>
      </xdr:nvSpPr>
      <xdr:spPr>
        <a:xfrm>
          <a:off x="18389111" y="92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5" name="直線コネクタ 834"/>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6"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7" name="直線コネクタ 836"/>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38"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39" name="直線コネクタ 838"/>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63393</xdr:rowOff>
    </xdr:from>
    <xdr:to>
      <xdr:col>116</xdr:col>
      <xdr:colOff>63500</xdr:colOff>
      <xdr:row>75</xdr:row>
      <xdr:rowOff>66777</xdr:rowOff>
    </xdr:to>
    <xdr:cxnSp macro="">
      <xdr:nvCxnSpPr>
        <xdr:cNvPr id="840" name="直線コネクタ 839"/>
        <xdr:cNvCxnSpPr/>
      </xdr:nvCxnSpPr>
      <xdr:spPr>
        <a:xfrm>
          <a:off x="21323300" y="12922143"/>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1"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2" name="フローチャート: 判断 841"/>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11638</xdr:rowOff>
    </xdr:from>
    <xdr:to>
      <xdr:col>111</xdr:col>
      <xdr:colOff>177800</xdr:colOff>
      <xdr:row>75</xdr:row>
      <xdr:rowOff>63393</xdr:rowOff>
    </xdr:to>
    <xdr:cxnSp macro="">
      <xdr:nvCxnSpPr>
        <xdr:cNvPr id="843" name="直線コネクタ 842"/>
        <xdr:cNvCxnSpPr/>
      </xdr:nvCxnSpPr>
      <xdr:spPr>
        <a:xfrm>
          <a:off x="20434300" y="1287038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4" name="フローチャート: 判断 843"/>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5" name="テキスト ボックス 844"/>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11638</xdr:rowOff>
    </xdr:from>
    <xdr:to>
      <xdr:col>107</xdr:col>
      <xdr:colOff>50800</xdr:colOff>
      <xdr:row>75</xdr:row>
      <xdr:rowOff>92746</xdr:rowOff>
    </xdr:to>
    <xdr:cxnSp macro="">
      <xdr:nvCxnSpPr>
        <xdr:cNvPr id="846" name="直線コネクタ 845"/>
        <xdr:cNvCxnSpPr/>
      </xdr:nvCxnSpPr>
      <xdr:spPr>
        <a:xfrm flipV="1">
          <a:off x="19545300" y="12870388"/>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7" name="フローチャート: 判断 846"/>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57772</xdr:rowOff>
    </xdr:from>
    <xdr:ext cx="534377" cy="259045"/>
    <xdr:sp macro="" textlink="">
      <xdr:nvSpPr>
        <xdr:cNvPr id="848" name="テキスト ボックス 847"/>
        <xdr:cNvSpPr txBox="1"/>
      </xdr:nvSpPr>
      <xdr:spPr>
        <a:xfrm>
          <a:off x="20167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92746</xdr:rowOff>
    </xdr:from>
    <xdr:to>
      <xdr:col>102</xdr:col>
      <xdr:colOff>114300</xdr:colOff>
      <xdr:row>76</xdr:row>
      <xdr:rowOff>3271</xdr:rowOff>
    </xdr:to>
    <xdr:cxnSp macro="">
      <xdr:nvCxnSpPr>
        <xdr:cNvPr id="849" name="直線コネクタ 848"/>
        <xdr:cNvCxnSpPr/>
      </xdr:nvCxnSpPr>
      <xdr:spPr>
        <a:xfrm flipV="1">
          <a:off x="18656300" y="12951496"/>
          <a:ext cx="889000" cy="8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122916</xdr:rowOff>
    </xdr:from>
    <xdr:to>
      <xdr:col>102</xdr:col>
      <xdr:colOff>165100</xdr:colOff>
      <xdr:row>74</xdr:row>
      <xdr:rowOff>53066</xdr:rowOff>
    </xdr:to>
    <xdr:sp macro="" textlink="">
      <xdr:nvSpPr>
        <xdr:cNvPr id="850" name="フローチャート: 判断 849"/>
        <xdr:cNvSpPr/>
      </xdr:nvSpPr>
      <xdr:spPr>
        <a:xfrm>
          <a:off x="19494500" y="1263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69593</xdr:rowOff>
    </xdr:from>
    <xdr:ext cx="534377" cy="259045"/>
    <xdr:sp macro="" textlink="">
      <xdr:nvSpPr>
        <xdr:cNvPr id="851" name="テキスト ボックス 850"/>
        <xdr:cNvSpPr txBox="1"/>
      </xdr:nvSpPr>
      <xdr:spPr>
        <a:xfrm>
          <a:off x="19278111" y="124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145730</xdr:rowOff>
    </xdr:from>
    <xdr:to>
      <xdr:col>98</xdr:col>
      <xdr:colOff>38100</xdr:colOff>
      <xdr:row>74</xdr:row>
      <xdr:rowOff>75880</xdr:rowOff>
    </xdr:to>
    <xdr:sp macro="" textlink="">
      <xdr:nvSpPr>
        <xdr:cNvPr id="852" name="フローチャート: 判断 851"/>
        <xdr:cNvSpPr/>
      </xdr:nvSpPr>
      <xdr:spPr>
        <a:xfrm>
          <a:off x="18605500" y="126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92407</xdr:rowOff>
    </xdr:from>
    <xdr:ext cx="534377" cy="259045"/>
    <xdr:sp macro="" textlink="">
      <xdr:nvSpPr>
        <xdr:cNvPr id="853" name="テキスト ボックス 852"/>
        <xdr:cNvSpPr txBox="1"/>
      </xdr:nvSpPr>
      <xdr:spPr>
        <a:xfrm>
          <a:off x="18389111" y="124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15977</xdr:rowOff>
    </xdr:from>
    <xdr:to>
      <xdr:col>116</xdr:col>
      <xdr:colOff>114300</xdr:colOff>
      <xdr:row>75</xdr:row>
      <xdr:rowOff>117577</xdr:rowOff>
    </xdr:to>
    <xdr:sp macro="" textlink="">
      <xdr:nvSpPr>
        <xdr:cNvPr id="859" name="楕円 858"/>
        <xdr:cNvSpPr/>
      </xdr:nvSpPr>
      <xdr:spPr>
        <a:xfrm>
          <a:off x="22110700" y="128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165854</xdr:rowOff>
    </xdr:from>
    <xdr:ext cx="534377" cy="259045"/>
    <xdr:sp macro="" textlink="">
      <xdr:nvSpPr>
        <xdr:cNvPr id="860" name="繰出金該当値テキスト"/>
        <xdr:cNvSpPr txBox="1"/>
      </xdr:nvSpPr>
      <xdr:spPr>
        <a:xfrm>
          <a:off x="22212300" y="128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12593</xdr:rowOff>
    </xdr:from>
    <xdr:to>
      <xdr:col>112</xdr:col>
      <xdr:colOff>38100</xdr:colOff>
      <xdr:row>75</xdr:row>
      <xdr:rowOff>114193</xdr:rowOff>
    </xdr:to>
    <xdr:sp macro="" textlink="">
      <xdr:nvSpPr>
        <xdr:cNvPr id="861" name="楕円 860"/>
        <xdr:cNvSpPr/>
      </xdr:nvSpPr>
      <xdr:spPr>
        <a:xfrm>
          <a:off x="21272500" y="128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105320</xdr:rowOff>
    </xdr:from>
    <xdr:ext cx="534377" cy="259045"/>
    <xdr:sp macro="" textlink="">
      <xdr:nvSpPr>
        <xdr:cNvPr id="862" name="テキスト ボックス 861"/>
        <xdr:cNvSpPr txBox="1"/>
      </xdr:nvSpPr>
      <xdr:spPr>
        <a:xfrm>
          <a:off x="21056111" y="129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132288</xdr:rowOff>
    </xdr:from>
    <xdr:to>
      <xdr:col>107</xdr:col>
      <xdr:colOff>101600</xdr:colOff>
      <xdr:row>75</xdr:row>
      <xdr:rowOff>62438</xdr:rowOff>
    </xdr:to>
    <xdr:sp macro="" textlink="">
      <xdr:nvSpPr>
        <xdr:cNvPr id="863" name="楕円 862"/>
        <xdr:cNvSpPr/>
      </xdr:nvSpPr>
      <xdr:spPr>
        <a:xfrm>
          <a:off x="20383500" y="12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78965</xdr:rowOff>
    </xdr:from>
    <xdr:ext cx="534377" cy="259045"/>
    <xdr:sp macro="" textlink="">
      <xdr:nvSpPr>
        <xdr:cNvPr id="864" name="テキスト ボックス 863"/>
        <xdr:cNvSpPr txBox="1"/>
      </xdr:nvSpPr>
      <xdr:spPr>
        <a:xfrm>
          <a:off x="20167111" y="125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41946</xdr:rowOff>
    </xdr:from>
    <xdr:to>
      <xdr:col>102</xdr:col>
      <xdr:colOff>165100</xdr:colOff>
      <xdr:row>75</xdr:row>
      <xdr:rowOff>143546</xdr:rowOff>
    </xdr:to>
    <xdr:sp macro="" textlink="">
      <xdr:nvSpPr>
        <xdr:cNvPr id="865" name="楕円 864"/>
        <xdr:cNvSpPr/>
      </xdr:nvSpPr>
      <xdr:spPr>
        <a:xfrm>
          <a:off x="19494500" y="1290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134673</xdr:rowOff>
    </xdr:from>
    <xdr:ext cx="534377" cy="259045"/>
    <xdr:sp macro="" textlink="">
      <xdr:nvSpPr>
        <xdr:cNvPr id="866" name="テキスト ボックス 865"/>
        <xdr:cNvSpPr txBox="1"/>
      </xdr:nvSpPr>
      <xdr:spPr>
        <a:xfrm>
          <a:off x="19278111" y="1299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123922</xdr:rowOff>
    </xdr:from>
    <xdr:to>
      <xdr:col>98</xdr:col>
      <xdr:colOff>38100</xdr:colOff>
      <xdr:row>76</xdr:row>
      <xdr:rowOff>54071</xdr:rowOff>
    </xdr:to>
    <xdr:sp macro="" textlink="">
      <xdr:nvSpPr>
        <xdr:cNvPr id="867" name="楕円 866"/>
        <xdr:cNvSpPr/>
      </xdr:nvSpPr>
      <xdr:spPr>
        <a:xfrm>
          <a:off x="18605500" y="12982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45198</xdr:rowOff>
    </xdr:from>
    <xdr:ext cx="534377" cy="259045"/>
    <xdr:sp macro="" textlink="">
      <xdr:nvSpPr>
        <xdr:cNvPr id="868" name="テキスト ボックス 867"/>
        <xdr:cNvSpPr txBox="1"/>
      </xdr:nvSpPr>
      <xdr:spPr>
        <a:xfrm>
          <a:off x="18389111" y="130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複合施設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キセラ川西プラザ</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の整備等により、住民一人当たりコストが大きく増加している。今後も公共施設等総合管理計画に基づき施設の複合化・集約化に取り組むため、高い水準で推移するものと見込まれる。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減少傾向にあるが、公債費負担の平準化を図っているため、今後も一定水準の支出が見込まれる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事業による施設整備の割賦払い等により増加傾向にある。今後も</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事業の実施により増加が見込まれる。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158,873
157,602
53.44
58,445,981
58,092,549
319,869
30,410,383
67,696,994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17018</xdr:rowOff>
    </xdr:from>
    <xdr:to>
      <xdr:col>24</xdr:col>
      <xdr:colOff>62865</xdr:colOff>
      <xdr:row>39</xdr:row>
      <xdr:rowOff>49784</xdr:rowOff>
    </xdr:to>
    <xdr:cxnSp macro="">
      <xdr:nvCxnSpPr>
        <xdr:cNvPr id="56" name="直線コネクタ 55"/>
        <xdr:cNvCxnSpPr/>
      </xdr:nvCxnSpPr>
      <xdr:spPr>
        <a:xfrm flipV="1">
          <a:off x="4633595" y="5674868"/>
          <a:ext cx="1270" cy="1061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53611</xdr:rowOff>
    </xdr:from>
    <xdr:ext cx="469744" cy="259045"/>
    <xdr:sp macro="" textlink="">
      <xdr:nvSpPr>
        <xdr:cNvPr id="57" name="議会費最小値テキスト"/>
        <xdr:cNvSpPr txBox="1"/>
      </xdr:nvSpPr>
      <xdr:spPr>
        <a:xfrm>
          <a:off x="4686300" y="67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49784</xdr:rowOff>
    </xdr:from>
    <xdr:to>
      <xdr:col>24</xdr:col>
      <xdr:colOff>152400</xdr:colOff>
      <xdr:row>39</xdr:row>
      <xdr:rowOff>49784</xdr:rowOff>
    </xdr:to>
    <xdr:cxnSp macro="">
      <xdr:nvCxnSpPr>
        <xdr:cNvPr id="58" name="直線コネクタ 57"/>
        <xdr:cNvCxnSpPr/>
      </xdr:nvCxnSpPr>
      <xdr:spPr>
        <a:xfrm>
          <a:off x="4546600" y="6736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135145</xdr:rowOff>
    </xdr:from>
    <xdr:ext cx="469744" cy="259045"/>
    <xdr:sp macro="" textlink="">
      <xdr:nvSpPr>
        <xdr:cNvPr id="59" name="議会費最大値テキスト"/>
        <xdr:cNvSpPr txBox="1"/>
      </xdr:nvSpPr>
      <xdr:spPr>
        <a:xfrm>
          <a:off x="4686300" y="54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17018</xdr:rowOff>
    </xdr:from>
    <xdr:to>
      <xdr:col>24</xdr:col>
      <xdr:colOff>152400</xdr:colOff>
      <xdr:row>33</xdr:row>
      <xdr:rowOff>17018</xdr:rowOff>
    </xdr:to>
    <xdr:cxnSp macro="">
      <xdr:nvCxnSpPr>
        <xdr:cNvPr id="60" name="直線コネクタ 59"/>
        <xdr:cNvCxnSpPr/>
      </xdr:nvCxnSpPr>
      <xdr:spPr>
        <a:xfrm>
          <a:off x="4546600" y="567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17018</xdr:rowOff>
    </xdr:from>
    <xdr:to>
      <xdr:col>24</xdr:col>
      <xdr:colOff>63500</xdr:colOff>
      <xdr:row>33</xdr:row>
      <xdr:rowOff>19304</xdr:rowOff>
    </xdr:to>
    <xdr:cxnSp macro="">
      <xdr:nvCxnSpPr>
        <xdr:cNvPr id="61" name="直線コネクタ 60"/>
        <xdr:cNvCxnSpPr/>
      </xdr:nvCxnSpPr>
      <xdr:spPr>
        <a:xfrm flipV="1">
          <a:off x="3797300" y="56748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47515</xdr:rowOff>
    </xdr:from>
    <xdr:ext cx="469744" cy="259045"/>
    <xdr:sp macro="" textlink="">
      <xdr:nvSpPr>
        <xdr:cNvPr id="62" name="議会費平均値テキスト"/>
        <xdr:cNvSpPr txBox="1"/>
      </xdr:nvSpPr>
      <xdr:spPr>
        <a:xfrm>
          <a:off x="4686300" y="621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69088</xdr:rowOff>
    </xdr:from>
    <xdr:to>
      <xdr:col>24</xdr:col>
      <xdr:colOff>114300</xdr:colOff>
      <xdr:row>36</xdr:row>
      <xdr:rowOff>170688</xdr:rowOff>
    </xdr:to>
    <xdr:sp macro="" textlink="">
      <xdr:nvSpPr>
        <xdr:cNvPr id="63" name="フローチャート: 判断 62"/>
        <xdr:cNvSpPr/>
      </xdr:nvSpPr>
      <xdr:spPr>
        <a:xfrm>
          <a:off x="4584700" y="624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152654</xdr:rowOff>
    </xdr:from>
    <xdr:to>
      <xdr:col>19</xdr:col>
      <xdr:colOff>177800</xdr:colOff>
      <xdr:row>33</xdr:row>
      <xdr:rowOff>19304</xdr:rowOff>
    </xdr:to>
    <xdr:cxnSp macro="">
      <xdr:nvCxnSpPr>
        <xdr:cNvPr id="64" name="直線コネクタ 63"/>
        <xdr:cNvCxnSpPr/>
      </xdr:nvCxnSpPr>
      <xdr:spPr>
        <a:xfrm>
          <a:off x="2908300" y="5467604"/>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62992</xdr:rowOff>
    </xdr:from>
    <xdr:to>
      <xdr:col>20</xdr:col>
      <xdr:colOff>38100</xdr:colOff>
      <xdr:row>36</xdr:row>
      <xdr:rowOff>164592</xdr:rowOff>
    </xdr:to>
    <xdr:sp macro="" textlink="">
      <xdr:nvSpPr>
        <xdr:cNvPr id="65" name="フローチャート: 判断 64"/>
        <xdr:cNvSpPr/>
      </xdr:nvSpPr>
      <xdr:spPr>
        <a:xfrm>
          <a:off x="3746500" y="62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155719</xdr:rowOff>
    </xdr:from>
    <xdr:ext cx="469744" cy="259045"/>
    <xdr:sp macro="" textlink="">
      <xdr:nvSpPr>
        <xdr:cNvPr id="66" name="テキスト ボックス 65"/>
        <xdr:cNvSpPr txBox="1"/>
      </xdr:nvSpPr>
      <xdr:spPr>
        <a:xfrm>
          <a:off x="3562428"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152654</xdr:rowOff>
    </xdr:from>
    <xdr:to>
      <xdr:col>15</xdr:col>
      <xdr:colOff>50800</xdr:colOff>
      <xdr:row>33</xdr:row>
      <xdr:rowOff>1016</xdr:rowOff>
    </xdr:to>
    <xdr:cxnSp macro="">
      <xdr:nvCxnSpPr>
        <xdr:cNvPr id="67" name="直線コネクタ 66"/>
        <xdr:cNvCxnSpPr/>
      </xdr:nvCxnSpPr>
      <xdr:spPr>
        <a:xfrm flipV="1">
          <a:off x="2019300" y="5467604"/>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110236</xdr:rowOff>
    </xdr:from>
    <xdr:to>
      <xdr:col>15</xdr:col>
      <xdr:colOff>101600</xdr:colOff>
      <xdr:row>36</xdr:row>
      <xdr:rowOff>40386</xdr:rowOff>
    </xdr:to>
    <xdr:sp macro="" textlink="">
      <xdr:nvSpPr>
        <xdr:cNvPr id="68" name="フローチャート: 判断 67"/>
        <xdr:cNvSpPr/>
      </xdr:nvSpPr>
      <xdr:spPr>
        <a:xfrm>
          <a:off x="28575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31513</xdr:rowOff>
    </xdr:from>
    <xdr:ext cx="469744" cy="259045"/>
    <xdr:sp macro="" textlink="">
      <xdr:nvSpPr>
        <xdr:cNvPr id="69" name="テキスト ボックス 68"/>
        <xdr:cNvSpPr txBox="1"/>
      </xdr:nvSpPr>
      <xdr:spPr>
        <a:xfrm>
          <a:off x="2673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65024</xdr:rowOff>
    </xdr:from>
    <xdr:to>
      <xdr:col>10</xdr:col>
      <xdr:colOff>114300</xdr:colOff>
      <xdr:row>33</xdr:row>
      <xdr:rowOff>1016</xdr:rowOff>
    </xdr:to>
    <xdr:cxnSp macro="">
      <xdr:nvCxnSpPr>
        <xdr:cNvPr id="70" name="直線コネクタ 69"/>
        <xdr:cNvCxnSpPr/>
      </xdr:nvCxnSpPr>
      <xdr:spPr>
        <a:xfrm>
          <a:off x="1130300" y="537997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159004</xdr:rowOff>
    </xdr:from>
    <xdr:to>
      <xdr:col>10</xdr:col>
      <xdr:colOff>165100</xdr:colOff>
      <xdr:row>34</xdr:row>
      <xdr:rowOff>89154</xdr:rowOff>
    </xdr:to>
    <xdr:sp macro="" textlink="">
      <xdr:nvSpPr>
        <xdr:cNvPr id="71" name="フローチャート: 判断 70"/>
        <xdr:cNvSpPr/>
      </xdr:nvSpPr>
      <xdr:spPr>
        <a:xfrm>
          <a:off x="1968500" y="58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80281</xdr:rowOff>
    </xdr:from>
    <xdr:ext cx="469744" cy="259045"/>
    <xdr:sp macro="" textlink="">
      <xdr:nvSpPr>
        <xdr:cNvPr id="72" name="テキスト ボックス 71"/>
        <xdr:cNvSpPr txBox="1"/>
      </xdr:nvSpPr>
      <xdr:spPr>
        <a:xfrm>
          <a:off x="1784428" y="59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8890</xdr:rowOff>
    </xdr:from>
    <xdr:to>
      <xdr:col>6</xdr:col>
      <xdr:colOff>38100</xdr:colOff>
      <xdr:row>33</xdr:row>
      <xdr:rowOff>110490</xdr:rowOff>
    </xdr:to>
    <xdr:sp macro="" textlink="">
      <xdr:nvSpPr>
        <xdr:cNvPr id="73" name="フローチャート: 判断 72"/>
        <xdr:cNvSpPr/>
      </xdr:nvSpPr>
      <xdr:spPr>
        <a:xfrm>
          <a:off x="1079500"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101617</xdr:rowOff>
    </xdr:from>
    <xdr:ext cx="469744" cy="259045"/>
    <xdr:sp macro="" textlink="">
      <xdr:nvSpPr>
        <xdr:cNvPr id="74" name="テキスト ボックス 73"/>
        <xdr:cNvSpPr txBox="1"/>
      </xdr:nvSpPr>
      <xdr:spPr>
        <a:xfrm>
          <a:off x="895428"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137668</xdr:rowOff>
    </xdr:from>
    <xdr:to>
      <xdr:col>24</xdr:col>
      <xdr:colOff>114300</xdr:colOff>
      <xdr:row>33</xdr:row>
      <xdr:rowOff>67818</xdr:rowOff>
    </xdr:to>
    <xdr:sp macro="" textlink="">
      <xdr:nvSpPr>
        <xdr:cNvPr id="80" name="楕円 79"/>
        <xdr:cNvSpPr/>
      </xdr:nvSpPr>
      <xdr:spPr>
        <a:xfrm>
          <a:off x="4584700" y="56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90695</xdr:rowOff>
    </xdr:from>
    <xdr:ext cx="469744" cy="259045"/>
    <xdr:sp macro="" textlink="">
      <xdr:nvSpPr>
        <xdr:cNvPr id="81" name="議会費該当値テキスト"/>
        <xdr:cNvSpPr txBox="1"/>
      </xdr:nvSpPr>
      <xdr:spPr>
        <a:xfrm>
          <a:off x="4686300" y="55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139954</xdr:rowOff>
    </xdr:from>
    <xdr:to>
      <xdr:col>20</xdr:col>
      <xdr:colOff>38100</xdr:colOff>
      <xdr:row>33</xdr:row>
      <xdr:rowOff>70104</xdr:rowOff>
    </xdr:to>
    <xdr:sp macro="" textlink="">
      <xdr:nvSpPr>
        <xdr:cNvPr id="82" name="楕円 81"/>
        <xdr:cNvSpPr/>
      </xdr:nvSpPr>
      <xdr:spPr>
        <a:xfrm>
          <a:off x="3746500" y="56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86631</xdr:rowOff>
    </xdr:from>
    <xdr:ext cx="469744" cy="259045"/>
    <xdr:sp macro="" textlink="">
      <xdr:nvSpPr>
        <xdr:cNvPr id="83" name="テキスト ボックス 82"/>
        <xdr:cNvSpPr txBox="1"/>
      </xdr:nvSpPr>
      <xdr:spPr>
        <a:xfrm>
          <a:off x="3562428" y="54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101854</xdr:rowOff>
    </xdr:from>
    <xdr:to>
      <xdr:col>15</xdr:col>
      <xdr:colOff>101600</xdr:colOff>
      <xdr:row>32</xdr:row>
      <xdr:rowOff>32004</xdr:rowOff>
    </xdr:to>
    <xdr:sp macro="" textlink="">
      <xdr:nvSpPr>
        <xdr:cNvPr id="84" name="楕円 83"/>
        <xdr:cNvSpPr/>
      </xdr:nvSpPr>
      <xdr:spPr>
        <a:xfrm>
          <a:off x="28575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48531</xdr:rowOff>
    </xdr:from>
    <xdr:ext cx="469744" cy="259045"/>
    <xdr:sp macro="" textlink="">
      <xdr:nvSpPr>
        <xdr:cNvPr id="85" name="テキスト ボックス 84"/>
        <xdr:cNvSpPr txBox="1"/>
      </xdr:nvSpPr>
      <xdr:spPr>
        <a:xfrm>
          <a:off x="2673428" y="51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121666</xdr:rowOff>
    </xdr:from>
    <xdr:to>
      <xdr:col>10</xdr:col>
      <xdr:colOff>165100</xdr:colOff>
      <xdr:row>33</xdr:row>
      <xdr:rowOff>51816</xdr:rowOff>
    </xdr:to>
    <xdr:sp macro="" textlink="">
      <xdr:nvSpPr>
        <xdr:cNvPr id="86" name="楕円 85"/>
        <xdr:cNvSpPr/>
      </xdr:nvSpPr>
      <xdr:spPr>
        <a:xfrm>
          <a:off x="1968500" y="5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68343</xdr:rowOff>
    </xdr:from>
    <xdr:ext cx="469744" cy="259045"/>
    <xdr:sp macro="" textlink="">
      <xdr:nvSpPr>
        <xdr:cNvPr id="87" name="テキスト ボックス 86"/>
        <xdr:cNvSpPr txBox="1"/>
      </xdr:nvSpPr>
      <xdr:spPr>
        <a:xfrm>
          <a:off x="1784428"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14224</xdr:rowOff>
    </xdr:from>
    <xdr:to>
      <xdr:col>6</xdr:col>
      <xdr:colOff>38100</xdr:colOff>
      <xdr:row>31</xdr:row>
      <xdr:rowOff>115824</xdr:rowOff>
    </xdr:to>
    <xdr:sp macro="" textlink="">
      <xdr:nvSpPr>
        <xdr:cNvPr id="88" name="楕円 87"/>
        <xdr:cNvSpPr/>
      </xdr:nvSpPr>
      <xdr:spPr>
        <a:xfrm>
          <a:off x="1079500" y="53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132351</xdr:rowOff>
    </xdr:from>
    <xdr:ext cx="469744" cy="259045"/>
    <xdr:sp macro="" textlink="">
      <xdr:nvSpPr>
        <xdr:cNvPr id="89" name="テキスト ボックス 88"/>
        <xdr:cNvSpPr txBox="1"/>
      </xdr:nvSpPr>
      <xdr:spPr>
        <a:xfrm>
          <a:off x="895428" y="510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4" name="直線コネクタ 113"/>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5"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6" name="直線コネクタ 115"/>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7"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18" name="直線コネクタ 117"/>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91922</xdr:rowOff>
    </xdr:from>
    <xdr:to>
      <xdr:col>24</xdr:col>
      <xdr:colOff>63500</xdr:colOff>
      <xdr:row>58</xdr:row>
      <xdr:rowOff>74206</xdr:rowOff>
    </xdr:to>
    <xdr:cxnSp macro="">
      <xdr:nvCxnSpPr>
        <xdr:cNvPr id="119" name="直線コネクタ 118"/>
        <xdr:cNvCxnSpPr/>
      </xdr:nvCxnSpPr>
      <xdr:spPr>
        <a:xfrm flipV="1">
          <a:off x="3797300" y="9693122"/>
          <a:ext cx="838200" cy="3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0"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1" name="フローチャート: 判断 120"/>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3035</xdr:rowOff>
    </xdr:from>
    <xdr:to>
      <xdr:col>19</xdr:col>
      <xdr:colOff>177800</xdr:colOff>
      <xdr:row>58</xdr:row>
      <xdr:rowOff>74206</xdr:rowOff>
    </xdr:to>
    <xdr:cxnSp macro="">
      <xdr:nvCxnSpPr>
        <xdr:cNvPr id="122" name="直線コネクタ 121"/>
        <xdr:cNvCxnSpPr/>
      </xdr:nvCxnSpPr>
      <xdr:spPr>
        <a:xfrm>
          <a:off x="2908300" y="9775685"/>
          <a:ext cx="889000" cy="2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3" name="フローチャート: 判断 122"/>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4" name="テキスト ボックス 123"/>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3035</xdr:rowOff>
    </xdr:from>
    <xdr:to>
      <xdr:col>15</xdr:col>
      <xdr:colOff>50800</xdr:colOff>
      <xdr:row>58</xdr:row>
      <xdr:rowOff>65767</xdr:rowOff>
    </xdr:to>
    <xdr:cxnSp macro="">
      <xdr:nvCxnSpPr>
        <xdr:cNvPr id="125" name="直線コネクタ 124"/>
        <xdr:cNvCxnSpPr/>
      </xdr:nvCxnSpPr>
      <xdr:spPr>
        <a:xfrm flipV="1">
          <a:off x="2019300" y="9775685"/>
          <a:ext cx="889000" cy="2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6" name="フローチャート: 判断 125"/>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90568</xdr:rowOff>
    </xdr:from>
    <xdr:ext cx="534377" cy="259045"/>
    <xdr:sp macro="" textlink="">
      <xdr:nvSpPr>
        <xdr:cNvPr id="127" name="テキスト ボックス 126"/>
        <xdr:cNvSpPr txBox="1"/>
      </xdr:nvSpPr>
      <xdr:spPr>
        <a:xfrm>
          <a:off x="2641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58204</xdr:rowOff>
    </xdr:from>
    <xdr:to>
      <xdr:col>10</xdr:col>
      <xdr:colOff>114300</xdr:colOff>
      <xdr:row>58</xdr:row>
      <xdr:rowOff>65767</xdr:rowOff>
    </xdr:to>
    <xdr:cxnSp macro="">
      <xdr:nvCxnSpPr>
        <xdr:cNvPr id="128" name="直線コネクタ 127"/>
        <xdr:cNvCxnSpPr/>
      </xdr:nvCxnSpPr>
      <xdr:spPr>
        <a:xfrm>
          <a:off x="1130300" y="10002304"/>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109665</xdr:rowOff>
    </xdr:from>
    <xdr:to>
      <xdr:col>10</xdr:col>
      <xdr:colOff>165100</xdr:colOff>
      <xdr:row>58</xdr:row>
      <xdr:rowOff>39815</xdr:rowOff>
    </xdr:to>
    <xdr:sp macro="" textlink="">
      <xdr:nvSpPr>
        <xdr:cNvPr id="129" name="フローチャート: 判断 128"/>
        <xdr:cNvSpPr/>
      </xdr:nvSpPr>
      <xdr:spPr>
        <a:xfrm>
          <a:off x="1968500" y="98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56342</xdr:rowOff>
    </xdr:from>
    <xdr:ext cx="534377" cy="259045"/>
    <xdr:sp macro="" textlink="">
      <xdr:nvSpPr>
        <xdr:cNvPr id="130" name="テキスト ボックス 129"/>
        <xdr:cNvSpPr txBox="1"/>
      </xdr:nvSpPr>
      <xdr:spPr>
        <a:xfrm>
          <a:off x="1752111" y="96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96977</xdr:rowOff>
    </xdr:from>
    <xdr:to>
      <xdr:col>6</xdr:col>
      <xdr:colOff>38100</xdr:colOff>
      <xdr:row>58</xdr:row>
      <xdr:rowOff>27127</xdr:rowOff>
    </xdr:to>
    <xdr:sp macro="" textlink="">
      <xdr:nvSpPr>
        <xdr:cNvPr id="131" name="フローチャート: 判断 130"/>
        <xdr:cNvSpPr/>
      </xdr:nvSpPr>
      <xdr:spPr>
        <a:xfrm>
          <a:off x="1079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43654</xdr:rowOff>
    </xdr:from>
    <xdr:ext cx="534377" cy="259045"/>
    <xdr:sp macro="" textlink="">
      <xdr:nvSpPr>
        <xdr:cNvPr id="132" name="テキスト ボックス 131"/>
        <xdr:cNvSpPr txBox="1"/>
      </xdr:nvSpPr>
      <xdr:spPr>
        <a:xfrm>
          <a:off x="863111" y="96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41122</xdr:rowOff>
    </xdr:from>
    <xdr:to>
      <xdr:col>24</xdr:col>
      <xdr:colOff>114300</xdr:colOff>
      <xdr:row>56</xdr:row>
      <xdr:rowOff>142722</xdr:rowOff>
    </xdr:to>
    <xdr:sp macro="" textlink="">
      <xdr:nvSpPr>
        <xdr:cNvPr id="138" name="楕円 137"/>
        <xdr:cNvSpPr/>
      </xdr:nvSpPr>
      <xdr:spPr>
        <a:xfrm>
          <a:off x="4584700" y="96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63999</xdr:rowOff>
    </xdr:from>
    <xdr:ext cx="534377" cy="259045"/>
    <xdr:sp macro="" textlink="">
      <xdr:nvSpPr>
        <xdr:cNvPr id="139" name="総務費該当値テキスト"/>
        <xdr:cNvSpPr txBox="1"/>
      </xdr:nvSpPr>
      <xdr:spPr>
        <a:xfrm>
          <a:off x="4686300" y="94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23406</xdr:rowOff>
    </xdr:from>
    <xdr:to>
      <xdr:col>20</xdr:col>
      <xdr:colOff>38100</xdr:colOff>
      <xdr:row>58</xdr:row>
      <xdr:rowOff>125006</xdr:rowOff>
    </xdr:to>
    <xdr:sp macro="" textlink="">
      <xdr:nvSpPr>
        <xdr:cNvPr id="140" name="楕円 139"/>
        <xdr:cNvSpPr/>
      </xdr:nvSpPr>
      <xdr:spPr>
        <a:xfrm>
          <a:off x="3746500" y="99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116133</xdr:rowOff>
    </xdr:from>
    <xdr:ext cx="534377" cy="259045"/>
    <xdr:sp macro="" textlink="">
      <xdr:nvSpPr>
        <xdr:cNvPr id="141" name="テキスト ボックス 140"/>
        <xdr:cNvSpPr txBox="1"/>
      </xdr:nvSpPr>
      <xdr:spPr>
        <a:xfrm>
          <a:off x="3530111" y="100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123685</xdr:rowOff>
    </xdr:from>
    <xdr:to>
      <xdr:col>15</xdr:col>
      <xdr:colOff>101600</xdr:colOff>
      <xdr:row>57</xdr:row>
      <xdr:rowOff>53835</xdr:rowOff>
    </xdr:to>
    <xdr:sp macro="" textlink="">
      <xdr:nvSpPr>
        <xdr:cNvPr id="142" name="楕円 141"/>
        <xdr:cNvSpPr/>
      </xdr:nvSpPr>
      <xdr:spPr>
        <a:xfrm>
          <a:off x="2857500" y="97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70362</xdr:rowOff>
    </xdr:from>
    <xdr:ext cx="534377" cy="259045"/>
    <xdr:sp macro="" textlink="">
      <xdr:nvSpPr>
        <xdr:cNvPr id="143" name="テキスト ボックス 142"/>
        <xdr:cNvSpPr txBox="1"/>
      </xdr:nvSpPr>
      <xdr:spPr>
        <a:xfrm>
          <a:off x="2641111" y="950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14967</xdr:rowOff>
    </xdr:from>
    <xdr:to>
      <xdr:col>10</xdr:col>
      <xdr:colOff>165100</xdr:colOff>
      <xdr:row>58</xdr:row>
      <xdr:rowOff>116567</xdr:rowOff>
    </xdr:to>
    <xdr:sp macro="" textlink="">
      <xdr:nvSpPr>
        <xdr:cNvPr id="144" name="楕円 143"/>
        <xdr:cNvSpPr/>
      </xdr:nvSpPr>
      <xdr:spPr>
        <a:xfrm>
          <a:off x="1968500" y="99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107694</xdr:rowOff>
    </xdr:from>
    <xdr:ext cx="534377" cy="259045"/>
    <xdr:sp macro="" textlink="">
      <xdr:nvSpPr>
        <xdr:cNvPr id="145" name="テキスト ボックス 144"/>
        <xdr:cNvSpPr txBox="1"/>
      </xdr:nvSpPr>
      <xdr:spPr>
        <a:xfrm>
          <a:off x="1752111" y="100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7404</xdr:rowOff>
    </xdr:from>
    <xdr:to>
      <xdr:col>6</xdr:col>
      <xdr:colOff>38100</xdr:colOff>
      <xdr:row>58</xdr:row>
      <xdr:rowOff>109004</xdr:rowOff>
    </xdr:to>
    <xdr:sp macro="" textlink="">
      <xdr:nvSpPr>
        <xdr:cNvPr id="146" name="楕円 145"/>
        <xdr:cNvSpPr/>
      </xdr:nvSpPr>
      <xdr:spPr>
        <a:xfrm>
          <a:off x="1079500" y="99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100131</xdr:rowOff>
    </xdr:from>
    <xdr:ext cx="534377" cy="259045"/>
    <xdr:sp macro="" textlink="">
      <xdr:nvSpPr>
        <xdr:cNvPr id="147" name="テキスト ボックス 146"/>
        <xdr:cNvSpPr txBox="1"/>
      </xdr:nvSpPr>
      <xdr:spPr>
        <a:xfrm>
          <a:off x="863111" y="100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4" name="直線コネクタ 173"/>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5"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6" name="直線コネクタ 175"/>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7"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78" name="直線コネクタ 177"/>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100740</xdr:rowOff>
    </xdr:from>
    <xdr:to>
      <xdr:col>24</xdr:col>
      <xdr:colOff>63500</xdr:colOff>
      <xdr:row>77</xdr:row>
      <xdr:rowOff>3694</xdr:rowOff>
    </xdr:to>
    <xdr:cxnSp macro="">
      <xdr:nvCxnSpPr>
        <xdr:cNvPr id="179" name="直線コネクタ 178"/>
        <xdr:cNvCxnSpPr/>
      </xdr:nvCxnSpPr>
      <xdr:spPr>
        <a:xfrm flipV="1">
          <a:off x="3797300" y="13130940"/>
          <a:ext cx="838200" cy="7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0"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1" name="フローチャート: 判断 180"/>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3694</xdr:rowOff>
    </xdr:from>
    <xdr:to>
      <xdr:col>19</xdr:col>
      <xdr:colOff>177800</xdr:colOff>
      <xdr:row>77</xdr:row>
      <xdr:rowOff>94002</xdr:rowOff>
    </xdr:to>
    <xdr:cxnSp macro="">
      <xdr:nvCxnSpPr>
        <xdr:cNvPr id="182" name="直線コネクタ 181"/>
        <xdr:cNvCxnSpPr/>
      </xdr:nvCxnSpPr>
      <xdr:spPr>
        <a:xfrm flipV="1">
          <a:off x="2908300" y="13205344"/>
          <a:ext cx="889000" cy="9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3" name="フローチャート: 判断 182"/>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4" name="テキスト ボックス 183"/>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94002</xdr:rowOff>
    </xdr:from>
    <xdr:to>
      <xdr:col>15</xdr:col>
      <xdr:colOff>50800</xdr:colOff>
      <xdr:row>77</xdr:row>
      <xdr:rowOff>143901</xdr:rowOff>
    </xdr:to>
    <xdr:cxnSp macro="">
      <xdr:nvCxnSpPr>
        <xdr:cNvPr id="185" name="直線コネクタ 184"/>
        <xdr:cNvCxnSpPr/>
      </xdr:nvCxnSpPr>
      <xdr:spPr>
        <a:xfrm flipV="1">
          <a:off x="2019300" y="13295652"/>
          <a:ext cx="889000" cy="4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6" name="フローチャート: 判断 185"/>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7" name="テキスト ボックス 186"/>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143901</xdr:rowOff>
    </xdr:from>
    <xdr:to>
      <xdr:col>10</xdr:col>
      <xdr:colOff>114300</xdr:colOff>
      <xdr:row>78</xdr:row>
      <xdr:rowOff>21938</xdr:rowOff>
    </xdr:to>
    <xdr:cxnSp macro="">
      <xdr:nvCxnSpPr>
        <xdr:cNvPr id="188" name="直線コネクタ 187"/>
        <xdr:cNvCxnSpPr/>
      </xdr:nvCxnSpPr>
      <xdr:spPr>
        <a:xfrm flipV="1">
          <a:off x="1130300" y="13345551"/>
          <a:ext cx="889000" cy="4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106066</xdr:rowOff>
    </xdr:from>
    <xdr:to>
      <xdr:col>10</xdr:col>
      <xdr:colOff>165100</xdr:colOff>
      <xdr:row>78</xdr:row>
      <xdr:rowOff>36216</xdr:rowOff>
    </xdr:to>
    <xdr:sp macro="" textlink="">
      <xdr:nvSpPr>
        <xdr:cNvPr id="189" name="フローチャート: 判断 188"/>
        <xdr:cNvSpPr/>
      </xdr:nvSpPr>
      <xdr:spPr>
        <a:xfrm>
          <a:off x="1968500" y="1330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27343</xdr:rowOff>
    </xdr:from>
    <xdr:ext cx="599010" cy="259045"/>
    <xdr:sp macro="" textlink="">
      <xdr:nvSpPr>
        <xdr:cNvPr id="190" name="テキスト ボックス 189"/>
        <xdr:cNvSpPr txBox="1"/>
      </xdr:nvSpPr>
      <xdr:spPr>
        <a:xfrm>
          <a:off x="1719795" y="1340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4862</xdr:rowOff>
    </xdr:from>
    <xdr:to>
      <xdr:col>6</xdr:col>
      <xdr:colOff>38100</xdr:colOff>
      <xdr:row>78</xdr:row>
      <xdr:rowOff>106462</xdr:rowOff>
    </xdr:to>
    <xdr:sp macro="" textlink="">
      <xdr:nvSpPr>
        <xdr:cNvPr id="191" name="フローチャート: 判断 190"/>
        <xdr:cNvSpPr/>
      </xdr:nvSpPr>
      <xdr:spPr>
        <a:xfrm>
          <a:off x="1079500" y="1337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97589</xdr:rowOff>
    </xdr:from>
    <xdr:ext cx="599010" cy="259045"/>
    <xdr:sp macro="" textlink="">
      <xdr:nvSpPr>
        <xdr:cNvPr id="192" name="テキスト ボックス 191"/>
        <xdr:cNvSpPr txBox="1"/>
      </xdr:nvSpPr>
      <xdr:spPr>
        <a:xfrm>
          <a:off x="830795" y="1347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49940</xdr:rowOff>
    </xdr:from>
    <xdr:to>
      <xdr:col>24</xdr:col>
      <xdr:colOff>114300</xdr:colOff>
      <xdr:row>76</xdr:row>
      <xdr:rowOff>151540</xdr:rowOff>
    </xdr:to>
    <xdr:sp macro="" textlink="">
      <xdr:nvSpPr>
        <xdr:cNvPr id="198" name="楕円 197"/>
        <xdr:cNvSpPr/>
      </xdr:nvSpPr>
      <xdr:spPr>
        <a:xfrm>
          <a:off x="4584700" y="130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28367</xdr:rowOff>
    </xdr:from>
    <xdr:ext cx="599010" cy="259045"/>
    <xdr:sp macro="" textlink="">
      <xdr:nvSpPr>
        <xdr:cNvPr id="199" name="民生費該当値テキスト"/>
        <xdr:cNvSpPr txBox="1"/>
      </xdr:nvSpPr>
      <xdr:spPr>
        <a:xfrm>
          <a:off x="4686300" y="1305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124344</xdr:rowOff>
    </xdr:from>
    <xdr:to>
      <xdr:col>20</xdr:col>
      <xdr:colOff>38100</xdr:colOff>
      <xdr:row>77</xdr:row>
      <xdr:rowOff>54494</xdr:rowOff>
    </xdr:to>
    <xdr:sp macro="" textlink="">
      <xdr:nvSpPr>
        <xdr:cNvPr id="200" name="楕円 199"/>
        <xdr:cNvSpPr/>
      </xdr:nvSpPr>
      <xdr:spPr>
        <a:xfrm>
          <a:off x="3746500" y="131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45621</xdr:rowOff>
    </xdr:from>
    <xdr:ext cx="599010" cy="259045"/>
    <xdr:sp macro="" textlink="">
      <xdr:nvSpPr>
        <xdr:cNvPr id="201" name="テキスト ボックス 200"/>
        <xdr:cNvSpPr txBox="1"/>
      </xdr:nvSpPr>
      <xdr:spPr>
        <a:xfrm>
          <a:off x="3497795" y="1324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43202</xdr:rowOff>
    </xdr:from>
    <xdr:to>
      <xdr:col>15</xdr:col>
      <xdr:colOff>101600</xdr:colOff>
      <xdr:row>77</xdr:row>
      <xdr:rowOff>144802</xdr:rowOff>
    </xdr:to>
    <xdr:sp macro="" textlink="">
      <xdr:nvSpPr>
        <xdr:cNvPr id="202" name="楕円 201"/>
        <xdr:cNvSpPr/>
      </xdr:nvSpPr>
      <xdr:spPr>
        <a:xfrm>
          <a:off x="2857500" y="132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135929</xdr:rowOff>
    </xdr:from>
    <xdr:ext cx="599010" cy="259045"/>
    <xdr:sp macro="" textlink="">
      <xdr:nvSpPr>
        <xdr:cNvPr id="203" name="テキスト ボックス 202"/>
        <xdr:cNvSpPr txBox="1"/>
      </xdr:nvSpPr>
      <xdr:spPr>
        <a:xfrm>
          <a:off x="2608795" y="1333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93101</xdr:rowOff>
    </xdr:from>
    <xdr:to>
      <xdr:col>10</xdr:col>
      <xdr:colOff>165100</xdr:colOff>
      <xdr:row>78</xdr:row>
      <xdr:rowOff>23251</xdr:rowOff>
    </xdr:to>
    <xdr:sp macro="" textlink="">
      <xdr:nvSpPr>
        <xdr:cNvPr id="204" name="楕円 203"/>
        <xdr:cNvSpPr/>
      </xdr:nvSpPr>
      <xdr:spPr>
        <a:xfrm>
          <a:off x="1968500" y="132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39778</xdr:rowOff>
    </xdr:from>
    <xdr:ext cx="599010" cy="259045"/>
    <xdr:sp macro="" textlink="">
      <xdr:nvSpPr>
        <xdr:cNvPr id="205" name="テキスト ボックス 204"/>
        <xdr:cNvSpPr txBox="1"/>
      </xdr:nvSpPr>
      <xdr:spPr>
        <a:xfrm>
          <a:off x="1719795" y="1306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142588</xdr:rowOff>
    </xdr:from>
    <xdr:to>
      <xdr:col>6</xdr:col>
      <xdr:colOff>38100</xdr:colOff>
      <xdr:row>78</xdr:row>
      <xdr:rowOff>72738</xdr:rowOff>
    </xdr:to>
    <xdr:sp macro="" textlink="">
      <xdr:nvSpPr>
        <xdr:cNvPr id="206" name="楕円 205"/>
        <xdr:cNvSpPr/>
      </xdr:nvSpPr>
      <xdr:spPr>
        <a:xfrm>
          <a:off x="1079500" y="133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89265</xdr:rowOff>
    </xdr:from>
    <xdr:ext cx="599010" cy="259045"/>
    <xdr:sp macro="" textlink="">
      <xdr:nvSpPr>
        <xdr:cNvPr id="207" name="テキスト ボックス 206"/>
        <xdr:cNvSpPr txBox="1"/>
      </xdr:nvSpPr>
      <xdr:spPr>
        <a:xfrm>
          <a:off x="830795" y="1311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4" name="直線コネクタ 233"/>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5"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6" name="直線コネクタ 235"/>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7"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38" name="直線コネクタ 237"/>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12108</xdr:rowOff>
    </xdr:from>
    <xdr:to>
      <xdr:col>24</xdr:col>
      <xdr:colOff>63500</xdr:colOff>
      <xdr:row>92</xdr:row>
      <xdr:rowOff>88331</xdr:rowOff>
    </xdr:to>
    <xdr:cxnSp macro="">
      <xdr:nvCxnSpPr>
        <xdr:cNvPr id="239" name="直線コネクタ 238"/>
        <xdr:cNvCxnSpPr/>
      </xdr:nvCxnSpPr>
      <xdr:spPr>
        <a:xfrm flipV="1">
          <a:off x="3797300" y="15614058"/>
          <a:ext cx="838200" cy="24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0"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1" name="フローチャート: 判断 240"/>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88331</xdr:rowOff>
    </xdr:from>
    <xdr:to>
      <xdr:col>19</xdr:col>
      <xdr:colOff>177800</xdr:colOff>
      <xdr:row>92</xdr:row>
      <xdr:rowOff>121413</xdr:rowOff>
    </xdr:to>
    <xdr:cxnSp macro="">
      <xdr:nvCxnSpPr>
        <xdr:cNvPr id="242" name="直線コネクタ 241"/>
        <xdr:cNvCxnSpPr/>
      </xdr:nvCxnSpPr>
      <xdr:spPr>
        <a:xfrm flipV="1">
          <a:off x="2908300" y="15861731"/>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3" name="フローチャート: 判断 242"/>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4" name="テキスト ボックス 243"/>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121413</xdr:rowOff>
    </xdr:from>
    <xdr:to>
      <xdr:col>15</xdr:col>
      <xdr:colOff>50800</xdr:colOff>
      <xdr:row>93</xdr:row>
      <xdr:rowOff>130849</xdr:rowOff>
    </xdr:to>
    <xdr:cxnSp macro="">
      <xdr:nvCxnSpPr>
        <xdr:cNvPr id="245" name="直線コネクタ 244"/>
        <xdr:cNvCxnSpPr/>
      </xdr:nvCxnSpPr>
      <xdr:spPr>
        <a:xfrm flipV="1">
          <a:off x="2019300" y="15894813"/>
          <a:ext cx="889000" cy="1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6" name="フローチャート: 判断 245"/>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168042</xdr:rowOff>
    </xdr:from>
    <xdr:ext cx="534377" cy="259045"/>
    <xdr:sp macro="" textlink="">
      <xdr:nvSpPr>
        <xdr:cNvPr id="247" name="テキスト ボックス 246"/>
        <xdr:cNvSpPr txBox="1"/>
      </xdr:nvSpPr>
      <xdr:spPr>
        <a:xfrm>
          <a:off x="2641111" y="1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52995</xdr:rowOff>
    </xdr:from>
    <xdr:to>
      <xdr:col>10</xdr:col>
      <xdr:colOff>114300</xdr:colOff>
      <xdr:row>93</xdr:row>
      <xdr:rowOff>130849</xdr:rowOff>
    </xdr:to>
    <xdr:cxnSp macro="">
      <xdr:nvCxnSpPr>
        <xdr:cNvPr id="248" name="直線コネクタ 247"/>
        <xdr:cNvCxnSpPr/>
      </xdr:nvCxnSpPr>
      <xdr:spPr>
        <a:xfrm>
          <a:off x="1130300" y="15826395"/>
          <a:ext cx="889000" cy="2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10229</xdr:rowOff>
    </xdr:from>
    <xdr:to>
      <xdr:col>10</xdr:col>
      <xdr:colOff>165100</xdr:colOff>
      <xdr:row>93</xdr:row>
      <xdr:rowOff>111829</xdr:rowOff>
    </xdr:to>
    <xdr:sp macro="" textlink="">
      <xdr:nvSpPr>
        <xdr:cNvPr id="249" name="フローチャート: 判断 248"/>
        <xdr:cNvSpPr/>
      </xdr:nvSpPr>
      <xdr:spPr>
        <a:xfrm>
          <a:off x="1968500" y="1595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128356</xdr:rowOff>
    </xdr:from>
    <xdr:ext cx="534377" cy="259045"/>
    <xdr:sp macro="" textlink="">
      <xdr:nvSpPr>
        <xdr:cNvPr id="250" name="テキスト ボックス 249"/>
        <xdr:cNvSpPr txBox="1"/>
      </xdr:nvSpPr>
      <xdr:spPr>
        <a:xfrm>
          <a:off x="1752111" y="157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107744</xdr:rowOff>
    </xdr:from>
    <xdr:to>
      <xdr:col>6</xdr:col>
      <xdr:colOff>38100</xdr:colOff>
      <xdr:row>94</xdr:row>
      <xdr:rowOff>37894</xdr:rowOff>
    </xdr:to>
    <xdr:sp macro="" textlink="">
      <xdr:nvSpPr>
        <xdr:cNvPr id="251" name="フローチャート: 判断 250"/>
        <xdr:cNvSpPr/>
      </xdr:nvSpPr>
      <xdr:spPr>
        <a:xfrm>
          <a:off x="1079500" y="160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29021</xdr:rowOff>
    </xdr:from>
    <xdr:ext cx="534377" cy="259045"/>
    <xdr:sp macro="" textlink="">
      <xdr:nvSpPr>
        <xdr:cNvPr id="252" name="テキスト ボックス 251"/>
        <xdr:cNvSpPr txBox="1"/>
      </xdr:nvSpPr>
      <xdr:spPr>
        <a:xfrm>
          <a:off x="863111" y="161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132758</xdr:rowOff>
    </xdr:from>
    <xdr:to>
      <xdr:col>24</xdr:col>
      <xdr:colOff>114300</xdr:colOff>
      <xdr:row>91</xdr:row>
      <xdr:rowOff>62908</xdr:rowOff>
    </xdr:to>
    <xdr:sp macro="" textlink="">
      <xdr:nvSpPr>
        <xdr:cNvPr id="258" name="楕円 257"/>
        <xdr:cNvSpPr/>
      </xdr:nvSpPr>
      <xdr:spPr>
        <a:xfrm>
          <a:off x="4584700" y="155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85785</xdr:rowOff>
    </xdr:from>
    <xdr:ext cx="534377" cy="259045"/>
    <xdr:sp macro="" textlink="">
      <xdr:nvSpPr>
        <xdr:cNvPr id="259" name="衛生費該当値テキスト"/>
        <xdr:cNvSpPr txBox="1"/>
      </xdr:nvSpPr>
      <xdr:spPr>
        <a:xfrm>
          <a:off x="4686300" y="155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37531</xdr:rowOff>
    </xdr:from>
    <xdr:to>
      <xdr:col>20</xdr:col>
      <xdr:colOff>38100</xdr:colOff>
      <xdr:row>92</xdr:row>
      <xdr:rowOff>139131</xdr:rowOff>
    </xdr:to>
    <xdr:sp macro="" textlink="">
      <xdr:nvSpPr>
        <xdr:cNvPr id="260" name="楕円 259"/>
        <xdr:cNvSpPr/>
      </xdr:nvSpPr>
      <xdr:spPr>
        <a:xfrm>
          <a:off x="3746500" y="1581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155658</xdr:rowOff>
    </xdr:from>
    <xdr:ext cx="534377" cy="259045"/>
    <xdr:sp macro="" textlink="">
      <xdr:nvSpPr>
        <xdr:cNvPr id="261" name="テキスト ボックス 260"/>
        <xdr:cNvSpPr txBox="1"/>
      </xdr:nvSpPr>
      <xdr:spPr>
        <a:xfrm>
          <a:off x="3530111" y="1558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70613</xdr:rowOff>
    </xdr:from>
    <xdr:to>
      <xdr:col>15</xdr:col>
      <xdr:colOff>101600</xdr:colOff>
      <xdr:row>93</xdr:row>
      <xdr:rowOff>763</xdr:rowOff>
    </xdr:to>
    <xdr:sp macro="" textlink="">
      <xdr:nvSpPr>
        <xdr:cNvPr id="262" name="楕円 261"/>
        <xdr:cNvSpPr/>
      </xdr:nvSpPr>
      <xdr:spPr>
        <a:xfrm>
          <a:off x="2857500" y="15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17290</xdr:rowOff>
    </xdr:from>
    <xdr:ext cx="534377" cy="259045"/>
    <xdr:sp macro="" textlink="">
      <xdr:nvSpPr>
        <xdr:cNvPr id="263" name="テキスト ボックス 262"/>
        <xdr:cNvSpPr txBox="1"/>
      </xdr:nvSpPr>
      <xdr:spPr>
        <a:xfrm>
          <a:off x="2641111" y="156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80049</xdr:rowOff>
    </xdr:from>
    <xdr:to>
      <xdr:col>10</xdr:col>
      <xdr:colOff>165100</xdr:colOff>
      <xdr:row>94</xdr:row>
      <xdr:rowOff>10199</xdr:rowOff>
    </xdr:to>
    <xdr:sp macro="" textlink="">
      <xdr:nvSpPr>
        <xdr:cNvPr id="264" name="楕円 263"/>
        <xdr:cNvSpPr/>
      </xdr:nvSpPr>
      <xdr:spPr>
        <a:xfrm>
          <a:off x="1968500" y="160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1326</xdr:rowOff>
    </xdr:from>
    <xdr:ext cx="534377" cy="259045"/>
    <xdr:sp macro="" textlink="">
      <xdr:nvSpPr>
        <xdr:cNvPr id="265" name="テキスト ボックス 264"/>
        <xdr:cNvSpPr txBox="1"/>
      </xdr:nvSpPr>
      <xdr:spPr>
        <a:xfrm>
          <a:off x="1752111" y="161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2195</xdr:rowOff>
    </xdr:from>
    <xdr:to>
      <xdr:col>6</xdr:col>
      <xdr:colOff>38100</xdr:colOff>
      <xdr:row>92</xdr:row>
      <xdr:rowOff>103795</xdr:rowOff>
    </xdr:to>
    <xdr:sp macro="" textlink="">
      <xdr:nvSpPr>
        <xdr:cNvPr id="266" name="楕円 265"/>
        <xdr:cNvSpPr/>
      </xdr:nvSpPr>
      <xdr:spPr>
        <a:xfrm>
          <a:off x="1079500" y="15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120322</xdr:rowOff>
    </xdr:from>
    <xdr:ext cx="534377" cy="259045"/>
    <xdr:sp macro="" textlink="">
      <xdr:nvSpPr>
        <xdr:cNvPr id="267" name="テキスト ボックス 266"/>
        <xdr:cNvSpPr txBox="1"/>
      </xdr:nvSpPr>
      <xdr:spPr>
        <a:xfrm>
          <a:off x="863111" y="155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1" name="直線コネクタ 290"/>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2"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3" name="直線コネクタ 292"/>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4"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5" name="直線コネクタ 294"/>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171323</xdr:rowOff>
    </xdr:from>
    <xdr:to>
      <xdr:col>55</xdr:col>
      <xdr:colOff>0</xdr:colOff>
      <xdr:row>38</xdr:row>
      <xdr:rowOff>7112</xdr:rowOff>
    </xdr:to>
    <xdr:cxnSp macro="">
      <xdr:nvCxnSpPr>
        <xdr:cNvPr id="296" name="直線コネクタ 295"/>
        <xdr:cNvCxnSpPr/>
      </xdr:nvCxnSpPr>
      <xdr:spPr>
        <a:xfrm>
          <a:off x="9639300" y="651497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7"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298" name="フローチャート: 判断 297"/>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171323</xdr:rowOff>
    </xdr:from>
    <xdr:to>
      <xdr:col>50</xdr:col>
      <xdr:colOff>114300</xdr:colOff>
      <xdr:row>38</xdr:row>
      <xdr:rowOff>32639</xdr:rowOff>
    </xdr:to>
    <xdr:cxnSp macro="">
      <xdr:nvCxnSpPr>
        <xdr:cNvPr id="299" name="直線コネクタ 298"/>
        <xdr:cNvCxnSpPr/>
      </xdr:nvCxnSpPr>
      <xdr:spPr>
        <a:xfrm flipV="1">
          <a:off x="8750300" y="651497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0" name="フローチャート: 判断 299"/>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1" name="テキスト ボックス 300"/>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4445</xdr:rowOff>
    </xdr:from>
    <xdr:to>
      <xdr:col>45</xdr:col>
      <xdr:colOff>177800</xdr:colOff>
      <xdr:row>38</xdr:row>
      <xdr:rowOff>32639</xdr:rowOff>
    </xdr:to>
    <xdr:cxnSp macro="">
      <xdr:nvCxnSpPr>
        <xdr:cNvPr id="302" name="直線コネクタ 301"/>
        <xdr:cNvCxnSpPr/>
      </xdr:nvCxnSpPr>
      <xdr:spPr>
        <a:xfrm>
          <a:off x="7861300" y="651954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3" name="フローチャート: 判断 302"/>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4" name="テキスト ボックス 303"/>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4445</xdr:rowOff>
    </xdr:from>
    <xdr:to>
      <xdr:col>41</xdr:col>
      <xdr:colOff>50800</xdr:colOff>
      <xdr:row>38</xdr:row>
      <xdr:rowOff>21590</xdr:rowOff>
    </xdr:to>
    <xdr:cxnSp macro="">
      <xdr:nvCxnSpPr>
        <xdr:cNvPr id="305" name="直線コネクタ 304"/>
        <xdr:cNvCxnSpPr/>
      </xdr:nvCxnSpPr>
      <xdr:spPr>
        <a:xfrm flipV="1">
          <a:off x="6972300" y="65195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139192</xdr:rowOff>
    </xdr:from>
    <xdr:to>
      <xdr:col>41</xdr:col>
      <xdr:colOff>101600</xdr:colOff>
      <xdr:row>38</xdr:row>
      <xdr:rowOff>69342</xdr:rowOff>
    </xdr:to>
    <xdr:sp macro="" textlink="">
      <xdr:nvSpPr>
        <xdr:cNvPr id="306" name="フローチャート: 判断 305"/>
        <xdr:cNvSpPr/>
      </xdr:nvSpPr>
      <xdr:spPr>
        <a:xfrm>
          <a:off x="7810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60469</xdr:rowOff>
    </xdr:from>
    <xdr:ext cx="378565" cy="259045"/>
    <xdr:sp macro="" textlink="">
      <xdr:nvSpPr>
        <xdr:cNvPr id="307" name="テキスト ボックス 306"/>
        <xdr:cNvSpPr txBox="1"/>
      </xdr:nvSpPr>
      <xdr:spPr>
        <a:xfrm>
          <a:off x="7672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144907</xdr:rowOff>
    </xdr:from>
    <xdr:to>
      <xdr:col>36</xdr:col>
      <xdr:colOff>165100</xdr:colOff>
      <xdr:row>38</xdr:row>
      <xdr:rowOff>75057</xdr:rowOff>
    </xdr:to>
    <xdr:sp macro="" textlink="">
      <xdr:nvSpPr>
        <xdr:cNvPr id="308" name="フローチャート: 判断 307"/>
        <xdr:cNvSpPr/>
      </xdr:nvSpPr>
      <xdr:spPr>
        <a:xfrm>
          <a:off x="6921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66184</xdr:rowOff>
    </xdr:from>
    <xdr:ext cx="378565" cy="259045"/>
    <xdr:sp macro="" textlink="">
      <xdr:nvSpPr>
        <xdr:cNvPr id="309" name="テキスト ボックス 308"/>
        <xdr:cNvSpPr txBox="1"/>
      </xdr:nvSpPr>
      <xdr:spPr>
        <a:xfrm>
          <a:off x="6783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127762</xdr:rowOff>
    </xdr:from>
    <xdr:to>
      <xdr:col>55</xdr:col>
      <xdr:colOff>50800</xdr:colOff>
      <xdr:row>38</xdr:row>
      <xdr:rowOff>57912</xdr:rowOff>
    </xdr:to>
    <xdr:sp macro="" textlink="">
      <xdr:nvSpPr>
        <xdr:cNvPr id="315" name="楕円 314"/>
        <xdr:cNvSpPr/>
      </xdr:nvSpPr>
      <xdr:spPr>
        <a:xfrm>
          <a:off x="10426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106189</xdr:rowOff>
    </xdr:from>
    <xdr:ext cx="378565" cy="259045"/>
    <xdr:sp macro="" textlink="">
      <xdr:nvSpPr>
        <xdr:cNvPr id="316" name="労働費該当値テキスト"/>
        <xdr:cNvSpPr txBox="1"/>
      </xdr:nvSpPr>
      <xdr:spPr>
        <a:xfrm>
          <a:off x="10528300"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120523</xdr:rowOff>
    </xdr:from>
    <xdr:to>
      <xdr:col>50</xdr:col>
      <xdr:colOff>165100</xdr:colOff>
      <xdr:row>38</xdr:row>
      <xdr:rowOff>50673</xdr:rowOff>
    </xdr:to>
    <xdr:sp macro="" textlink="">
      <xdr:nvSpPr>
        <xdr:cNvPr id="317" name="楕円 316"/>
        <xdr:cNvSpPr/>
      </xdr:nvSpPr>
      <xdr:spPr>
        <a:xfrm>
          <a:off x="9588500" y="64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41800</xdr:rowOff>
    </xdr:from>
    <xdr:ext cx="378565" cy="259045"/>
    <xdr:sp macro="" textlink="">
      <xdr:nvSpPr>
        <xdr:cNvPr id="318" name="テキスト ボックス 317"/>
        <xdr:cNvSpPr txBox="1"/>
      </xdr:nvSpPr>
      <xdr:spPr>
        <a:xfrm>
          <a:off x="9450017" y="655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153289</xdr:rowOff>
    </xdr:from>
    <xdr:to>
      <xdr:col>46</xdr:col>
      <xdr:colOff>38100</xdr:colOff>
      <xdr:row>38</xdr:row>
      <xdr:rowOff>83439</xdr:rowOff>
    </xdr:to>
    <xdr:sp macro="" textlink="">
      <xdr:nvSpPr>
        <xdr:cNvPr id="319" name="楕円 318"/>
        <xdr:cNvSpPr/>
      </xdr:nvSpPr>
      <xdr:spPr>
        <a:xfrm>
          <a:off x="8699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74566</xdr:rowOff>
    </xdr:from>
    <xdr:ext cx="378565" cy="259045"/>
    <xdr:sp macro="" textlink="">
      <xdr:nvSpPr>
        <xdr:cNvPr id="320" name="テキスト ボックス 319"/>
        <xdr:cNvSpPr txBox="1"/>
      </xdr:nvSpPr>
      <xdr:spPr>
        <a:xfrm>
          <a:off x="8561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125095</xdr:rowOff>
    </xdr:from>
    <xdr:to>
      <xdr:col>41</xdr:col>
      <xdr:colOff>101600</xdr:colOff>
      <xdr:row>38</xdr:row>
      <xdr:rowOff>55245</xdr:rowOff>
    </xdr:to>
    <xdr:sp macro="" textlink="">
      <xdr:nvSpPr>
        <xdr:cNvPr id="321" name="楕円 320"/>
        <xdr:cNvSpPr/>
      </xdr:nvSpPr>
      <xdr:spPr>
        <a:xfrm>
          <a:off x="7810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71772</xdr:rowOff>
    </xdr:from>
    <xdr:ext cx="378565" cy="259045"/>
    <xdr:sp macro="" textlink="">
      <xdr:nvSpPr>
        <xdr:cNvPr id="322" name="テキスト ボックス 321"/>
        <xdr:cNvSpPr txBox="1"/>
      </xdr:nvSpPr>
      <xdr:spPr>
        <a:xfrm>
          <a:off x="7672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23" name="楕円 322"/>
        <xdr:cNvSpPr/>
      </xdr:nvSpPr>
      <xdr:spPr>
        <a:xfrm>
          <a:off x="692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88917</xdr:rowOff>
    </xdr:from>
    <xdr:ext cx="378565" cy="259045"/>
    <xdr:sp macro="" textlink="">
      <xdr:nvSpPr>
        <xdr:cNvPr id="324" name="テキスト ボックス 323"/>
        <xdr:cNvSpPr txBox="1"/>
      </xdr:nvSpPr>
      <xdr:spPr>
        <a:xfrm>
          <a:off x="6783017" y="6261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8" name="テキスト ボックス 337"/>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6" name="直線コネクタ 345"/>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7"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48" name="直線コネクタ 347"/>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49"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0" name="直線コネクタ 349"/>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56124</xdr:rowOff>
    </xdr:from>
    <xdr:to>
      <xdr:col>55</xdr:col>
      <xdr:colOff>0</xdr:colOff>
      <xdr:row>58</xdr:row>
      <xdr:rowOff>58044</xdr:rowOff>
    </xdr:to>
    <xdr:cxnSp macro="">
      <xdr:nvCxnSpPr>
        <xdr:cNvPr id="351" name="直線コネクタ 350"/>
        <xdr:cNvCxnSpPr/>
      </xdr:nvCxnSpPr>
      <xdr:spPr>
        <a:xfrm flipV="1">
          <a:off x="9639300" y="10000224"/>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2"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3" name="フローチャート: 判断 352"/>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58044</xdr:rowOff>
    </xdr:from>
    <xdr:to>
      <xdr:col>50</xdr:col>
      <xdr:colOff>114300</xdr:colOff>
      <xdr:row>58</xdr:row>
      <xdr:rowOff>81361</xdr:rowOff>
    </xdr:to>
    <xdr:cxnSp macro="">
      <xdr:nvCxnSpPr>
        <xdr:cNvPr id="354" name="直線コネクタ 353"/>
        <xdr:cNvCxnSpPr/>
      </xdr:nvCxnSpPr>
      <xdr:spPr>
        <a:xfrm flipV="1">
          <a:off x="8750300" y="1000214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5" name="フローチャート: 判断 354"/>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6" name="テキスト ボックス 355"/>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81361</xdr:rowOff>
    </xdr:from>
    <xdr:to>
      <xdr:col>45</xdr:col>
      <xdr:colOff>177800</xdr:colOff>
      <xdr:row>58</xdr:row>
      <xdr:rowOff>86847</xdr:rowOff>
    </xdr:to>
    <xdr:cxnSp macro="">
      <xdr:nvCxnSpPr>
        <xdr:cNvPr id="357" name="直線コネクタ 356"/>
        <xdr:cNvCxnSpPr/>
      </xdr:nvCxnSpPr>
      <xdr:spPr>
        <a:xfrm flipV="1">
          <a:off x="7861300" y="1002546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58" name="フローチャート: 判断 357"/>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59" name="テキスト ボックス 358"/>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78070</xdr:rowOff>
    </xdr:from>
    <xdr:to>
      <xdr:col>41</xdr:col>
      <xdr:colOff>50800</xdr:colOff>
      <xdr:row>58</xdr:row>
      <xdr:rowOff>86847</xdr:rowOff>
    </xdr:to>
    <xdr:cxnSp macro="">
      <xdr:nvCxnSpPr>
        <xdr:cNvPr id="360" name="直線コネクタ 359"/>
        <xdr:cNvCxnSpPr/>
      </xdr:nvCxnSpPr>
      <xdr:spPr>
        <a:xfrm>
          <a:off x="6972300" y="10022170"/>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29373</xdr:rowOff>
    </xdr:from>
    <xdr:to>
      <xdr:col>41</xdr:col>
      <xdr:colOff>101600</xdr:colOff>
      <xdr:row>58</xdr:row>
      <xdr:rowOff>130973</xdr:rowOff>
    </xdr:to>
    <xdr:sp macro="" textlink="">
      <xdr:nvSpPr>
        <xdr:cNvPr id="361" name="フローチャート: 判断 360"/>
        <xdr:cNvSpPr/>
      </xdr:nvSpPr>
      <xdr:spPr>
        <a:xfrm>
          <a:off x="78105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147500</xdr:rowOff>
    </xdr:from>
    <xdr:ext cx="378565" cy="259045"/>
    <xdr:sp macro="" textlink="">
      <xdr:nvSpPr>
        <xdr:cNvPr id="362" name="テキスト ボックス 361"/>
        <xdr:cNvSpPr txBox="1"/>
      </xdr:nvSpPr>
      <xdr:spPr>
        <a:xfrm>
          <a:off x="7672017" y="9748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150256</xdr:rowOff>
    </xdr:from>
    <xdr:to>
      <xdr:col>36</xdr:col>
      <xdr:colOff>165100</xdr:colOff>
      <xdr:row>58</xdr:row>
      <xdr:rowOff>80406</xdr:rowOff>
    </xdr:to>
    <xdr:sp macro="" textlink="">
      <xdr:nvSpPr>
        <xdr:cNvPr id="363" name="フローチャート: 判断 362"/>
        <xdr:cNvSpPr/>
      </xdr:nvSpPr>
      <xdr:spPr>
        <a:xfrm>
          <a:off x="6921500" y="9922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96933</xdr:rowOff>
    </xdr:from>
    <xdr:ext cx="469744" cy="259045"/>
    <xdr:sp macro="" textlink="">
      <xdr:nvSpPr>
        <xdr:cNvPr id="364" name="テキスト ボックス 363"/>
        <xdr:cNvSpPr txBox="1"/>
      </xdr:nvSpPr>
      <xdr:spPr>
        <a:xfrm>
          <a:off x="6737428" y="969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5324</xdr:rowOff>
    </xdr:from>
    <xdr:to>
      <xdr:col>55</xdr:col>
      <xdr:colOff>50800</xdr:colOff>
      <xdr:row>58</xdr:row>
      <xdr:rowOff>106924</xdr:rowOff>
    </xdr:to>
    <xdr:sp macro="" textlink="">
      <xdr:nvSpPr>
        <xdr:cNvPr id="370" name="楕円 369"/>
        <xdr:cNvSpPr/>
      </xdr:nvSpPr>
      <xdr:spPr>
        <a:xfrm>
          <a:off x="10426700" y="99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91701</xdr:rowOff>
    </xdr:from>
    <xdr:ext cx="378565" cy="259045"/>
    <xdr:sp macro="" textlink="">
      <xdr:nvSpPr>
        <xdr:cNvPr id="371" name="農林水産業費該当値テキスト"/>
        <xdr:cNvSpPr txBox="1"/>
      </xdr:nvSpPr>
      <xdr:spPr>
        <a:xfrm>
          <a:off x="10528300" y="9864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7244</xdr:rowOff>
    </xdr:from>
    <xdr:to>
      <xdr:col>50</xdr:col>
      <xdr:colOff>165100</xdr:colOff>
      <xdr:row>58</xdr:row>
      <xdr:rowOff>108844</xdr:rowOff>
    </xdr:to>
    <xdr:sp macro="" textlink="">
      <xdr:nvSpPr>
        <xdr:cNvPr id="372" name="楕円 371"/>
        <xdr:cNvSpPr/>
      </xdr:nvSpPr>
      <xdr:spPr>
        <a:xfrm>
          <a:off x="9588500" y="99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99971</xdr:rowOff>
    </xdr:from>
    <xdr:ext cx="378565" cy="259045"/>
    <xdr:sp macro="" textlink="">
      <xdr:nvSpPr>
        <xdr:cNvPr id="373" name="テキスト ボックス 372"/>
        <xdr:cNvSpPr txBox="1"/>
      </xdr:nvSpPr>
      <xdr:spPr>
        <a:xfrm>
          <a:off x="9450017" y="10044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30561</xdr:rowOff>
    </xdr:from>
    <xdr:to>
      <xdr:col>46</xdr:col>
      <xdr:colOff>38100</xdr:colOff>
      <xdr:row>58</xdr:row>
      <xdr:rowOff>132161</xdr:rowOff>
    </xdr:to>
    <xdr:sp macro="" textlink="">
      <xdr:nvSpPr>
        <xdr:cNvPr id="374" name="楕円 373"/>
        <xdr:cNvSpPr/>
      </xdr:nvSpPr>
      <xdr:spPr>
        <a:xfrm>
          <a:off x="8699500" y="99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123288</xdr:rowOff>
    </xdr:from>
    <xdr:ext cx="378565" cy="259045"/>
    <xdr:sp macro="" textlink="">
      <xdr:nvSpPr>
        <xdr:cNvPr id="375" name="テキスト ボックス 374"/>
        <xdr:cNvSpPr txBox="1"/>
      </xdr:nvSpPr>
      <xdr:spPr>
        <a:xfrm>
          <a:off x="8561017" y="1006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36047</xdr:rowOff>
    </xdr:from>
    <xdr:to>
      <xdr:col>41</xdr:col>
      <xdr:colOff>101600</xdr:colOff>
      <xdr:row>58</xdr:row>
      <xdr:rowOff>137647</xdr:rowOff>
    </xdr:to>
    <xdr:sp macro="" textlink="">
      <xdr:nvSpPr>
        <xdr:cNvPr id="376" name="楕円 375"/>
        <xdr:cNvSpPr/>
      </xdr:nvSpPr>
      <xdr:spPr>
        <a:xfrm>
          <a:off x="7810500" y="9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128774</xdr:rowOff>
    </xdr:from>
    <xdr:ext cx="378565" cy="259045"/>
    <xdr:sp macro="" textlink="">
      <xdr:nvSpPr>
        <xdr:cNvPr id="377" name="テキスト ボックス 376"/>
        <xdr:cNvSpPr txBox="1"/>
      </xdr:nvSpPr>
      <xdr:spPr>
        <a:xfrm>
          <a:off x="7672017" y="1007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27270</xdr:rowOff>
    </xdr:from>
    <xdr:to>
      <xdr:col>36</xdr:col>
      <xdr:colOff>165100</xdr:colOff>
      <xdr:row>58</xdr:row>
      <xdr:rowOff>128870</xdr:rowOff>
    </xdr:to>
    <xdr:sp macro="" textlink="">
      <xdr:nvSpPr>
        <xdr:cNvPr id="378" name="楕円 377"/>
        <xdr:cNvSpPr/>
      </xdr:nvSpPr>
      <xdr:spPr>
        <a:xfrm>
          <a:off x="6921500" y="9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119997</xdr:rowOff>
    </xdr:from>
    <xdr:ext cx="378565" cy="259045"/>
    <xdr:sp macro="" textlink="">
      <xdr:nvSpPr>
        <xdr:cNvPr id="379" name="テキスト ボックス 378"/>
        <xdr:cNvSpPr txBox="1"/>
      </xdr:nvSpPr>
      <xdr:spPr>
        <a:xfrm>
          <a:off x="6783017" y="1006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1" name="直線コネクタ 400"/>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2"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3" name="直線コネクタ 402"/>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4"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5" name="直線コネクタ 404"/>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69245</xdr:rowOff>
    </xdr:from>
    <xdr:to>
      <xdr:col>55</xdr:col>
      <xdr:colOff>0</xdr:colOff>
      <xdr:row>78</xdr:row>
      <xdr:rowOff>73909</xdr:rowOff>
    </xdr:to>
    <xdr:cxnSp macro="">
      <xdr:nvCxnSpPr>
        <xdr:cNvPr id="406" name="直線コネクタ 405"/>
        <xdr:cNvCxnSpPr/>
      </xdr:nvCxnSpPr>
      <xdr:spPr>
        <a:xfrm flipV="1">
          <a:off x="9639300" y="13442345"/>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7"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08" name="フローチャート: 判断 407"/>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30018</xdr:rowOff>
    </xdr:from>
    <xdr:to>
      <xdr:col>50</xdr:col>
      <xdr:colOff>114300</xdr:colOff>
      <xdr:row>78</xdr:row>
      <xdr:rowOff>73909</xdr:rowOff>
    </xdr:to>
    <xdr:cxnSp macro="">
      <xdr:nvCxnSpPr>
        <xdr:cNvPr id="409" name="直線コネクタ 408"/>
        <xdr:cNvCxnSpPr/>
      </xdr:nvCxnSpPr>
      <xdr:spPr>
        <a:xfrm>
          <a:off x="8750300" y="13231668"/>
          <a:ext cx="8890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0" name="フローチャート: 判断 409"/>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1" name="テキスト ボックス 410"/>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30018</xdr:rowOff>
    </xdr:from>
    <xdr:to>
      <xdr:col>45</xdr:col>
      <xdr:colOff>177800</xdr:colOff>
      <xdr:row>78</xdr:row>
      <xdr:rowOff>75874</xdr:rowOff>
    </xdr:to>
    <xdr:cxnSp macro="">
      <xdr:nvCxnSpPr>
        <xdr:cNvPr id="412" name="直線コネクタ 411"/>
        <xdr:cNvCxnSpPr/>
      </xdr:nvCxnSpPr>
      <xdr:spPr>
        <a:xfrm flipV="1">
          <a:off x="7861300" y="13231668"/>
          <a:ext cx="889000" cy="2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3" name="フローチャート: 判断 412"/>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4" name="テキスト ボックス 413"/>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62250</xdr:rowOff>
    </xdr:from>
    <xdr:to>
      <xdr:col>41</xdr:col>
      <xdr:colOff>50800</xdr:colOff>
      <xdr:row>78</xdr:row>
      <xdr:rowOff>75874</xdr:rowOff>
    </xdr:to>
    <xdr:cxnSp macro="">
      <xdr:nvCxnSpPr>
        <xdr:cNvPr id="415" name="直線コネクタ 414"/>
        <xdr:cNvCxnSpPr/>
      </xdr:nvCxnSpPr>
      <xdr:spPr>
        <a:xfrm>
          <a:off x="6972300" y="13435350"/>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110708</xdr:rowOff>
    </xdr:from>
    <xdr:to>
      <xdr:col>41</xdr:col>
      <xdr:colOff>101600</xdr:colOff>
      <xdr:row>78</xdr:row>
      <xdr:rowOff>40858</xdr:rowOff>
    </xdr:to>
    <xdr:sp macro="" textlink="">
      <xdr:nvSpPr>
        <xdr:cNvPr id="416" name="フローチャート: 判断 415"/>
        <xdr:cNvSpPr/>
      </xdr:nvSpPr>
      <xdr:spPr>
        <a:xfrm>
          <a:off x="7810500" y="133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57385</xdr:rowOff>
    </xdr:from>
    <xdr:ext cx="469744" cy="259045"/>
    <xdr:sp macro="" textlink="">
      <xdr:nvSpPr>
        <xdr:cNvPr id="417" name="テキスト ボックス 416"/>
        <xdr:cNvSpPr txBox="1"/>
      </xdr:nvSpPr>
      <xdr:spPr>
        <a:xfrm>
          <a:off x="7626428" y="1308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108376</xdr:rowOff>
    </xdr:from>
    <xdr:to>
      <xdr:col>36</xdr:col>
      <xdr:colOff>165100</xdr:colOff>
      <xdr:row>78</xdr:row>
      <xdr:rowOff>38526</xdr:rowOff>
    </xdr:to>
    <xdr:sp macro="" textlink="">
      <xdr:nvSpPr>
        <xdr:cNvPr id="418" name="フローチャート: 判断 417"/>
        <xdr:cNvSpPr/>
      </xdr:nvSpPr>
      <xdr:spPr>
        <a:xfrm>
          <a:off x="6921500" y="1331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55053</xdr:rowOff>
    </xdr:from>
    <xdr:ext cx="469744" cy="259045"/>
    <xdr:sp macro="" textlink="">
      <xdr:nvSpPr>
        <xdr:cNvPr id="419" name="テキスト ボックス 418"/>
        <xdr:cNvSpPr txBox="1"/>
      </xdr:nvSpPr>
      <xdr:spPr>
        <a:xfrm>
          <a:off x="6737428" y="1308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18445</xdr:rowOff>
    </xdr:from>
    <xdr:to>
      <xdr:col>55</xdr:col>
      <xdr:colOff>50800</xdr:colOff>
      <xdr:row>78</xdr:row>
      <xdr:rowOff>120045</xdr:rowOff>
    </xdr:to>
    <xdr:sp macro="" textlink="">
      <xdr:nvSpPr>
        <xdr:cNvPr id="425" name="楕円 424"/>
        <xdr:cNvSpPr/>
      </xdr:nvSpPr>
      <xdr:spPr>
        <a:xfrm>
          <a:off x="10426700" y="133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104822</xdr:rowOff>
    </xdr:from>
    <xdr:ext cx="469744" cy="259045"/>
    <xdr:sp macro="" textlink="">
      <xdr:nvSpPr>
        <xdr:cNvPr id="426" name="商工費該当値テキスト"/>
        <xdr:cNvSpPr txBox="1"/>
      </xdr:nvSpPr>
      <xdr:spPr>
        <a:xfrm>
          <a:off x="10528300" y="133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23109</xdr:rowOff>
    </xdr:from>
    <xdr:to>
      <xdr:col>50</xdr:col>
      <xdr:colOff>165100</xdr:colOff>
      <xdr:row>78</xdr:row>
      <xdr:rowOff>124709</xdr:rowOff>
    </xdr:to>
    <xdr:sp macro="" textlink="">
      <xdr:nvSpPr>
        <xdr:cNvPr id="427" name="楕円 426"/>
        <xdr:cNvSpPr/>
      </xdr:nvSpPr>
      <xdr:spPr>
        <a:xfrm>
          <a:off x="9588500" y="133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115836</xdr:rowOff>
    </xdr:from>
    <xdr:ext cx="469744" cy="259045"/>
    <xdr:sp macro="" textlink="">
      <xdr:nvSpPr>
        <xdr:cNvPr id="428" name="テキスト ボックス 427"/>
        <xdr:cNvSpPr txBox="1"/>
      </xdr:nvSpPr>
      <xdr:spPr>
        <a:xfrm>
          <a:off x="9404428" y="1348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150668</xdr:rowOff>
    </xdr:from>
    <xdr:to>
      <xdr:col>46</xdr:col>
      <xdr:colOff>38100</xdr:colOff>
      <xdr:row>77</xdr:row>
      <xdr:rowOff>80818</xdr:rowOff>
    </xdr:to>
    <xdr:sp macro="" textlink="">
      <xdr:nvSpPr>
        <xdr:cNvPr id="429" name="楕円 428"/>
        <xdr:cNvSpPr/>
      </xdr:nvSpPr>
      <xdr:spPr>
        <a:xfrm>
          <a:off x="8699500" y="131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71945</xdr:rowOff>
    </xdr:from>
    <xdr:ext cx="469744" cy="259045"/>
    <xdr:sp macro="" textlink="">
      <xdr:nvSpPr>
        <xdr:cNvPr id="430" name="テキスト ボックス 429"/>
        <xdr:cNvSpPr txBox="1"/>
      </xdr:nvSpPr>
      <xdr:spPr>
        <a:xfrm>
          <a:off x="8515428" y="1327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25074</xdr:rowOff>
    </xdr:from>
    <xdr:to>
      <xdr:col>41</xdr:col>
      <xdr:colOff>101600</xdr:colOff>
      <xdr:row>78</xdr:row>
      <xdr:rowOff>126674</xdr:rowOff>
    </xdr:to>
    <xdr:sp macro="" textlink="">
      <xdr:nvSpPr>
        <xdr:cNvPr id="431" name="楕円 430"/>
        <xdr:cNvSpPr/>
      </xdr:nvSpPr>
      <xdr:spPr>
        <a:xfrm>
          <a:off x="7810500" y="133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117801</xdr:rowOff>
    </xdr:from>
    <xdr:ext cx="469744" cy="259045"/>
    <xdr:sp macro="" textlink="">
      <xdr:nvSpPr>
        <xdr:cNvPr id="432" name="テキスト ボックス 431"/>
        <xdr:cNvSpPr txBox="1"/>
      </xdr:nvSpPr>
      <xdr:spPr>
        <a:xfrm>
          <a:off x="7626428" y="1349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11450</xdr:rowOff>
    </xdr:from>
    <xdr:to>
      <xdr:col>36</xdr:col>
      <xdr:colOff>165100</xdr:colOff>
      <xdr:row>78</xdr:row>
      <xdr:rowOff>113050</xdr:rowOff>
    </xdr:to>
    <xdr:sp macro="" textlink="">
      <xdr:nvSpPr>
        <xdr:cNvPr id="433" name="楕円 432"/>
        <xdr:cNvSpPr/>
      </xdr:nvSpPr>
      <xdr:spPr>
        <a:xfrm>
          <a:off x="6921500" y="133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104177</xdr:rowOff>
    </xdr:from>
    <xdr:ext cx="469744" cy="259045"/>
    <xdr:sp macro="" textlink="">
      <xdr:nvSpPr>
        <xdr:cNvPr id="434" name="テキスト ボックス 433"/>
        <xdr:cNvSpPr txBox="1"/>
      </xdr:nvSpPr>
      <xdr:spPr>
        <a:xfrm>
          <a:off x="6737428" y="1347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1" name="直線コネクタ 460"/>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2"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3" name="直線コネクタ 462"/>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4"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5" name="直線コネクタ 464"/>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104756</xdr:rowOff>
    </xdr:from>
    <xdr:to>
      <xdr:col>55</xdr:col>
      <xdr:colOff>0</xdr:colOff>
      <xdr:row>96</xdr:row>
      <xdr:rowOff>45974</xdr:rowOff>
    </xdr:to>
    <xdr:cxnSp macro="">
      <xdr:nvCxnSpPr>
        <xdr:cNvPr id="466" name="直線コネクタ 465"/>
        <xdr:cNvCxnSpPr/>
      </xdr:nvCxnSpPr>
      <xdr:spPr>
        <a:xfrm>
          <a:off x="9639300" y="16392506"/>
          <a:ext cx="8382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7"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68" name="フローチャート: 判断 467"/>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9300</xdr:rowOff>
    </xdr:from>
    <xdr:to>
      <xdr:col>50</xdr:col>
      <xdr:colOff>114300</xdr:colOff>
      <xdr:row>95</xdr:row>
      <xdr:rowOff>104756</xdr:rowOff>
    </xdr:to>
    <xdr:cxnSp macro="">
      <xdr:nvCxnSpPr>
        <xdr:cNvPr id="469" name="直線コネクタ 468"/>
        <xdr:cNvCxnSpPr/>
      </xdr:nvCxnSpPr>
      <xdr:spPr>
        <a:xfrm>
          <a:off x="8750300" y="16297050"/>
          <a:ext cx="889000" cy="9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0" name="フローチャート: 判断 469"/>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1" name="テキスト ボックス 470"/>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9300</xdr:rowOff>
    </xdr:from>
    <xdr:to>
      <xdr:col>45</xdr:col>
      <xdr:colOff>177800</xdr:colOff>
      <xdr:row>95</xdr:row>
      <xdr:rowOff>108348</xdr:rowOff>
    </xdr:to>
    <xdr:cxnSp macro="">
      <xdr:nvCxnSpPr>
        <xdr:cNvPr id="472" name="直線コネクタ 471"/>
        <xdr:cNvCxnSpPr/>
      </xdr:nvCxnSpPr>
      <xdr:spPr>
        <a:xfrm flipV="1">
          <a:off x="7861300" y="16297050"/>
          <a:ext cx="889000" cy="9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3" name="フローチャート: 判断 472"/>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79737</xdr:rowOff>
    </xdr:from>
    <xdr:ext cx="534377" cy="259045"/>
    <xdr:sp macro="" textlink="">
      <xdr:nvSpPr>
        <xdr:cNvPr id="474" name="テキスト ボックス 473"/>
        <xdr:cNvSpPr txBox="1"/>
      </xdr:nvSpPr>
      <xdr:spPr>
        <a:xfrm>
          <a:off x="8483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108348</xdr:rowOff>
    </xdr:from>
    <xdr:to>
      <xdr:col>41</xdr:col>
      <xdr:colOff>50800</xdr:colOff>
      <xdr:row>97</xdr:row>
      <xdr:rowOff>23865</xdr:rowOff>
    </xdr:to>
    <xdr:cxnSp macro="">
      <xdr:nvCxnSpPr>
        <xdr:cNvPr id="475" name="直線コネクタ 474"/>
        <xdr:cNvCxnSpPr/>
      </xdr:nvCxnSpPr>
      <xdr:spPr>
        <a:xfrm flipV="1">
          <a:off x="6972300" y="16396098"/>
          <a:ext cx="889000" cy="25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144515</xdr:rowOff>
    </xdr:from>
    <xdr:to>
      <xdr:col>41</xdr:col>
      <xdr:colOff>101600</xdr:colOff>
      <xdr:row>95</xdr:row>
      <xdr:rowOff>74665</xdr:rowOff>
    </xdr:to>
    <xdr:sp macro="" textlink="">
      <xdr:nvSpPr>
        <xdr:cNvPr id="476" name="フローチャート: 判断 475"/>
        <xdr:cNvSpPr/>
      </xdr:nvSpPr>
      <xdr:spPr>
        <a:xfrm>
          <a:off x="7810500" y="1626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91192</xdr:rowOff>
    </xdr:from>
    <xdr:ext cx="534377" cy="259045"/>
    <xdr:sp macro="" textlink="">
      <xdr:nvSpPr>
        <xdr:cNvPr id="477" name="テキスト ボックス 476"/>
        <xdr:cNvSpPr txBox="1"/>
      </xdr:nvSpPr>
      <xdr:spPr>
        <a:xfrm>
          <a:off x="7594111" y="1603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77764</xdr:rowOff>
    </xdr:from>
    <xdr:to>
      <xdr:col>36</xdr:col>
      <xdr:colOff>165100</xdr:colOff>
      <xdr:row>96</xdr:row>
      <xdr:rowOff>7914</xdr:rowOff>
    </xdr:to>
    <xdr:sp macro="" textlink="">
      <xdr:nvSpPr>
        <xdr:cNvPr id="478" name="フローチャート: 判断 477"/>
        <xdr:cNvSpPr/>
      </xdr:nvSpPr>
      <xdr:spPr>
        <a:xfrm>
          <a:off x="6921500" y="1636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24441</xdr:rowOff>
    </xdr:from>
    <xdr:ext cx="534377" cy="259045"/>
    <xdr:sp macro="" textlink="">
      <xdr:nvSpPr>
        <xdr:cNvPr id="479" name="テキスト ボックス 478"/>
        <xdr:cNvSpPr txBox="1"/>
      </xdr:nvSpPr>
      <xdr:spPr>
        <a:xfrm>
          <a:off x="6705111" y="161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166624</xdr:rowOff>
    </xdr:from>
    <xdr:to>
      <xdr:col>55</xdr:col>
      <xdr:colOff>50800</xdr:colOff>
      <xdr:row>96</xdr:row>
      <xdr:rowOff>96774</xdr:rowOff>
    </xdr:to>
    <xdr:sp macro="" textlink="">
      <xdr:nvSpPr>
        <xdr:cNvPr id="485" name="楕円 484"/>
        <xdr:cNvSpPr/>
      </xdr:nvSpPr>
      <xdr:spPr>
        <a:xfrm>
          <a:off x="10426700" y="164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18051</xdr:rowOff>
    </xdr:from>
    <xdr:ext cx="534377" cy="259045"/>
    <xdr:sp macro="" textlink="">
      <xdr:nvSpPr>
        <xdr:cNvPr id="486" name="土木費該当値テキスト"/>
        <xdr:cNvSpPr txBox="1"/>
      </xdr:nvSpPr>
      <xdr:spPr>
        <a:xfrm>
          <a:off x="10528300" y="163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53956</xdr:rowOff>
    </xdr:from>
    <xdr:to>
      <xdr:col>50</xdr:col>
      <xdr:colOff>165100</xdr:colOff>
      <xdr:row>95</xdr:row>
      <xdr:rowOff>155556</xdr:rowOff>
    </xdr:to>
    <xdr:sp macro="" textlink="">
      <xdr:nvSpPr>
        <xdr:cNvPr id="487" name="楕円 486"/>
        <xdr:cNvSpPr/>
      </xdr:nvSpPr>
      <xdr:spPr>
        <a:xfrm>
          <a:off x="9588500" y="163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633</xdr:rowOff>
    </xdr:from>
    <xdr:ext cx="534377" cy="259045"/>
    <xdr:sp macro="" textlink="">
      <xdr:nvSpPr>
        <xdr:cNvPr id="488" name="テキスト ボックス 487"/>
        <xdr:cNvSpPr txBox="1"/>
      </xdr:nvSpPr>
      <xdr:spPr>
        <a:xfrm>
          <a:off x="9372111" y="1611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129950</xdr:rowOff>
    </xdr:from>
    <xdr:to>
      <xdr:col>46</xdr:col>
      <xdr:colOff>38100</xdr:colOff>
      <xdr:row>95</xdr:row>
      <xdr:rowOff>60100</xdr:rowOff>
    </xdr:to>
    <xdr:sp macro="" textlink="">
      <xdr:nvSpPr>
        <xdr:cNvPr id="489" name="楕円 488"/>
        <xdr:cNvSpPr/>
      </xdr:nvSpPr>
      <xdr:spPr>
        <a:xfrm>
          <a:off x="8699500" y="162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76627</xdr:rowOff>
    </xdr:from>
    <xdr:ext cx="534377" cy="259045"/>
    <xdr:sp macro="" textlink="">
      <xdr:nvSpPr>
        <xdr:cNvPr id="490" name="テキスト ボックス 489"/>
        <xdr:cNvSpPr txBox="1"/>
      </xdr:nvSpPr>
      <xdr:spPr>
        <a:xfrm>
          <a:off x="8483111" y="1602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57548</xdr:rowOff>
    </xdr:from>
    <xdr:to>
      <xdr:col>41</xdr:col>
      <xdr:colOff>101600</xdr:colOff>
      <xdr:row>95</xdr:row>
      <xdr:rowOff>159148</xdr:rowOff>
    </xdr:to>
    <xdr:sp macro="" textlink="">
      <xdr:nvSpPr>
        <xdr:cNvPr id="491" name="楕円 490"/>
        <xdr:cNvSpPr/>
      </xdr:nvSpPr>
      <xdr:spPr>
        <a:xfrm>
          <a:off x="7810500" y="163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150275</xdr:rowOff>
    </xdr:from>
    <xdr:ext cx="534377" cy="259045"/>
    <xdr:sp macro="" textlink="">
      <xdr:nvSpPr>
        <xdr:cNvPr id="492" name="テキスト ボックス 491"/>
        <xdr:cNvSpPr txBox="1"/>
      </xdr:nvSpPr>
      <xdr:spPr>
        <a:xfrm>
          <a:off x="7594111" y="1643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144515</xdr:rowOff>
    </xdr:from>
    <xdr:to>
      <xdr:col>36</xdr:col>
      <xdr:colOff>165100</xdr:colOff>
      <xdr:row>97</xdr:row>
      <xdr:rowOff>74665</xdr:rowOff>
    </xdr:to>
    <xdr:sp macro="" textlink="">
      <xdr:nvSpPr>
        <xdr:cNvPr id="493" name="楕円 492"/>
        <xdr:cNvSpPr/>
      </xdr:nvSpPr>
      <xdr:spPr>
        <a:xfrm>
          <a:off x="6921500" y="166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65792</xdr:rowOff>
    </xdr:from>
    <xdr:ext cx="534377" cy="259045"/>
    <xdr:sp macro="" textlink="">
      <xdr:nvSpPr>
        <xdr:cNvPr id="494" name="テキスト ボックス 493"/>
        <xdr:cNvSpPr txBox="1"/>
      </xdr:nvSpPr>
      <xdr:spPr>
        <a:xfrm>
          <a:off x="6705111" y="166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1" name="直線コネクタ 520"/>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2"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3" name="直線コネクタ 522"/>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4"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5" name="直線コネクタ 524"/>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76509</xdr:rowOff>
    </xdr:from>
    <xdr:to>
      <xdr:col>85</xdr:col>
      <xdr:colOff>127000</xdr:colOff>
      <xdr:row>37</xdr:row>
      <xdr:rowOff>95286</xdr:rowOff>
    </xdr:to>
    <xdr:cxnSp macro="">
      <xdr:nvCxnSpPr>
        <xdr:cNvPr id="526" name="直線コネクタ 525"/>
        <xdr:cNvCxnSpPr/>
      </xdr:nvCxnSpPr>
      <xdr:spPr>
        <a:xfrm>
          <a:off x="15481300" y="6420159"/>
          <a:ext cx="8382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7"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28" name="フローチャート: 判断 527"/>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76509</xdr:rowOff>
    </xdr:from>
    <xdr:to>
      <xdr:col>81</xdr:col>
      <xdr:colOff>50800</xdr:colOff>
      <xdr:row>37</xdr:row>
      <xdr:rowOff>112595</xdr:rowOff>
    </xdr:to>
    <xdr:cxnSp macro="">
      <xdr:nvCxnSpPr>
        <xdr:cNvPr id="529" name="直線コネクタ 528"/>
        <xdr:cNvCxnSpPr/>
      </xdr:nvCxnSpPr>
      <xdr:spPr>
        <a:xfrm flipV="1">
          <a:off x="14592300" y="6420159"/>
          <a:ext cx="889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0" name="フローチャート: 判断 529"/>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1" name="テキスト ボックス 530"/>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163376</xdr:rowOff>
    </xdr:from>
    <xdr:to>
      <xdr:col>76</xdr:col>
      <xdr:colOff>114300</xdr:colOff>
      <xdr:row>37</xdr:row>
      <xdr:rowOff>112595</xdr:rowOff>
    </xdr:to>
    <xdr:cxnSp macro="">
      <xdr:nvCxnSpPr>
        <xdr:cNvPr id="532" name="直線コネクタ 531"/>
        <xdr:cNvCxnSpPr/>
      </xdr:nvCxnSpPr>
      <xdr:spPr>
        <a:xfrm>
          <a:off x="13703300" y="6164126"/>
          <a:ext cx="889000" cy="2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3" name="フローチャート: 判断 532"/>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4" name="テキスト ボックス 533"/>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163376</xdr:rowOff>
    </xdr:from>
    <xdr:to>
      <xdr:col>71</xdr:col>
      <xdr:colOff>177800</xdr:colOff>
      <xdr:row>37</xdr:row>
      <xdr:rowOff>129086</xdr:rowOff>
    </xdr:to>
    <xdr:cxnSp macro="">
      <xdr:nvCxnSpPr>
        <xdr:cNvPr id="535" name="直線コネクタ 534"/>
        <xdr:cNvCxnSpPr/>
      </xdr:nvCxnSpPr>
      <xdr:spPr>
        <a:xfrm flipV="1">
          <a:off x="12814300" y="6164126"/>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31</xdr:row>
      <xdr:rowOff>50201</xdr:rowOff>
    </xdr:from>
    <xdr:to>
      <xdr:col>72</xdr:col>
      <xdr:colOff>38100</xdr:colOff>
      <xdr:row>31</xdr:row>
      <xdr:rowOff>151801</xdr:rowOff>
    </xdr:to>
    <xdr:sp macro="" textlink="">
      <xdr:nvSpPr>
        <xdr:cNvPr id="536" name="フローチャート: 判断 535"/>
        <xdr:cNvSpPr/>
      </xdr:nvSpPr>
      <xdr:spPr>
        <a:xfrm>
          <a:off x="13652500" y="536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168328</xdr:rowOff>
    </xdr:from>
    <xdr:ext cx="534377" cy="259045"/>
    <xdr:sp macro="" textlink="">
      <xdr:nvSpPr>
        <xdr:cNvPr id="537" name="テキスト ボックス 536"/>
        <xdr:cNvSpPr txBox="1"/>
      </xdr:nvSpPr>
      <xdr:spPr>
        <a:xfrm>
          <a:off x="13436111" y="51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31587</xdr:rowOff>
    </xdr:from>
    <xdr:to>
      <xdr:col>67</xdr:col>
      <xdr:colOff>101600</xdr:colOff>
      <xdr:row>36</xdr:row>
      <xdr:rowOff>133187</xdr:rowOff>
    </xdr:to>
    <xdr:sp macro="" textlink="">
      <xdr:nvSpPr>
        <xdr:cNvPr id="538" name="フローチャート: 判断 537"/>
        <xdr:cNvSpPr/>
      </xdr:nvSpPr>
      <xdr:spPr>
        <a:xfrm>
          <a:off x="12763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149714</xdr:rowOff>
    </xdr:from>
    <xdr:ext cx="534377" cy="259045"/>
    <xdr:sp macro="" textlink="">
      <xdr:nvSpPr>
        <xdr:cNvPr id="539" name="テキスト ボックス 538"/>
        <xdr:cNvSpPr txBox="1"/>
      </xdr:nvSpPr>
      <xdr:spPr>
        <a:xfrm>
          <a:off x="12547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44486</xdr:rowOff>
    </xdr:from>
    <xdr:to>
      <xdr:col>85</xdr:col>
      <xdr:colOff>177800</xdr:colOff>
      <xdr:row>37</xdr:row>
      <xdr:rowOff>146086</xdr:rowOff>
    </xdr:to>
    <xdr:sp macro="" textlink="">
      <xdr:nvSpPr>
        <xdr:cNvPr id="545" name="楕円 544"/>
        <xdr:cNvSpPr/>
      </xdr:nvSpPr>
      <xdr:spPr>
        <a:xfrm>
          <a:off x="162687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22913</xdr:rowOff>
    </xdr:from>
    <xdr:ext cx="534377" cy="259045"/>
    <xdr:sp macro="" textlink="">
      <xdr:nvSpPr>
        <xdr:cNvPr id="546" name="消防費該当値テキスト"/>
        <xdr:cNvSpPr txBox="1"/>
      </xdr:nvSpPr>
      <xdr:spPr>
        <a:xfrm>
          <a:off x="16370300" y="63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25709</xdr:rowOff>
    </xdr:from>
    <xdr:to>
      <xdr:col>81</xdr:col>
      <xdr:colOff>101600</xdr:colOff>
      <xdr:row>37</xdr:row>
      <xdr:rowOff>127309</xdr:rowOff>
    </xdr:to>
    <xdr:sp macro="" textlink="">
      <xdr:nvSpPr>
        <xdr:cNvPr id="547" name="楕円 546"/>
        <xdr:cNvSpPr/>
      </xdr:nvSpPr>
      <xdr:spPr>
        <a:xfrm>
          <a:off x="15430500" y="63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118436</xdr:rowOff>
    </xdr:from>
    <xdr:ext cx="534377" cy="259045"/>
    <xdr:sp macro="" textlink="">
      <xdr:nvSpPr>
        <xdr:cNvPr id="548" name="テキスト ボックス 547"/>
        <xdr:cNvSpPr txBox="1"/>
      </xdr:nvSpPr>
      <xdr:spPr>
        <a:xfrm>
          <a:off x="15214111" y="64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61795</xdr:rowOff>
    </xdr:from>
    <xdr:to>
      <xdr:col>76</xdr:col>
      <xdr:colOff>165100</xdr:colOff>
      <xdr:row>37</xdr:row>
      <xdr:rowOff>163395</xdr:rowOff>
    </xdr:to>
    <xdr:sp macro="" textlink="">
      <xdr:nvSpPr>
        <xdr:cNvPr id="549" name="楕円 548"/>
        <xdr:cNvSpPr/>
      </xdr:nvSpPr>
      <xdr:spPr>
        <a:xfrm>
          <a:off x="14541500" y="640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154522</xdr:rowOff>
    </xdr:from>
    <xdr:ext cx="534377" cy="259045"/>
    <xdr:sp macro="" textlink="">
      <xdr:nvSpPr>
        <xdr:cNvPr id="550" name="テキスト ボックス 549"/>
        <xdr:cNvSpPr txBox="1"/>
      </xdr:nvSpPr>
      <xdr:spPr>
        <a:xfrm>
          <a:off x="14325111" y="64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112576</xdr:rowOff>
    </xdr:from>
    <xdr:to>
      <xdr:col>72</xdr:col>
      <xdr:colOff>38100</xdr:colOff>
      <xdr:row>36</xdr:row>
      <xdr:rowOff>42726</xdr:rowOff>
    </xdr:to>
    <xdr:sp macro="" textlink="">
      <xdr:nvSpPr>
        <xdr:cNvPr id="551" name="楕円 550"/>
        <xdr:cNvSpPr/>
      </xdr:nvSpPr>
      <xdr:spPr>
        <a:xfrm>
          <a:off x="13652500" y="611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33853</xdr:rowOff>
    </xdr:from>
    <xdr:ext cx="534377" cy="259045"/>
    <xdr:sp macro="" textlink="">
      <xdr:nvSpPr>
        <xdr:cNvPr id="552" name="テキスト ボックス 551"/>
        <xdr:cNvSpPr txBox="1"/>
      </xdr:nvSpPr>
      <xdr:spPr>
        <a:xfrm>
          <a:off x="13436111" y="6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78286</xdr:rowOff>
    </xdr:from>
    <xdr:to>
      <xdr:col>67</xdr:col>
      <xdr:colOff>101600</xdr:colOff>
      <xdr:row>38</xdr:row>
      <xdr:rowOff>8437</xdr:rowOff>
    </xdr:to>
    <xdr:sp macro="" textlink="">
      <xdr:nvSpPr>
        <xdr:cNvPr id="553" name="楕円 552"/>
        <xdr:cNvSpPr/>
      </xdr:nvSpPr>
      <xdr:spPr>
        <a:xfrm>
          <a:off x="12763500" y="6421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171014</xdr:rowOff>
    </xdr:from>
    <xdr:ext cx="469744" cy="259045"/>
    <xdr:sp macro="" textlink="">
      <xdr:nvSpPr>
        <xdr:cNvPr id="554" name="テキスト ボックス 553"/>
        <xdr:cNvSpPr txBox="1"/>
      </xdr:nvSpPr>
      <xdr:spPr>
        <a:xfrm>
          <a:off x="12579428" y="651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7" name="直線コネクタ 576"/>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78"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79" name="直線コネクタ 578"/>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0"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1" name="直線コネクタ 580"/>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147701</xdr:rowOff>
    </xdr:from>
    <xdr:to>
      <xdr:col>85</xdr:col>
      <xdr:colOff>127000</xdr:colOff>
      <xdr:row>56</xdr:row>
      <xdr:rowOff>124795</xdr:rowOff>
    </xdr:to>
    <xdr:cxnSp macro="">
      <xdr:nvCxnSpPr>
        <xdr:cNvPr id="582" name="直線コネクタ 581"/>
        <xdr:cNvCxnSpPr/>
      </xdr:nvCxnSpPr>
      <xdr:spPr>
        <a:xfrm flipV="1">
          <a:off x="15481300" y="9577451"/>
          <a:ext cx="838200" cy="1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3"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4" name="フローチャート: 判断 583"/>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69337</xdr:rowOff>
    </xdr:from>
    <xdr:to>
      <xdr:col>81</xdr:col>
      <xdr:colOff>50800</xdr:colOff>
      <xdr:row>56</xdr:row>
      <xdr:rowOff>124795</xdr:rowOff>
    </xdr:to>
    <xdr:cxnSp macro="">
      <xdr:nvCxnSpPr>
        <xdr:cNvPr id="585" name="直線コネクタ 584"/>
        <xdr:cNvCxnSpPr/>
      </xdr:nvCxnSpPr>
      <xdr:spPr>
        <a:xfrm>
          <a:off x="14592300" y="9670537"/>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6" name="フローチャート: 判断 585"/>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7" name="テキスト ボックス 586"/>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69337</xdr:rowOff>
    </xdr:from>
    <xdr:to>
      <xdr:col>76</xdr:col>
      <xdr:colOff>114300</xdr:colOff>
      <xdr:row>57</xdr:row>
      <xdr:rowOff>81773</xdr:rowOff>
    </xdr:to>
    <xdr:cxnSp macro="">
      <xdr:nvCxnSpPr>
        <xdr:cNvPr id="588" name="直線コネクタ 587"/>
        <xdr:cNvCxnSpPr/>
      </xdr:nvCxnSpPr>
      <xdr:spPr>
        <a:xfrm flipV="1">
          <a:off x="13703300" y="9670537"/>
          <a:ext cx="889000" cy="18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89" name="フローチャート: 判断 588"/>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132343</xdr:rowOff>
    </xdr:from>
    <xdr:ext cx="534377" cy="259045"/>
    <xdr:sp macro="" textlink="">
      <xdr:nvSpPr>
        <xdr:cNvPr id="590" name="テキスト ボックス 589"/>
        <xdr:cNvSpPr txBox="1"/>
      </xdr:nvSpPr>
      <xdr:spPr>
        <a:xfrm>
          <a:off x="14325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153622</xdr:rowOff>
    </xdr:from>
    <xdr:to>
      <xdr:col>71</xdr:col>
      <xdr:colOff>177800</xdr:colOff>
      <xdr:row>57</xdr:row>
      <xdr:rowOff>81773</xdr:rowOff>
    </xdr:to>
    <xdr:cxnSp macro="">
      <xdr:nvCxnSpPr>
        <xdr:cNvPr id="591" name="直線コネクタ 590"/>
        <xdr:cNvCxnSpPr/>
      </xdr:nvCxnSpPr>
      <xdr:spPr>
        <a:xfrm>
          <a:off x="12814300" y="9583372"/>
          <a:ext cx="889000" cy="27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52256</xdr:rowOff>
    </xdr:from>
    <xdr:to>
      <xdr:col>72</xdr:col>
      <xdr:colOff>38100</xdr:colOff>
      <xdr:row>57</xdr:row>
      <xdr:rowOff>153856</xdr:rowOff>
    </xdr:to>
    <xdr:sp macro="" textlink="">
      <xdr:nvSpPr>
        <xdr:cNvPr id="592" name="フローチャート: 判断 591"/>
        <xdr:cNvSpPr/>
      </xdr:nvSpPr>
      <xdr:spPr>
        <a:xfrm>
          <a:off x="13652500" y="982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144983</xdr:rowOff>
    </xdr:from>
    <xdr:ext cx="534377" cy="259045"/>
    <xdr:sp macro="" textlink="">
      <xdr:nvSpPr>
        <xdr:cNvPr id="593" name="テキスト ボックス 592"/>
        <xdr:cNvSpPr txBox="1"/>
      </xdr:nvSpPr>
      <xdr:spPr>
        <a:xfrm>
          <a:off x="13436111" y="99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162738</xdr:rowOff>
    </xdr:from>
    <xdr:to>
      <xdr:col>67</xdr:col>
      <xdr:colOff>101600</xdr:colOff>
      <xdr:row>56</xdr:row>
      <xdr:rowOff>92888</xdr:rowOff>
    </xdr:to>
    <xdr:sp macro="" textlink="">
      <xdr:nvSpPr>
        <xdr:cNvPr id="594" name="フローチャート: 判断 593"/>
        <xdr:cNvSpPr/>
      </xdr:nvSpPr>
      <xdr:spPr>
        <a:xfrm>
          <a:off x="12763500" y="959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84015</xdr:rowOff>
    </xdr:from>
    <xdr:ext cx="534377" cy="259045"/>
    <xdr:sp macro="" textlink="">
      <xdr:nvSpPr>
        <xdr:cNvPr id="595" name="テキスト ボックス 594"/>
        <xdr:cNvSpPr txBox="1"/>
      </xdr:nvSpPr>
      <xdr:spPr>
        <a:xfrm>
          <a:off x="12547111" y="96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96901</xdr:rowOff>
    </xdr:from>
    <xdr:to>
      <xdr:col>85</xdr:col>
      <xdr:colOff>177800</xdr:colOff>
      <xdr:row>56</xdr:row>
      <xdr:rowOff>27051</xdr:rowOff>
    </xdr:to>
    <xdr:sp macro="" textlink="">
      <xdr:nvSpPr>
        <xdr:cNvPr id="601" name="楕円 600"/>
        <xdr:cNvSpPr/>
      </xdr:nvSpPr>
      <xdr:spPr>
        <a:xfrm>
          <a:off x="16268700" y="95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119778</xdr:rowOff>
    </xdr:from>
    <xdr:ext cx="534377" cy="259045"/>
    <xdr:sp macro="" textlink="">
      <xdr:nvSpPr>
        <xdr:cNvPr id="602" name="教育費該当値テキスト"/>
        <xdr:cNvSpPr txBox="1"/>
      </xdr:nvSpPr>
      <xdr:spPr>
        <a:xfrm>
          <a:off x="16370300" y="937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73995</xdr:rowOff>
    </xdr:from>
    <xdr:to>
      <xdr:col>81</xdr:col>
      <xdr:colOff>101600</xdr:colOff>
      <xdr:row>57</xdr:row>
      <xdr:rowOff>4145</xdr:rowOff>
    </xdr:to>
    <xdr:sp macro="" textlink="">
      <xdr:nvSpPr>
        <xdr:cNvPr id="603" name="楕円 602"/>
        <xdr:cNvSpPr/>
      </xdr:nvSpPr>
      <xdr:spPr>
        <a:xfrm>
          <a:off x="15430500" y="96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166722</xdr:rowOff>
    </xdr:from>
    <xdr:ext cx="534377" cy="259045"/>
    <xdr:sp macro="" textlink="">
      <xdr:nvSpPr>
        <xdr:cNvPr id="604" name="テキスト ボックス 603"/>
        <xdr:cNvSpPr txBox="1"/>
      </xdr:nvSpPr>
      <xdr:spPr>
        <a:xfrm>
          <a:off x="15214111" y="97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18537</xdr:rowOff>
    </xdr:from>
    <xdr:to>
      <xdr:col>76</xdr:col>
      <xdr:colOff>165100</xdr:colOff>
      <xdr:row>56</xdr:row>
      <xdr:rowOff>120137</xdr:rowOff>
    </xdr:to>
    <xdr:sp macro="" textlink="">
      <xdr:nvSpPr>
        <xdr:cNvPr id="605" name="楕円 604"/>
        <xdr:cNvSpPr/>
      </xdr:nvSpPr>
      <xdr:spPr>
        <a:xfrm>
          <a:off x="14541500" y="96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111264</xdr:rowOff>
    </xdr:from>
    <xdr:ext cx="534377" cy="259045"/>
    <xdr:sp macro="" textlink="">
      <xdr:nvSpPr>
        <xdr:cNvPr id="606" name="テキスト ボックス 605"/>
        <xdr:cNvSpPr txBox="1"/>
      </xdr:nvSpPr>
      <xdr:spPr>
        <a:xfrm>
          <a:off x="14325111" y="97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30973</xdr:rowOff>
    </xdr:from>
    <xdr:to>
      <xdr:col>72</xdr:col>
      <xdr:colOff>38100</xdr:colOff>
      <xdr:row>57</xdr:row>
      <xdr:rowOff>132573</xdr:rowOff>
    </xdr:to>
    <xdr:sp macro="" textlink="">
      <xdr:nvSpPr>
        <xdr:cNvPr id="607" name="楕円 606"/>
        <xdr:cNvSpPr/>
      </xdr:nvSpPr>
      <xdr:spPr>
        <a:xfrm>
          <a:off x="13652500" y="98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149100</xdr:rowOff>
    </xdr:from>
    <xdr:ext cx="534377" cy="259045"/>
    <xdr:sp macro="" textlink="">
      <xdr:nvSpPr>
        <xdr:cNvPr id="608" name="テキスト ボックス 607"/>
        <xdr:cNvSpPr txBox="1"/>
      </xdr:nvSpPr>
      <xdr:spPr>
        <a:xfrm>
          <a:off x="13436111" y="95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102822</xdr:rowOff>
    </xdr:from>
    <xdr:to>
      <xdr:col>67</xdr:col>
      <xdr:colOff>101600</xdr:colOff>
      <xdr:row>56</xdr:row>
      <xdr:rowOff>32972</xdr:rowOff>
    </xdr:to>
    <xdr:sp macro="" textlink="">
      <xdr:nvSpPr>
        <xdr:cNvPr id="609" name="楕円 608"/>
        <xdr:cNvSpPr/>
      </xdr:nvSpPr>
      <xdr:spPr>
        <a:xfrm>
          <a:off x="12763500" y="95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49499</xdr:rowOff>
    </xdr:from>
    <xdr:ext cx="534377" cy="259045"/>
    <xdr:sp macro="" textlink="">
      <xdr:nvSpPr>
        <xdr:cNvPr id="610" name="テキスト ボックス 609"/>
        <xdr:cNvSpPr txBox="1"/>
      </xdr:nvSpPr>
      <xdr:spPr>
        <a:xfrm>
          <a:off x="12547111" y="93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4" name="テキスト ボックス 62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2" name="直線コネクタ 631"/>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5"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6" name="直線コネクタ 635"/>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133848</xdr:rowOff>
    </xdr:from>
    <xdr:to>
      <xdr:col>85</xdr:col>
      <xdr:colOff>127000</xdr:colOff>
      <xdr:row>78</xdr:row>
      <xdr:rowOff>139700</xdr:rowOff>
    </xdr:to>
    <xdr:cxnSp macro="">
      <xdr:nvCxnSpPr>
        <xdr:cNvPr id="637" name="直線コネクタ 636"/>
        <xdr:cNvCxnSpPr/>
      </xdr:nvCxnSpPr>
      <xdr:spPr>
        <a:xfrm>
          <a:off x="15481300" y="13506948"/>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38"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39" name="フローチャート: 判断 638"/>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131699</xdr:rowOff>
    </xdr:from>
    <xdr:to>
      <xdr:col>81</xdr:col>
      <xdr:colOff>50800</xdr:colOff>
      <xdr:row>78</xdr:row>
      <xdr:rowOff>133848</xdr:rowOff>
    </xdr:to>
    <xdr:cxnSp macro="">
      <xdr:nvCxnSpPr>
        <xdr:cNvPr id="640" name="直線コネクタ 639"/>
        <xdr:cNvCxnSpPr/>
      </xdr:nvCxnSpPr>
      <xdr:spPr>
        <a:xfrm>
          <a:off x="14592300" y="1350479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1" name="フローチャート: 判断 640"/>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2" name="テキスト ボックス 641"/>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110576</xdr:rowOff>
    </xdr:from>
    <xdr:to>
      <xdr:col>76</xdr:col>
      <xdr:colOff>114300</xdr:colOff>
      <xdr:row>78</xdr:row>
      <xdr:rowOff>131699</xdr:rowOff>
    </xdr:to>
    <xdr:cxnSp macro="">
      <xdr:nvCxnSpPr>
        <xdr:cNvPr id="643" name="直線コネクタ 642"/>
        <xdr:cNvCxnSpPr/>
      </xdr:nvCxnSpPr>
      <xdr:spPr>
        <a:xfrm>
          <a:off x="13703300" y="1348367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4" name="フローチャート: 判断 643"/>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5" name="テキスト ボックス 644"/>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110576</xdr:rowOff>
    </xdr:from>
    <xdr:to>
      <xdr:col>71</xdr:col>
      <xdr:colOff>177800</xdr:colOff>
      <xdr:row>78</xdr:row>
      <xdr:rowOff>132750</xdr:rowOff>
    </xdr:to>
    <xdr:cxnSp macro="">
      <xdr:nvCxnSpPr>
        <xdr:cNvPr id="646" name="直線コネクタ 645"/>
        <xdr:cNvCxnSpPr/>
      </xdr:nvCxnSpPr>
      <xdr:spPr>
        <a:xfrm flipV="1">
          <a:off x="12814300" y="1348367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75047</xdr:rowOff>
    </xdr:from>
    <xdr:to>
      <xdr:col>72</xdr:col>
      <xdr:colOff>38100</xdr:colOff>
      <xdr:row>79</xdr:row>
      <xdr:rowOff>5197</xdr:rowOff>
    </xdr:to>
    <xdr:sp macro="" textlink="">
      <xdr:nvSpPr>
        <xdr:cNvPr id="647" name="フローチャート: 判断 646"/>
        <xdr:cNvSpPr/>
      </xdr:nvSpPr>
      <xdr:spPr>
        <a:xfrm>
          <a:off x="13652500" y="1344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167774</xdr:rowOff>
    </xdr:from>
    <xdr:ext cx="378565" cy="259045"/>
    <xdr:sp macro="" textlink="">
      <xdr:nvSpPr>
        <xdr:cNvPr id="648" name="テキスト ボックス 647"/>
        <xdr:cNvSpPr txBox="1"/>
      </xdr:nvSpPr>
      <xdr:spPr>
        <a:xfrm>
          <a:off x="13514017" y="13540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85609</xdr:rowOff>
    </xdr:from>
    <xdr:to>
      <xdr:col>67</xdr:col>
      <xdr:colOff>101600</xdr:colOff>
      <xdr:row>79</xdr:row>
      <xdr:rowOff>15759</xdr:rowOff>
    </xdr:to>
    <xdr:sp macro="" textlink="">
      <xdr:nvSpPr>
        <xdr:cNvPr id="649" name="フローチャート: 判断 648"/>
        <xdr:cNvSpPr/>
      </xdr:nvSpPr>
      <xdr:spPr>
        <a:xfrm>
          <a:off x="12763500" y="1345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6886</xdr:rowOff>
    </xdr:from>
    <xdr:ext cx="313932" cy="259045"/>
    <xdr:sp macro="" textlink="">
      <xdr:nvSpPr>
        <xdr:cNvPr id="650" name="テキスト ボックス 649"/>
        <xdr:cNvSpPr txBox="1"/>
      </xdr:nvSpPr>
      <xdr:spPr>
        <a:xfrm>
          <a:off x="12657333" y="13551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83048</xdr:rowOff>
    </xdr:from>
    <xdr:to>
      <xdr:col>81</xdr:col>
      <xdr:colOff>101600</xdr:colOff>
      <xdr:row>79</xdr:row>
      <xdr:rowOff>13198</xdr:rowOff>
    </xdr:to>
    <xdr:sp macro="" textlink="">
      <xdr:nvSpPr>
        <xdr:cNvPr id="658" name="楕円 657"/>
        <xdr:cNvSpPr/>
      </xdr:nvSpPr>
      <xdr:spPr>
        <a:xfrm>
          <a:off x="15430500" y="13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4325</xdr:rowOff>
    </xdr:from>
    <xdr:ext cx="378565" cy="259045"/>
    <xdr:sp macro="" textlink="">
      <xdr:nvSpPr>
        <xdr:cNvPr id="659" name="テキスト ボックス 658"/>
        <xdr:cNvSpPr txBox="1"/>
      </xdr:nvSpPr>
      <xdr:spPr>
        <a:xfrm>
          <a:off x="15292017" y="1354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80899</xdr:rowOff>
    </xdr:from>
    <xdr:to>
      <xdr:col>76</xdr:col>
      <xdr:colOff>165100</xdr:colOff>
      <xdr:row>79</xdr:row>
      <xdr:rowOff>11049</xdr:rowOff>
    </xdr:to>
    <xdr:sp macro="" textlink="">
      <xdr:nvSpPr>
        <xdr:cNvPr id="660" name="楕円 659"/>
        <xdr:cNvSpPr/>
      </xdr:nvSpPr>
      <xdr:spPr>
        <a:xfrm>
          <a:off x="14541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2176</xdr:rowOff>
    </xdr:from>
    <xdr:ext cx="378565" cy="259045"/>
    <xdr:sp macro="" textlink="">
      <xdr:nvSpPr>
        <xdr:cNvPr id="661" name="テキスト ボックス 660"/>
        <xdr:cNvSpPr txBox="1"/>
      </xdr:nvSpPr>
      <xdr:spPr>
        <a:xfrm>
          <a:off x="14403017" y="13546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59776</xdr:rowOff>
    </xdr:from>
    <xdr:to>
      <xdr:col>72</xdr:col>
      <xdr:colOff>38100</xdr:colOff>
      <xdr:row>78</xdr:row>
      <xdr:rowOff>161376</xdr:rowOff>
    </xdr:to>
    <xdr:sp macro="" textlink="">
      <xdr:nvSpPr>
        <xdr:cNvPr id="662" name="楕円 661"/>
        <xdr:cNvSpPr/>
      </xdr:nvSpPr>
      <xdr:spPr>
        <a:xfrm>
          <a:off x="13652500" y="134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6453</xdr:rowOff>
    </xdr:from>
    <xdr:ext cx="378565" cy="259045"/>
    <xdr:sp macro="" textlink="">
      <xdr:nvSpPr>
        <xdr:cNvPr id="663" name="テキスト ボックス 662"/>
        <xdr:cNvSpPr txBox="1"/>
      </xdr:nvSpPr>
      <xdr:spPr>
        <a:xfrm>
          <a:off x="13514017" y="13208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81950</xdr:rowOff>
    </xdr:from>
    <xdr:to>
      <xdr:col>67</xdr:col>
      <xdr:colOff>101600</xdr:colOff>
      <xdr:row>79</xdr:row>
      <xdr:rowOff>12100</xdr:rowOff>
    </xdr:to>
    <xdr:sp macro="" textlink="">
      <xdr:nvSpPr>
        <xdr:cNvPr id="664" name="楕円 663"/>
        <xdr:cNvSpPr/>
      </xdr:nvSpPr>
      <xdr:spPr>
        <a:xfrm>
          <a:off x="12763500" y="134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28627</xdr:rowOff>
    </xdr:from>
    <xdr:ext cx="378565" cy="259045"/>
    <xdr:sp macro="" textlink="">
      <xdr:nvSpPr>
        <xdr:cNvPr id="665" name="テキスト ボックス 664"/>
        <xdr:cNvSpPr txBox="1"/>
      </xdr:nvSpPr>
      <xdr:spPr>
        <a:xfrm>
          <a:off x="12625017" y="1323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88" name="直線コネクタ 687"/>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89"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0" name="直線コネクタ 689"/>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1"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2" name="直線コネクタ 691"/>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154764</xdr:rowOff>
    </xdr:from>
    <xdr:to>
      <xdr:col>85</xdr:col>
      <xdr:colOff>127000</xdr:colOff>
      <xdr:row>96</xdr:row>
      <xdr:rowOff>165326</xdr:rowOff>
    </xdr:to>
    <xdr:cxnSp macro="">
      <xdr:nvCxnSpPr>
        <xdr:cNvPr id="693" name="直線コネクタ 692"/>
        <xdr:cNvCxnSpPr/>
      </xdr:nvCxnSpPr>
      <xdr:spPr>
        <a:xfrm>
          <a:off x="15481300" y="16613964"/>
          <a:ext cx="8382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4"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5" name="フローチャート: 判断 694"/>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49701</xdr:rowOff>
    </xdr:from>
    <xdr:to>
      <xdr:col>81</xdr:col>
      <xdr:colOff>50800</xdr:colOff>
      <xdr:row>96</xdr:row>
      <xdr:rowOff>154764</xdr:rowOff>
    </xdr:to>
    <xdr:cxnSp macro="">
      <xdr:nvCxnSpPr>
        <xdr:cNvPr id="696" name="直線コネクタ 695"/>
        <xdr:cNvCxnSpPr/>
      </xdr:nvCxnSpPr>
      <xdr:spPr>
        <a:xfrm>
          <a:off x="14592300" y="16508901"/>
          <a:ext cx="889000" cy="10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7" name="フローチャート: 判断 696"/>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698" name="テキスト ボックス 697"/>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8187</xdr:rowOff>
    </xdr:from>
    <xdr:to>
      <xdr:col>76</xdr:col>
      <xdr:colOff>114300</xdr:colOff>
      <xdr:row>96</xdr:row>
      <xdr:rowOff>49701</xdr:rowOff>
    </xdr:to>
    <xdr:cxnSp macro="">
      <xdr:nvCxnSpPr>
        <xdr:cNvPr id="699" name="直線コネクタ 698"/>
        <xdr:cNvCxnSpPr/>
      </xdr:nvCxnSpPr>
      <xdr:spPr>
        <a:xfrm>
          <a:off x="13703300" y="16467387"/>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0" name="フローチャート: 判断 699"/>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157556</xdr:rowOff>
    </xdr:from>
    <xdr:ext cx="534377" cy="259045"/>
    <xdr:sp macro="" textlink="">
      <xdr:nvSpPr>
        <xdr:cNvPr id="701" name="テキスト ボックス 700"/>
        <xdr:cNvSpPr txBox="1"/>
      </xdr:nvSpPr>
      <xdr:spPr>
        <a:xfrm>
          <a:off x="14325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90460</xdr:rowOff>
    </xdr:from>
    <xdr:to>
      <xdr:col>71</xdr:col>
      <xdr:colOff>177800</xdr:colOff>
      <xdr:row>96</xdr:row>
      <xdr:rowOff>8187</xdr:rowOff>
    </xdr:to>
    <xdr:cxnSp macro="">
      <xdr:nvCxnSpPr>
        <xdr:cNvPr id="702" name="直線コネクタ 701"/>
        <xdr:cNvCxnSpPr/>
      </xdr:nvCxnSpPr>
      <xdr:spPr>
        <a:xfrm>
          <a:off x="12814300" y="16378210"/>
          <a:ext cx="889000" cy="8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124859</xdr:rowOff>
    </xdr:from>
    <xdr:to>
      <xdr:col>72</xdr:col>
      <xdr:colOff>38100</xdr:colOff>
      <xdr:row>97</xdr:row>
      <xdr:rowOff>55009</xdr:rowOff>
    </xdr:to>
    <xdr:sp macro="" textlink="">
      <xdr:nvSpPr>
        <xdr:cNvPr id="703" name="フローチャート: 判断 702"/>
        <xdr:cNvSpPr/>
      </xdr:nvSpPr>
      <xdr:spPr>
        <a:xfrm>
          <a:off x="13652500" y="165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46136</xdr:rowOff>
    </xdr:from>
    <xdr:ext cx="534377" cy="259045"/>
    <xdr:sp macro="" textlink="">
      <xdr:nvSpPr>
        <xdr:cNvPr id="704" name="テキスト ボックス 703"/>
        <xdr:cNvSpPr txBox="1"/>
      </xdr:nvSpPr>
      <xdr:spPr>
        <a:xfrm>
          <a:off x="13436111" y="166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86088</xdr:rowOff>
    </xdr:from>
    <xdr:to>
      <xdr:col>67</xdr:col>
      <xdr:colOff>101600</xdr:colOff>
      <xdr:row>97</xdr:row>
      <xdr:rowOff>16238</xdr:rowOff>
    </xdr:to>
    <xdr:sp macro="" textlink="">
      <xdr:nvSpPr>
        <xdr:cNvPr id="705" name="フローチャート: 判断 704"/>
        <xdr:cNvSpPr/>
      </xdr:nvSpPr>
      <xdr:spPr>
        <a:xfrm>
          <a:off x="12763500" y="1654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7365</xdr:rowOff>
    </xdr:from>
    <xdr:ext cx="534377" cy="259045"/>
    <xdr:sp macro="" textlink="">
      <xdr:nvSpPr>
        <xdr:cNvPr id="706" name="テキスト ボックス 705"/>
        <xdr:cNvSpPr txBox="1"/>
      </xdr:nvSpPr>
      <xdr:spPr>
        <a:xfrm>
          <a:off x="12547111" y="166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114526</xdr:rowOff>
    </xdr:from>
    <xdr:to>
      <xdr:col>85</xdr:col>
      <xdr:colOff>177800</xdr:colOff>
      <xdr:row>97</xdr:row>
      <xdr:rowOff>44676</xdr:rowOff>
    </xdr:to>
    <xdr:sp macro="" textlink="">
      <xdr:nvSpPr>
        <xdr:cNvPr id="712" name="楕円 711"/>
        <xdr:cNvSpPr/>
      </xdr:nvSpPr>
      <xdr:spPr>
        <a:xfrm>
          <a:off x="16268700" y="1657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137403</xdr:rowOff>
    </xdr:from>
    <xdr:ext cx="534377" cy="259045"/>
    <xdr:sp macro="" textlink="">
      <xdr:nvSpPr>
        <xdr:cNvPr id="713" name="公債費該当値テキスト"/>
        <xdr:cNvSpPr txBox="1"/>
      </xdr:nvSpPr>
      <xdr:spPr>
        <a:xfrm>
          <a:off x="16370300" y="164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103964</xdr:rowOff>
    </xdr:from>
    <xdr:to>
      <xdr:col>81</xdr:col>
      <xdr:colOff>101600</xdr:colOff>
      <xdr:row>97</xdr:row>
      <xdr:rowOff>34114</xdr:rowOff>
    </xdr:to>
    <xdr:sp macro="" textlink="">
      <xdr:nvSpPr>
        <xdr:cNvPr id="714" name="楕円 713"/>
        <xdr:cNvSpPr/>
      </xdr:nvSpPr>
      <xdr:spPr>
        <a:xfrm>
          <a:off x="15430500" y="165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50641</xdr:rowOff>
    </xdr:from>
    <xdr:ext cx="534377" cy="259045"/>
    <xdr:sp macro="" textlink="">
      <xdr:nvSpPr>
        <xdr:cNvPr id="715" name="テキスト ボックス 714"/>
        <xdr:cNvSpPr txBox="1"/>
      </xdr:nvSpPr>
      <xdr:spPr>
        <a:xfrm>
          <a:off x="15214111" y="1633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170351</xdr:rowOff>
    </xdr:from>
    <xdr:to>
      <xdr:col>76</xdr:col>
      <xdr:colOff>165100</xdr:colOff>
      <xdr:row>96</xdr:row>
      <xdr:rowOff>100501</xdr:rowOff>
    </xdr:to>
    <xdr:sp macro="" textlink="">
      <xdr:nvSpPr>
        <xdr:cNvPr id="716" name="楕円 715"/>
        <xdr:cNvSpPr/>
      </xdr:nvSpPr>
      <xdr:spPr>
        <a:xfrm>
          <a:off x="14541500" y="164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117028</xdr:rowOff>
    </xdr:from>
    <xdr:ext cx="534377" cy="259045"/>
    <xdr:sp macro="" textlink="">
      <xdr:nvSpPr>
        <xdr:cNvPr id="717" name="テキスト ボックス 716"/>
        <xdr:cNvSpPr txBox="1"/>
      </xdr:nvSpPr>
      <xdr:spPr>
        <a:xfrm>
          <a:off x="14325111" y="162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128837</xdr:rowOff>
    </xdr:from>
    <xdr:to>
      <xdr:col>72</xdr:col>
      <xdr:colOff>38100</xdr:colOff>
      <xdr:row>96</xdr:row>
      <xdr:rowOff>58987</xdr:rowOff>
    </xdr:to>
    <xdr:sp macro="" textlink="">
      <xdr:nvSpPr>
        <xdr:cNvPr id="718" name="楕円 717"/>
        <xdr:cNvSpPr/>
      </xdr:nvSpPr>
      <xdr:spPr>
        <a:xfrm>
          <a:off x="13652500" y="164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75514</xdr:rowOff>
    </xdr:from>
    <xdr:ext cx="534377" cy="259045"/>
    <xdr:sp macro="" textlink="">
      <xdr:nvSpPr>
        <xdr:cNvPr id="719" name="テキスト ボックス 718"/>
        <xdr:cNvSpPr txBox="1"/>
      </xdr:nvSpPr>
      <xdr:spPr>
        <a:xfrm>
          <a:off x="13436111" y="1619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39660</xdr:rowOff>
    </xdr:from>
    <xdr:to>
      <xdr:col>67</xdr:col>
      <xdr:colOff>101600</xdr:colOff>
      <xdr:row>95</xdr:row>
      <xdr:rowOff>141260</xdr:rowOff>
    </xdr:to>
    <xdr:sp macro="" textlink="">
      <xdr:nvSpPr>
        <xdr:cNvPr id="720" name="楕円 719"/>
        <xdr:cNvSpPr/>
      </xdr:nvSpPr>
      <xdr:spPr>
        <a:xfrm>
          <a:off x="12763500" y="163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157787</xdr:rowOff>
    </xdr:from>
    <xdr:ext cx="534377" cy="259045"/>
    <xdr:sp macro="" textlink="">
      <xdr:nvSpPr>
        <xdr:cNvPr id="721" name="テキスト ボックス 720"/>
        <xdr:cNvSpPr txBox="1"/>
      </xdr:nvSpPr>
      <xdr:spPr>
        <a:xfrm>
          <a:off x="12547111" y="1610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5" name="直線コネクタ 744"/>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48"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49" name="直線コネクタ 748"/>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1"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2" name="フローチャート: 判断 751"/>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4" name="フローチャート: 判断 753"/>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5" name="テキスト ボックス 754"/>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7" name="フローチャート: 判断 756"/>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58" name="テキスト ボックス 757"/>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60" name="フローチャート: 判断 759"/>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フローチャート: 判断 761"/>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6" name="テキスト ボックス 775"/>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111777</xdr:rowOff>
    </xdr:from>
    <xdr:ext cx="249299" cy="259045"/>
    <xdr:sp macro="" textlink="">
      <xdr:nvSpPr>
        <xdr:cNvPr id="778" name="テキスト ボックス 777"/>
        <xdr:cNvSpPr txBox="1"/>
      </xdr:nvSpPr>
      <xdr:spPr>
        <a:xfrm>
          <a:off x="18531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複合施設（キセラ川西プラザ）の整備により住民一人当たりのコストが増加している。整備は平成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年度まで続くため、次年度も高い水準となる見込みである。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小中学校・幼稚園への空調整備により、住民一人当たりのコストが増加している。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新病院建設予定地の先行取得により、住民一人当たりのコストが一時的に急増している。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年度は実施収支・実質単年度収支ともにプラスであった。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一方、減債基金や特定目的基金の積立てと取り崩しを除いた場合はマイナスとなっている。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今後も社会保障関連費の増加が見込まれ、非常に厳しい状況が続くと予想されることから、中期財政運営プランに基づき収支均衡を目標として、さらなる経費節減、財源確保の取り組みを行っていく</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年度に、休床中の病床の年度内再開に向けて人材確保等準備を行ったものの、年度内に再開できなかったこと等によって資金不足が拡大し、資金不足比率が</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年度は一般会計からの補助金の増額、給与費、経費等の削減もあり、単年度資金収支は＋</a:t>
          </a:r>
          <a:r>
            <a:rPr kumimoji="1" lang="en-US" altLang="ja-JP" sz="1400">
              <a:latin typeface="ＭＳ ゴシック" pitchFamily="49" charset="-128"/>
              <a:ea typeface="ＭＳ ゴシック" pitchFamily="49" charset="-128"/>
            </a:rPr>
            <a:t>90,420</a:t>
          </a:r>
          <a:r>
            <a:rPr kumimoji="1" lang="ja-JP" altLang="en-US" sz="1400">
              <a:latin typeface="ＭＳ ゴシック" pitchFamily="49" charset="-128"/>
              <a:ea typeface="ＭＳ ゴシック" pitchFamily="49" charset="-128"/>
            </a:rPr>
            <a:t>千円となったが、会計基準の見直しに伴う経過措置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引当金等の負債への算入方法</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年度に終了したことから、資金不足比率は増加した。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赤字が続く病院経営を早急に立て直す必要があることから、</a:t>
          </a:r>
          <a:r>
            <a:rPr kumimoji="1" lang="en-US" altLang="ja-JP" sz="1400">
              <a:latin typeface="ＭＳ ゴシック" pitchFamily="49" charset="-128"/>
              <a:ea typeface="ＭＳ ゴシック" pitchFamily="49" charset="-128"/>
            </a:rPr>
            <a:t>2019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日から民間的経営手法を活用した経営形態である指定管理者制度を導入し、経営健全化に取り組んでいる。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71_&#24029;&#35199;&#24066;_2017(2&#22238;&#30446;&#1239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114.1</v>
          </cell>
          <cell r="CN51">
            <v>99.7</v>
          </cell>
          <cell r="CV51">
            <v>106.3</v>
          </cell>
        </row>
        <row r="53">
          <cell r="CF53">
            <v>69.2</v>
          </cell>
          <cell r="CN53">
            <v>70.099999999999994</v>
          </cell>
          <cell r="CV53">
            <v>70.099999999999994</v>
          </cell>
        </row>
        <row r="55">
          <cell r="AN55" t="str">
            <v>類似団体内平均値</v>
          </cell>
          <cell r="CF55">
            <v>25.4</v>
          </cell>
          <cell r="CN55">
            <v>16.600000000000001</v>
          </cell>
          <cell r="CV55">
            <v>17.399999999999999</v>
          </cell>
        </row>
        <row r="57">
          <cell r="CF57">
            <v>52.6</v>
          </cell>
          <cell r="CN57">
            <v>58.6</v>
          </cell>
          <cell r="CV57">
            <v>57.9</v>
          </cell>
        </row>
        <row r="72">
          <cell r="BP72" t="str">
            <v>H25</v>
          </cell>
          <cell r="BX72" t="str">
            <v>H26</v>
          </cell>
          <cell r="CF72" t="str">
            <v>H27</v>
          </cell>
          <cell r="CN72" t="str">
            <v>H28</v>
          </cell>
          <cell r="CV72" t="str">
            <v>H29</v>
          </cell>
        </row>
        <row r="73">
          <cell r="AN73" t="str">
            <v>当該団体値</v>
          </cell>
          <cell r="BP73">
            <v>147.30000000000001</v>
          </cell>
          <cell r="BX73">
            <v>133.4</v>
          </cell>
          <cell r="CF73">
            <v>114.1</v>
          </cell>
          <cell r="CN73">
            <v>99.7</v>
          </cell>
          <cell r="CV73">
            <v>106.3</v>
          </cell>
        </row>
        <row r="75">
          <cell r="BP75">
            <v>12.3</v>
          </cell>
          <cell r="BX75">
            <v>11.9</v>
          </cell>
          <cell r="CF75">
            <v>12.2</v>
          </cell>
          <cell r="CN75">
            <v>11.8</v>
          </cell>
          <cell r="CV75">
            <v>11.4</v>
          </cell>
        </row>
        <row r="77">
          <cell r="AN77" t="str">
            <v>類似団体内平均値</v>
          </cell>
          <cell r="BP77">
            <v>80</v>
          </cell>
          <cell r="BX77">
            <v>61.4</v>
          </cell>
          <cell r="CF77">
            <v>25.4</v>
          </cell>
          <cell r="CN77">
            <v>16.600000000000001</v>
          </cell>
          <cell r="CV77">
            <v>17.399999999999999</v>
          </cell>
        </row>
        <row r="79">
          <cell r="BP79">
            <v>5.3</v>
          </cell>
          <cell r="BX79">
            <v>5.0999999999999996</v>
          </cell>
          <cell r="CF79">
            <v>4.8</v>
          </cell>
          <cell r="CN79">
            <v>3.6</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58445981</v>
      </c>
      <c r="BO4" s="403"/>
      <c r="BP4" s="403"/>
      <c r="BQ4" s="403"/>
      <c r="BR4" s="403"/>
      <c r="BS4" s="403"/>
      <c r="BT4" s="403"/>
      <c r="BU4" s="404"/>
      <c r="BV4" s="402">
        <v>53365754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1.1000000000000001</v>
      </c>
      <c r="CU4" s="584"/>
      <c r="CV4" s="584"/>
      <c r="CW4" s="584"/>
      <c r="CX4" s="584"/>
      <c r="CY4" s="584"/>
      <c r="CZ4" s="584"/>
      <c r="DA4" s="585"/>
      <c r="DB4" s="583">
        <v>1</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58092549</v>
      </c>
      <c r="BO5" s="408"/>
      <c r="BP5" s="408"/>
      <c r="BQ5" s="408"/>
      <c r="BR5" s="408"/>
      <c r="BS5" s="408"/>
      <c r="BT5" s="408"/>
      <c r="BU5" s="409"/>
      <c r="BV5" s="407">
        <v>52964044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97.7</v>
      </c>
      <c r="CU5" s="378"/>
      <c r="CV5" s="378"/>
      <c r="CW5" s="378"/>
      <c r="CX5" s="378"/>
      <c r="CY5" s="378"/>
      <c r="CZ5" s="378"/>
      <c r="DA5" s="379"/>
      <c r="DB5" s="377">
        <v>98.5</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353432</v>
      </c>
      <c r="BO6" s="408"/>
      <c r="BP6" s="408"/>
      <c r="BQ6" s="408"/>
      <c r="BR6" s="408"/>
      <c r="BS6" s="408"/>
      <c r="BT6" s="408"/>
      <c r="BU6" s="409"/>
      <c r="BV6" s="407">
        <v>401710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105.7</v>
      </c>
      <c r="CU6" s="558"/>
      <c r="CV6" s="558"/>
      <c r="CW6" s="558"/>
      <c r="CX6" s="558"/>
      <c r="CY6" s="558"/>
      <c r="CZ6" s="558"/>
      <c r="DA6" s="559"/>
      <c r="DB6" s="557">
        <v>105.9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33563</v>
      </c>
      <c r="BO7" s="408"/>
      <c r="BP7" s="408"/>
      <c r="BQ7" s="408"/>
      <c r="BR7" s="408"/>
      <c r="BS7" s="408"/>
      <c r="BT7" s="408"/>
      <c r="BU7" s="409"/>
      <c r="BV7" s="407">
        <v>89660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30410383</v>
      </c>
      <c r="CU7" s="408"/>
      <c r="CV7" s="408"/>
      <c r="CW7" s="408"/>
      <c r="CX7" s="408"/>
      <c r="CY7" s="408"/>
      <c r="CZ7" s="408"/>
      <c r="DA7" s="409"/>
      <c r="DB7" s="407">
        <v>30059742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319869</v>
      </c>
      <c r="BO8" s="408"/>
      <c r="BP8" s="408"/>
      <c r="BQ8" s="408"/>
      <c r="BR8" s="408"/>
      <c r="BS8" s="408"/>
      <c r="BT8" s="408"/>
      <c r="BU8" s="409"/>
      <c r="BV8" s="407">
        <v>312050</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0.74</v>
      </c>
      <c r="CU8" s="521"/>
      <c r="CV8" s="521"/>
      <c r="CW8" s="521"/>
      <c r="CX8" s="521"/>
      <c r="CY8" s="521"/>
      <c r="CZ8" s="521"/>
      <c r="DA8" s="522"/>
      <c r="DB8" s="520">
        <v>0.74</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156375</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7819</v>
      </c>
      <c r="BO9" s="408"/>
      <c r="BP9" s="408"/>
      <c r="BQ9" s="408"/>
      <c r="BR9" s="408"/>
      <c r="BS9" s="408"/>
      <c r="BT9" s="408"/>
      <c r="BU9" s="409"/>
      <c r="BV9" s="407">
        <v>-157241</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14.5</v>
      </c>
      <c r="CU9" s="378"/>
      <c r="CV9" s="378"/>
      <c r="CW9" s="378"/>
      <c r="CX9" s="378"/>
      <c r="CY9" s="378"/>
      <c r="CZ9" s="378"/>
      <c r="DA9" s="379"/>
      <c r="DB9" s="377">
        <v>14.9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156423</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36040</v>
      </c>
      <c r="BO10" s="408"/>
      <c r="BP10" s="408"/>
      <c r="BQ10" s="408"/>
      <c r="BR10" s="408"/>
      <c r="BS10" s="408"/>
      <c r="BT10" s="408"/>
      <c r="BU10" s="409"/>
      <c r="BV10" s="407">
        <v>40</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110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158873</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110</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157602</v>
      </c>
      <c r="S13" s="511"/>
      <c r="T13" s="511"/>
      <c r="U13" s="511"/>
      <c r="V13" s="512"/>
      <c r="W13" s="498" t="s">
        <v>133</v>
      </c>
      <c r="X13" s="420"/>
      <c r="Y13" s="420"/>
      <c r="Z13" s="420"/>
      <c r="AA13" s="420"/>
      <c r="AB13" s="421"/>
      <c r="AC13" s="383">
        <v>567</v>
      </c>
      <c r="AD13" s="384"/>
      <c r="AE13" s="384"/>
      <c r="AF13" s="384"/>
      <c r="AG13" s="385"/>
      <c r="AH13" s="383">
        <v>548</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43859</v>
      </c>
      <c r="BO13" s="408"/>
      <c r="BP13" s="408"/>
      <c r="BQ13" s="408"/>
      <c r="BR13" s="408"/>
      <c r="BS13" s="408"/>
      <c r="BT13" s="408"/>
      <c r="BU13" s="409"/>
      <c r="BV13" s="407">
        <v>-157201</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11.4</v>
      </c>
      <c r="CU13" s="378"/>
      <c r="CV13" s="378"/>
      <c r="CW13" s="378"/>
      <c r="CX13" s="378"/>
      <c r="CY13" s="378"/>
      <c r="CZ13" s="378"/>
      <c r="DA13" s="379"/>
      <c r="DB13" s="377">
        <v>11.8</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159668</v>
      </c>
      <c r="S14" s="511"/>
      <c r="T14" s="511"/>
      <c r="U14" s="511"/>
      <c r="V14" s="512"/>
      <c r="W14" s="513"/>
      <c r="X14" s="423"/>
      <c r="Y14" s="423"/>
      <c r="Z14" s="423"/>
      <c r="AA14" s="423"/>
      <c r="AB14" s="424"/>
      <c r="AC14" s="503">
        <v>0.9</v>
      </c>
      <c r="AD14" s="504"/>
      <c r="AE14" s="504"/>
      <c r="AF14" s="504"/>
      <c r="AG14" s="505"/>
      <c r="AH14" s="503">
        <v>0.9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106.3</v>
      </c>
      <c r="CU14" s="515"/>
      <c r="CV14" s="515"/>
      <c r="CW14" s="515"/>
      <c r="CX14" s="515"/>
      <c r="CY14" s="515"/>
      <c r="CZ14" s="515"/>
      <c r="DA14" s="516"/>
      <c r="DB14" s="514">
        <v>99.7</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132</v>
      </c>
      <c r="N15" s="508"/>
      <c r="O15" s="508"/>
      <c r="P15" s="508"/>
      <c r="Q15" s="509"/>
      <c r="R15" s="510">
        <v>158466</v>
      </c>
      <c r="S15" s="511"/>
      <c r="T15" s="511"/>
      <c r="U15" s="511"/>
      <c r="V15" s="512"/>
      <c r="W15" s="498" t="s">
        <v>140</v>
      </c>
      <c r="X15" s="420"/>
      <c r="Y15" s="420"/>
      <c r="Z15" s="420"/>
      <c r="AA15" s="420"/>
      <c r="AB15" s="421"/>
      <c r="AC15" s="383">
        <v>13853</v>
      </c>
      <c r="AD15" s="384"/>
      <c r="AE15" s="384"/>
      <c r="AF15" s="384"/>
      <c r="AG15" s="385"/>
      <c r="AH15" s="383">
        <v>13370</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17109143</v>
      </c>
      <c r="BO15" s="403"/>
      <c r="BP15" s="403"/>
      <c r="BQ15" s="403"/>
      <c r="BR15" s="403"/>
      <c r="BS15" s="403"/>
      <c r="BT15" s="403"/>
      <c r="BU15" s="404"/>
      <c r="BV15" s="402">
        <v>17105100</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22.1</v>
      </c>
      <c r="AD16" s="504"/>
      <c r="AE16" s="504"/>
      <c r="AF16" s="504"/>
      <c r="AG16" s="505"/>
      <c r="AH16" s="503">
        <v>21.8</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23243258</v>
      </c>
      <c r="BO16" s="408"/>
      <c r="BP16" s="408"/>
      <c r="BQ16" s="408"/>
      <c r="BR16" s="408"/>
      <c r="BS16" s="408"/>
      <c r="BT16" s="408"/>
      <c r="BU16" s="409"/>
      <c r="BV16" s="407">
        <v>23183463</v>
      </c>
      <c r="BW16" s="408"/>
      <c r="BX16" s="408"/>
      <c r="BY16" s="408"/>
      <c r="BZ16" s="408"/>
      <c r="CA16" s="408"/>
      <c r="CB16" s="408"/>
      <c r="CC16" s="409"/>
      <c r="CD16" s="180"/>
      <c r="CE16" s="405" t="s">
        <v>146</v>
      </c>
      <c r="CF16" s="405"/>
      <c r="CG16" s="405"/>
      <c r="CH16" s="405"/>
      <c r="CI16" s="405"/>
      <c r="CJ16" s="405"/>
      <c r="CK16" s="405"/>
      <c r="CL16" s="405"/>
      <c r="CM16" s="405"/>
      <c r="CN16" s="405"/>
      <c r="CO16" s="405"/>
      <c r="CP16" s="405"/>
      <c r="CQ16" s="405"/>
      <c r="CR16" s="405"/>
      <c r="CS16" s="406"/>
      <c r="CT16" s="377">
        <v>16.899999999999999</v>
      </c>
      <c r="CU16" s="378"/>
      <c r="CV16" s="378"/>
      <c r="CW16" s="378"/>
      <c r="CX16" s="378"/>
      <c r="CY16" s="378"/>
      <c r="CZ16" s="378"/>
      <c r="DA16" s="379"/>
      <c r="DB16" s="377">
        <v>14</v>
      </c>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48249</v>
      </c>
      <c r="AD17" s="384"/>
      <c r="AE17" s="384"/>
      <c r="AF17" s="384"/>
      <c r="AG17" s="385"/>
      <c r="AH17" s="383">
        <v>47517</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21767395</v>
      </c>
      <c r="BO17" s="408"/>
      <c r="BP17" s="408"/>
      <c r="BQ17" s="408"/>
      <c r="BR17" s="408"/>
      <c r="BS17" s="408"/>
      <c r="BT17" s="408"/>
      <c r="BU17" s="409"/>
      <c r="BV17" s="407">
        <v>21776911</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53.44</v>
      </c>
      <c r="M18" s="472"/>
      <c r="N18" s="472"/>
      <c r="O18" s="472"/>
      <c r="P18" s="472"/>
      <c r="Q18" s="472"/>
      <c r="R18" s="473"/>
      <c r="S18" s="473"/>
      <c r="T18" s="473"/>
      <c r="U18" s="473"/>
      <c r="V18" s="474"/>
      <c r="W18" s="488"/>
      <c r="X18" s="489"/>
      <c r="Y18" s="489"/>
      <c r="Z18" s="489"/>
      <c r="AA18" s="489"/>
      <c r="AB18" s="499"/>
      <c r="AC18" s="371">
        <v>77</v>
      </c>
      <c r="AD18" s="372"/>
      <c r="AE18" s="372"/>
      <c r="AF18" s="372"/>
      <c r="AG18" s="475"/>
      <c r="AH18" s="371">
        <v>77.3</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30270630</v>
      </c>
      <c r="BO18" s="408"/>
      <c r="BP18" s="408"/>
      <c r="BQ18" s="408"/>
      <c r="BR18" s="408"/>
      <c r="BS18" s="408"/>
      <c r="BT18" s="408"/>
      <c r="BU18" s="409"/>
      <c r="BV18" s="407">
        <v>29985343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2926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35434615</v>
      </c>
      <c r="BO19" s="408"/>
      <c r="BP19" s="408"/>
      <c r="BQ19" s="408"/>
      <c r="BR19" s="408"/>
      <c r="BS19" s="408"/>
      <c r="BT19" s="408"/>
      <c r="BU19" s="409"/>
      <c r="BV19" s="407">
        <v>35029823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62675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67696994</v>
      </c>
      <c r="BO23" s="408"/>
      <c r="BP23" s="408"/>
      <c r="BQ23" s="408"/>
      <c r="BR23" s="408"/>
      <c r="BS23" s="408"/>
      <c r="BT23" s="408"/>
      <c r="BU23" s="409"/>
      <c r="BV23" s="407">
        <v>61723207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8364</v>
      </c>
      <c r="R24" s="384"/>
      <c r="S24" s="384"/>
      <c r="T24" s="384"/>
      <c r="U24" s="384"/>
      <c r="V24" s="385"/>
      <c r="W24" s="449"/>
      <c r="X24" s="440"/>
      <c r="Y24" s="441"/>
      <c r="Z24" s="380" t="s">
        <v>165</v>
      </c>
      <c r="AA24" s="381"/>
      <c r="AB24" s="381"/>
      <c r="AC24" s="381"/>
      <c r="AD24" s="381"/>
      <c r="AE24" s="381"/>
      <c r="AF24" s="381"/>
      <c r="AG24" s="382"/>
      <c r="AH24" s="383">
        <v>879</v>
      </c>
      <c r="AI24" s="384"/>
      <c r="AJ24" s="384"/>
      <c r="AK24" s="384"/>
      <c r="AL24" s="385"/>
      <c r="AM24" s="383">
        <v>2696772</v>
      </c>
      <c r="AN24" s="384"/>
      <c r="AO24" s="384"/>
      <c r="AP24" s="384"/>
      <c r="AQ24" s="384"/>
      <c r="AR24" s="385"/>
      <c r="AS24" s="383">
        <v>3068</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41364866</v>
      </c>
      <c r="BO24" s="408"/>
      <c r="BP24" s="408"/>
      <c r="BQ24" s="408"/>
      <c r="BR24" s="408"/>
      <c r="BS24" s="408"/>
      <c r="BT24" s="408"/>
      <c r="BU24" s="409"/>
      <c r="BV24" s="407">
        <v>37844501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2</v>
      </c>
      <c r="M25" s="384"/>
      <c r="N25" s="384"/>
      <c r="O25" s="384"/>
      <c r="P25" s="385"/>
      <c r="Q25" s="383">
        <v>7195</v>
      </c>
      <c r="R25" s="384"/>
      <c r="S25" s="384"/>
      <c r="T25" s="384"/>
      <c r="U25" s="384"/>
      <c r="V25" s="385"/>
      <c r="W25" s="449"/>
      <c r="X25" s="440"/>
      <c r="Y25" s="441"/>
      <c r="Z25" s="380" t="s">
        <v>168</v>
      </c>
      <c r="AA25" s="381"/>
      <c r="AB25" s="381"/>
      <c r="AC25" s="381"/>
      <c r="AD25" s="381"/>
      <c r="AE25" s="381"/>
      <c r="AF25" s="381"/>
      <c r="AG25" s="382"/>
      <c r="AH25" s="383">
        <v>148</v>
      </c>
      <c r="AI25" s="384"/>
      <c r="AJ25" s="384"/>
      <c r="AK25" s="384"/>
      <c r="AL25" s="385"/>
      <c r="AM25" s="383">
        <v>417656</v>
      </c>
      <c r="AN25" s="384"/>
      <c r="AO25" s="384"/>
      <c r="AP25" s="384"/>
      <c r="AQ25" s="384"/>
      <c r="AR25" s="385"/>
      <c r="AS25" s="383">
        <v>2822</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25646884</v>
      </c>
      <c r="BO25" s="403"/>
      <c r="BP25" s="403"/>
      <c r="BQ25" s="403"/>
      <c r="BR25" s="403"/>
      <c r="BS25" s="403"/>
      <c r="BT25" s="403"/>
      <c r="BU25" s="404"/>
      <c r="BV25" s="402">
        <v>28611794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6642</v>
      </c>
      <c r="R26" s="384"/>
      <c r="S26" s="384"/>
      <c r="T26" s="384"/>
      <c r="U26" s="384"/>
      <c r="V26" s="385"/>
      <c r="W26" s="449"/>
      <c r="X26" s="440"/>
      <c r="Y26" s="441"/>
      <c r="Z26" s="380" t="s">
        <v>171</v>
      </c>
      <c r="AA26" s="462"/>
      <c r="AB26" s="462"/>
      <c r="AC26" s="462"/>
      <c r="AD26" s="462"/>
      <c r="AE26" s="462"/>
      <c r="AF26" s="462"/>
      <c r="AG26" s="463"/>
      <c r="AH26" s="383">
        <v>142</v>
      </c>
      <c r="AI26" s="384"/>
      <c r="AJ26" s="384"/>
      <c r="AK26" s="384"/>
      <c r="AL26" s="385"/>
      <c r="AM26" s="383">
        <v>471866</v>
      </c>
      <c r="AN26" s="384"/>
      <c r="AO26" s="384"/>
      <c r="AP26" s="384"/>
      <c r="AQ26" s="384"/>
      <c r="AR26" s="385"/>
      <c r="AS26" s="383">
        <v>3323</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173</v>
      </c>
      <c r="BO26" s="408"/>
      <c r="BP26" s="408"/>
      <c r="BQ26" s="408"/>
      <c r="BR26" s="408"/>
      <c r="BS26" s="408"/>
      <c r="BT26" s="408"/>
      <c r="BU26" s="409"/>
      <c r="BV26" s="407" t="s">
        <v>173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7280</v>
      </c>
      <c r="R27" s="384"/>
      <c r="S27" s="384"/>
      <c r="T27" s="384"/>
      <c r="U27" s="384"/>
      <c r="V27" s="385"/>
      <c r="W27" s="449"/>
      <c r="X27" s="440"/>
      <c r="Y27" s="441"/>
      <c r="Z27" s="380" t="s">
        <v>175</v>
      </c>
      <c r="AA27" s="381"/>
      <c r="AB27" s="381"/>
      <c r="AC27" s="381"/>
      <c r="AD27" s="381"/>
      <c r="AE27" s="381"/>
      <c r="AF27" s="381"/>
      <c r="AG27" s="382"/>
      <c r="AH27" s="383">
        <v>52</v>
      </c>
      <c r="AI27" s="384"/>
      <c r="AJ27" s="384"/>
      <c r="AK27" s="384"/>
      <c r="AL27" s="385"/>
      <c r="AM27" s="383">
        <v>170464</v>
      </c>
      <c r="AN27" s="384"/>
      <c r="AO27" s="384"/>
      <c r="AP27" s="384"/>
      <c r="AQ27" s="384"/>
      <c r="AR27" s="385"/>
      <c r="AS27" s="383">
        <v>3278</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123</v>
      </c>
      <c r="BO27" s="411"/>
      <c r="BP27" s="411"/>
      <c r="BQ27" s="411"/>
      <c r="BR27" s="411"/>
      <c r="BS27" s="411"/>
      <c r="BT27" s="411"/>
      <c r="BU27" s="412"/>
      <c r="BV27" s="410" t="s">
        <v>123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6530</v>
      </c>
      <c r="R28" s="384"/>
      <c r="S28" s="384"/>
      <c r="T28" s="384"/>
      <c r="U28" s="384"/>
      <c r="V28" s="385"/>
      <c r="W28" s="449"/>
      <c r="X28" s="440"/>
      <c r="Y28" s="441"/>
      <c r="Z28" s="380" t="s">
        <v>178</v>
      </c>
      <c r="AA28" s="381"/>
      <c r="AB28" s="381"/>
      <c r="AC28" s="381"/>
      <c r="AD28" s="381"/>
      <c r="AE28" s="381"/>
      <c r="AF28" s="381"/>
      <c r="AG28" s="382"/>
      <c r="AH28" s="383" t="s">
        <v>123</v>
      </c>
      <c r="AI28" s="384"/>
      <c r="AJ28" s="384"/>
      <c r="AK28" s="384"/>
      <c r="AL28" s="385"/>
      <c r="AM28" s="383" t="s">
        <v>123</v>
      </c>
      <c r="AN28" s="384"/>
      <c r="AO28" s="384"/>
      <c r="AP28" s="384"/>
      <c r="AQ28" s="384"/>
      <c r="AR28" s="385"/>
      <c r="AS28" s="383" t="s">
        <v>173</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1202239</v>
      </c>
      <c r="BO28" s="403"/>
      <c r="BP28" s="403"/>
      <c r="BQ28" s="403"/>
      <c r="BR28" s="403"/>
      <c r="BS28" s="403"/>
      <c r="BT28" s="403"/>
      <c r="BU28" s="404"/>
      <c r="BV28" s="402">
        <v>1166199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24</v>
      </c>
      <c r="M29" s="384"/>
      <c r="N29" s="384"/>
      <c r="O29" s="384"/>
      <c r="P29" s="385"/>
      <c r="Q29" s="383">
        <v>5920</v>
      </c>
      <c r="R29" s="384"/>
      <c r="S29" s="384"/>
      <c r="T29" s="384"/>
      <c r="U29" s="384"/>
      <c r="V29" s="385"/>
      <c r="W29" s="450"/>
      <c r="X29" s="451"/>
      <c r="Y29" s="452"/>
      <c r="Z29" s="380" t="s">
        <v>181</v>
      </c>
      <c r="AA29" s="381"/>
      <c r="AB29" s="381"/>
      <c r="AC29" s="381"/>
      <c r="AD29" s="381"/>
      <c r="AE29" s="381"/>
      <c r="AF29" s="381"/>
      <c r="AG29" s="382"/>
      <c r="AH29" s="383">
        <v>931</v>
      </c>
      <c r="AI29" s="384"/>
      <c r="AJ29" s="384"/>
      <c r="AK29" s="384"/>
      <c r="AL29" s="385"/>
      <c r="AM29" s="383">
        <v>2867236</v>
      </c>
      <c r="AN29" s="384"/>
      <c r="AO29" s="384"/>
      <c r="AP29" s="384"/>
      <c r="AQ29" s="384"/>
      <c r="AR29" s="385"/>
      <c r="AS29" s="383">
        <v>3080</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735081</v>
      </c>
      <c r="BO29" s="408"/>
      <c r="BP29" s="408"/>
      <c r="BQ29" s="408"/>
      <c r="BR29" s="408"/>
      <c r="BS29" s="408"/>
      <c r="BT29" s="408"/>
      <c r="BU29" s="409"/>
      <c r="BV29" s="407">
        <v>444769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100.8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1469905</v>
      </c>
      <c r="BO30" s="411"/>
      <c r="BP30" s="411"/>
      <c r="BQ30" s="411"/>
      <c r="BR30" s="411"/>
      <c r="BS30" s="411"/>
      <c r="BT30" s="411"/>
      <c r="BU30" s="412"/>
      <c r="BV30" s="410">
        <v>1561575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193</v>
      </c>
      <c r="X33" s="369"/>
      <c r="Y33" s="369"/>
      <c r="Z33" s="369"/>
      <c r="AA33" s="369"/>
      <c r="AB33" s="369"/>
      <c r="AC33" s="369"/>
      <c r="AD33" s="369"/>
      <c r="AE33" s="369"/>
      <c r="AF33" s="369"/>
      <c r="AG33" s="369"/>
      <c r="AH33" s="369"/>
      <c r="AI33" s="369"/>
      <c r="AJ33" s="369"/>
      <c r="AK33" s="369"/>
      <c r="AL33" s="195"/>
      <c r="AM33" s="370" t="s">
        <v>192</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192</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猪名川上流広域ごみ処理施設組合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川西市土地開発公社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用地先行取得事業特別会計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後期高齢者医療事業特別会計</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IF('各会計、関係団体の財政状況及び健全化判断比率'!B33="","",'各会計、関係団体の財政状況及び健全化判断比率'!B33)</f>
        <v>病院事業会計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丹波少年自然の家事務組合</v>
      </c>
      <c r="BZ35" s="365"/>
      <c r="CA35" s="365"/>
      <c r="CB35" s="365"/>
      <c r="CC35" s="365"/>
      <c r="CD35" s="365"/>
      <c r="CE35" s="365"/>
      <c r="CF35" s="365"/>
      <c r="CG35" s="365"/>
      <c r="CH35" s="365"/>
      <c r="CI35" s="365"/>
      <c r="CJ35" s="365"/>
      <c r="CK35" s="365"/>
      <c r="CL35" s="365"/>
      <c r="CM35" s="365"/>
      <c r="CN35" s="193"/>
      <c r="CO35" s="366">
        <f t="shared" ref="CO35:CO43" si="3">IF(CQ35="","",CO34+1)</f>
        <v>17</v>
      </c>
      <c r="CP35" s="366"/>
      <c r="CQ35" s="365" t="str">
        <f>IF('各会計、関係団体の財政状況及び健全化判断比率'!BS8="","",'各会計、関係団体の財政状況及び健全化判断比率'!BS8)</f>
        <v>川西市都市整備公社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中央北地区土地区画整理事業特別会計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農業共済事業特別会計</v>
      </c>
      <c r="X36" s="365"/>
      <c r="Y36" s="365"/>
      <c r="Z36" s="365"/>
      <c r="AA36" s="365"/>
      <c r="AB36" s="365"/>
      <c r="AC36" s="365"/>
      <c r="AD36" s="365"/>
      <c r="AE36" s="365"/>
      <c r="AF36" s="365"/>
      <c r="AG36" s="365"/>
      <c r="AH36" s="365"/>
      <c r="AI36" s="365"/>
      <c r="AJ36" s="365"/>
      <c r="AK36" s="365"/>
      <c r="AL36" s="193"/>
      <c r="AM36" s="366">
        <f t="shared" si="0"/>
        <v>10</v>
      </c>
      <c r="AN36" s="366"/>
      <c r="AO36" s="365" t="str">
        <f>IF('各会計、関係団体の財政状況及び健全化判断比率'!B34="","",'各会計、関係団体の財政状況及び健全化判断比率'!B34)</f>
        <v>下水道事業会計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兵庫県市町村退職手当組合</v>
      </c>
      <c r="BZ36" s="365"/>
      <c r="CA36" s="365"/>
      <c r="CB36" s="365"/>
      <c r="CC36" s="365"/>
      <c r="CD36" s="365"/>
      <c r="CE36" s="365"/>
      <c r="CF36" s="365"/>
      <c r="CG36" s="365"/>
      <c r="CH36" s="365"/>
      <c r="CI36" s="365"/>
      <c r="CJ36" s="365"/>
      <c r="CK36" s="365"/>
      <c r="CL36" s="365"/>
      <c r="CM36" s="365"/>
      <c r="CN36" s="193"/>
      <c r="CO36" s="366">
        <f t="shared" si="3"/>
        <v>18</v>
      </c>
      <c r="CP36" s="366"/>
      <c r="CQ36" s="365" t="str">
        <f>IF('各会計、関係団体の財政状況及び健全化判断比率'!BS9="","",'各会計、関係団体の財政状況及び健全化判断比率'!BS9)</f>
        <v>パルティ川西</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介護保険事業特別会計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兵庫県後期高齢者医療広域連合（一般会計）</v>
      </c>
      <c r="BZ37" s="365"/>
      <c r="CA37" s="365"/>
      <c r="CB37" s="365"/>
      <c r="CC37" s="365"/>
      <c r="CD37" s="365"/>
      <c r="CE37" s="365"/>
      <c r="CF37" s="365"/>
      <c r="CG37" s="365"/>
      <c r="CH37" s="365"/>
      <c r="CI37" s="365"/>
      <c r="CJ37" s="365"/>
      <c r="CK37" s="365"/>
      <c r="CL37" s="365"/>
      <c r="CM37" s="365"/>
      <c r="CN37" s="193"/>
      <c r="CO37" s="366">
        <f t="shared" si="3"/>
        <v>19</v>
      </c>
      <c r="CP37" s="366"/>
      <c r="CQ37" s="365" t="str">
        <f>IF('各会計、関係団体の財政状況及び健全化判断比率'!BS10="","",'各会計、関係団体の財政状況及び健全化判断比率'!BS10)</f>
        <v>川西市都市開発</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15</v>
      </c>
      <c r="BX38" s="366"/>
      <c r="BY38" s="365" t="str">
        <f>IF('各会計、関係団体の財政状況及び健全化判断比率'!B72="","",'各会計、関係団体の財政状況及び健全化判断比率'!B72)</f>
        <v>兵庫県後期高齢者医療広域連合（特別会計）</v>
      </c>
      <c r="BZ38" s="365"/>
      <c r="CA38" s="365"/>
      <c r="CB38" s="365"/>
      <c r="CC38" s="365"/>
      <c r="CD38" s="365"/>
      <c r="CE38" s="365"/>
      <c r="CF38" s="365"/>
      <c r="CG38" s="365"/>
      <c r="CH38" s="365"/>
      <c r="CI38" s="365"/>
      <c r="CJ38" s="365"/>
      <c r="CK38" s="365"/>
      <c r="CL38" s="365"/>
      <c r="CM38" s="365"/>
      <c r="CN38" s="193"/>
      <c r="CO38" s="366">
        <f t="shared" si="3"/>
        <v>20</v>
      </c>
      <c r="CP38" s="366"/>
      <c r="CQ38" s="365" t="str">
        <f>IF('各会計、関係団体の財政状況及び健全化判断比率'!BS11="","",'各会計、関係団体の財政状況及び健全化判断比率'!BS11)</f>
        <v>川西能勢口振興開発</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21</v>
      </c>
      <c r="CP39" s="366"/>
      <c r="CQ39" s="365" t="str">
        <f>IF('各会計、関係団体の財政状況及び健全化判断比率'!BS12="","",'各会計、関係団体の財政状況及び健全化判断比率'!BS12)</f>
        <v>一庫ダム湖周辺環境整備センター</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22</v>
      </c>
      <c r="CP40" s="366"/>
      <c r="CQ40" s="365" t="str">
        <f>IF('各会計、関係団体の財政状況及び健全化判断比率'!BS13="","",'各会計、関係団体の財政状況及び健全化判断比率'!BS13)</f>
        <v>川西市文化・スポーツ振興事業団</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23</v>
      </c>
      <c r="CP41" s="366"/>
      <c r="CQ41" s="365" t="str">
        <f>IF('各会計、関係団体の財政状況及び健全化判断比率'!BS14="","",'各会計、関係団体の財政状況及び健全化判断比率'!BS14)</f>
        <v>川西市社会福祉協議会</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24</v>
      </c>
      <c r="CP42" s="366"/>
      <c r="CQ42" s="365" t="str">
        <f>IF('各会計、関係団体の財政状況及び健全化判断比率'!BS15="","",'各会計、関係団体の財政状況及び健全化判断比率'!BS15)</f>
        <v>阪神福祉事業団</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fEMtIHPIbZ6/eTOcLuIzwuc9LABuwxrWC8uvJCdhVkkqdYRk4tZShNzk4mT5w3GaI5fqJ69cBljmijbczDAqQ==" saltValue="rxy/1OCoKgY3PdnI0DWP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0"/>
    <pageSetUpPr fitToPage="1"/>
  </sheetPr>
  <dimension ref="A1:P45"/>
  <sheetViews>
    <sheetView showGridLines="0" zoomScaleSheetLayoutView="100" workbookViewId="0">
      <selection activeCell="AK15" sqref="AK15:AN1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5" t="s">
        <v>559</v>
      </c>
      <c r="D34" s="1185"/>
      <c r="E34" s="1186"/>
      <c r="F34" s="32" t="s">
        <v>560</v>
      </c>
      <c r="G34" s="33" t="s">
        <v>561</v>
      </c>
      <c r="H34" s="33" t="s">
        <v>562</v>
      </c>
      <c r="I34" s="33" t="s">
        <v>563</v>
      </c>
      <c r="J34" s="34" t="s">
        <v>564</v>
      </c>
      <c r="K34" s="22"/>
      <c r="L34" s="22"/>
      <c r="M34" s="22"/>
      <c r="N34" s="22"/>
      <c r="O34" s="22"/>
      <c r="P34" s="22"/>
    </row>
    <row r="35" spans="1:16" ht="39" customHeight="1" x14ac:dyDescent="0.15">
      <c r="A35" s="22"/>
      <c r="B35" s="35"/>
      <c r="C35" s="1179" t="s">
        <v>565</v>
      </c>
      <c r="D35" s="1180"/>
      <c r="E35" s="1181"/>
      <c r="F35" s="36">
        <v>12.89</v>
      </c>
      <c r="G35" s="37">
        <v>13.12</v>
      </c>
      <c r="H35" s="37">
        <v>13.03</v>
      </c>
      <c r="I35" s="37">
        <v>13.06</v>
      </c>
      <c r="J35" s="38">
        <v>13.6</v>
      </c>
      <c r="K35" s="22"/>
      <c r="L35" s="22"/>
      <c r="M35" s="22"/>
      <c r="N35" s="22"/>
      <c r="O35" s="22"/>
      <c r="P35" s="22"/>
    </row>
    <row r="36" spans="1:16" ht="39" customHeight="1" x14ac:dyDescent="0.15">
      <c r="A36" s="22"/>
      <c r="B36" s="35"/>
      <c r="C36" s="1179" t="s">
        <v>566</v>
      </c>
      <c r="D36" s="1180"/>
      <c r="E36" s="1181"/>
      <c r="F36" s="36">
        <v>5.38</v>
      </c>
      <c r="G36" s="37">
        <v>5.79</v>
      </c>
      <c r="H36" s="37">
        <v>6.7</v>
      </c>
      <c r="I36" s="37">
        <v>8.01</v>
      </c>
      <c r="J36" s="38">
        <v>8.1300000000000008</v>
      </c>
      <c r="K36" s="22"/>
      <c r="L36" s="22"/>
      <c r="M36" s="22"/>
      <c r="N36" s="22"/>
      <c r="O36" s="22"/>
      <c r="P36" s="22"/>
    </row>
    <row r="37" spans="1:16" ht="39" customHeight="1" x14ac:dyDescent="0.15">
      <c r="A37" s="22"/>
      <c r="B37" s="35"/>
      <c r="C37" s="1179" t="s">
        <v>567</v>
      </c>
      <c r="D37" s="1180"/>
      <c r="E37" s="1181"/>
      <c r="F37" s="36">
        <v>1.42</v>
      </c>
      <c r="G37" s="37">
        <v>1.48</v>
      </c>
      <c r="H37" s="37">
        <v>1.57</v>
      </c>
      <c r="I37" s="37">
        <v>1.03</v>
      </c>
      <c r="J37" s="38">
        <v>1.05</v>
      </c>
      <c r="K37" s="22"/>
      <c r="L37" s="22"/>
      <c r="M37" s="22"/>
      <c r="N37" s="22"/>
      <c r="O37" s="22"/>
      <c r="P37" s="22"/>
    </row>
    <row r="38" spans="1:16" ht="39" customHeight="1" x14ac:dyDescent="0.15">
      <c r="A38" s="22"/>
      <c r="B38" s="35"/>
      <c r="C38" s="1179" t="s">
        <v>568</v>
      </c>
      <c r="D38" s="1180"/>
      <c r="E38" s="1181"/>
      <c r="F38" s="36">
        <v>0.69</v>
      </c>
      <c r="G38" s="37">
        <v>0.56999999999999995</v>
      </c>
      <c r="H38" s="37">
        <v>0.46</v>
      </c>
      <c r="I38" s="37">
        <v>0.78</v>
      </c>
      <c r="J38" s="38">
        <v>1</v>
      </c>
      <c r="K38" s="22"/>
      <c r="L38" s="22"/>
      <c r="M38" s="22"/>
      <c r="N38" s="22"/>
      <c r="O38" s="22"/>
      <c r="P38" s="22"/>
    </row>
    <row r="39" spans="1:16" ht="39" customHeight="1" x14ac:dyDescent="0.15">
      <c r="A39" s="22"/>
      <c r="B39" s="35"/>
      <c r="C39" s="1179" t="s">
        <v>569</v>
      </c>
      <c r="D39" s="1180"/>
      <c r="E39" s="1181"/>
      <c r="F39" s="36">
        <v>0.15</v>
      </c>
      <c r="G39" s="37">
        <v>1.49</v>
      </c>
      <c r="H39" s="37">
        <v>1.24</v>
      </c>
      <c r="I39" s="37">
        <v>3.34</v>
      </c>
      <c r="J39" s="38">
        <v>0.48</v>
      </c>
      <c r="K39" s="22"/>
      <c r="L39" s="22"/>
      <c r="M39" s="22"/>
      <c r="N39" s="22"/>
      <c r="O39" s="22"/>
      <c r="P39" s="22"/>
    </row>
    <row r="40" spans="1:16" ht="39" customHeight="1" x14ac:dyDescent="0.15">
      <c r="A40" s="22"/>
      <c r="B40" s="35"/>
      <c r="C40" s="1179" t="s">
        <v>570</v>
      </c>
      <c r="D40" s="1180"/>
      <c r="E40" s="1181"/>
      <c r="F40" s="36">
        <v>0.2</v>
      </c>
      <c r="G40" s="37">
        <v>0.24</v>
      </c>
      <c r="H40" s="37">
        <v>0.25</v>
      </c>
      <c r="I40" s="37">
        <v>0.28000000000000003</v>
      </c>
      <c r="J40" s="38">
        <v>0.28000000000000003</v>
      </c>
      <c r="K40" s="22"/>
      <c r="L40" s="22"/>
      <c r="M40" s="22"/>
      <c r="N40" s="22"/>
      <c r="O40" s="22"/>
      <c r="P40" s="22"/>
    </row>
    <row r="41" spans="1:16" ht="39" customHeight="1" x14ac:dyDescent="0.15">
      <c r="A41" s="22"/>
      <c r="B41" s="35"/>
      <c r="C41" s="1179" t="s">
        <v>571</v>
      </c>
      <c r="D41" s="1180"/>
      <c r="E41" s="1181"/>
      <c r="F41" s="36">
        <v>0</v>
      </c>
      <c r="G41" s="37">
        <v>0</v>
      </c>
      <c r="H41" s="37">
        <v>0</v>
      </c>
      <c r="I41" s="37">
        <v>0</v>
      </c>
      <c r="J41" s="38">
        <v>0</v>
      </c>
      <c r="K41" s="22"/>
      <c r="L41" s="22"/>
      <c r="M41" s="22"/>
      <c r="N41" s="22"/>
      <c r="O41" s="22"/>
      <c r="P41" s="22"/>
    </row>
    <row r="42" spans="1:16" ht="39" customHeight="1" x14ac:dyDescent="0.15">
      <c r="A42" s="22"/>
      <c r="B42" s="39"/>
      <c r="C42" s="1179" t="s">
        <v>572</v>
      </c>
      <c r="D42" s="1180"/>
      <c r="E42" s="1181"/>
      <c r="F42" s="36" t="s">
        <v>510</v>
      </c>
      <c r="G42" s="37" t="s">
        <v>510</v>
      </c>
      <c r="H42" s="37" t="s">
        <v>510</v>
      </c>
      <c r="I42" s="37" t="s">
        <v>510</v>
      </c>
      <c r="J42" s="38" t="s">
        <v>510</v>
      </c>
      <c r="K42" s="22"/>
      <c r="L42" s="22"/>
      <c r="M42" s="22"/>
      <c r="N42" s="22"/>
      <c r="O42" s="22"/>
      <c r="P42" s="22"/>
    </row>
    <row r="43" spans="1:16" ht="39" customHeight="1" thickBot="1" x14ac:dyDescent="0.2">
      <c r="A43" s="22"/>
      <c r="B43" s="40"/>
      <c r="C43" s="1182" t="s">
        <v>573</v>
      </c>
      <c r="D43" s="1183"/>
      <c r="E43" s="118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n9KIcXXv8jb24s1WdD9vIoJznTaZVHA+WPd2ZL6CKdjcUOJMaWX1XneCIxMmad4UBIq4sZ4fc1i6CE/KUJoWg==" saltValue="mM9LQvosNTBM3IjsaG7T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N13" sqref="BN13:BU1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7289</v>
      </c>
      <c r="L45" s="60">
        <v>6663</v>
      </c>
      <c r="M45" s="60">
        <v>6372</v>
      </c>
      <c r="N45" s="60">
        <v>5764</v>
      </c>
      <c r="O45" s="61">
        <v>5730</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510</v>
      </c>
      <c r="L46" s="64" t="s">
        <v>510</v>
      </c>
      <c r="M46" s="64" t="s">
        <v>510</v>
      </c>
      <c r="N46" s="64" t="s">
        <v>510</v>
      </c>
      <c r="O46" s="65" t="s">
        <v>510</v>
      </c>
      <c r="P46" s="48"/>
      <c r="Q46" s="48"/>
      <c r="R46" s="48"/>
      <c r="S46" s="48"/>
      <c r="T46" s="48"/>
      <c r="U46" s="48"/>
    </row>
    <row r="47" spans="1:21" ht="30.75" customHeight="1" x14ac:dyDescent="0.15">
      <c r="A47" s="48"/>
      <c r="B47" s="1197"/>
      <c r="C47" s="1198"/>
      <c r="D47" s="62"/>
      <c r="E47" s="1189" t="s">
        <v>14</v>
      </c>
      <c r="F47" s="1189"/>
      <c r="G47" s="1189"/>
      <c r="H47" s="1189"/>
      <c r="I47" s="1189"/>
      <c r="J47" s="1190"/>
      <c r="K47" s="63">
        <v>73</v>
      </c>
      <c r="L47" s="64">
        <v>97</v>
      </c>
      <c r="M47" s="64">
        <v>103</v>
      </c>
      <c r="N47" s="64">
        <v>102</v>
      </c>
      <c r="O47" s="65">
        <v>84</v>
      </c>
      <c r="P47" s="48"/>
      <c r="Q47" s="48"/>
      <c r="R47" s="48"/>
      <c r="S47" s="48"/>
      <c r="T47" s="48"/>
      <c r="U47" s="48"/>
    </row>
    <row r="48" spans="1:21" ht="30.75" customHeight="1" x14ac:dyDescent="0.15">
      <c r="A48" s="48"/>
      <c r="B48" s="1197"/>
      <c r="C48" s="1198"/>
      <c r="D48" s="62"/>
      <c r="E48" s="1189" t="s">
        <v>15</v>
      </c>
      <c r="F48" s="1189"/>
      <c r="G48" s="1189"/>
      <c r="H48" s="1189"/>
      <c r="I48" s="1189"/>
      <c r="J48" s="1190"/>
      <c r="K48" s="63">
        <v>916</v>
      </c>
      <c r="L48" s="64">
        <v>803</v>
      </c>
      <c r="M48" s="64">
        <v>863</v>
      </c>
      <c r="N48" s="64">
        <v>813</v>
      </c>
      <c r="O48" s="65">
        <v>777</v>
      </c>
      <c r="P48" s="48"/>
      <c r="Q48" s="48"/>
      <c r="R48" s="48"/>
      <c r="S48" s="48"/>
      <c r="T48" s="48"/>
      <c r="U48" s="48"/>
    </row>
    <row r="49" spans="1:21" ht="30.75" customHeight="1" x14ac:dyDescent="0.15">
      <c r="A49" s="48"/>
      <c r="B49" s="1197"/>
      <c r="C49" s="1198"/>
      <c r="D49" s="62"/>
      <c r="E49" s="1189" t="s">
        <v>16</v>
      </c>
      <c r="F49" s="1189"/>
      <c r="G49" s="1189"/>
      <c r="H49" s="1189"/>
      <c r="I49" s="1189"/>
      <c r="J49" s="1190"/>
      <c r="K49" s="63">
        <v>764</v>
      </c>
      <c r="L49" s="64">
        <v>764</v>
      </c>
      <c r="M49" s="64">
        <v>764</v>
      </c>
      <c r="N49" s="64">
        <v>764</v>
      </c>
      <c r="O49" s="65">
        <v>764</v>
      </c>
      <c r="P49" s="48"/>
      <c r="Q49" s="48"/>
      <c r="R49" s="48"/>
      <c r="S49" s="48"/>
      <c r="T49" s="48"/>
      <c r="U49" s="48"/>
    </row>
    <row r="50" spans="1:21" ht="30.75" customHeight="1" x14ac:dyDescent="0.15">
      <c r="A50" s="48"/>
      <c r="B50" s="1197"/>
      <c r="C50" s="1198"/>
      <c r="D50" s="62"/>
      <c r="E50" s="1189" t="s">
        <v>17</v>
      </c>
      <c r="F50" s="1189"/>
      <c r="G50" s="1189"/>
      <c r="H50" s="1189"/>
      <c r="I50" s="1189"/>
      <c r="J50" s="1190"/>
      <c r="K50" s="63">
        <v>902</v>
      </c>
      <c r="L50" s="64">
        <v>994</v>
      </c>
      <c r="M50" s="64">
        <v>974</v>
      </c>
      <c r="N50" s="64">
        <v>1124</v>
      </c>
      <c r="O50" s="65">
        <v>1144</v>
      </c>
      <c r="P50" s="48"/>
      <c r="Q50" s="48"/>
      <c r="R50" s="48"/>
      <c r="S50" s="48"/>
      <c r="T50" s="48"/>
      <c r="U50" s="48"/>
    </row>
    <row r="51" spans="1:21" ht="30.75" customHeight="1" x14ac:dyDescent="0.15">
      <c r="A51" s="48"/>
      <c r="B51" s="1199"/>
      <c r="C51" s="1200"/>
      <c r="D51" s="66"/>
      <c r="E51" s="1189" t="s">
        <v>18</v>
      </c>
      <c r="F51" s="1189"/>
      <c r="G51" s="1189"/>
      <c r="H51" s="1189"/>
      <c r="I51" s="1189"/>
      <c r="J51" s="1190"/>
      <c r="K51" s="63">
        <v>0</v>
      </c>
      <c r="L51" s="64">
        <v>2</v>
      </c>
      <c r="M51" s="64">
        <v>3</v>
      </c>
      <c r="N51" s="64">
        <v>0</v>
      </c>
      <c r="O51" s="65">
        <v>3</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6597</v>
      </c>
      <c r="L52" s="64">
        <v>6472</v>
      </c>
      <c r="M52" s="64">
        <v>5814</v>
      </c>
      <c r="N52" s="64">
        <v>5472</v>
      </c>
      <c r="O52" s="65">
        <v>5778</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3347</v>
      </c>
      <c r="L53" s="69">
        <v>2851</v>
      </c>
      <c r="M53" s="69">
        <v>3265</v>
      </c>
      <c r="N53" s="69">
        <v>3095</v>
      </c>
      <c r="O53" s="70">
        <v>2724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8mAQyKzLMXW3/Qxx9JpW07TYg6jMqLU18yopY5Si5PZ5QjFIS2RdD4ofE0SD76pBrTSKDAImxuO55umPJs0dA==" saltValue="vttP2IXKcUMAkYxYbXrq6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N13" sqref="BN13:BU1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15" t="s">
        <v>24</v>
      </c>
      <c r="C41" s="1216"/>
      <c r="D41" s="81"/>
      <c r="E41" s="1217" t="s">
        <v>25</v>
      </c>
      <c r="F41" s="1217"/>
      <c r="G41" s="1217"/>
      <c r="H41" s="1218"/>
      <c r="I41" s="82">
        <v>58028</v>
      </c>
      <c r="J41" s="83">
        <v>58356</v>
      </c>
      <c r="K41" s="83">
        <v>61604</v>
      </c>
      <c r="L41" s="83">
        <v>63022</v>
      </c>
      <c r="M41" s="84">
        <v>68878</v>
      </c>
    </row>
    <row r="42" spans="2:13" ht="27.75" customHeight="1" x14ac:dyDescent="0.15">
      <c r="B42" s="1205"/>
      <c r="C42" s="1206"/>
      <c r="D42" s="85"/>
      <c r="E42" s="1209" t="s">
        <v>26</v>
      </c>
      <c r="F42" s="1209"/>
      <c r="G42" s="1209"/>
      <c r="H42" s="1210"/>
      <c r="I42" s="86">
        <v>16655</v>
      </c>
      <c r="J42" s="87">
        <v>15788</v>
      </c>
      <c r="K42" s="87">
        <v>15089</v>
      </c>
      <c r="L42" s="87">
        <v>14907</v>
      </c>
      <c r="M42" s="88">
        <v>13805</v>
      </c>
    </row>
    <row r="43" spans="2:13" ht="27.75" customHeight="1" x14ac:dyDescent="0.15">
      <c r="B43" s="1205"/>
      <c r="C43" s="1206"/>
      <c r="D43" s="85"/>
      <c r="E43" s="1209" t="s">
        <v>27</v>
      </c>
      <c r="F43" s="1209"/>
      <c r="G43" s="1209"/>
      <c r="H43" s="1210"/>
      <c r="I43" s="86">
        <v>7823</v>
      </c>
      <c r="J43" s="87">
        <v>7218</v>
      </c>
      <c r="K43" s="87">
        <v>7278</v>
      </c>
      <c r="L43" s="87">
        <v>7509</v>
      </c>
      <c r="M43" s="88">
        <v>7853</v>
      </c>
    </row>
    <row r="44" spans="2:13" ht="27.75" customHeight="1" x14ac:dyDescent="0.15">
      <c r="B44" s="1205"/>
      <c r="C44" s="1206"/>
      <c r="D44" s="85"/>
      <c r="E44" s="1209" t="s">
        <v>28</v>
      </c>
      <c r="F44" s="1209"/>
      <c r="G44" s="1209"/>
      <c r="H44" s="1210"/>
      <c r="I44" s="86">
        <v>5931</v>
      </c>
      <c r="J44" s="87">
        <v>5256</v>
      </c>
      <c r="K44" s="87">
        <v>4570</v>
      </c>
      <c r="L44" s="87">
        <v>3874</v>
      </c>
      <c r="M44" s="88">
        <v>3173</v>
      </c>
    </row>
    <row r="45" spans="2:13" ht="27.75" customHeight="1" x14ac:dyDescent="0.15">
      <c r="B45" s="1205"/>
      <c r="C45" s="1206"/>
      <c r="D45" s="85"/>
      <c r="E45" s="1209" t="s">
        <v>29</v>
      </c>
      <c r="F45" s="1209"/>
      <c r="G45" s="1209"/>
      <c r="H45" s="1210"/>
      <c r="I45" s="86">
        <v>9343</v>
      </c>
      <c r="J45" s="87">
        <v>8584</v>
      </c>
      <c r="K45" s="87">
        <v>7751</v>
      </c>
      <c r="L45" s="87">
        <v>7438</v>
      </c>
      <c r="M45" s="88">
        <v>7252</v>
      </c>
    </row>
    <row r="46" spans="2:13" ht="27.75" customHeight="1" x14ac:dyDescent="0.15">
      <c r="B46" s="1205"/>
      <c r="C46" s="1206"/>
      <c r="D46" s="89"/>
      <c r="E46" s="1209" t="s">
        <v>30</v>
      </c>
      <c r="F46" s="1209"/>
      <c r="G46" s="1209"/>
      <c r="H46" s="1210"/>
      <c r="I46" s="86">
        <v>206</v>
      </c>
      <c r="J46" s="87">
        <v>202</v>
      </c>
      <c r="K46" s="87">
        <v>191</v>
      </c>
      <c r="L46" s="87">
        <v>178</v>
      </c>
      <c r="M46" s="88">
        <v>157</v>
      </c>
    </row>
    <row r="47" spans="2:13" ht="27.75" customHeight="1" x14ac:dyDescent="0.15">
      <c r="B47" s="1205"/>
      <c r="C47" s="1206"/>
      <c r="D47" s="90"/>
      <c r="E47" s="1219" t="s">
        <v>31</v>
      </c>
      <c r="F47" s="1220"/>
      <c r="G47" s="1220"/>
      <c r="H47" s="1221"/>
      <c r="I47" s="86" t="s">
        <v>510</v>
      </c>
      <c r="J47" s="87" t="s">
        <v>510</v>
      </c>
      <c r="K47" s="87" t="s">
        <v>510</v>
      </c>
      <c r="L47" s="87" t="s">
        <v>510</v>
      </c>
      <c r="M47" s="88" t="s">
        <v>510</v>
      </c>
    </row>
    <row r="48" spans="2:13" ht="27.75" customHeight="1" x14ac:dyDescent="0.15">
      <c r="B48" s="1205"/>
      <c r="C48" s="1206"/>
      <c r="D48" s="85"/>
      <c r="E48" s="1209" t="s">
        <v>32</v>
      </c>
      <c r="F48" s="1209"/>
      <c r="G48" s="1209"/>
      <c r="H48" s="1210"/>
      <c r="I48" s="86" t="s">
        <v>510</v>
      </c>
      <c r="J48" s="87" t="s">
        <v>510</v>
      </c>
      <c r="K48" s="87" t="s">
        <v>510</v>
      </c>
      <c r="L48" s="87" t="s">
        <v>510</v>
      </c>
      <c r="M48" s="88" t="s">
        <v>510</v>
      </c>
    </row>
    <row r="49" spans="2:13" ht="27.75" customHeight="1" x14ac:dyDescent="0.15">
      <c r="B49" s="1207"/>
      <c r="C49" s="1208"/>
      <c r="D49" s="85"/>
      <c r="E49" s="1209" t="s">
        <v>33</v>
      </c>
      <c r="F49" s="1209"/>
      <c r="G49" s="1209"/>
      <c r="H49" s="1210"/>
      <c r="I49" s="86" t="s">
        <v>510</v>
      </c>
      <c r="J49" s="87" t="s">
        <v>510</v>
      </c>
      <c r="K49" s="87" t="s">
        <v>510</v>
      </c>
      <c r="L49" s="87" t="s">
        <v>510</v>
      </c>
      <c r="M49" s="88" t="s">
        <v>510</v>
      </c>
    </row>
    <row r="50" spans="2:13" ht="27.75" customHeight="1" x14ac:dyDescent="0.15">
      <c r="B50" s="1203" t="s">
        <v>34</v>
      </c>
      <c r="C50" s="1204"/>
      <c r="D50" s="91"/>
      <c r="E50" s="1209" t="s">
        <v>35</v>
      </c>
      <c r="F50" s="1209"/>
      <c r="G50" s="1209"/>
      <c r="H50" s="1210"/>
      <c r="I50" s="86">
        <v>4601</v>
      </c>
      <c r="J50" s="87">
        <v>3782</v>
      </c>
      <c r="K50" s="87">
        <v>5222</v>
      </c>
      <c r="L50" s="87">
        <v>4703</v>
      </c>
      <c r="M50" s="88">
        <v>6893</v>
      </c>
    </row>
    <row r="51" spans="2:13" ht="27.75" customHeight="1" x14ac:dyDescent="0.15">
      <c r="B51" s="1205"/>
      <c r="C51" s="1206"/>
      <c r="D51" s="85"/>
      <c r="E51" s="1209" t="s">
        <v>36</v>
      </c>
      <c r="F51" s="1209"/>
      <c r="G51" s="1209"/>
      <c r="H51" s="1210"/>
      <c r="I51" s="86">
        <v>13279</v>
      </c>
      <c r="J51" s="87">
        <v>14394</v>
      </c>
      <c r="K51" s="87">
        <v>16542</v>
      </c>
      <c r="L51" s="87">
        <v>18883</v>
      </c>
      <c r="M51" s="88">
        <v>18095</v>
      </c>
    </row>
    <row r="52" spans="2:13" ht="27.75" customHeight="1" x14ac:dyDescent="0.15">
      <c r="B52" s="1207"/>
      <c r="C52" s="1208"/>
      <c r="D52" s="85"/>
      <c r="E52" s="1209" t="s">
        <v>37</v>
      </c>
      <c r="F52" s="1209"/>
      <c r="G52" s="1209"/>
      <c r="H52" s="1210"/>
      <c r="I52" s="86">
        <v>42553</v>
      </c>
      <c r="J52" s="87">
        <v>43231</v>
      </c>
      <c r="K52" s="87">
        <v>44832</v>
      </c>
      <c r="L52" s="87">
        <v>47050</v>
      </c>
      <c r="M52" s="88">
        <v>47743</v>
      </c>
    </row>
    <row r="53" spans="2:13" ht="27.75" customHeight="1" thickBot="1" x14ac:dyDescent="0.2">
      <c r="B53" s="1211" t="s">
        <v>38</v>
      </c>
      <c r="C53" s="1212"/>
      <c r="D53" s="92"/>
      <c r="E53" s="1213" t="s">
        <v>39</v>
      </c>
      <c r="F53" s="1213"/>
      <c r="G53" s="1213"/>
      <c r="H53" s="1214"/>
      <c r="I53" s="93">
        <v>37552</v>
      </c>
      <c r="J53" s="94">
        <v>33998</v>
      </c>
      <c r="K53" s="94">
        <v>29887</v>
      </c>
      <c r="L53" s="94">
        <v>26293</v>
      </c>
      <c r="M53" s="95">
        <v>28387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MQHA14bSAbaHAv1LgrHj6uZET+w5qMdmoVMfZ3k7WZINWIonObaF8CJpGnLJJ8xFuGO8kOWBr5h+j96gwmrBA==" saltValue="US0kRjdWeQKWfxA8aRq1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BN13" sqref="BN13:BU1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30" t="s">
        <v>42</v>
      </c>
      <c r="D55" s="1230"/>
      <c r="E55" s="1231"/>
      <c r="F55" s="107">
        <v>1166</v>
      </c>
      <c r="G55" s="107">
        <v>1166</v>
      </c>
      <c r="H55" s="108">
        <v>1202</v>
      </c>
    </row>
    <row r="56" spans="2:8" ht="52.5" customHeight="1" x14ac:dyDescent="0.15">
      <c r="B56" s="109"/>
      <c r="C56" s="1232" t="s">
        <v>43</v>
      </c>
      <c r="D56" s="1232"/>
      <c r="E56" s="1233"/>
      <c r="F56" s="110">
        <v>1174</v>
      </c>
      <c r="G56" s="110">
        <v>445</v>
      </c>
      <c r="H56" s="111">
        <v>735</v>
      </c>
    </row>
    <row r="57" spans="2:8" ht="53.25" customHeight="1" x14ac:dyDescent="0.15">
      <c r="B57" s="109"/>
      <c r="C57" s="1234" t="s">
        <v>44</v>
      </c>
      <c r="D57" s="1234"/>
      <c r="E57" s="1235"/>
      <c r="F57" s="112">
        <v>1443</v>
      </c>
      <c r="G57" s="112">
        <v>1562</v>
      </c>
      <c r="H57" s="113">
        <v>1470</v>
      </c>
    </row>
    <row r="58" spans="2:8" ht="45.75" customHeight="1" x14ac:dyDescent="0.15">
      <c r="B58" s="114"/>
      <c r="C58" s="1222" t="s">
        <v>591</v>
      </c>
      <c r="D58" s="1223"/>
      <c r="E58" s="1224"/>
      <c r="F58" s="115">
        <v>383</v>
      </c>
      <c r="G58" s="115">
        <v>380</v>
      </c>
      <c r="H58" s="116">
        <v>347</v>
      </c>
    </row>
    <row r="59" spans="2:8" ht="45.75" customHeight="1" x14ac:dyDescent="0.15">
      <c r="B59" s="114"/>
      <c r="C59" s="1222" t="s">
        <v>594</v>
      </c>
      <c r="D59" s="1223"/>
      <c r="E59" s="1224"/>
      <c r="F59" s="115">
        <v>102</v>
      </c>
      <c r="G59" s="115">
        <v>219</v>
      </c>
      <c r="H59" s="116">
        <v>295</v>
      </c>
    </row>
    <row r="60" spans="2:8" ht="45.75" customHeight="1" x14ac:dyDescent="0.15">
      <c r="B60" s="114"/>
      <c r="C60" s="1222" t="s">
        <v>590</v>
      </c>
      <c r="D60" s="1223"/>
      <c r="E60" s="1224"/>
      <c r="F60" s="115">
        <v>226</v>
      </c>
      <c r="G60" s="115">
        <v>238</v>
      </c>
      <c r="H60" s="116">
        <v>229</v>
      </c>
    </row>
    <row r="61" spans="2:8" ht="45.75" customHeight="1" x14ac:dyDescent="0.15">
      <c r="B61" s="114"/>
      <c r="C61" s="1222" t="s">
        <v>592</v>
      </c>
      <c r="D61" s="1223"/>
      <c r="E61" s="1224"/>
      <c r="F61" s="115">
        <v>217</v>
      </c>
      <c r="G61" s="115">
        <v>222</v>
      </c>
      <c r="H61" s="116">
        <v>216</v>
      </c>
    </row>
    <row r="62" spans="2:8" ht="45.75" customHeight="1" thickBot="1" x14ac:dyDescent="0.2">
      <c r="B62" s="117"/>
      <c r="C62" s="1225" t="s">
        <v>593</v>
      </c>
      <c r="D62" s="1226"/>
      <c r="E62" s="1227"/>
      <c r="F62" s="118">
        <v>243</v>
      </c>
      <c r="G62" s="118">
        <v>243</v>
      </c>
      <c r="H62" s="119">
        <v>133</v>
      </c>
    </row>
    <row r="63" spans="2:8" ht="52.5" customHeight="1" thickBot="1" x14ac:dyDescent="0.2">
      <c r="B63" s="120"/>
      <c r="C63" s="1228" t="s">
        <v>45</v>
      </c>
      <c r="D63" s="1228"/>
      <c r="E63" s="1229"/>
      <c r="F63" s="121">
        <v>3783</v>
      </c>
      <c r="G63" s="121">
        <v>3173</v>
      </c>
      <c r="H63" s="122">
        <v>3407</v>
      </c>
    </row>
    <row r="64" spans="2:8" ht="15" customHeight="1" x14ac:dyDescent="0.15"/>
    <row r="65" ht="0" hidden="1" customHeight="1" x14ac:dyDescent="0.15"/>
    <row r="66" ht="0" hidden="1" customHeight="1" x14ac:dyDescent="0.15"/>
  </sheetData>
  <sheetProtection algorithmName="SHA-512" hashValue="LcCU3kT84NPIQ3VF0kTrIWduIXWesj4B5Ux2pz2DDCPwsshhyNltiiuTv7scda76131uR+hi3871NcAMzcD66Q==" saltValue="Q/3hJ1F3XutV6Ysh8cYf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C31" sqref="BC31"/>
    </sheetView>
  </sheetViews>
  <sheetFormatPr defaultColWidth="0" defaultRowHeight="13.5" customHeight="1" zeroHeight="1" x14ac:dyDescent="0.15"/>
  <cols>
    <col min="1" max="1" width="6.375" style="1238" customWidth="1"/>
    <col min="2" max="107" width="2.5" style="1238" customWidth="1"/>
    <col min="108" max="108" width="6.125" style="1246" customWidth="1"/>
    <col min="109" max="109" width="5.875" style="1245"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x14ac:dyDescent="0.15">
      <c r="A1" s="1236"/>
      <c r="B1" s="1237"/>
      <c r="DD1" s="1238"/>
      <c r="DE1" s="1238"/>
    </row>
    <row r="2" spans="1:143" ht="25.5" customHeight="1" x14ac:dyDescent="0.15">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x14ac:dyDescent="0.15">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70" customFormat="1" x14ac:dyDescent="0.15">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8"/>
      <c r="DE19" s="1238"/>
    </row>
    <row r="20" spans="1:351" x14ac:dyDescent="0.15">
      <c r="DD20" s="1238"/>
      <c r="DE20" s="1238"/>
    </row>
    <row r="21" spans="1:351" ht="17.25" x14ac:dyDescent="0.15">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7.25" x14ac:dyDescent="0.15">
      <c r="B22" s="1245"/>
      <c r="MM22" s="1244"/>
    </row>
    <row r="23" spans="1:351" x14ac:dyDescent="0.15">
      <c r="B23" s="1245"/>
    </row>
    <row r="24" spans="1:351" x14ac:dyDescent="0.15">
      <c r="B24" s="1245"/>
    </row>
    <row r="25" spans="1:351" x14ac:dyDescent="0.15">
      <c r="B25" s="1245"/>
    </row>
    <row r="26" spans="1:351" x14ac:dyDescent="0.15">
      <c r="B26" s="1245"/>
    </row>
    <row r="27" spans="1:351" x14ac:dyDescent="0.15">
      <c r="B27" s="1245"/>
    </row>
    <row r="28" spans="1:351" x14ac:dyDescent="0.15">
      <c r="B28" s="1245"/>
    </row>
    <row r="29" spans="1:351" x14ac:dyDescent="0.15">
      <c r="B29" s="1245"/>
    </row>
    <row r="30" spans="1:351" x14ac:dyDescent="0.15">
      <c r="B30" s="1245"/>
    </row>
    <row r="31" spans="1:351" x14ac:dyDescent="0.15">
      <c r="B31" s="1245"/>
    </row>
    <row r="32" spans="1:351" x14ac:dyDescent="0.15">
      <c r="B32" s="1245"/>
    </row>
    <row r="33" spans="2:109" x14ac:dyDescent="0.15">
      <c r="B33" s="1245"/>
    </row>
    <row r="34" spans="2:109" x14ac:dyDescent="0.15">
      <c r="B34" s="1245"/>
    </row>
    <row r="35" spans="2:109" x14ac:dyDescent="0.15">
      <c r="B35" s="1245"/>
    </row>
    <row r="36" spans="2:109" x14ac:dyDescent="0.15">
      <c r="B36" s="1245"/>
    </row>
    <row r="37" spans="2:109" x14ac:dyDescent="0.15">
      <c r="B37" s="1245"/>
    </row>
    <row r="38" spans="2:109" x14ac:dyDescent="0.15">
      <c r="B38" s="1245"/>
    </row>
    <row r="39" spans="2:109" x14ac:dyDescent="0.15">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x14ac:dyDescent="0.15">
      <c r="B40" s="1250"/>
      <c r="DD40" s="1250"/>
      <c r="DE40" s="1238"/>
    </row>
    <row r="41" spans="2:109" ht="17.25" x14ac:dyDescent="0.15">
      <c r="B41" s="1251" t="s">
        <v>596</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x14ac:dyDescent="0.15">
      <c r="B42" s="1245"/>
      <c r="G42" s="1252"/>
      <c r="I42" s="1253"/>
      <c r="J42" s="1253"/>
      <c r="K42" s="1253"/>
      <c r="AM42" s="1252"/>
      <c r="AN42" s="1252" t="s">
        <v>597</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x14ac:dyDescent="0.15">
      <c r="B43" s="1245"/>
      <c r="AN43" s="1254" t="s">
        <v>598</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x14ac:dyDescent="0.15">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x14ac:dyDescent="0.15">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x14ac:dyDescent="0.15">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x14ac:dyDescent="0.15">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x14ac:dyDescent="0.15">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x14ac:dyDescent="0.15">
      <c r="B49" s="1245"/>
      <c r="AN49" s="1238" t="s">
        <v>599</v>
      </c>
    </row>
    <row r="50" spans="1:109" x14ac:dyDescent="0.15">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552</v>
      </c>
      <c r="BQ50" s="1270"/>
      <c r="BR50" s="1270"/>
      <c r="BS50" s="1270"/>
      <c r="BT50" s="1270"/>
      <c r="BU50" s="1270"/>
      <c r="BV50" s="1270"/>
      <c r="BW50" s="1270"/>
      <c r="BX50" s="1270" t="s">
        <v>553</v>
      </c>
      <c r="BY50" s="1270"/>
      <c r="BZ50" s="1270"/>
      <c r="CA50" s="1270"/>
      <c r="CB50" s="1270"/>
      <c r="CC50" s="1270"/>
      <c r="CD50" s="1270"/>
      <c r="CE50" s="1270"/>
      <c r="CF50" s="1270" t="s">
        <v>554</v>
      </c>
      <c r="CG50" s="1270"/>
      <c r="CH50" s="1270"/>
      <c r="CI50" s="1270"/>
      <c r="CJ50" s="1270"/>
      <c r="CK50" s="1270"/>
      <c r="CL50" s="1270"/>
      <c r="CM50" s="1270"/>
      <c r="CN50" s="1270" t="s">
        <v>555</v>
      </c>
      <c r="CO50" s="1270"/>
      <c r="CP50" s="1270"/>
      <c r="CQ50" s="1270"/>
      <c r="CR50" s="1270"/>
      <c r="CS50" s="1270"/>
      <c r="CT50" s="1270"/>
      <c r="CU50" s="1270"/>
      <c r="CV50" s="1270" t="s">
        <v>556</v>
      </c>
      <c r="CW50" s="1270"/>
      <c r="CX50" s="1270"/>
      <c r="CY50" s="1270"/>
      <c r="CZ50" s="1270"/>
      <c r="DA50" s="1270"/>
      <c r="DB50" s="1270"/>
      <c r="DC50" s="1270"/>
    </row>
    <row r="51" spans="1:109" ht="13.5" customHeight="1" x14ac:dyDescent="0.15">
      <c r="B51" s="1245"/>
      <c r="G51" s="1271"/>
      <c r="H51" s="1271"/>
      <c r="I51" s="1272"/>
      <c r="J51" s="1272"/>
      <c r="K51" s="1273"/>
      <c r="L51" s="1273"/>
      <c r="M51" s="1273"/>
      <c r="N51" s="1273"/>
      <c r="AM51" s="1263"/>
      <c r="AN51" s="1274" t="s">
        <v>600</v>
      </c>
      <c r="AO51" s="1274"/>
      <c r="AP51" s="1274"/>
      <c r="AQ51" s="1274"/>
      <c r="AR51" s="1274"/>
      <c r="AS51" s="1274"/>
      <c r="AT51" s="1274"/>
      <c r="AU51" s="1274"/>
      <c r="AV51" s="1274"/>
      <c r="AW51" s="1274"/>
      <c r="AX51" s="1274"/>
      <c r="AY51" s="1274"/>
      <c r="AZ51" s="1274"/>
      <c r="BA51" s="1274"/>
      <c r="BB51" s="1274" t="s">
        <v>601</v>
      </c>
      <c r="BC51" s="1274"/>
      <c r="BD51" s="1274"/>
      <c r="BE51" s="1274"/>
      <c r="BF51" s="1274"/>
      <c r="BG51" s="1274"/>
      <c r="BH51" s="1274"/>
      <c r="BI51" s="1274"/>
      <c r="BJ51" s="1274"/>
      <c r="BK51" s="1274"/>
      <c r="BL51" s="1274"/>
      <c r="BM51" s="1274"/>
      <c r="BN51" s="1274"/>
      <c r="BO51" s="1274"/>
      <c r="BP51" s="1275"/>
      <c r="BQ51" s="1276"/>
      <c r="BR51" s="1276"/>
      <c r="BS51" s="1276"/>
      <c r="BT51" s="1276"/>
      <c r="BU51" s="1276"/>
      <c r="BV51" s="1276"/>
      <c r="BW51" s="1276"/>
      <c r="BX51" s="1275"/>
      <c r="BY51" s="1276"/>
      <c r="BZ51" s="1276"/>
      <c r="CA51" s="1276"/>
      <c r="CB51" s="1276"/>
      <c r="CC51" s="1276"/>
      <c r="CD51" s="1276"/>
      <c r="CE51" s="1276"/>
      <c r="CF51" s="1276">
        <v>114.1</v>
      </c>
      <c r="CG51" s="1276"/>
      <c r="CH51" s="1276"/>
      <c r="CI51" s="1276"/>
      <c r="CJ51" s="1276"/>
      <c r="CK51" s="1276"/>
      <c r="CL51" s="1276"/>
      <c r="CM51" s="1276"/>
      <c r="CN51" s="1276">
        <v>99.7</v>
      </c>
      <c r="CO51" s="1276"/>
      <c r="CP51" s="1276"/>
      <c r="CQ51" s="1276"/>
      <c r="CR51" s="1276"/>
      <c r="CS51" s="1276"/>
      <c r="CT51" s="1276"/>
      <c r="CU51" s="1276"/>
      <c r="CV51" s="1276">
        <v>106.3</v>
      </c>
      <c r="CW51" s="1276"/>
      <c r="CX51" s="1276"/>
      <c r="CY51" s="1276"/>
      <c r="CZ51" s="1276"/>
      <c r="DA51" s="1276"/>
      <c r="DB51" s="1276"/>
      <c r="DC51" s="1276"/>
    </row>
    <row r="52" spans="1:109" x14ac:dyDescent="0.15">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602</v>
      </c>
      <c r="BC53" s="1274"/>
      <c r="BD53" s="1274"/>
      <c r="BE53" s="1274"/>
      <c r="BF53" s="1274"/>
      <c r="BG53" s="1274"/>
      <c r="BH53" s="1274"/>
      <c r="BI53" s="1274"/>
      <c r="BJ53" s="1274"/>
      <c r="BK53" s="1274"/>
      <c r="BL53" s="1274"/>
      <c r="BM53" s="1274"/>
      <c r="BN53" s="1274"/>
      <c r="BO53" s="1274"/>
      <c r="BP53" s="1275"/>
      <c r="BQ53" s="1276"/>
      <c r="BR53" s="1276"/>
      <c r="BS53" s="1276"/>
      <c r="BT53" s="1276"/>
      <c r="BU53" s="1276"/>
      <c r="BV53" s="1276"/>
      <c r="BW53" s="1276"/>
      <c r="BX53" s="1275"/>
      <c r="BY53" s="1276"/>
      <c r="BZ53" s="1276"/>
      <c r="CA53" s="1276"/>
      <c r="CB53" s="1276"/>
      <c r="CC53" s="1276"/>
      <c r="CD53" s="1276"/>
      <c r="CE53" s="1276"/>
      <c r="CF53" s="1276">
        <v>69.2</v>
      </c>
      <c r="CG53" s="1276"/>
      <c r="CH53" s="1276"/>
      <c r="CI53" s="1276"/>
      <c r="CJ53" s="1276"/>
      <c r="CK53" s="1276"/>
      <c r="CL53" s="1276"/>
      <c r="CM53" s="1276"/>
      <c r="CN53" s="1276">
        <v>70.099999999999994</v>
      </c>
      <c r="CO53" s="1276"/>
      <c r="CP53" s="1276"/>
      <c r="CQ53" s="1276"/>
      <c r="CR53" s="1276"/>
      <c r="CS53" s="1276"/>
      <c r="CT53" s="1276"/>
      <c r="CU53" s="1276"/>
      <c r="CV53" s="1276">
        <v>70.099999999999994</v>
      </c>
      <c r="CW53" s="1276"/>
      <c r="CX53" s="1276"/>
      <c r="CY53" s="1276"/>
      <c r="CZ53" s="1276"/>
      <c r="DA53" s="1276"/>
      <c r="DB53" s="1276"/>
      <c r="DC53" s="1276"/>
    </row>
    <row r="54" spans="1:109" x14ac:dyDescent="0.15">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1253"/>
      <c r="B55" s="1245"/>
      <c r="G55" s="1264"/>
      <c r="H55" s="1264"/>
      <c r="I55" s="1264"/>
      <c r="J55" s="1264"/>
      <c r="K55" s="1273"/>
      <c r="L55" s="1273"/>
      <c r="M55" s="1273"/>
      <c r="N55" s="1273"/>
      <c r="AN55" s="1270" t="s">
        <v>603</v>
      </c>
      <c r="AO55" s="1270"/>
      <c r="AP55" s="1270"/>
      <c r="AQ55" s="1270"/>
      <c r="AR55" s="1270"/>
      <c r="AS55" s="1270"/>
      <c r="AT55" s="1270"/>
      <c r="AU55" s="1270"/>
      <c r="AV55" s="1270"/>
      <c r="AW55" s="1270"/>
      <c r="AX55" s="1270"/>
      <c r="AY55" s="1270"/>
      <c r="AZ55" s="1270"/>
      <c r="BA55" s="1270"/>
      <c r="BB55" s="1274" t="s">
        <v>601</v>
      </c>
      <c r="BC55" s="1274"/>
      <c r="BD55" s="1274"/>
      <c r="BE55" s="1274"/>
      <c r="BF55" s="1274"/>
      <c r="BG55" s="1274"/>
      <c r="BH55" s="1274"/>
      <c r="BI55" s="1274"/>
      <c r="BJ55" s="1274"/>
      <c r="BK55" s="1274"/>
      <c r="BL55" s="1274"/>
      <c r="BM55" s="1274"/>
      <c r="BN55" s="1274"/>
      <c r="BO55" s="1274"/>
      <c r="BP55" s="1275"/>
      <c r="BQ55" s="1276"/>
      <c r="BR55" s="1276"/>
      <c r="BS55" s="1276"/>
      <c r="BT55" s="1276"/>
      <c r="BU55" s="1276"/>
      <c r="BV55" s="1276"/>
      <c r="BW55" s="1276"/>
      <c r="BX55" s="1275"/>
      <c r="BY55" s="1276"/>
      <c r="BZ55" s="1276"/>
      <c r="CA55" s="1276"/>
      <c r="CB55" s="1276"/>
      <c r="CC55" s="1276"/>
      <c r="CD55" s="1276"/>
      <c r="CE55" s="1276"/>
      <c r="CF55" s="1276">
        <v>25.4</v>
      </c>
      <c r="CG55" s="1276"/>
      <c r="CH55" s="1276"/>
      <c r="CI55" s="1276"/>
      <c r="CJ55" s="1276"/>
      <c r="CK55" s="1276"/>
      <c r="CL55" s="1276"/>
      <c r="CM55" s="1276"/>
      <c r="CN55" s="1276">
        <v>16.600000000000001</v>
      </c>
      <c r="CO55" s="1276"/>
      <c r="CP55" s="1276"/>
      <c r="CQ55" s="1276"/>
      <c r="CR55" s="1276"/>
      <c r="CS55" s="1276"/>
      <c r="CT55" s="1276"/>
      <c r="CU55" s="1276"/>
      <c r="CV55" s="1276">
        <v>17.399999999999999</v>
      </c>
      <c r="CW55" s="1276"/>
      <c r="CX55" s="1276"/>
      <c r="CY55" s="1276"/>
      <c r="CZ55" s="1276"/>
      <c r="DA55" s="1276"/>
      <c r="DB55" s="1276"/>
      <c r="DC55" s="1276"/>
    </row>
    <row r="56" spans="1:109" x14ac:dyDescent="0.15">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3" customFormat="1" x14ac:dyDescent="0.15">
      <c r="B57" s="1277"/>
      <c r="G57" s="1264"/>
      <c r="H57" s="1264"/>
      <c r="I57" s="1278"/>
      <c r="J57" s="1278"/>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602</v>
      </c>
      <c r="BC57" s="1274"/>
      <c r="BD57" s="1274"/>
      <c r="BE57" s="1274"/>
      <c r="BF57" s="1274"/>
      <c r="BG57" s="1274"/>
      <c r="BH57" s="1274"/>
      <c r="BI57" s="1274"/>
      <c r="BJ57" s="1274"/>
      <c r="BK57" s="1274"/>
      <c r="BL57" s="1274"/>
      <c r="BM57" s="1274"/>
      <c r="BN57" s="1274"/>
      <c r="BO57" s="1274"/>
      <c r="BP57" s="1275"/>
      <c r="BQ57" s="1276"/>
      <c r="BR57" s="1276"/>
      <c r="BS57" s="1276"/>
      <c r="BT57" s="1276"/>
      <c r="BU57" s="1276"/>
      <c r="BV57" s="1276"/>
      <c r="BW57" s="1276"/>
      <c r="BX57" s="1275"/>
      <c r="BY57" s="1276"/>
      <c r="BZ57" s="1276"/>
      <c r="CA57" s="1276"/>
      <c r="CB57" s="1276"/>
      <c r="CC57" s="1276"/>
      <c r="CD57" s="1276"/>
      <c r="CE57" s="1276"/>
      <c r="CF57" s="1276">
        <v>52.6</v>
      </c>
      <c r="CG57" s="1276"/>
      <c r="CH57" s="1276"/>
      <c r="CI57" s="1276"/>
      <c r="CJ57" s="1276"/>
      <c r="CK57" s="1276"/>
      <c r="CL57" s="1276"/>
      <c r="CM57" s="1276"/>
      <c r="CN57" s="1276">
        <v>58.6</v>
      </c>
      <c r="CO57" s="1276"/>
      <c r="CP57" s="1276"/>
      <c r="CQ57" s="1276"/>
      <c r="CR57" s="1276"/>
      <c r="CS57" s="1276"/>
      <c r="CT57" s="1276"/>
      <c r="CU57" s="1276"/>
      <c r="CV57" s="1276">
        <v>57.9</v>
      </c>
      <c r="CW57" s="1276"/>
      <c r="CX57" s="1276"/>
      <c r="CY57" s="1276"/>
      <c r="CZ57" s="1276"/>
      <c r="DA57" s="1276"/>
      <c r="DB57" s="1276"/>
      <c r="DC57" s="1276"/>
      <c r="DD57" s="1279"/>
      <c r="DE57" s="1277"/>
    </row>
    <row r="58" spans="1:109" s="1253" customFormat="1" x14ac:dyDescent="0.15">
      <c r="A58" s="1238"/>
      <c r="B58" s="1277"/>
      <c r="G58" s="1264"/>
      <c r="H58" s="1264"/>
      <c r="I58" s="1278"/>
      <c r="J58" s="1278"/>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3" customFormat="1" x14ac:dyDescent="0.15">
      <c r="A59" s="1238"/>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3" customFormat="1" x14ac:dyDescent="0.15">
      <c r="A60" s="1238"/>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3" customFormat="1" x14ac:dyDescent="0.15">
      <c r="A61" s="1238"/>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x14ac:dyDescent="0.15">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7.25" x14ac:dyDescent="0.15">
      <c r="B63" s="1285" t="s">
        <v>604</v>
      </c>
    </row>
    <row r="64" spans="1:109" x14ac:dyDescent="0.15">
      <c r="B64" s="1245"/>
      <c r="G64" s="1252"/>
      <c r="I64" s="1286"/>
      <c r="J64" s="1286"/>
      <c r="K64" s="1286"/>
      <c r="L64" s="1286"/>
      <c r="M64" s="1286"/>
      <c r="N64" s="1287"/>
      <c r="AM64" s="1252"/>
      <c r="AN64" s="1252" t="s">
        <v>597</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x14ac:dyDescent="0.15">
      <c r="B65" s="1245"/>
      <c r="AN65" s="1254" t="s">
        <v>605</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x14ac:dyDescent="0.15">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x14ac:dyDescent="0.15">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x14ac:dyDescent="0.15">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x14ac:dyDescent="0.15">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x14ac:dyDescent="0.15">
      <c r="B70" s="1245"/>
      <c r="H70" s="1288"/>
      <c r="I70" s="1288"/>
      <c r="J70" s="1289"/>
      <c r="K70" s="1289"/>
      <c r="L70" s="1290"/>
      <c r="M70" s="1289"/>
      <c r="N70" s="1290"/>
      <c r="AN70" s="1263"/>
      <c r="AO70" s="1263"/>
      <c r="AP70" s="1263"/>
      <c r="AZ70" s="1263"/>
      <c r="BA70" s="1263"/>
      <c r="BB70" s="1263"/>
      <c r="BL70" s="1263"/>
      <c r="BM70" s="1263"/>
      <c r="BN70" s="1263"/>
      <c r="BX70" s="1263"/>
      <c r="BY70" s="1263"/>
      <c r="BZ70" s="1263"/>
      <c r="CJ70" s="1263"/>
      <c r="CK70" s="1263"/>
      <c r="CL70" s="1263"/>
      <c r="CV70" s="1263"/>
      <c r="CW70" s="1263"/>
      <c r="CX70" s="1263"/>
    </row>
    <row r="71" spans="2:107" x14ac:dyDescent="0.15">
      <c r="B71" s="1245"/>
      <c r="G71" s="1291"/>
      <c r="I71" s="1292"/>
      <c r="J71" s="1289"/>
      <c r="K71" s="1289"/>
      <c r="L71" s="1290"/>
      <c r="M71" s="1289"/>
      <c r="N71" s="1290"/>
      <c r="AM71" s="1291"/>
      <c r="AN71" s="1238" t="s">
        <v>599</v>
      </c>
    </row>
    <row r="72" spans="2:107" x14ac:dyDescent="0.15">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552</v>
      </c>
      <c r="BQ72" s="1270"/>
      <c r="BR72" s="1270"/>
      <c r="BS72" s="1270"/>
      <c r="BT72" s="1270"/>
      <c r="BU72" s="1270"/>
      <c r="BV72" s="1270"/>
      <c r="BW72" s="1270"/>
      <c r="BX72" s="1270" t="s">
        <v>553</v>
      </c>
      <c r="BY72" s="1270"/>
      <c r="BZ72" s="1270"/>
      <c r="CA72" s="1270"/>
      <c r="CB72" s="1270"/>
      <c r="CC72" s="1270"/>
      <c r="CD72" s="1270"/>
      <c r="CE72" s="1270"/>
      <c r="CF72" s="1270" t="s">
        <v>554</v>
      </c>
      <c r="CG72" s="1270"/>
      <c r="CH72" s="1270"/>
      <c r="CI72" s="1270"/>
      <c r="CJ72" s="1270"/>
      <c r="CK72" s="1270"/>
      <c r="CL72" s="1270"/>
      <c r="CM72" s="1270"/>
      <c r="CN72" s="1270" t="s">
        <v>555</v>
      </c>
      <c r="CO72" s="1270"/>
      <c r="CP72" s="1270"/>
      <c r="CQ72" s="1270"/>
      <c r="CR72" s="1270"/>
      <c r="CS72" s="1270"/>
      <c r="CT72" s="1270"/>
      <c r="CU72" s="1270"/>
      <c r="CV72" s="1270" t="s">
        <v>556</v>
      </c>
      <c r="CW72" s="1270"/>
      <c r="CX72" s="1270"/>
      <c r="CY72" s="1270"/>
      <c r="CZ72" s="1270"/>
      <c r="DA72" s="1270"/>
      <c r="DB72" s="1270"/>
      <c r="DC72" s="1270"/>
    </row>
    <row r="73" spans="2:107" x14ac:dyDescent="0.15">
      <c r="B73" s="1245"/>
      <c r="G73" s="1271"/>
      <c r="H73" s="1271"/>
      <c r="I73" s="1271"/>
      <c r="J73" s="1271"/>
      <c r="K73" s="1293"/>
      <c r="L73" s="1293"/>
      <c r="M73" s="1293"/>
      <c r="N73" s="1293"/>
      <c r="AM73" s="1263"/>
      <c r="AN73" s="1274" t="s">
        <v>600</v>
      </c>
      <c r="AO73" s="1274"/>
      <c r="AP73" s="1274"/>
      <c r="AQ73" s="1274"/>
      <c r="AR73" s="1274"/>
      <c r="AS73" s="1274"/>
      <c r="AT73" s="1274"/>
      <c r="AU73" s="1274"/>
      <c r="AV73" s="1274"/>
      <c r="AW73" s="1274"/>
      <c r="AX73" s="1274"/>
      <c r="AY73" s="1274"/>
      <c r="AZ73" s="1274"/>
      <c r="BA73" s="1274"/>
      <c r="BB73" s="1274" t="s">
        <v>601</v>
      </c>
      <c r="BC73" s="1274"/>
      <c r="BD73" s="1274"/>
      <c r="BE73" s="1274"/>
      <c r="BF73" s="1274"/>
      <c r="BG73" s="1274"/>
      <c r="BH73" s="1274"/>
      <c r="BI73" s="1274"/>
      <c r="BJ73" s="1274"/>
      <c r="BK73" s="1274"/>
      <c r="BL73" s="1274"/>
      <c r="BM73" s="1274"/>
      <c r="BN73" s="1274"/>
      <c r="BO73" s="1274"/>
      <c r="BP73" s="1276">
        <v>147.30000000000001</v>
      </c>
      <c r="BQ73" s="1276"/>
      <c r="BR73" s="1276"/>
      <c r="BS73" s="1276"/>
      <c r="BT73" s="1276"/>
      <c r="BU73" s="1276"/>
      <c r="BV73" s="1276"/>
      <c r="BW73" s="1276"/>
      <c r="BX73" s="1276">
        <v>133.4</v>
      </c>
      <c r="BY73" s="1276"/>
      <c r="BZ73" s="1276"/>
      <c r="CA73" s="1276"/>
      <c r="CB73" s="1276"/>
      <c r="CC73" s="1276"/>
      <c r="CD73" s="1276"/>
      <c r="CE73" s="1276"/>
      <c r="CF73" s="1276">
        <v>114.1</v>
      </c>
      <c r="CG73" s="1276"/>
      <c r="CH73" s="1276"/>
      <c r="CI73" s="1276"/>
      <c r="CJ73" s="1276"/>
      <c r="CK73" s="1276"/>
      <c r="CL73" s="1276"/>
      <c r="CM73" s="1276"/>
      <c r="CN73" s="1276">
        <v>99.7</v>
      </c>
      <c r="CO73" s="1276"/>
      <c r="CP73" s="1276"/>
      <c r="CQ73" s="1276"/>
      <c r="CR73" s="1276"/>
      <c r="CS73" s="1276"/>
      <c r="CT73" s="1276"/>
      <c r="CU73" s="1276"/>
      <c r="CV73" s="1276">
        <v>106.3</v>
      </c>
      <c r="CW73" s="1276"/>
      <c r="CX73" s="1276"/>
      <c r="CY73" s="1276"/>
      <c r="CZ73" s="1276"/>
      <c r="DA73" s="1276"/>
      <c r="DB73" s="1276"/>
      <c r="DC73" s="1276"/>
    </row>
    <row r="74" spans="2:107" x14ac:dyDescent="0.15">
      <c r="B74" s="1245"/>
      <c r="G74" s="1271"/>
      <c r="H74" s="1271"/>
      <c r="I74" s="1271"/>
      <c r="J74" s="1271"/>
      <c r="K74" s="1293"/>
      <c r="L74" s="1293"/>
      <c r="M74" s="1293"/>
      <c r="N74" s="1293"/>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606</v>
      </c>
      <c r="BC75" s="1274"/>
      <c r="BD75" s="1274"/>
      <c r="BE75" s="1274"/>
      <c r="BF75" s="1274"/>
      <c r="BG75" s="1274"/>
      <c r="BH75" s="1274"/>
      <c r="BI75" s="1274"/>
      <c r="BJ75" s="1274"/>
      <c r="BK75" s="1274"/>
      <c r="BL75" s="1274"/>
      <c r="BM75" s="1274"/>
      <c r="BN75" s="1274"/>
      <c r="BO75" s="1274"/>
      <c r="BP75" s="1276">
        <v>12.3</v>
      </c>
      <c r="BQ75" s="1276"/>
      <c r="BR75" s="1276"/>
      <c r="BS75" s="1276"/>
      <c r="BT75" s="1276"/>
      <c r="BU75" s="1276"/>
      <c r="BV75" s="1276"/>
      <c r="BW75" s="1276"/>
      <c r="BX75" s="1276">
        <v>11.9</v>
      </c>
      <c r="BY75" s="1276"/>
      <c r="BZ75" s="1276"/>
      <c r="CA75" s="1276"/>
      <c r="CB75" s="1276"/>
      <c r="CC75" s="1276"/>
      <c r="CD75" s="1276"/>
      <c r="CE75" s="1276"/>
      <c r="CF75" s="1276">
        <v>12.2</v>
      </c>
      <c r="CG75" s="1276"/>
      <c r="CH75" s="1276"/>
      <c r="CI75" s="1276"/>
      <c r="CJ75" s="1276"/>
      <c r="CK75" s="1276"/>
      <c r="CL75" s="1276"/>
      <c r="CM75" s="1276"/>
      <c r="CN75" s="1276">
        <v>11.8</v>
      </c>
      <c r="CO75" s="1276"/>
      <c r="CP75" s="1276"/>
      <c r="CQ75" s="1276"/>
      <c r="CR75" s="1276"/>
      <c r="CS75" s="1276"/>
      <c r="CT75" s="1276"/>
      <c r="CU75" s="1276"/>
      <c r="CV75" s="1276">
        <v>11.4</v>
      </c>
      <c r="CW75" s="1276"/>
      <c r="CX75" s="1276"/>
      <c r="CY75" s="1276"/>
      <c r="CZ75" s="1276"/>
      <c r="DA75" s="1276"/>
      <c r="DB75" s="1276"/>
      <c r="DC75" s="1276"/>
    </row>
    <row r="76" spans="2:107" x14ac:dyDescent="0.15">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1245"/>
      <c r="G77" s="1264"/>
      <c r="H77" s="1264"/>
      <c r="I77" s="1264"/>
      <c r="J77" s="1264"/>
      <c r="K77" s="1293"/>
      <c r="L77" s="1293"/>
      <c r="M77" s="1293"/>
      <c r="N77" s="1293"/>
      <c r="AN77" s="1270" t="s">
        <v>603</v>
      </c>
      <c r="AO77" s="1270"/>
      <c r="AP77" s="1270"/>
      <c r="AQ77" s="1270"/>
      <c r="AR77" s="1270"/>
      <c r="AS77" s="1270"/>
      <c r="AT77" s="1270"/>
      <c r="AU77" s="1270"/>
      <c r="AV77" s="1270"/>
      <c r="AW77" s="1270"/>
      <c r="AX77" s="1270"/>
      <c r="AY77" s="1270"/>
      <c r="AZ77" s="1270"/>
      <c r="BA77" s="1270"/>
      <c r="BB77" s="1274" t="s">
        <v>601</v>
      </c>
      <c r="BC77" s="1274"/>
      <c r="BD77" s="1274"/>
      <c r="BE77" s="1274"/>
      <c r="BF77" s="1274"/>
      <c r="BG77" s="1274"/>
      <c r="BH77" s="1274"/>
      <c r="BI77" s="1274"/>
      <c r="BJ77" s="1274"/>
      <c r="BK77" s="1274"/>
      <c r="BL77" s="1274"/>
      <c r="BM77" s="1274"/>
      <c r="BN77" s="1274"/>
      <c r="BO77" s="1274"/>
      <c r="BP77" s="1276">
        <v>80</v>
      </c>
      <c r="BQ77" s="1276"/>
      <c r="BR77" s="1276"/>
      <c r="BS77" s="1276"/>
      <c r="BT77" s="1276"/>
      <c r="BU77" s="1276"/>
      <c r="BV77" s="1276"/>
      <c r="BW77" s="1276"/>
      <c r="BX77" s="1276">
        <v>61.4</v>
      </c>
      <c r="BY77" s="1276"/>
      <c r="BZ77" s="1276"/>
      <c r="CA77" s="1276"/>
      <c r="CB77" s="1276"/>
      <c r="CC77" s="1276"/>
      <c r="CD77" s="1276"/>
      <c r="CE77" s="1276"/>
      <c r="CF77" s="1276">
        <v>25.4</v>
      </c>
      <c r="CG77" s="1276"/>
      <c r="CH77" s="1276"/>
      <c r="CI77" s="1276"/>
      <c r="CJ77" s="1276"/>
      <c r="CK77" s="1276"/>
      <c r="CL77" s="1276"/>
      <c r="CM77" s="1276"/>
      <c r="CN77" s="1276">
        <v>16.600000000000001</v>
      </c>
      <c r="CO77" s="1276"/>
      <c r="CP77" s="1276"/>
      <c r="CQ77" s="1276"/>
      <c r="CR77" s="1276"/>
      <c r="CS77" s="1276"/>
      <c r="CT77" s="1276"/>
      <c r="CU77" s="1276"/>
      <c r="CV77" s="1276">
        <v>17.399999999999999</v>
      </c>
      <c r="CW77" s="1276"/>
      <c r="CX77" s="1276"/>
      <c r="CY77" s="1276"/>
      <c r="CZ77" s="1276"/>
      <c r="DA77" s="1276"/>
      <c r="DB77" s="1276"/>
      <c r="DC77" s="1276"/>
    </row>
    <row r="78" spans="2:107" x14ac:dyDescent="0.15">
      <c r="B78" s="1245"/>
      <c r="G78" s="1264"/>
      <c r="H78" s="1264"/>
      <c r="I78" s="1264"/>
      <c r="J78" s="1264"/>
      <c r="K78" s="1293"/>
      <c r="L78" s="1293"/>
      <c r="M78" s="1293"/>
      <c r="N78" s="1293"/>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1245"/>
      <c r="G79" s="1264"/>
      <c r="H79" s="1264"/>
      <c r="I79" s="1278"/>
      <c r="J79" s="1278"/>
      <c r="K79" s="1294"/>
      <c r="L79" s="1294"/>
      <c r="M79" s="1294"/>
      <c r="N79" s="1294"/>
      <c r="AN79" s="1270"/>
      <c r="AO79" s="1270"/>
      <c r="AP79" s="1270"/>
      <c r="AQ79" s="1270"/>
      <c r="AR79" s="1270"/>
      <c r="AS79" s="1270"/>
      <c r="AT79" s="1270"/>
      <c r="AU79" s="1270"/>
      <c r="AV79" s="1270"/>
      <c r="AW79" s="1270"/>
      <c r="AX79" s="1270"/>
      <c r="AY79" s="1270"/>
      <c r="AZ79" s="1270"/>
      <c r="BA79" s="1270"/>
      <c r="BB79" s="1274" t="s">
        <v>606</v>
      </c>
      <c r="BC79" s="1274"/>
      <c r="BD79" s="1274"/>
      <c r="BE79" s="1274"/>
      <c r="BF79" s="1274"/>
      <c r="BG79" s="1274"/>
      <c r="BH79" s="1274"/>
      <c r="BI79" s="1274"/>
      <c r="BJ79" s="1274"/>
      <c r="BK79" s="1274"/>
      <c r="BL79" s="1274"/>
      <c r="BM79" s="1274"/>
      <c r="BN79" s="1274"/>
      <c r="BO79" s="1274"/>
      <c r="BP79" s="1276">
        <v>5.3</v>
      </c>
      <c r="BQ79" s="1276"/>
      <c r="BR79" s="1276"/>
      <c r="BS79" s="1276"/>
      <c r="BT79" s="1276"/>
      <c r="BU79" s="1276"/>
      <c r="BV79" s="1276"/>
      <c r="BW79" s="1276"/>
      <c r="BX79" s="1276">
        <v>5.0999999999999996</v>
      </c>
      <c r="BY79" s="1276"/>
      <c r="BZ79" s="1276"/>
      <c r="CA79" s="1276"/>
      <c r="CB79" s="1276"/>
      <c r="CC79" s="1276"/>
      <c r="CD79" s="1276"/>
      <c r="CE79" s="1276"/>
      <c r="CF79" s="1276">
        <v>4.8</v>
      </c>
      <c r="CG79" s="1276"/>
      <c r="CH79" s="1276"/>
      <c r="CI79" s="1276"/>
      <c r="CJ79" s="1276"/>
      <c r="CK79" s="1276"/>
      <c r="CL79" s="1276"/>
      <c r="CM79" s="1276"/>
      <c r="CN79" s="1276">
        <v>3.6</v>
      </c>
      <c r="CO79" s="1276"/>
      <c r="CP79" s="1276"/>
      <c r="CQ79" s="1276"/>
      <c r="CR79" s="1276"/>
      <c r="CS79" s="1276"/>
      <c r="CT79" s="1276"/>
      <c r="CU79" s="1276"/>
      <c r="CV79" s="1276">
        <v>3.6</v>
      </c>
      <c r="CW79" s="1276"/>
      <c r="CX79" s="1276"/>
      <c r="CY79" s="1276"/>
      <c r="CZ79" s="1276"/>
      <c r="DA79" s="1276"/>
      <c r="DB79" s="1276"/>
      <c r="DC79" s="1276"/>
    </row>
    <row r="80" spans="2:107" x14ac:dyDescent="0.15">
      <c r="B80" s="1245"/>
      <c r="G80" s="1264"/>
      <c r="H80" s="1264"/>
      <c r="I80" s="1278"/>
      <c r="J80" s="1278"/>
      <c r="K80" s="1294"/>
      <c r="L80" s="1294"/>
      <c r="M80" s="1294"/>
      <c r="N80" s="1294"/>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1245"/>
    </row>
    <row r="82" spans="2:109" ht="17.25" x14ac:dyDescent="0.15">
      <c r="B82" s="1245"/>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x14ac:dyDescent="0.15">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x14ac:dyDescent="0.15">
      <c r="DD84" s="1238"/>
      <c r="DE84" s="1238"/>
    </row>
    <row r="85" spans="2:109" x14ac:dyDescent="0.15">
      <c r="DD85" s="1238"/>
      <c r="DE85" s="1238"/>
    </row>
    <row r="86" spans="2:109" hidden="1" x14ac:dyDescent="0.15">
      <c r="DD86" s="1238"/>
      <c r="DE86" s="1238"/>
    </row>
    <row r="87" spans="2:109" hidden="1" x14ac:dyDescent="0.15">
      <c r="K87" s="1296"/>
      <c r="AQ87" s="1296"/>
      <c r="BC87" s="1296"/>
      <c r="BO87" s="1296"/>
      <c r="CA87" s="1296"/>
      <c r="CM87" s="1296"/>
      <c r="CY87" s="1296"/>
      <c r="DD87" s="1238"/>
      <c r="DE87" s="1238"/>
    </row>
    <row r="88" spans="2:109" hidden="1" x14ac:dyDescent="0.15">
      <c r="DD88" s="1238"/>
      <c r="DE88" s="1238"/>
    </row>
    <row r="89" spans="2:109" hidden="1" x14ac:dyDescent="0.15">
      <c r="DD89" s="1238"/>
      <c r="DE89" s="1238"/>
    </row>
    <row r="90" spans="2:109" hidden="1" x14ac:dyDescent="0.15">
      <c r="DD90" s="1238"/>
      <c r="DE90" s="1238"/>
    </row>
    <row r="91" spans="2:109" hidden="1" x14ac:dyDescent="0.15">
      <c r="DD91" s="1238"/>
      <c r="DE91" s="1238"/>
    </row>
    <row r="92" spans="2:109" ht="13.5" hidden="1" customHeight="1" x14ac:dyDescent="0.15">
      <c r="DD92" s="1238"/>
      <c r="DE92" s="1238"/>
    </row>
    <row r="93" spans="2:109" ht="13.5" hidden="1" customHeight="1" x14ac:dyDescent="0.15">
      <c r="DD93" s="1238"/>
      <c r="DE93" s="1238"/>
    </row>
    <row r="94" spans="2:109" ht="13.5" hidden="1" customHeight="1" x14ac:dyDescent="0.15">
      <c r="DD94" s="1238"/>
      <c r="DE94" s="1238"/>
    </row>
    <row r="95" spans="2:109" ht="13.5" hidden="1" customHeight="1" x14ac:dyDescent="0.15">
      <c r="DD95" s="1238"/>
      <c r="DE95" s="1238"/>
    </row>
    <row r="96" spans="2:109" ht="13.5" hidden="1" customHeight="1" x14ac:dyDescent="0.15">
      <c r="DD96" s="1238"/>
      <c r="DE96" s="1238"/>
    </row>
    <row r="97" spans="108:109" ht="13.5" hidden="1" customHeight="1" x14ac:dyDescent="0.15">
      <c r="DD97" s="1238"/>
      <c r="DE97" s="1238"/>
    </row>
    <row r="98" spans="108:109" ht="13.5" hidden="1" customHeight="1" x14ac:dyDescent="0.15">
      <c r="DD98" s="1238"/>
      <c r="DE98" s="1238"/>
    </row>
    <row r="99" spans="108:109" ht="13.5" hidden="1" customHeight="1" x14ac:dyDescent="0.15">
      <c r="DD99" s="1238"/>
      <c r="DE99" s="1238"/>
    </row>
    <row r="100" spans="108:109" ht="13.5" hidden="1" customHeight="1" x14ac:dyDescent="0.15">
      <c r="DD100" s="1238"/>
      <c r="DE100" s="1238"/>
    </row>
    <row r="101" spans="108:109" ht="13.5" hidden="1" customHeight="1" x14ac:dyDescent="0.15">
      <c r="DD101" s="1238"/>
      <c r="DE101" s="1238"/>
    </row>
    <row r="102" spans="108:109" ht="13.5" hidden="1" customHeight="1" x14ac:dyDescent="0.15">
      <c r="DD102" s="1238"/>
      <c r="DE102" s="1238"/>
    </row>
    <row r="103" spans="108:109" ht="13.5" hidden="1" customHeight="1" x14ac:dyDescent="0.15">
      <c r="DD103" s="1238"/>
      <c r="DE103" s="1238"/>
    </row>
    <row r="104" spans="108:109" ht="13.5" hidden="1" customHeight="1" x14ac:dyDescent="0.15">
      <c r="DD104" s="1238"/>
      <c r="DE104" s="1238"/>
    </row>
    <row r="105" spans="108:109" ht="13.5" hidden="1" customHeight="1" x14ac:dyDescent="0.15">
      <c r="DD105" s="1238"/>
      <c r="DE105" s="1238"/>
    </row>
    <row r="106" spans="108:109" ht="13.5" hidden="1" customHeight="1" x14ac:dyDescent="0.15">
      <c r="DD106" s="1238"/>
      <c r="DE106" s="1238"/>
    </row>
    <row r="107" spans="108:109" ht="13.5" hidden="1" customHeight="1" x14ac:dyDescent="0.15">
      <c r="DD107" s="1238"/>
      <c r="DE107" s="1238"/>
    </row>
    <row r="108" spans="108:109" ht="13.5" hidden="1" customHeight="1" x14ac:dyDescent="0.15">
      <c r="DD108" s="1238"/>
      <c r="DE108" s="1238"/>
    </row>
    <row r="109" spans="108:109" ht="13.5" hidden="1" customHeight="1" x14ac:dyDescent="0.15">
      <c r="DD109" s="1238"/>
      <c r="DE109" s="1238"/>
    </row>
    <row r="110" spans="108:109" ht="13.5" hidden="1" customHeight="1" x14ac:dyDescent="0.15">
      <c r="DD110" s="1238"/>
      <c r="DE110" s="1238"/>
    </row>
    <row r="111" spans="108:109" ht="13.5" hidden="1" customHeight="1" x14ac:dyDescent="0.15">
      <c r="DD111" s="1238"/>
      <c r="DE111" s="1238"/>
    </row>
    <row r="112" spans="108:109" ht="13.5" hidden="1" customHeight="1" x14ac:dyDescent="0.15">
      <c r="DD112" s="1238"/>
      <c r="DE112" s="1238"/>
    </row>
    <row r="113" spans="108:109" ht="13.5" hidden="1" customHeight="1" x14ac:dyDescent="0.15">
      <c r="DD113" s="1238"/>
      <c r="DE113" s="1238"/>
    </row>
    <row r="114" spans="108:109" ht="13.5" hidden="1" customHeight="1" x14ac:dyDescent="0.15">
      <c r="DD114" s="1238"/>
      <c r="DE114" s="1238"/>
    </row>
    <row r="115" spans="108:109" ht="13.5" hidden="1" customHeight="1" x14ac:dyDescent="0.15">
      <c r="DD115" s="1238"/>
      <c r="DE115" s="1238"/>
    </row>
    <row r="116" spans="108:109" ht="13.5" hidden="1" customHeight="1" x14ac:dyDescent="0.15">
      <c r="DD116" s="1238"/>
      <c r="DE116" s="1238"/>
    </row>
    <row r="117" spans="108:109" ht="13.5" hidden="1" customHeight="1" x14ac:dyDescent="0.15">
      <c r="DD117" s="1238"/>
      <c r="DE117" s="1238"/>
    </row>
    <row r="118" spans="108:109" ht="13.5" hidden="1" customHeight="1" x14ac:dyDescent="0.15">
      <c r="DD118" s="1238"/>
      <c r="DE118" s="1238"/>
    </row>
    <row r="119" spans="108:109" ht="13.5" hidden="1" customHeight="1" x14ac:dyDescent="0.15">
      <c r="DD119" s="1238"/>
      <c r="DE119" s="1238"/>
    </row>
    <row r="120" spans="108:109" ht="13.5" hidden="1" customHeight="1" x14ac:dyDescent="0.15">
      <c r="DD120" s="1238"/>
      <c r="DE120" s="1238"/>
    </row>
    <row r="121" spans="108:109" ht="13.5" hidden="1" customHeight="1" x14ac:dyDescent="0.15">
      <c r="DD121" s="1238"/>
      <c r="DE121" s="1238"/>
    </row>
    <row r="122" spans="108:109" ht="13.5" hidden="1" customHeight="1" x14ac:dyDescent="0.15">
      <c r="DD122" s="1238"/>
      <c r="DE122" s="1238"/>
    </row>
    <row r="123" spans="108:109" ht="13.5" hidden="1" customHeight="1" x14ac:dyDescent="0.15">
      <c r="DD123" s="1238"/>
      <c r="DE123" s="1238"/>
    </row>
    <row r="124" spans="108:109" ht="13.5" hidden="1" customHeight="1" x14ac:dyDescent="0.15">
      <c r="DD124" s="1238"/>
      <c r="DE124" s="1238"/>
    </row>
    <row r="125" spans="108:109" ht="13.5" hidden="1" customHeight="1" x14ac:dyDescent="0.15">
      <c r="DD125" s="1238"/>
      <c r="DE125" s="1238"/>
    </row>
    <row r="126" spans="108:109" ht="13.5" hidden="1" customHeight="1" x14ac:dyDescent="0.15">
      <c r="DD126" s="1238"/>
      <c r="DE126" s="1238"/>
    </row>
    <row r="127" spans="108:109" ht="13.5" hidden="1" customHeight="1" x14ac:dyDescent="0.15">
      <c r="DD127" s="1238"/>
      <c r="DE127" s="1238"/>
    </row>
    <row r="128" spans="108:109" ht="13.5" hidden="1" customHeight="1" x14ac:dyDescent="0.15">
      <c r="DD128" s="1238"/>
      <c r="DE128" s="1238"/>
    </row>
    <row r="129" spans="108:109" ht="13.5" hidden="1" customHeight="1" x14ac:dyDescent="0.15">
      <c r="DD129" s="1238"/>
      <c r="DE129" s="1238"/>
    </row>
    <row r="130" spans="108:109" ht="13.5" hidden="1" customHeight="1" x14ac:dyDescent="0.15">
      <c r="DD130" s="1238"/>
      <c r="DE130" s="1238"/>
    </row>
    <row r="131" spans="108:109" ht="13.5" hidden="1" customHeight="1" x14ac:dyDescent="0.15">
      <c r="DD131" s="1238"/>
      <c r="DE131" s="1238"/>
    </row>
    <row r="132" spans="108:109" ht="13.5" hidden="1" customHeight="1" x14ac:dyDescent="0.15">
      <c r="DD132" s="1238"/>
      <c r="DE132" s="1238"/>
    </row>
    <row r="133" spans="108:109" ht="13.5" hidden="1" customHeight="1" x14ac:dyDescent="0.15">
      <c r="DD133" s="1238"/>
      <c r="DE133" s="1238"/>
    </row>
    <row r="134" spans="108:109" ht="13.5" hidden="1" customHeight="1" x14ac:dyDescent="0.15">
      <c r="DD134" s="1238"/>
      <c r="DE134" s="1238"/>
    </row>
    <row r="135" spans="108:109" ht="13.5" hidden="1" customHeight="1" x14ac:dyDescent="0.15">
      <c r="DD135" s="1238"/>
      <c r="DE135" s="1238"/>
    </row>
    <row r="136" spans="108:109" ht="13.5" hidden="1" customHeight="1" x14ac:dyDescent="0.15">
      <c r="DD136" s="1238"/>
      <c r="DE136" s="1238"/>
    </row>
    <row r="137" spans="108:109" ht="13.5" hidden="1" customHeight="1" x14ac:dyDescent="0.15">
      <c r="DD137" s="1238"/>
      <c r="DE137" s="1238"/>
    </row>
    <row r="138" spans="108:109" ht="13.5" hidden="1" customHeight="1" x14ac:dyDescent="0.15">
      <c r="DD138" s="1238"/>
      <c r="DE138" s="1238"/>
    </row>
    <row r="139" spans="108:109" ht="13.5" hidden="1" customHeight="1" x14ac:dyDescent="0.15">
      <c r="DD139" s="1238"/>
      <c r="DE139" s="1238"/>
    </row>
    <row r="140" spans="108:109" ht="13.5" hidden="1" customHeight="1" x14ac:dyDescent="0.15">
      <c r="DD140" s="1238"/>
      <c r="DE140" s="1238"/>
    </row>
    <row r="141" spans="108:109" ht="13.5" hidden="1" customHeight="1" x14ac:dyDescent="0.15">
      <c r="DD141" s="1238"/>
      <c r="DE141" s="1238"/>
    </row>
    <row r="142" spans="108:109" ht="13.5" hidden="1" customHeight="1" x14ac:dyDescent="0.15">
      <c r="DD142" s="1238"/>
      <c r="DE142" s="1238"/>
    </row>
    <row r="143" spans="108:109" ht="13.5" hidden="1" customHeight="1" x14ac:dyDescent="0.15">
      <c r="DD143" s="1238"/>
      <c r="DE143" s="1238"/>
    </row>
    <row r="144" spans="108:109" ht="13.5" hidden="1" customHeight="1" x14ac:dyDescent="0.15">
      <c r="DD144" s="1238"/>
      <c r="DE144" s="1238"/>
    </row>
    <row r="145" spans="108:109" ht="13.5" hidden="1" customHeight="1" x14ac:dyDescent="0.15">
      <c r="DD145" s="1238"/>
      <c r="DE145" s="1238"/>
    </row>
    <row r="146" spans="108:109" ht="13.5" hidden="1" customHeight="1" x14ac:dyDescent="0.15">
      <c r="DD146" s="1238"/>
      <c r="DE146" s="1238"/>
    </row>
    <row r="147" spans="108:109" ht="13.5" hidden="1" customHeight="1" x14ac:dyDescent="0.15">
      <c r="DD147" s="1238"/>
      <c r="DE147" s="1238"/>
    </row>
    <row r="148" spans="108:109" ht="13.5" hidden="1" customHeight="1" x14ac:dyDescent="0.15">
      <c r="DD148" s="1238"/>
      <c r="DE148" s="1238"/>
    </row>
    <row r="149" spans="108:109" ht="13.5" hidden="1" customHeight="1" x14ac:dyDescent="0.15">
      <c r="DD149" s="1238"/>
      <c r="DE149" s="1238"/>
    </row>
    <row r="150" spans="108:109" ht="13.5" hidden="1" customHeight="1" x14ac:dyDescent="0.15">
      <c r="DD150" s="1238"/>
      <c r="DE150" s="1238"/>
    </row>
    <row r="151" spans="108:109" ht="13.5" hidden="1" customHeight="1" x14ac:dyDescent="0.15">
      <c r="DD151" s="1238"/>
      <c r="DE151" s="1238"/>
    </row>
    <row r="152" spans="108:109" ht="13.5" hidden="1" customHeight="1" x14ac:dyDescent="0.15">
      <c r="DD152" s="1238"/>
      <c r="DE152" s="1238"/>
    </row>
    <row r="153" spans="108:109" ht="13.5" hidden="1" customHeight="1" x14ac:dyDescent="0.15">
      <c r="DD153" s="1238"/>
      <c r="DE153" s="1238"/>
    </row>
    <row r="154" spans="108:109" ht="13.5" hidden="1" customHeight="1" x14ac:dyDescent="0.15">
      <c r="DD154" s="1238"/>
      <c r="DE154" s="1238"/>
    </row>
    <row r="155" spans="108:109" ht="13.5" hidden="1" customHeight="1" x14ac:dyDescent="0.15">
      <c r="DD155" s="1238"/>
      <c r="DE155" s="1238"/>
    </row>
    <row r="156" spans="108:109" ht="13.5" hidden="1" customHeight="1" x14ac:dyDescent="0.15">
      <c r="DD156" s="1238"/>
      <c r="DE156" s="1238"/>
    </row>
    <row r="157" spans="108:109" ht="13.5" hidden="1" customHeight="1" x14ac:dyDescent="0.15">
      <c r="DD157" s="1238"/>
      <c r="DE157" s="1238"/>
    </row>
    <row r="158" spans="108:109" ht="13.5" hidden="1" customHeight="1" x14ac:dyDescent="0.15">
      <c r="DD158" s="1238"/>
      <c r="DE158" s="1238"/>
    </row>
    <row r="159" spans="108:109" ht="13.5" hidden="1" customHeight="1" x14ac:dyDescent="0.15">
      <c r="DD159" s="1238"/>
      <c r="DE159" s="1238"/>
    </row>
    <row r="160" spans="108:109" ht="13.5" hidden="1" customHeight="1" x14ac:dyDescent="0.15">
      <c r="DD160" s="1238"/>
      <c r="DE160" s="123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bEq6QVaT4USF016fr+nSF8zT1chGzTAnIiOXZFDOqCXYk/06+7EBXID6InR4oI/+3JK/McGYinDoqIg7zuNHw==" saltValue="s6ZJEK0qhqdnCTShbN/w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85" zoomScaleNormal="85" zoomScaleSheetLayoutView="70" workbookViewId="0">
      <selection activeCell="BC31" sqref="BC3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Lk2rtGd6x669XHBTKd4ZTERoklYPMqniLbhJl2DEsXA16dY5HBFQQ+NNaU7/MksZnUSji7wCUfBm5WTDVUQKg==" saltValue="AsC4vPWG8bfJfDzLAnjs3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BC31" sqref="BC3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baduB7DnnYABw2c2NU8QMgCiA0rrBwsBL/J0jrCLUhvJxazEga5uHgU7iPWJUdePyv4RkULdItwdCxkPQG5kQ==" saltValue="YY2K96QXui5042xHBLH1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34302</v>
      </c>
      <c r="E3" s="141"/>
      <c r="F3" s="142">
        <v>29620</v>
      </c>
      <c r="G3" s="143"/>
      <c r="H3" s="144"/>
    </row>
    <row r="4" spans="1:8" x14ac:dyDescent="0.15">
      <c r="A4" s="145"/>
      <c r="B4" s="146"/>
      <c r="C4" s="147"/>
      <c r="D4" s="148">
        <v>16269</v>
      </c>
      <c r="E4" s="149"/>
      <c r="F4" s="150">
        <v>13304</v>
      </c>
      <c r="G4" s="151"/>
      <c r="H4" s="152"/>
    </row>
    <row r="5" spans="1:8" x14ac:dyDescent="0.15">
      <c r="A5" s="133" t="s">
        <v>544</v>
      </c>
      <c r="B5" s="138"/>
      <c r="C5" s="139"/>
      <c r="D5" s="140">
        <v>31708</v>
      </c>
      <c r="E5" s="141"/>
      <c r="F5" s="142">
        <v>37711</v>
      </c>
      <c r="G5" s="143"/>
      <c r="H5" s="144"/>
    </row>
    <row r="6" spans="1:8" x14ac:dyDescent="0.15">
      <c r="A6" s="145"/>
      <c r="B6" s="146"/>
      <c r="C6" s="147"/>
      <c r="D6" s="148">
        <v>16503</v>
      </c>
      <c r="E6" s="149"/>
      <c r="F6" s="150">
        <v>18037</v>
      </c>
      <c r="G6" s="151"/>
      <c r="H6" s="152"/>
    </row>
    <row r="7" spans="1:8" x14ac:dyDescent="0.15">
      <c r="A7" s="133" t="s">
        <v>545</v>
      </c>
      <c r="B7" s="138"/>
      <c r="C7" s="139"/>
      <c r="D7" s="140">
        <v>37660</v>
      </c>
      <c r="E7" s="141"/>
      <c r="F7" s="142">
        <v>39951</v>
      </c>
      <c r="G7" s="143"/>
      <c r="H7" s="144"/>
    </row>
    <row r="8" spans="1:8" x14ac:dyDescent="0.15">
      <c r="A8" s="145"/>
      <c r="B8" s="146"/>
      <c r="C8" s="147"/>
      <c r="D8" s="148">
        <v>18647</v>
      </c>
      <c r="E8" s="149"/>
      <c r="F8" s="150">
        <v>22555</v>
      </c>
      <c r="G8" s="151"/>
      <c r="H8" s="152"/>
    </row>
    <row r="9" spans="1:8" x14ac:dyDescent="0.15">
      <c r="A9" s="133" t="s">
        <v>546</v>
      </c>
      <c r="B9" s="138"/>
      <c r="C9" s="139"/>
      <c r="D9" s="140">
        <v>35683</v>
      </c>
      <c r="E9" s="141"/>
      <c r="F9" s="142">
        <v>39893</v>
      </c>
      <c r="G9" s="143"/>
      <c r="H9" s="144"/>
    </row>
    <row r="10" spans="1:8" x14ac:dyDescent="0.15">
      <c r="A10" s="145"/>
      <c r="B10" s="146"/>
      <c r="C10" s="147"/>
      <c r="D10" s="148">
        <v>19414</v>
      </c>
      <c r="E10" s="149"/>
      <c r="F10" s="150">
        <v>26170</v>
      </c>
      <c r="G10" s="151"/>
      <c r="H10" s="152"/>
    </row>
    <row r="11" spans="1:8" x14ac:dyDescent="0.15">
      <c r="A11" s="133" t="s">
        <v>547</v>
      </c>
      <c r="B11" s="138"/>
      <c r="C11" s="139"/>
      <c r="D11" s="140">
        <v>62604</v>
      </c>
      <c r="E11" s="141"/>
      <c r="F11" s="142">
        <v>41080</v>
      </c>
      <c r="G11" s="143"/>
      <c r="H11" s="144"/>
    </row>
    <row r="12" spans="1:8" x14ac:dyDescent="0.15">
      <c r="A12" s="145"/>
      <c r="B12" s="146"/>
      <c r="C12" s="153"/>
      <c r="D12" s="148">
        <v>36680</v>
      </c>
      <c r="E12" s="149"/>
      <c r="F12" s="150">
        <v>27265</v>
      </c>
      <c r="G12" s="151"/>
      <c r="H12" s="152"/>
    </row>
    <row r="13" spans="1:8" x14ac:dyDescent="0.15">
      <c r="A13" s="133"/>
      <c r="B13" s="138"/>
      <c r="C13" s="154"/>
      <c r="D13" s="155">
        <v>40391</v>
      </c>
      <c r="E13" s="156"/>
      <c r="F13" s="157">
        <v>37651</v>
      </c>
      <c r="G13" s="158"/>
      <c r="H13" s="144"/>
    </row>
    <row r="14" spans="1:8" x14ac:dyDescent="0.15">
      <c r="A14" s="145"/>
      <c r="B14" s="146"/>
      <c r="C14" s="147"/>
      <c r="D14" s="148">
        <v>21503</v>
      </c>
      <c r="E14" s="149"/>
      <c r="F14" s="150">
        <v>21466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1.42</v>
      </c>
      <c r="C19" s="159">
        <f>ROUND(VALUE(SUBSTITUTE(実質収支比率等に係る経年分析!G$48,"▲","-")),2)</f>
        <v>1.49</v>
      </c>
      <c r="D19" s="159">
        <f>ROUND(VALUE(SUBSTITUTE(実質収支比率等に係る経年分析!H$48,"▲","-")),2)</f>
        <v>1.57</v>
      </c>
      <c r="E19" s="159">
        <f>ROUND(VALUE(SUBSTITUTE(実質収支比率等に係る経年分析!I$48,"▲","-")),2)</f>
        <v>1.04</v>
      </c>
      <c r="F19" s="159">
        <f>ROUND(VALUE(SUBSTITUTE(実質収支比率等に係る経年分析!J$48,"▲","-")),2)</f>
        <v>1.05</v>
      </c>
    </row>
    <row r="20" spans="1:11" x14ac:dyDescent="0.15">
      <c r="A20" s="159" t="s">
        <v>49</v>
      </c>
      <c r="B20" s="159">
        <f>ROUND(VALUE(SUBSTITUTE(実質収支比率等に係る経年分析!F$47,"▲","-")),2)</f>
        <v>2.87</v>
      </c>
      <c r="C20" s="159">
        <f>ROUND(VALUE(SUBSTITUTE(実質収支比率等に係る経年分析!G$47,"▲","-")),2)</f>
        <v>2.85</v>
      </c>
      <c r="D20" s="159">
        <f>ROUND(VALUE(SUBSTITUTE(実質収支比率等に係る経年分析!H$47,"▲","-")),2)</f>
        <v>2.8</v>
      </c>
      <c r="E20" s="159">
        <f>ROUND(VALUE(SUBSTITUTE(実質収支比率等に係る経年分析!I$47,"▲","-")),2)</f>
        <v>3.88</v>
      </c>
      <c r="F20" s="159">
        <f>ROUND(VALUE(SUBSTITUTE(実質収支比率等に係る経年分析!J$47,"▲","-")),2)</f>
        <v>3.95</v>
      </c>
    </row>
    <row r="21" spans="1:11" x14ac:dyDescent="0.15">
      <c r="A21" s="159" t="s">
        <v>50</v>
      </c>
      <c r="B21" s="159">
        <f>IF(ISNUMBER(VALUE(SUBSTITUTE(実質収支比率等に係る経年分析!F$49,"▲","-"))),ROUND(VALUE(SUBSTITUTE(実質収支比率等に係る経年分析!F$49,"▲","-")),2),NA())</f>
        <v>-0.33</v>
      </c>
      <c r="C21" s="159">
        <f>IF(ISNUMBER(VALUE(SUBSTITUTE(実質収支比率等に係る経年分析!G$49,"▲","-"))),ROUND(VALUE(SUBSTITUTE(実質収支比率等に係る経年分析!G$49,"▲","-")),2),NA())</f>
        <v>7.0000000000000007E-2</v>
      </c>
      <c r="D21" s="159">
        <f>IF(ISNUMBER(VALUE(SUBSTITUTE(実質収支比率等に係る経年分析!H$49,"▲","-"))),ROUND(VALUE(SUBSTITUTE(実質収支比率等に係る経年分析!H$49,"▲","-")),2),NA())</f>
        <v>0.11</v>
      </c>
      <c r="E21" s="159">
        <f>IF(ISNUMBER(VALUE(SUBSTITUTE(実質収支比率等に係る経年分析!I$49,"▲","-"))),ROUND(VALUE(SUBSTITUTE(実質収支比率等に係る経年分析!I$49,"▲","-")),2),NA())</f>
        <v>-0.52</v>
      </c>
      <c r="F21" s="159">
        <f>IF(ISNUMBER(VALUE(SUBSTITUTE(実質収支比率等に係る経年分析!J$49,"▲","-"))),ROUND(VALUE(SUBSTITUTE(実質収支比率等に係る経年分析!J$49,"▲","-")),2),NA())</f>
        <v>0.14000000000000001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用地先行取得事業特別会計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0.28000000000000003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0.28000000000000003</v>
      </c>
    </row>
    <row r="31" spans="1:11" x14ac:dyDescent="0.15">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1.49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1.24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3.34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0.48</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0.56999999999999995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1.05</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8.1300000000000008</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13.06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13.6</v>
      </c>
    </row>
    <row r="36" spans="1:16" x14ac:dyDescent="0.15">
      <c r="A36" s="160" t="str">
        <f>IF(連結実質赤字比率に係る赤字・黒字の構成分析!C$34="",NA(),連結実質赤字比率に係る赤字・黒字の構成分析!C$34)</f>
        <v>病院事業会計</v>
      </c>
      <c r="B36" s="160">
        <f>IF(ROUND(VALUE(SUBSTITUTE(連結実質赤字比率に係る赤字・黒字の構成分析!F$34,"▲", "-")), 2) &lt; 0, ABS(ROUND(VALUE(SUBSTITUTE(連結実質赤字比率に係る赤字・黒字の構成分析!F$34,"▲", "-")), 2)), NA())</f>
        <v>2.1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3.47</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2.06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2.2200000000000002</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2.59</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6597</v>
      </c>
      <c r="E42" s="161"/>
      <c r="F42" s="161"/>
      <c r="G42" s="161">
        <f>'実質公債費比率（分子）の構造'!L$52</f>
        <v>6472</v>
      </c>
      <c r="H42" s="161"/>
      <c r="I42" s="161"/>
      <c r="J42" s="161">
        <f>'実質公債費比率（分子）の構造'!M$52</f>
        <v>5814</v>
      </c>
      <c r="K42" s="161"/>
      <c r="L42" s="161"/>
      <c r="M42" s="161">
        <f>'実質公債費比率（分子）の構造'!N$52</f>
        <v>5472</v>
      </c>
      <c r="N42" s="161"/>
      <c r="O42" s="161"/>
      <c r="P42" s="161">
        <f>'実質公債費比率（分子）の構造'!O$52</f>
        <v>5778</v>
      </c>
    </row>
    <row r="43" spans="1:16" x14ac:dyDescent="0.15">
      <c r="A43" s="161" t="s">
        <v>58</v>
      </c>
      <c r="B43" s="161">
        <f>'実質公債費比率（分子）の構造'!K$51</f>
        <v>0</v>
      </c>
      <c r="C43" s="161"/>
      <c r="D43" s="161"/>
      <c r="E43" s="161">
        <f>'実質公債費比率（分子）の構造'!L$51</f>
        <v>2</v>
      </c>
      <c r="F43" s="161"/>
      <c r="G43" s="161"/>
      <c r="H43" s="161">
        <f>'実質公債費比率（分子）の構造'!M$51</f>
        <v>3</v>
      </c>
      <c r="I43" s="161"/>
      <c r="J43" s="161"/>
      <c r="K43" s="161">
        <f>'実質公債費比率（分子）の構造'!N$51</f>
        <v>0</v>
      </c>
      <c r="L43" s="161"/>
      <c r="M43" s="161"/>
      <c r="N43" s="161">
        <f>'実質公債費比率（分子）の構造'!O$51</f>
        <v>3</v>
      </c>
      <c r="O43" s="161"/>
      <c r="P43" s="161"/>
    </row>
    <row r="44" spans="1:16" x14ac:dyDescent="0.15">
      <c r="A44" s="161" t="s">
        <v>59</v>
      </c>
      <c r="B44" s="161">
        <f>'実質公債費比率（分子）の構造'!K$50</f>
        <v>902</v>
      </c>
      <c r="C44" s="161"/>
      <c r="D44" s="161"/>
      <c r="E44" s="161">
        <f>'実質公債費比率（分子）の構造'!L$50</f>
        <v>994</v>
      </c>
      <c r="F44" s="161"/>
      <c r="G44" s="161"/>
      <c r="H44" s="161">
        <f>'実質公債費比率（分子）の構造'!M$50</f>
        <v>974</v>
      </c>
      <c r="I44" s="161"/>
      <c r="J44" s="161"/>
      <c r="K44" s="161">
        <f>'実質公債費比率（分子）の構造'!N$50</f>
        <v>1124</v>
      </c>
      <c r="L44" s="161"/>
      <c r="M44" s="161"/>
      <c r="N44" s="161">
        <f>'実質公債費比率（分子）の構造'!O$50</f>
        <v>1144</v>
      </c>
      <c r="O44" s="161"/>
      <c r="P44" s="161"/>
    </row>
    <row r="45" spans="1:16" x14ac:dyDescent="0.15">
      <c r="A45" s="161" t="s">
        <v>60</v>
      </c>
      <c r="B45" s="161">
        <f>'実質公債費比率（分子）の構造'!K$49</f>
        <v>764</v>
      </c>
      <c r="C45" s="161"/>
      <c r="D45" s="161"/>
      <c r="E45" s="161">
        <f>'実質公債費比率（分子）の構造'!L$49</f>
        <v>764</v>
      </c>
      <c r="F45" s="161"/>
      <c r="G45" s="161"/>
      <c r="H45" s="161">
        <f>'実質公債費比率（分子）の構造'!M$49</f>
        <v>764</v>
      </c>
      <c r="I45" s="161"/>
      <c r="J45" s="161"/>
      <c r="K45" s="161">
        <f>'実質公債費比率（分子）の構造'!N$49</f>
        <v>764</v>
      </c>
      <c r="L45" s="161"/>
      <c r="M45" s="161"/>
      <c r="N45" s="161">
        <f>'実質公債費比率（分子）の構造'!O$49</f>
        <v>764</v>
      </c>
      <c r="O45" s="161"/>
      <c r="P45" s="161"/>
    </row>
    <row r="46" spans="1:16" x14ac:dyDescent="0.15">
      <c r="A46" s="161" t="s">
        <v>61</v>
      </c>
      <c r="B46" s="161">
        <f>'実質公債費比率（分子）の構造'!K$48</f>
        <v>916</v>
      </c>
      <c r="C46" s="161"/>
      <c r="D46" s="161"/>
      <c r="E46" s="161">
        <f>'実質公債費比率（分子）の構造'!L$48</f>
        <v>803</v>
      </c>
      <c r="F46" s="161"/>
      <c r="G46" s="161"/>
      <c r="H46" s="161">
        <f>'実質公債費比率（分子）の構造'!M$48</f>
        <v>863</v>
      </c>
      <c r="I46" s="161"/>
      <c r="J46" s="161"/>
      <c r="K46" s="161">
        <f>'実質公債費比率（分子）の構造'!N$48</f>
        <v>813</v>
      </c>
      <c r="L46" s="161"/>
      <c r="M46" s="161"/>
      <c r="N46" s="161">
        <f>'実質公債費比率（分子）の構造'!O$48</f>
        <v>777</v>
      </c>
      <c r="O46" s="161"/>
      <c r="P46" s="161"/>
    </row>
    <row r="47" spans="1:16" x14ac:dyDescent="0.15">
      <c r="A47" s="161" t="s">
        <v>62</v>
      </c>
      <c r="B47" s="161">
        <f>'実質公債費比率（分子）の構造'!K$47</f>
        <v>73</v>
      </c>
      <c r="C47" s="161"/>
      <c r="D47" s="161"/>
      <c r="E47" s="161">
        <f>'実質公債費比率（分子）の構造'!L$47</f>
        <v>97</v>
      </c>
      <c r="F47" s="161"/>
      <c r="G47" s="161"/>
      <c r="H47" s="161">
        <f>'実質公債費比率（分子）の構造'!M$47</f>
        <v>103</v>
      </c>
      <c r="I47" s="161"/>
      <c r="J47" s="161"/>
      <c r="K47" s="161">
        <f>'実質公債費比率（分子）の構造'!N$47</f>
        <v>102</v>
      </c>
      <c r="L47" s="161"/>
      <c r="M47" s="161"/>
      <c r="N47" s="161">
        <f>'実質公債費比率（分子）の構造'!O$47</f>
        <v>84</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7289</v>
      </c>
      <c r="C49" s="161"/>
      <c r="D49" s="161"/>
      <c r="E49" s="161">
        <f>'実質公債費比率（分子）の構造'!L$45</f>
        <v>6663</v>
      </c>
      <c r="F49" s="161"/>
      <c r="G49" s="161"/>
      <c r="H49" s="161">
        <f>'実質公債費比率（分子）の構造'!M$45</f>
        <v>6372</v>
      </c>
      <c r="I49" s="161"/>
      <c r="J49" s="161"/>
      <c r="K49" s="161">
        <f>'実質公債費比率（分子）の構造'!N$45</f>
        <v>5764</v>
      </c>
      <c r="L49" s="161"/>
      <c r="M49" s="161"/>
      <c r="N49" s="161">
        <f>'実質公債費比率（分子）の構造'!O$45</f>
        <v>5730</v>
      </c>
      <c r="O49" s="161"/>
      <c r="P49" s="161"/>
    </row>
    <row r="50" spans="1:16" x14ac:dyDescent="0.15">
      <c r="A50" s="161" t="s">
        <v>65</v>
      </c>
      <c r="B50" s="161" t="e">
        <f>NA()</f>
        <v>#N/A</v>
      </c>
      <c r="C50" s="161">
        <f>IF(ISNUMBER('実質公債費比率（分子）の構造'!K$53),'実質公債費比率（分子）の構造'!K$53,NA())</f>
        <v>3347</v>
      </c>
      <c r="D50" s="161" t="e">
        <f>NA()</f>
        <v>#N/A</v>
      </c>
      <c r="E50" s="161" t="e">
        <f>NA()</f>
        <v>#N/A</v>
      </c>
      <c r="F50" s="161">
        <f>IF(ISNUMBER('実質公債費比率（分子）の構造'!L$53),'実質公債費比率（分子）の構造'!L$53,NA())</f>
        <v>2851</v>
      </c>
      <c r="G50" s="161" t="e">
        <f>NA()</f>
        <v>#N/A</v>
      </c>
      <c r="H50" s="161" t="e">
        <f>NA()</f>
        <v>#N/A</v>
      </c>
      <c r="I50" s="161">
        <f>IF(ISNUMBER('実質公債費比率（分子）の構造'!M$53),'実質公債費比率（分子）の構造'!M$53,NA())</f>
        <v>3265</v>
      </c>
      <c r="J50" s="161" t="e">
        <f>NA()</f>
        <v>#N/A</v>
      </c>
      <c r="K50" s="161" t="e">
        <f>NA()</f>
        <v>#N/A</v>
      </c>
      <c r="L50" s="161">
        <f>IF(ISNUMBER('実質公債費比率（分子）の構造'!N$53),'実質公債費比率（分子）の構造'!N$53,NA())</f>
        <v>3095</v>
      </c>
      <c r="M50" s="161" t="e">
        <f>NA()</f>
        <v>#N/A</v>
      </c>
      <c r="N50" s="161" t="e">
        <f>NA()</f>
        <v>#N/A</v>
      </c>
      <c r="O50" s="161">
        <f>IF(ISNUMBER('実質公債費比率（分子）の構造'!O$53),'実質公債費比率（分子）の構造'!O$53,NA())</f>
        <v>2724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42553</v>
      </c>
      <c r="E56" s="160"/>
      <c r="F56" s="160"/>
      <c r="G56" s="160">
        <f>'将来負担比率（分子）の構造'!J$52</f>
        <v>43231</v>
      </c>
      <c r="H56" s="160"/>
      <c r="I56" s="160"/>
      <c r="J56" s="160">
        <f>'将来負担比率（分子）の構造'!K$52</f>
        <v>44832</v>
      </c>
      <c r="K56" s="160"/>
      <c r="L56" s="160"/>
      <c r="M56" s="160">
        <f>'将来負担比率（分子）の構造'!L$52</f>
        <v>47050</v>
      </c>
      <c r="N56" s="160"/>
      <c r="O56" s="160"/>
      <c r="P56" s="160">
        <f>'将来負担比率（分子）の構造'!M$52</f>
        <v>47743</v>
      </c>
    </row>
    <row r="57" spans="1:16" x14ac:dyDescent="0.15">
      <c r="A57" s="160" t="s">
        <v>36</v>
      </c>
      <c r="B57" s="160"/>
      <c r="C57" s="160"/>
      <c r="D57" s="160">
        <f>'将来負担比率（分子）の構造'!I$51</f>
        <v>13279</v>
      </c>
      <c r="E57" s="160"/>
      <c r="F57" s="160"/>
      <c r="G57" s="160">
        <f>'将来負担比率（分子）の構造'!J$51</f>
        <v>14394</v>
      </c>
      <c r="H57" s="160"/>
      <c r="I57" s="160"/>
      <c r="J57" s="160">
        <f>'将来負担比率（分子）の構造'!K$51</f>
        <v>16542</v>
      </c>
      <c r="K57" s="160"/>
      <c r="L57" s="160"/>
      <c r="M57" s="160">
        <f>'将来負担比率（分子）の構造'!L$51</f>
        <v>18883</v>
      </c>
      <c r="N57" s="160"/>
      <c r="O57" s="160"/>
      <c r="P57" s="160">
        <f>'将来負担比率（分子）の構造'!M$51</f>
        <v>18095</v>
      </c>
    </row>
    <row r="58" spans="1:16" x14ac:dyDescent="0.15">
      <c r="A58" s="160" t="s">
        <v>35</v>
      </c>
      <c r="B58" s="160"/>
      <c r="C58" s="160"/>
      <c r="D58" s="160">
        <f>'将来負担比率（分子）の構造'!I$50</f>
        <v>4601</v>
      </c>
      <c r="E58" s="160"/>
      <c r="F58" s="160"/>
      <c r="G58" s="160">
        <f>'将来負担比率（分子）の構造'!J$50</f>
        <v>3782</v>
      </c>
      <c r="H58" s="160"/>
      <c r="I58" s="160"/>
      <c r="J58" s="160">
        <f>'将来負担比率（分子）の構造'!K$50</f>
        <v>5222</v>
      </c>
      <c r="K58" s="160"/>
      <c r="L58" s="160"/>
      <c r="M58" s="160">
        <f>'将来負担比率（分子）の構造'!L$50</f>
        <v>4703</v>
      </c>
      <c r="N58" s="160"/>
      <c r="O58" s="160"/>
      <c r="P58" s="160">
        <f>'将来負担比率（分子）の構造'!M$50</f>
        <v>6893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206</v>
      </c>
      <c r="C61" s="160"/>
      <c r="D61" s="160"/>
      <c r="E61" s="160">
        <f>'将来負担比率（分子）の構造'!J$46</f>
        <v>202</v>
      </c>
      <c r="F61" s="160"/>
      <c r="G61" s="160"/>
      <c r="H61" s="160">
        <f>'将来負担比率（分子）の構造'!K$46</f>
        <v>191</v>
      </c>
      <c r="I61" s="160"/>
      <c r="J61" s="160"/>
      <c r="K61" s="160">
        <f>'将来負担比率（分子）の構造'!L$46</f>
        <v>178</v>
      </c>
      <c r="L61" s="160"/>
      <c r="M61" s="160"/>
      <c r="N61" s="160">
        <f>'将来負担比率（分子）の構造'!M$46</f>
        <v>157</v>
      </c>
      <c r="O61" s="160"/>
      <c r="P61" s="160"/>
    </row>
    <row r="62" spans="1:16" x14ac:dyDescent="0.15">
      <c r="A62" s="160" t="s">
        <v>29</v>
      </c>
      <c r="B62" s="160">
        <f>'将来負担比率（分子）の構造'!I$45</f>
        <v>9343</v>
      </c>
      <c r="C62" s="160"/>
      <c r="D62" s="160"/>
      <c r="E62" s="160">
        <f>'将来負担比率（分子）の構造'!J$45</f>
        <v>8584</v>
      </c>
      <c r="F62" s="160"/>
      <c r="G62" s="160"/>
      <c r="H62" s="160">
        <f>'将来負担比率（分子）の構造'!K$45</f>
        <v>7751</v>
      </c>
      <c r="I62" s="160"/>
      <c r="J62" s="160"/>
      <c r="K62" s="160">
        <f>'将来負担比率（分子）の構造'!L$45</f>
        <v>7438</v>
      </c>
      <c r="L62" s="160"/>
      <c r="M62" s="160"/>
      <c r="N62" s="160">
        <f>'将来負担比率（分子）の構造'!M$45</f>
        <v>7252</v>
      </c>
      <c r="O62" s="160"/>
      <c r="P62" s="160"/>
    </row>
    <row r="63" spans="1:16" x14ac:dyDescent="0.15">
      <c r="A63" s="160" t="s">
        <v>28</v>
      </c>
      <c r="B63" s="160">
        <f>'将来負担比率（分子）の構造'!I$44</f>
        <v>5931</v>
      </c>
      <c r="C63" s="160"/>
      <c r="D63" s="160"/>
      <c r="E63" s="160">
        <f>'将来負担比率（分子）の構造'!J$44</f>
        <v>5256</v>
      </c>
      <c r="F63" s="160"/>
      <c r="G63" s="160"/>
      <c r="H63" s="160">
        <f>'将来負担比率（分子）の構造'!K$44</f>
        <v>4570</v>
      </c>
      <c r="I63" s="160"/>
      <c r="J63" s="160"/>
      <c r="K63" s="160">
        <f>'将来負担比率（分子）の構造'!L$44</f>
        <v>3874</v>
      </c>
      <c r="L63" s="160"/>
      <c r="M63" s="160"/>
      <c r="N63" s="160">
        <f>'将来負担比率（分子）の構造'!M$44</f>
        <v>3173</v>
      </c>
      <c r="O63" s="160"/>
      <c r="P63" s="160"/>
    </row>
    <row r="64" spans="1:16" x14ac:dyDescent="0.15">
      <c r="A64" s="160" t="s">
        <v>27</v>
      </c>
      <c r="B64" s="160">
        <f>'将来負担比率（分子）の構造'!I$43</f>
        <v>7823</v>
      </c>
      <c r="C64" s="160"/>
      <c r="D64" s="160"/>
      <c r="E64" s="160">
        <f>'将来負担比率（分子）の構造'!J$43</f>
        <v>7218</v>
      </c>
      <c r="F64" s="160"/>
      <c r="G64" s="160"/>
      <c r="H64" s="160">
        <f>'将来負担比率（分子）の構造'!K$43</f>
        <v>7278</v>
      </c>
      <c r="I64" s="160"/>
      <c r="J64" s="160"/>
      <c r="K64" s="160">
        <f>'将来負担比率（分子）の構造'!L$43</f>
        <v>7509</v>
      </c>
      <c r="L64" s="160"/>
      <c r="M64" s="160"/>
      <c r="N64" s="160">
        <f>'将来負担比率（分子）の構造'!M$43</f>
        <v>7853</v>
      </c>
      <c r="O64" s="160"/>
      <c r="P64" s="160"/>
    </row>
    <row r="65" spans="1:16" x14ac:dyDescent="0.15">
      <c r="A65" s="160" t="s">
        <v>26</v>
      </c>
      <c r="B65" s="160">
        <f>'将来負担比率（分子）の構造'!I$42</f>
        <v>16655</v>
      </c>
      <c r="C65" s="160"/>
      <c r="D65" s="160"/>
      <c r="E65" s="160">
        <f>'将来負担比率（分子）の構造'!J$42</f>
        <v>15788</v>
      </c>
      <c r="F65" s="160"/>
      <c r="G65" s="160"/>
      <c r="H65" s="160">
        <f>'将来負担比率（分子）の構造'!K$42</f>
        <v>15089</v>
      </c>
      <c r="I65" s="160"/>
      <c r="J65" s="160"/>
      <c r="K65" s="160">
        <f>'将来負担比率（分子）の構造'!L$42</f>
        <v>14907</v>
      </c>
      <c r="L65" s="160"/>
      <c r="M65" s="160"/>
      <c r="N65" s="160">
        <f>'将来負担比率（分子）の構造'!M$42</f>
        <v>13805</v>
      </c>
      <c r="O65" s="160"/>
      <c r="P65" s="160"/>
    </row>
    <row r="66" spans="1:16" x14ac:dyDescent="0.15">
      <c r="A66" s="160" t="s">
        <v>25</v>
      </c>
      <c r="B66" s="160">
        <f>'将来負担比率（分子）の構造'!I$41</f>
        <v>58028</v>
      </c>
      <c r="C66" s="160"/>
      <c r="D66" s="160"/>
      <c r="E66" s="160">
        <f>'将来負担比率（分子）の構造'!J$41</f>
        <v>58356</v>
      </c>
      <c r="F66" s="160"/>
      <c r="G66" s="160"/>
      <c r="H66" s="160">
        <f>'将来負担比率（分子）の構造'!K$41</f>
        <v>61604</v>
      </c>
      <c r="I66" s="160"/>
      <c r="J66" s="160"/>
      <c r="K66" s="160">
        <f>'将来負担比率（分子）の構造'!L$41</f>
        <v>63022</v>
      </c>
      <c r="L66" s="160"/>
      <c r="M66" s="160"/>
      <c r="N66" s="160">
        <f>'将来負担比率（分子）の構造'!M$41</f>
        <v>68878</v>
      </c>
      <c r="O66" s="160"/>
      <c r="P66" s="160"/>
    </row>
    <row r="67" spans="1:16" x14ac:dyDescent="0.15">
      <c r="A67" s="160" t="s">
        <v>69</v>
      </c>
      <c r="B67" s="160" t="e">
        <f>NA()</f>
        <v>#N/A</v>
      </c>
      <c r="C67" s="160">
        <f>IF(ISNUMBER('将来負担比率（分子）の構造'!I$53), IF('将来負担比率（分子）の構造'!I$53 &lt; 0, 0, '将来負担比率（分子）の構造'!I$53), NA())</f>
        <v>37552</v>
      </c>
      <c r="D67" s="160" t="e">
        <f>NA()</f>
        <v>#N/A</v>
      </c>
      <c r="E67" s="160" t="e">
        <f>NA()</f>
        <v>#N/A</v>
      </c>
      <c r="F67" s="160">
        <f>IF(ISNUMBER('将来負担比率（分子）の構造'!J$53), IF('将来負担比率（分子）の構造'!J$53 &lt; 0, 0, '将来負担比率（分子）の構造'!J$53), NA())</f>
        <v>33998</v>
      </c>
      <c r="G67" s="160" t="e">
        <f>NA()</f>
        <v>#N/A</v>
      </c>
      <c r="H67" s="160" t="e">
        <f>NA()</f>
        <v>#N/A</v>
      </c>
      <c r="I67" s="160">
        <f>IF(ISNUMBER('将来負担比率（分子）の構造'!K$53), IF('将来負担比率（分子）の構造'!K$53 &lt; 0, 0, '将来負担比率（分子）の構造'!K$53), NA())</f>
        <v>29887</v>
      </c>
      <c r="J67" s="160" t="e">
        <f>NA()</f>
        <v>#N/A</v>
      </c>
      <c r="K67" s="160" t="e">
        <f>NA()</f>
        <v>#N/A</v>
      </c>
      <c r="L67" s="160">
        <f>IF(ISNUMBER('将来負担比率（分子）の構造'!L$53), IF('将来負担比率（分子）の構造'!L$53 &lt; 0, 0, '将来負担比率（分子）の構造'!L$53), NA())</f>
        <v>26293</v>
      </c>
      <c r="M67" s="160" t="e">
        <f>NA()</f>
        <v>#N/A</v>
      </c>
      <c r="N67" s="160" t="e">
        <f>NA()</f>
        <v>#N/A</v>
      </c>
      <c r="O67" s="160">
        <f>IF(ISNUMBER('将来負担比率（分子）の構造'!M$53), IF('将来負担比率（分子）の構造'!M$53 &lt; 0, 0, '将来負担比率（分子）の構造'!M$53), NA())</f>
        <v>28387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1166</v>
      </c>
      <c r="C72" s="164">
        <f>基金残高に係る経年分析!G55</f>
        <v>1166</v>
      </c>
      <c r="D72" s="164">
        <f>基金残高に係る経年分析!H55</f>
        <v>1202</v>
      </c>
    </row>
    <row r="73" spans="1:16" x14ac:dyDescent="0.15">
      <c r="A73" s="163" t="s">
        <v>72</v>
      </c>
      <c r="B73" s="164">
        <f>基金残高に係る経年分析!F56</f>
        <v>1174</v>
      </c>
      <c r="C73" s="164">
        <f>基金残高に係る経年分析!G56</f>
        <v>445</v>
      </c>
      <c r="D73" s="164">
        <f>基金残高に係る経年分析!H56</f>
        <v>735</v>
      </c>
    </row>
    <row r="74" spans="1:16" x14ac:dyDescent="0.15">
      <c r="A74" s="163" t="s">
        <v>73</v>
      </c>
      <c r="B74" s="164">
        <f>基金残高に係る経年分析!F57</f>
        <v>1443</v>
      </c>
      <c r="C74" s="164">
        <f>基金残高に係る経年分析!G57</f>
        <v>1562</v>
      </c>
      <c r="D74" s="164">
        <f>基金残高に係る経年分析!H57</f>
        <v>1470</v>
      </c>
    </row>
  </sheetData>
  <sheetProtection algorithmName="SHA-512" hashValue="cZdjGvmXR8f5vAYucSndlaKAwEIi0D+59b8IhSYmmgNvKo9L5M0hHDOlgEMA1OkrxPqd9lo1JFuVQqtBbtGMVw==" saltValue="3EqGQ+RLbXgB0G1NAhKw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EL49" sqref="EL49"/>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19878309</v>
      </c>
      <c r="S5" s="669"/>
      <c r="T5" s="669"/>
      <c r="U5" s="669"/>
      <c r="V5" s="669"/>
      <c r="W5" s="669"/>
      <c r="X5" s="669"/>
      <c r="Y5" s="715"/>
      <c r="Z5" s="733">
        <v>34</v>
      </c>
      <c r="AA5" s="733"/>
      <c r="AB5" s="733"/>
      <c r="AC5" s="733"/>
      <c r="AD5" s="734">
        <v>18224800</v>
      </c>
      <c r="AE5" s="734"/>
      <c r="AF5" s="734"/>
      <c r="AG5" s="734"/>
      <c r="AH5" s="734"/>
      <c r="AI5" s="734"/>
      <c r="AJ5" s="734"/>
      <c r="AK5" s="734"/>
      <c r="AL5" s="716">
        <v>63.6</v>
      </c>
      <c r="AM5" s="685"/>
      <c r="AN5" s="685"/>
      <c r="AO5" s="717"/>
      <c r="AP5" s="702" t="s">
        <v>222</v>
      </c>
      <c r="AQ5" s="703"/>
      <c r="AR5" s="703"/>
      <c r="AS5" s="703"/>
      <c r="AT5" s="703"/>
      <c r="AU5" s="703"/>
      <c r="AV5" s="703"/>
      <c r="AW5" s="703"/>
      <c r="AX5" s="703"/>
      <c r="AY5" s="703"/>
      <c r="AZ5" s="703"/>
      <c r="BA5" s="703"/>
      <c r="BB5" s="703"/>
      <c r="BC5" s="703"/>
      <c r="BD5" s="703"/>
      <c r="BE5" s="703"/>
      <c r="BF5" s="704"/>
      <c r="BG5" s="603">
        <v>18224085</v>
      </c>
      <c r="BH5" s="606"/>
      <c r="BI5" s="606"/>
      <c r="BJ5" s="606"/>
      <c r="BK5" s="606"/>
      <c r="BL5" s="606"/>
      <c r="BM5" s="606"/>
      <c r="BN5" s="607"/>
      <c r="BO5" s="665">
        <v>91.7</v>
      </c>
      <c r="BP5" s="665"/>
      <c r="BQ5" s="665"/>
      <c r="BR5" s="665"/>
      <c r="BS5" s="666">
        <v>143994</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685753</v>
      </c>
      <c r="S6" s="606"/>
      <c r="T6" s="606"/>
      <c r="U6" s="606"/>
      <c r="V6" s="606"/>
      <c r="W6" s="606"/>
      <c r="X6" s="606"/>
      <c r="Y6" s="607"/>
      <c r="Z6" s="665">
        <v>1.2</v>
      </c>
      <c r="AA6" s="665"/>
      <c r="AB6" s="665"/>
      <c r="AC6" s="665"/>
      <c r="AD6" s="666">
        <v>685753</v>
      </c>
      <c r="AE6" s="666"/>
      <c r="AF6" s="666"/>
      <c r="AG6" s="666"/>
      <c r="AH6" s="666"/>
      <c r="AI6" s="666"/>
      <c r="AJ6" s="666"/>
      <c r="AK6" s="666"/>
      <c r="AL6" s="608">
        <v>2.4</v>
      </c>
      <c r="AM6" s="609"/>
      <c r="AN6" s="609"/>
      <c r="AO6" s="667"/>
      <c r="AP6" s="600" t="s">
        <v>227</v>
      </c>
      <c r="AQ6" s="601"/>
      <c r="AR6" s="601"/>
      <c r="AS6" s="601"/>
      <c r="AT6" s="601"/>
      <c r="AU6" s="601"/>
      <c r="AV6" s="601"/>
      <c r="AW6" s="601"/>
      <c r="AX6" s="601"/>
      <c r="AY6" s="601"/>
      <c r="AZ6" s="601"/>
      <c r="BA6" s="601"/>
      <c r="BB6" s="601"/>
      <c r="BC6" s="601"/>
      <c r="BD6" s="601"/>
      <c r="BE6" s="601"/>
      <c r="BF6" s="602"/>
      <c r="BG6" s="603">
        <v>18224085</v>
      </c>
      <c r="BH6" s="606"/>
      <c r="BI6" s="606"/>
      <c r="BJ6" s="606"/>
      <c r="BK6" s="606"/>
      <c r="BL6" s="606"/>
      <c r="BM6" s="606"/>
      <c r="BN6" s="607"/>
      <c r="BO6" s="665">
        <v>91.7</v>
      </c>
      <c r="BP6" s="665"/>
      <c r="BQ6" s="665"/>
      <c r="BR6" s="665"/>
      <c r="BS6" s="666">
        <v>143994</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458563</v>
      </c>
      <c r="CS6" s="606"/>
      <c r="CT6" s="606"/>
      <c r="CU6" s="606"/>
      <c r="CV6" s="606"/>
      <c r="CW6" s="606"/>
      <c r="CX6" s="606"/>
      <c r="CY6" s="607"/>
      <c r="CZ6" s="716">
        <v>0.8</v>
      </c>
      <c r="DA6" s="685"/>
      <c r="DB6" s="685"/>
      <c r="DC6" s="719"/>
      <c r="DD6" s="611" t="s">
        <v>173</v>
      </c>
      <c r="DE6" s="606"/>
      <c r="DF6" s="606"/>
      <c r="DG6" s="606"/>
      <c r="DH6" s="606"/>
      <c r="DI6" s="606"/>
      <c r="DJ6" s="606"/>
      <c r="DK6" s="606"/>
      <c r="DL6" s="606"/>
      <c r="DM6" s="606"/>
      <c r="DN6" s="606"/>
      <c r="DO6" s="606"/>
      <c r="DP6" s="607"/>
      <c r="DQ6" s="611">
        <v>458563</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51776</v>
      </c>
      <c r="S7" s="606"/>
      <c r="T7" s="606"/>
      <c r="U7" s="606"/>
      <c r="V7" s="606"/>
      <c r="W7" s="606"/>
      <c r="X7" s="606"/>
      <c r="Y7" s="607"/>
      <c r="Z7" s="665">
        <v>0.1</v>
      </c>
      <c r="AA7" s="665"/>
      <c r="AB7" s="665"/>
      <c r="AC7" s="665"/>
      <c r="AD7" s="666">
        <v>51776</v>
      </c>
      <c r="AE7" s="666"/>
      <c r="AF7" s="666"/>
      <c r="AG7" s="666"/>
      <c r="AH7" s="666"/>
      <c r="AI7" s="666"/>
      <c r="AJ7" s="666"/>
      <c r="AK7" s="666"/>
      <c r="AL7" s="608">
        <v>0.2</v>
      </c>
      <c r="AM7" s="609"/>
      <c r="AN7" s="609"/>
      <c r="AO7" s="667"/>
      <c r="AP7" s="600" t="s">
        <v>230</v>
      </c>
      <c r="AQ7" s="601"/>
      <c r="AR7" s="601"/>
      <c r="AS7" s="601"/>
      <c r="AT7" s="601"/>
      <c r="AU7" s="601"/>
      <c r="AV7" s="601"/>
      <c r="AW7" s="601"/>
      <c r="AX7" s="601"/>
      <c r="AY7" s="601"/>
      <c r="AZ7" s="601"/>
      <c r="BA7" s="601"/>
      <c r="BB7" s="601"/>
      <c r="BC7" s="601"/>
      <c r="BD7" s="601"/>
      <c r="BE7" s="601"/>
      <c r="BF7" s="602"/>
      <c r="BG7" s="603">
        <v>10064407</v>
      </c>
      <c r="BH7" s="606"/>
      <c r="BI7" s="606"/>
      <c r="BJ7" s="606"/>
      <c r="BK7" s="606"/>
      <c r="BL7" s="606"/>
      <c r="BM7" s="606"/>
      <c r="BN7" s="607"/>
      <c r="BO7" s="665">
        <v>50.6</v>
      </c>
      <c r="BP7" s="665"/>
      <c r="BQ7" s="665"/>
      <c r="BR7" s="665"/>
      <c r="BS7" s="666">
        <v>143994</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7071082</v>
      </c>
      <c r="CS7" s="606"/>
      <c r="CT7" s="606"/>
      <c r="CU7" s="606"/>
      <c r="CV7" s="606"/>
      <c r="CW7" s="606"/>
      <c r="CX7" s="606"/>
      <c r="CY7" s="607"/>
      <c r="CZ7" s="665">
        <v>12.2</v>
      </c>
      <c r="DA7" s="665"/>
      <c r="DB7" s="665"/>
      <c r="DC7" s="665"/>
      <c r="DD7" s="611">
        <v>2253098</v>
      </c>
      <c r="DE7" s="606"/>
      <c r="DF7" s="606"/>
      <c r="DG7" s="606"/>
      <c r="DH7" s="606"/>
      <c r="DI7" s="606"/>
      <c r="DJ7" s="606"/>
      <c r="DK7" s="606"/>
      <c r="DL7" s="606"/>
      <c r="DM7" s="606"/>
      <c r="DN7" s="606"/>
      <c r="DO7" s="606"/>
      <c r="DP7" s="607"/>
      <c r="DQ7" s="611">
        <v>4146945</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186083</v>
      </c>
      <c r="S8" s="606"/>
      <c r="T8" s="606"/>
      <c r="U8" s="606"/>
      <c r="V8" s="606"/>
      <c r="W8" s="606"/>
      <c r="X8" s="606"/>
      <c r="Y8" s="607"/>
      <c r="Z8" s="665">
        <v>0.3</v>
      </c>
      <c r="AA8" s="665"/>
      <c r="AB8" s="665"/>
      <c r="AC8" s="665"/>
      <c r="AD8" s="666">
        <v>186083</v>
      </c>
      <c r="AE8" s="666"/>
      <c r="AF8" s="666"/>
      <c r="AG8" s="666"/>
      <c r="AH8" s="666"/>
      <c r="AI8" s="666"/>
      <c r="AJ8" s="666"/>
      <c r="AK8" s="666"/>
      <c r="AL8" s="608">
        <v>0.6</v>
      </c>
      <c r="AM8" s="609"/>
      <c r="AN8" s="609"/>
      <c r="AO8" s="667"/>
      <c r="AP8" s="600" t="s">
        <v>233</v>
      </c>
      <c r="AQ8" s="601"/>
      <c r="AR8" s="601"/>
      <c r="AS8" s="601"/>
      <c r="AT8" s="601"/>
      <c r="AU8" s="601"/>
      <c r="AV8" s="601"/>
      <c r="AW8" s="601"/>
      <c r="AX8" s="601"/>
      <c r="AY8" s="601"/>
      <c r="AZ8" s="601"/>
      <c r="BA8" s="601"/>
      <c r="BB8" s="601"/>
      <c r="BC8" s="601"/>
      <c r="BD8" s="601"/>
      <c r="BE8" s="601"/>
      <c r="BF8" s="602"/>
      <c r="BG8" s="603">
        <v>254531</v>
      </c>
      <c r="BH8" s="606"/>
      <c r="BI8" s="606"/>
      <c r="BJ8" s="606"/>
      <c r="BK8" s="606"/>
      <c r="BL8" s="606"/>
      <c r="BM8" s="606"/>
      <c r="BN8" s="607"/>
      <c r="BO8" s="665">
        <v>1.3</v>
      </c>
      <c r="BP8" s="665"/>
      <c r="BQ8" s="665"/>
      <c r="BR8" s="665"/>
      <c r="BS8" s="611" t="s">
        <v>234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21778207</v>
      </c>
      <c r="CS8" s="606"/>
      <c r="CT8" s="606"/>
      <c r="CU8" s="606"/>
      <c r="CV8" s="606"/>
      <c r="CW8" s="606"/>
      <c r="CX8" s="606"/>
      <c r="CY8" s="607"/>
      <c r="CZ8" s="665">
        <v>37.5</v>
      </c>
      <c r="DA8" s="665"/>
      <c r="DB8" s="665"/>
      <c r="DC8" s="665"/>
      <c r="DD8" s="611">
        <v>994031</v>
      </c>
      <c r="DE8" s="606"/>
      <c r="DF8" s="606"/>
      <c r="DG8" s="606"/>
      <c r="DH8" s="606"/>
      <c r="DI8" s="606"/>
      <c r="DJ8" s="606"/>
      <c r="DK8" s="606"/>
      <c r="DL8" s="606"/>
      <c r="DM8" s="606"/>
      <c r="DN8" s="606"/>
      <c r="DO8" s="606"/>
      <c r="DP8" s="607"/>
      <c r="DQ8" s="611">
        <v>10235226</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187476</v>
      </c>
      <c r="S9" s="606"/>
      <c r="T9" s="606"/>
      <c r="U9" s="606"/>
      <c r="V9" s="606"/>
      <c r="W9" s="606"/>
      <c r="X9" s="606"/>
      <c r="Y9" s="607"/>
      <c r="Z9" s="665">
        <v>0.3</v>
      </c>
      <c r="AA9" s="665"/>
      <c r="AB9" s="665"/>
      <c r="AC9" s="665"/>
      <c r="AD9" s="666">
        <v>187476</v>
      </c>
      <c r="AE9" s="666"/>
      <c r="AF9" s="666"/>
      <c r="AG9" s="666"/>
      <c r="AH9" s="666"/>
      <c r="AI9" s="666"/>
      <c r="AJ9" s="666"/>
      <c r="AK9" s="666"/>
      <c r="AL9" s="608">
        <v>0.7</v>
      </c>
      <c r="AM9" s="609"/>
      <c r="AN9" s="609"/>
      <c r="AO9" s="667"/>
      <c r="AP9" s="600" t="s">
        <v>237</v>
      </c>
      <c r="AQ9" s="601"/>
      <c r="AR9" s="601"/>
      <c r="AS9" s="601"/>
      <c r="AT9" s="601"/>
      <c r="AU9" s="601"/>
      <c r="AV9" s="601"/>
      <c r="AW9" s="601"/>
      <c r="AX9" s="601"/>
      <c r="AY9" s="601"/>
      <c r="AZ9" s="601"/>
      <c r="BA9" s="601"/>
      <c r="BB9" s="601"/>
      <c r="BC9" s="601"/>
      <c r="BD9" s="601"/>
      <c r="BE9" s="601"/>
      <c r="BF9" s="602"/>
      <c r="BG9" s="603">
        <v>8974635</v>
      </c>
      <c r="BH9" s="606"/>
      <c r="BI9" s="606"/>
      <c r="BJ9" s="606"/>
      <c r="BK9" s="606"/>
      <c r="BL9" s="606"/>
      <c r="BM9" s="606"/>
      <c r="BN9" s="607"/>
      <c r="BO9" s="665">
        <v>45.1</v>
      </c>
      <c r="BP9" s="665"/>
      <c r="BQ9" s="665"/>
      <c r="BR9" s="665"/>
      <c r="BS9" s="611" t="s">
        <v>173</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8683445</v>
      </c>
      <c r="CS9" s="606"/>
      <c r="CT9" s="606"/>
      <c r="CU9" s="606"/>
      <c r="CV9" s="606"/>
      <c r="CW9" s="606"/>
      <c r="CX9" s="606"/>
      <c r="CY9" s="607"/>
      <c r="CZ9" s="665">
        <v>14.9</v>
      </c>
      <c r="DA9" s="665"/>
      <c r="DB9" s="665"/>
      <c r="DC9" s="665"/>
      <c r="DD9" s="611">
        <v>1717613</v>
      </c>
      <c r="DE9" s="606"/>
      <c r="DF9" s="606"/>
      <c r="DG9" s="606"/>
      <c r="DH9" s="606"/>
      <c r="DI9" s="606"/>
      <c r="DJ9" s="606"/>
      <c r="DK9" s="606"/>
      <c r="DL9" s="606"/>
      <c r="DM9" s="606"/>
      <c r="DN9" s="606"/>
      <c r="DO9" s="606"/>
      <c r="DP9" s="607"/>
      <c r="DQ9" s="611">
        <v>5913430</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234</v>
      </c>
      <c r="S10" s="606"/>
      <c r="T10" s="606"/>
      <c r="U10" s="606"/>
      <c r="V10" s="606"/>
      <c r="W10" s="606"/>
      <c r="X10" s="606"/>
      <c r="Y10" s="607"/>
      <c r="Z10" s="665" t="s">
        <v>234</v>
      </c>
      <c r="AA10" s="665"/>
      <c r="AB10" s="665"/>
      <c r="AC10" s="665"/>
      <c r="AD10" s="666" t="s">
        <v>234</v>
      </c>
      <c r="AE10" s="666"/>
      <c r="AF10" s="666"/>
      <c r="AG10" s="666"/>
      <c r="AH10" s="666"/>
      <c r="AI10" s="666"/>
      <c r="AJ10" s="666"/>
      <c r="AK10" s="666"/>
      <c r="AL10" s="608" t="s">
        <v>234</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342654</v>
      </c>
      <c r="BH10" s="606"/>
      <c r="BI10" s="606"/>
      <c r="BJ10" s="606"/>
      <c r="BK10" s="606"/>
      <c r="BL10" s="606"/>
      <c r="BM10" s="606"/>
      <c r="BN10" s="607"/>
      <c r="BO10" s="665">
        <v>1.7</v>
      </c>
      <c r="BP10" s="665"/>
      <c r="BQ10" s="665"/>
      <c r="BR10" s="665"/>
      <c r="BS10" s="611">
        <v>58087</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87015</v>
      </c>
      <c r="CS10" s="606"/>
      <c r="CT10" s="606"/>
      <c r="CU10" s="606"/>
      <c r="CV10" s="606"/>
      <c r="CW10" s="606"/>
      <c r="CX10" s="606"/>
      <c r="CY10" s="607"/>
      <c r="CZ10" s="665">
        <v>0.1</v>
      </c>
      <c r="DA10" s="665"/>
      <c r="DB10" s="665"/>
      <c r="DC10" s="665"/>
      <c r="DD10" s="611" t="s">
        <v>173</v>
      </c>
      <c r="DE10" s="606"/>
      <c r="DF10" s="606"/>
      <c r="DG10" s="606"/>
      <c r="DH10" s="606"/>
      <c r="DI10" s="606"/>
      <c r="DJ10" s="606"/>
      <c r="DK10" s="606"/>
      <c r="DL10" s="606"/>
      <c r="DM10" s="606"/>
      <c r="DN10" s="606"/>
      <c r="DO10" s="606"/>
      <c r="DP10" s="607"/>
      <c r="DQ10" s="611">
        <v>69969</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173</v>
      </c>
      <c r="S11" s="606"/>
      <c r="T11" s="606"/>
      <c r="U11" s="606"/>
      <c r="V11" s="606"/>
      <c r="W11" s="606"/>
      <c r="X11" s="606"/>
      <c r="Y11" s="607"/>
      <c r="Z11" s="665" t="s">
        <v>123</v>
      </c>
      <c r="AA11" s="665"/>
      <c r="AB11" s="665"/>
      <c r="AC11" s="665"/>
      <c r="AD11" s="666" t="s">
        <v>173</v>
      </c>
      <c r="AE11" s="666"/>
      <c r="AF11" s="666"/>
      <c r="AG11" s="666"/>
      <c r="AH11" s="666"/>
      <c r="AI11" s="666"/>
      <c r="AJ11" s="666"/>
      <c r="AK11" s="666"/>
      <c r="AL11" s="608" t="s">
        <v>173</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492587</v>
      </c>
      <c r="BH11" s="606"/>
      <c r="BI11" s="606"/>
      <c r="BJ11" s="606"/>
      <c r="BK11" s="606"/>
      <c r="BL11" s="606"/>
      <c r="BM11" s="606"/>
      <c r="BN11" s="607"/>
      <c r="BO11" s="665">
        <v>2.5</v>
      </c>
      <c r="BP11" s="665"/>
      <c r="BQ11" s="665"/>
      <c r="BR11" s="665"/>
      <c r="BS11" s="611">
        <v>85907</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145272</v>
      </c>
      <c r="CS11" s="606"/>
      <c r="CT11" s="606"/>
      <c r="CU11" s="606"/>
      <c r="CV11" s="606"/>
      <c r="CW11" s="606"/>
      <c r="CX11" s="606"/>
      <c r="CY11" s="607"/>
      <c r="CZ11" s="665">
        <v>0.3</v>
      </c>
      <c r="DA11" s="665"/>
      <c r="DB11" s="665"/>
      <c r="DC11" s="665"/>
      <c r="DD11" s="611">
        <v>30477</v>
      </c>
      <c r="DE11" s="606"/>
      <c r="DF11" s="606"/>
      <c r="DG11" s="606"/>
      <c r="DH11" s="606"/>
      <c r="DI11" s="606"/>
      <c r="DJ11" s="606"/>
      <c r="DK11" s="606"/>
      <c r="DL11" s="606"/>
      <c r="DM11" s="606"/>
      <c r="DN11" s="606"/>
      <c r="DO11" s="606"/>
      <c r="DP11" s="607"/>
      <c r="DQ11" s="611">
        <v>80476</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2306824</v>
      </c>
      <c r="S12" s="606"/>
      <c r="T12" s="606"/>
      <c r="U12" s="606"/>
      <c r="V12" s="606"/>
      <c r="W12" s="606"/>
      <c r="X12" s="606"/>
      <c r="Y12" s="607"/>
      <c r="Z12" s="665">
        <v>3.9</v>
      </c>
      <c r="AA12" s="665"/>
      <c r="AB12" s="665"/>
      <c r="AC12" s="665"/>
      <c r="AD12" s="666">
        <v>2306824</v>
      </c>
      <c r="AE12" s="666"/>
      <c r="AF12" s="666"/>
      <c r="AG12" s="666"/>
      <c r="AH12" s="666"/>
      <c r="AI12" s="666"/>
      <c r="AJ12" s="666"/>
      <c r="AK12" s="666"/>
      <c r="AL12" s="608">
        <v>8.1</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7330763</v>
      </c>
      <c r="BH12" s="606"/>
      <c r="BI12" s="606"/>
      <c r="BJ12" s="606"/>
      <c r="BK12" s="606"/>
      <c r="BL12" s="606"/>
      <c r="BM12" s="606"/>
      <c r="BN12" s="607"/>
      <c r="BO12" s="665">
        <v>36.9</v>
      </c>
      <c r="BP12" s="665"/>
      <c r="BQ12" s="665"/>
      <c r="BR12" s="665"/>
      <c r="BS12" s="611" t="s">
        <v>173</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244760</v>
      </c>
      <c r="CS12" s="606"/>
      <c r="CT12" s="606"/>
      <c r="CU12" s="606"/>
      <c r="CV12" s="606"/>
      <c r="CW12" s="606"/>
      <c r="CX12" s="606"/>
      <c r="CY12" s="607"/>
      <c r="CZ12" s="665">
        <v>0.4</v>
      </c>
      <c r="DA12" s="665"/>
      <c r="DB12" s="665"/>
      <c r="DC12" s="665"/>
      <c r="DD12" s="611">
        <v>7638</v>
      </c>
      <c r="DE12" s="606"/>
      <c r="DF12" s="606"/>
      <c r="DG12" s="606"/>
      <c r="DH12" s="606"/>
      <c r="DI12" s="606"/>
      <c r="DJ12" s="606"/>
      <c r="DK12" s="606"/>
      <c r="DL12" s="606"/>
      <c r="DM12" s="606"/>
      <c r="DN12" s="606"/>
      <c r="DO12" s="606"/>
      <c r="DP12" s="607"/>
      <c r="DQ12" s="611">
        <v>137231</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v>111725</v>
      </c>
      <c r="S13" s="606"/>
      <c r="T13" s="606"/>
      <c r="U13" s="606"/>
      <c r="V13" s="606"/>
      <c r="W13" s="606"/>
      <c r="X13" s="606"/>
      <c r="Y13" s="607"/>
      <c r="Z13" s="665">
        <v>0.2</v>
      </c>
      <c r="AA13" s="665"/>
      <c r="AB13" s="665"/>
      <c r="AC13" s="665"/>
      <c r="AD13" s="666">
        <v>111725</v>
      </c>
      <c r="AE13" s="666"/>
      <c r="AF13" s="666"/>
      <c r="AG13" s="666"/>
      <c r="AH13" s="666"/>
      <c r="AI13" s="666"/>
      <c r="AJ13" s="666"/>
      <c r="AK13" s="666"/>
      <c r="AL13" s="608">
        <v>0.4</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7276171</v>
      </c>
      <c r="BH13" s="606"/>
      <c r="BI13" s="606"/>
      <c r="BJ13" s="606"/>
      <c r="BK13" s="606"/>
      <c r="BL13" s="606"/>
      <c r="BM13" s="606"/>
      <c r="BN13" s="607"/>
      <c r="BO13" s="665">
        <v>36.6</v>
      </c>
      <c r="BP13" s="665"/>
      <c r="BQ13" s="665"/>
      <c r="BR13" s="665"/>
      <c r="BS13" s="611" t="s">
        <v>173</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5937071</v>
      </c>
      <c r="CS13" s="606"/>
      <c r="CT13" s="606"/>
      <c r="CU13" s="606"/>
      <c r="CV13" s="606"/>
      <c r="CW13" s="606"/>
      <c r="CX13" s="606"/>
      <c r="CY13" s="607"/>
      <c r="CZ13" s="665">
        <v>10.199999999999999</v>
      </c>
      <c r="DA13" s="665"/>
      <c r="DB13" s="665"/>
      <c r="DC13" s="665"/>
      <c r="DD13" s="611">
        <v>2195903</v>
      </c>
      <c r="DE13" s="606"/>
      <c r="DF13" s="606"/>
      <c r="DG13" s="606"/>
      <c r="DH13" s="606"/>
      <c r="DI13" s="606"/>
      <c r="DJ13" s="606"/>
      <c r="DK13" s="606"/>
      <c r="DL13" s="606"/>
      <c r="DM13" s="606"/>
      <c r="DN13" s="606"/>
      <c r="DO13" s="606"/>
      <c r="DP13" s="607"/>
      <c r="DQ13" s="611">
        <v>3584215</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123</v>
      </c>
      <c r="AA14" s="665"/>
      <c r="AB14" s="665"/>
      <c r="AC14" s="665"/>
      <c r="AD14" s="666" t="s">
        <v>234</v>
      </c>
      <c r="AE14" s="666"/>
      <c r="AF14" s="666"/>
      <c r="AG14" s="666"/>
      <c r="AH14" s="666"/>
      <c r="AI14" s="666"/>
      <c r="AJ14" s="666"/>
      <c r="AK14" s="666"/>
      <c r="AL14" s="608" t="s">
        <v>234</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188061</v>
      </c>
      <c r="BH14" s="606"/>
      <c r="BI14" s="606"/>
      <c r="BJ14" s="606"/>
      <c r="BK14" s="606"/>
      <c r="BL14" s="606"/>
      <c r="BM14" s="606"/>
      <c r="BN14" s="607"/>
      <c r="BO14" s="665">
        <v>0.9</v>
      </c>
      <c r="BP14" s="665"/>
      <c r="BQ14" s="665"/>
      <c r="BR14" s="665"/>
      <c r="BS14" s="611" t="s">
        <v>123</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1608177</v>
      </c>
      <c r="CS14" s="606"/>
      <c r="CT14" s="606"/>
      <c r="CU14" s="606"/>
      <c r="CV14" s="606"/>
      <c r="CW14" s="606"/>
      <c r="CX14" s="606"/>
      <c r="CY14" s="607"/>
      <c r="CZ14" s="665">
        <v>2.8</v>
      </c>
      <c r="DA14" s="665"/>
      <c r="DB14" s="665"/>
      <c r="DC14" s="665"/>
      <c r="DD14" s="611">
        <v>136166</v>
      </c>
      <c r="DE14" s="606"/>
      <c r="DF14" s="606"/>
      <c r="DG14" s="606"/>
      <c r="DH14" s="606"/>
      <c r="DI14" s="606"/>
      <c r="DJ14" s="606"/>
      <c r="DK14" s="606"/>
      <c r="DL14" s="606"/>
      <c r="DM14" s="606"/>
      <c r="DN14" s="606"/>
      <c r="DO14" s="606"/>
      <c r="DP14" s="607"/>
      <c r="DQ14" s="611">
        <v>1462215</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114352</v>
      </c>
      <c r="S15" s="606"/>
      <c r="T15" s="606"/>
      <c r="U15" s="606"/>
      <c r="V15" s="606"/>
      <c r="W15" s="606"/>
      <c r="X15" s="606"/>
      <c r="Y15" s="607"/>
      <c r="Z15" s="665">
        <v>0.2</v>
      </c>
      <c r="AA15" s="665"/>
      <c r="AB15" s="665"/>
      <c r="AC15" s="665"/>
      <c r="AD15" s="666">
        <v>114352</v>
      </c>
      <c r="AE15" s="666"/>
      <c r="AF15" s="666"/>
      <c r="AG15" s="666"/>
      <c r="AH15" s="666"/>
      <c r="AI15" s="666"/>
      <c r="AJ15" s="666"/>
      <c r="AK15" s="666"/>
      <c r="AL15" s="608">
        <v>0.4</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640854</v>
      </c>
      <c r="BH15" s="606"/>
      <c r="BI15" s="606"/>
      <c r="BJ15" s="606"/>
      <c r="BK15" s="606"/>
      <c r="BL15" s="606"/>
      <c r="BM15" s="606"/>
      <c r="BN15" s="607"/>
      <c r="BO15" s="665">
        <v>3.2</v>
      </c>
      <c r="BP15" s="665"/>
      <c r="BQ15" s="665"/>
      <c r="BR15" s="665"/>
      <c r="BS15" s="611" t="s">
        <v>234</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6696552</v>
      </c>
      <c r="CS15" s="606"/>
      <c r="CT15" s="606"/>
      <c r="CU15" s="606"/>
      <c r="CV15" s="606"/>
      <c r="CW15" s="606"/>
      <c r="CX15" s="606"/>
      <c r="CY15" s="607"/>
      <c r="CZ15" s="665">
        <v>11.5</v>
      </c>
      <c r="DA15" s="665"/>
      <c r="DB15" s="665"/>
      <c r="DC15" s="665"/>
      <c r="DD15" s="611">
        <v>2611190</v>
      </c>
      <c r="DE15" s="606"/>
      <c r="DF15" s="606"/>
      <c r="DG15" s="606"/>
      <c r="DH15" s="606"/>
      <c r="DI15" s="606"/>
      <c r="DJ15" s="606"/>
      <c r="DK15" s="606"/>
      <c r="DL15" s="606"/>
      <c r="DM15" s="606"/>
      <c r="DN15" s="606"/>
      <c r="DO15" s="606"/>
      <c r="DP15" s="607"/>
      <c r="DQ15" s="611">
        <v>3868415</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173</v>
      </c>
      <c r="S16" s="606"/>
      <c r="T16" s="606"/>
      <c r="U16" s="606"/>
      <c r="V16" s="606"/>
      <c r="W16" s="606"/>
      <c r="X16" s="606"/>
      <c r="Y16" s="607"/>
      <c r="Z16" s="665" t="s">
        <v>123</v>
      </c>
      <c r="AA16" s="665"/>
      <c r="AB16" s="665"/>
      <c r="AC16" s="665"/>
      <c r="AD16" s="666" t="s">
        <v>234</v>
      </c>
      <c r="AE16" s="666"/>
      <c r="AF16" s="666"/>
      <c r="AG16" s="666"/>
      <c r="AH16" s="666"/>
      <c r="AI16" s="666"/>
      <c r="AJ16" s="666"/>
      <c r="AK16" s="666"/>
      <c r="AL16" s="608" t="s">
        <v>234</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234</v>
      </c>
      <c r="BH16" s="606"/>
      <c r="BI16" s="606"/>
      <c r="BJ16" s="606"/>
      <c r="BK16" s="606"/>
      <c r="BL16" s="606"/>
      <c r="BM16" s="606"/>
      <c r="BN16" s="607"/>
      <c r="BO16" s="665" t="s">
        <v>123</v>
      </c>
      <c r="BP16" s="665"/>
      <c r="BQ16" s="665"/>
      <c r="BR16" s="665"/>
      <c r="BS16" s="611" t="s">
        <v>234</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t="s">
        <v>173</v>
      </c>
      <c r="CS16" s="606"/>
      <c r="CT16" s="606"/>
      <c r="CU16" s="606"/>
      <c r="CV16" s="606"/>
      <c r="CW16" s="606"/>
      <c r="CX16" s="606"/>
      <c r="CY16" s="607"/>
      <c r="CZ16" s="665" t="s">
        <v>234</v>
      </c>
      <c r="DA16" s="665"/>
      <c r="DB16" s="665"/>
      <c r="DC16" s="665"/>
      <c r="DD16" s="611" t="s">
        <v>234</v>
      </c>
      <c r="DE16" s="606"/>
      <c r="DF16" s="606"/>
      <c r="DG16" s="606"/>
      <c r="DH16" s="606"/>
      <c r="DI16" s="606"/>
      <c r="DJ16" s="606"/>
      <c r="DK16" s="606"/>
      <c r="DL16" s="606"/>
      <c r="DM16" s="606"/>
      <c r="DN16" s="606"/>
      <c r="DO16" s="606"/>
      <c r="DP16" s="607"/>
      <c r="DQ16" s="611" t="s">
        <v>234</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123966</v>
      </c>
      <c r="S17" s="606"/>
      <c r="T17" s="606"/>
      <c r="U17" s="606"/>
      <c r="V17" s="606"/>
      <c r="W17" s="606"/>
      <c r="X17" s="606"/>
      <c r="Y17" s="607"/>
      <c r="Z17" s="665">
        <v>0.2</v>
      </c>
      <c r="AA17" s="665"/>
      <c r="AB17" s="665"/>
      <c r="AC17" s="665"/>
      <c r="AD17" s="666">
        <v>123966</v>
      </c>
      <c r="AE17" s="666"/>
      <c r="AF17" s="666"/>
      <c r="AG17" s="666"/>
      <c r="AH17" s="666"/>
      <c r="AI17" s="666"/>
      <c r="AJ17" s="666"/>
      <c r="AK17" s="666"/>
      <c r="AL17" s="608">
        <v>0.4</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234</v>
      </c>
      <c r="BH17" s="606"/>
      <c r="BI17" s="606"/>
      <c r="BJ17" s="606"/>
      <c r="BK17" s="606"/>
      <c r="BL17" s="606"/>
      <c r="BM17" s="606"/>
      <c r="BN17" s="607"/>
      <c r="BO17" s="665" t="s">
        <v>234</v>
      </c>
      <c r="BP17" s="665"/>
      <c r="BQ17" s="665"/>
      <c r="BR17" s="665"/>
      <c r="BS17" s="611" t="s">
        <v>123</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5382405</v>
      </c>
      <c r="CS17" s="606"/>
      <c r="CT17" s="606"/>
      <c r="CU17" s="606"/>
      <c r="CV17" s="606"/>
      <c r="CW17" s="606"/>
      <c r="CX17" s="606"/>
      <c r="CY17" s="607"/>
      <c r="CZ17" s="665">
        <v>9.3000000000000007</v>
      </c>
      <c r="DA17" s="665"/>
      <c r="DB17" s="665"/>
      <c r="DC17" s="665"/>
      <c r="DD17" s="611" t="s">
        <v>173</v>
      </c>
      <c r="DE17" s="606"/>
      <c r="DF17" s="606"/>
      <c r="DG17" s="606"/>
      <c r="DH17" s="606"/>
      <c r="DI17" s="606"/>
      <c r="DJ17" s="606"/>
      <c r="DK17" s="606"/>
      <c r="DL17" s="606"/>
      <c r="DM17" s="606"/>
      <c r="DN17" s="606"/>
      <c r="DO17" s="606"/>
      <c r="DP17" s="607"/>
      <c r="DQ17" s="611">
        <v>5124498</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6845818</v>
      </c>
      <c r="S18" s="606"/>
      <c r="T18" s="606"/>
      <c r="U18" s="606"/>
      <c r="V18" s="606"/>
      <c r="W18" s="606"/>
      <c r="X18" s="606"/>
      <c r="Y18" s="607"/>
      <c r="Z18" s="665">
        <v>11.7</v>
      </c>
      <c r="AA18" s="665"/>
      <c r="AB18" s="665"/>
      <c r="AC18" s="665"/>
      <c r="AD18" s="666">
        <v>6290863</v>
      </c>
      <c r="AE18" s="666"/>
      <c r="AF18" s="666"/>
      <c r="AG18" s="666"/>
      <c r="AH18" s="666"/>
      <c r="AI18" s="666"/>
      <c r="AJ18" s="666"/>
      <c r="AK18" s="666"/>
      <c r="AL18" s="608">
        <v>22</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234</v>
      </c>
      <c r="BH18" s="606"/>
      <c r="BI18" s="606"/>
      <c r="BJ18" s="606"/>
      <c r="BK18" s="606"/>
      <c r="BL18" s="606"/>
      <c r="BM18" s="606"/>
      <c r="BN18" s="607"/>
      <c r="BO18" s="665" t="s">
        <v>173</v>
      </c>
      <c r="BP18" s="665"/>
      <c r="BQ18" s="665"/>
      <c r="BR18" s="665"/>
      <c r="BS18" s="611" t="s">
        <v>123</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123</v>
      </c>
      <c r="DA18" s="665"/>
      <c r="DB18" s="665"/>
      <c r="DC18" s="665"/>
      <c r="DD18" s="611" t="s">
        <v>234</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6290863</v>
      </c>
      <c r="S19" s="606"/>
      <c r="T19" s="606"/>
      <c r="U19" s="606"/>
      <c r="V19" s="606"/>
      <c r="W19" s="606"/>
      <c r="X19" s="606"/>
      <c r="Y19" s="607"/>
      <c r="Z19" s="665">
        <v>10.8</v>
      </c>
      <c r="AA19" s="665"/>
      <c r="AB19" s="665"/>
      <c r="AC19" s="665"/>
      <c r="AD19" s="666">
        <v>6290863</v>
      </c>
      <c r="AE19" s="666"/>
      <c r="AF19" s="666"/>
      <c r="AG19" s="666"/>
      <c r="AH19" s="666"/>
      <c r="AI19" s="666"/>
      <c r="AJ19" s="666"/>
      <c r="AK19" s="666"/>
      <c r="AL19" s="608">
        <v>22</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1654224</v>
      </c>
      <c r="BH19" s="606"/>
      <c r="BI19" s="606"/>
      <c r="BJ19" s="606"/>
      <c r="BK19" s="606"/>
      <c r="BL19" s="606"/>
      <c r="BM19" s="606"/>
      <c r="BN19" s="607"/>
      <c r="BO19" s="665">
        <v>8.3000000000000007</v>
      </c>
      <c r="BP19" s="665"/>
      <c r="BQ19" s="665"/>
      <c r="BR19" s="665"/>
      <c r="BS19" s="611" t="s">
        <v>234</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234</v>
      </c>
      <c r="CS19" s="606"/>
      <c r="CT19" s="606"/>
      <c r="CU19" s="606"/>
      <c r="CV19" s="606"/>
      <c r="CW19" s="606"/>
      <c r="CX19" s="606"/>
      <c r="CY19" s="607"/>
      <c r="CZ19" s="665" t="s">
        <v>123</v>
      </c>
      <c r="DA19" s="665"/>
      <c r="DB19" s="665"/>
      <c r="DC19" s="665"/>
      <c r="DD19" s="611" t="s">
        <v>234</v>
      </c>
      <c r="DE19" s="606"/>
      <c r="DF19" s="606"/>
      <c r="DG19" s="606"/>
      <c r="DH19" s="606"/>
      <c r="DI19" s="606"/>
      <c r="DJ19" s="606"/>
      <c r="DK19" s="606"/>
      <c r="DL19" s="606"/>
      <c r="DM19" s="606"/>
      <c r="DN19" s="606"/>
      <c r="DO19" s="606"/>
      <c r="DP19" s="607"/>
      <c r="DQ19" s="611" t="s">
        <v>173</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554955</v>
      </c>
      <c r="S20" s="606"/>
      <c r="T20" s="606"/>
      <c r="U20" s="606"/>
      <c r="V20" s="606"/>
      <c r="W20" s="606"/>
      <c r="X20" s="606"/>
      <c r="Y20" s="607"/>
      <c r="Z20" s="665">
        <v>0.9</v>
      </c>
      <c r="AA20" s="665"/>
      <c r="AB20" s="665"/>
      <c r="AC20" s="665"/>
      <c r="AD20" s="666" t="s">
        <v>234</v>
      </c>
      <c r="AE20" s="666"/>
      <c r="AF20" s="666"/>
      <c r="AG20" s="666"/>
      <c r="AH20" s="666"/>
      <c r="AI20" s="666"/>
      <c r="AJ20" s="666"/>
      <c r="AK20" s="666"/>
      <c r="AL20" s="608" t="s">
        <v>234</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1654224</v>
      </c>
      <c r="BH20" s="606"/>
      <c r="BI20" s="606"/>
      <c r="BJ20" s="606"/>
      <c r="BK20" s="606"/>
      <c r="BL20" s="606"/>
      <c r="BM20" s="606"/>
      <c r="BN20" s="607"/>
      <c r="BO20" s="665">
        <v>8.3000000000000007</v>
      </c>
      <c r="BP20" s="665"/>
      <c r="BQ20" s="665"/>
      <c r="BR20" s="665"/>
      <c r="BS20" s="611" t="s">
        <v>173</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58092549</v>
      </c>
      <c r="CS20" s="606"/>
      <c r="CT20" s="606"/>
      <c r="CU20" s="606"/>
      <c r="CV20" s="606"/>
      <c r="CW20" s="606"/>
      <c r="CX20" s="606"/>
      <c r="CY20" s="607"/>
      <c r="CZ20" s="665">
        <v>100</v>
      </c>
      <c r="DA20" s="665"/>
      <c r="DB20" s="665"/>
      <c r="DC20" s="665"/>
      <c r="DD20" s="611">
        <v>9946116</v>
      </c>
      <c r="DE20" s="606"/>
      <c r="DF20" s="606"/>
      <c r="DG20" s="606"/>
      <c r="DH20" s="606"/>
      <c r="DI20" s="606"/>
      <c r="DJ20" s="606"/>
      <c r="DK20" s="606"/>
      <c r="DL20" s="606"/>
      <c r="DM20" s="606"/>
      <c r="DN20" s="606"/>
      <c r="DO20" s="606"/>
      <c r="DP20" s="607"/>
      <c r="DQ20" s="611">
        <v>35081183</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t="s">
        <v>173</v>
      </c>
      <c r="S21" s="606"/>
      <c r="T21" s="606"/>
      <c r="U21" s="606"/>
      <c r="V21" s="606"/>
      <c r="W21" s="606"/>
      <c r="X21" s="606"/>
      <c r="Y21" s="607"/>
      <c r="Z21" s="665" t="s">
        <v>173</v>
      </c>
      <c r="AA21" s="665"/>
      <c r="AB21" s="665"/>
      <c r="AC21" s="665"/>
      <c r="AD21" s="666" t="s">
        <v>173</v>
      </c>
      <c r="AE21" s="666"/>
      <c r="AF21" s="666"/>
      <c r="AG21" s="666"/>
      <c r="AH21" s="666"/>
      <c r="AI21" s="666"/>
      <c r="AJ21" s="666"/>
      <c r="AK21" s="666"/>
      <c r="AL21" s="608" t="s">
        <v>123</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716</v>
      </c>
      <c r="BH21" s="606"/>
      <c r="BI21" s="606"/>
      <c r="BJ21" s="606"/>
      <c r="BK21" s="606"/>
      <c r="BL21" s="606"/>
      <c r="BM21" s="606"/>
      <c r="BN21" s="607"/>
      <c r="BO21" s="665">
        <v>0</v>
      </c>
      <c r="BP21" s="665"/>
      <c r="BQ21" s="665"/>
      <c r="BR21" s="665"/>
      <c r="BS21" s="611" t="s">
        <v>173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30492082</v>
      </c>
      <c r="S22" s="606"/>
      <c r="T22" s="606"/>
      <c r="U22" s="606"/>
      <c r="V22" s="606"/>
      <c r="W22" s="606"/>
      <c r="X22" s="606"/>
      <c r="Y22" s="607"/>
      <c r="Z22" s="665">
        <v>52.2</v>
      </c>
      <c r="AA22" s="665"/>
      <c r="AB22" s="665"/>
      <c r="AC22" s="665"/>
      <c r="AD22" s="666">
        <v>28283618</v>
      </c>
      <c r="AE22" s="666"/>
      <c r="AF22" s="666"/>
      <c r="AG22" s="666"/>
      <c r="AH22" s="666"/>
      <c r="AI22" s="666"/>
      <c r="AJ22" s="666"/>
      <c r="AK22" s="666"/>
      <c r="AL22" s="608">
        <v>98.8</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173</v>
      </c>
      <c r="BH22" s="606"/>
      <c r="BI22" s="606"/>
      <c r="BJ22" s="606"/>
      <c r="BK22" s="606"/>
      <c r="BL22" s="606"/>
      <c r="BM22" s="606"/>
      <c r="BN22" s="607"/>
      <c r="BO22" s="665" t="s">
        <v>173</v>
      </c>
      <c r="BP22" s="665"/>
      <c r="BQ22" s="665"/>
      <c r="BR22" s="665"/>
      <c r="BS22" s="611" t="s">
        <v>173</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22846</v>
      </c>
      <c r="S23" s="606"/>
      <c r="T23" s="606"/>
      <c r="U23" s="606"/>
      <c r="V23" s="606"/>
      <c r="W23" s="606"/>
      <c r="X23" s="606"/>
      <c r="Y23" s="607"/>
      <c r="Z23" s="665">
        <v>0</v>
      </c>
      <c r="AA23" s="665"/>
      <c r="AB23" s="665"/>
      <c r="AC23" s="665"/>
      <c r="AD23" s="666">
        <v>22846</v>
      </c>
      <c r="AE23" s="666"/>
      <c r="AF23" s="666"/>
      <c r="AG23" s="666"/>
      <c r="AH23" s="666"/>
      <c r="AI23" s="666"/>
      <c r="AJ23" s="666"/>
      <c r="AK23" s="666"/>
      <c r="AL23" s="608">
        <v>0.1</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1653508</v>
      </c>
      <c r="BH23" s="606"/>
      <c r="BI23" s="606"/>
      <c r="BJ23" s="606"/>
      <c r="BK23" s="606"/>
      <c r="BL23" s="606"/>
      <c r="BM23" s="606"/>
      <c r="BN23" s="607"/>
      <c r="BO23" s="665">
        <v>8.3000000000000007</v>
      </c>
      <c r="BP23" s="665"/>
      <c r="BQ23" s="665"/>
      <c r="BR23" s="665"/>
      <c r="BS23" s="611" t="s">
        <v>173</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53715</v>
      </c>
      <c r="S24" s="606"/>
      <c r="T24" s="606"/>
      <c r="U24" s="606"/>
      <c r="V24" s="606"/>
      <c r="W24" s="606"/>
      <c r="X24" s="606"/>
      <c r="Y24" s="607"/>
      <c r="Z24" s="665">
        <v>0.1</v>
      </c>
      <c r="AA24" s="665"/>
      <c r="AB24" s="665"/>
      <c r="AC24" s="665"/>
      <c r="AD24" s="666" t="s">
        <v>234</v>
      </c>
      <c r="AE24" s="666"/>
      <c r="AF24" s="666"/>
      <c r="AG24" s="666"/>
      <c r="AH24" s="666"/>
      <c r="AI24" s="666"/>
      <c r="AJ24" s="666"/>
      <c r="AK24" s="666"/>
      <c r="AL24" s="608" t="s">
        <v>173</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123</v>
      </c>
      <c r="BP24" s="665"/>
      <c r="BQ24" s="665"/>
      <c r="BR24" s="665"/>
      <c r="BS24" s="611" t="s">
        <v>234</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27803609</v>
      </c>
      <c r="CS24" s="669"/>
      <c r="CT24" s="669"/>
      <c r="CU24" s="669"/>
      <c r="CV24" s="669"/>
      <c r="CW24" s="669"/>
      <c r="CX24" s="669"/>
      <c r="CY24" s="715"/>
      <c r="CZ24" s="716">
        <v>47.9</v>
      </c>
      <c r="DA24" s="685"/>
      <c r="DB24" s="685"/>
      <c r="DC24" s="719"/>
      <c r="DD24" s="714">
        <v>17573232</v>
      </c>
      <c r="DE24" s="669"/>
      <c r="DF24" s="669"/>
      <c r="DG24" s="669"/>
      <c r="DH24" s="669"/>
      <c r="DI24" s="669"/>
      <c r="DJ24" s="669"/>
      <c r="DK24" s="715"/>
      <c r="DL24" s="714">
        <v>17104909</v>
      </c>
      <c r="DM24" s="669"/>
      <c r="DN24" s="669"/>
      <c r="DO24" s="669"/>
      <c r="DP24" s="669"/>
      <c r="DQ24" s="669"/>
      <c r="DR24" s="669"/>
      <c r="DS24" s="669"/>
      <c r="DT24" s="669"/>
      <c r="DU24" s="669"/>
      <c r="DV24" s="715"/>
      <c r="DW24" s="716">
        <v>55.2</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1423621</v>
      </c>
      <c r="S25" s="606"/>
      <c r="T25" s="606"/>
      <c r="U25" s="606"/>
      <c r="V25" s="606"/>
      <c r="W25" s="606"/>
      <c r="X25" s="606"/>
      <c r="Y25" s="607"/>
      <c r="Z25" s="665">
        <v>2.4</v>
      </c>
      <c r="AA25" s="665"/>
      <c r="AB25" s="665"/>
      <c r="AC25" s="665"/>
      <c r="AD25" s="666">
        <v>302313</v>
      </c>
      <c r="AE25" s="666"/>
      <c r="AF25" s="666"/>
      <c r="AG25" s="666"/>
      <c r="AH25" s="666"/>
      <c r="AI25" s="666"/>
      <c r="AJ25" s="666"/>
      <c r="AK25" s="666"/>
      <c r="AL25" s="608">
        <v>1.1000000000000001</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173</v>
      </c>
      <c r="BH25" s="606"/>
      <c r="BI25" s="606"/>
      <c r="BJ25" s="606"/>
      <c r="BK25" s="606"/>
      <c r="BL25" s="606"/>
      <c r="BM25" s="606"/>
      <c r="BN25" s="607"/>
      <c r="BO25" s="665" t="s">
        <v>234</v>
      </c>
      <c r="BP25" s="665"/>
      <c r="BQ25" s="665"/>
      <c r="BR25" s="665"/>
      <c r="BS25" s="611" t="s">
        <v>234</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9923916</v>
      </c>
      <c r="CS25" s="604"/>
      <c r="CT25" s="604"/>
      <c r="CU25" s="604"/>
      <c r="CV25" s="604"/>
      <c r="CW25" s="604"/>
      <c r="CX25" s="604"/>
      <c r="CY25" s="605"/>
      <c r="CZ25" s="608">
        <v>17.100000000000001</v>
      </c>
      <c r="DA25" s="637"/>
      <c r="DB25" s="637"/>
      <c r="DC25" s="638"/>
      <c r="DD25" s="611">
        <v>8878573</v>
      </c>
      <c r="DE25" s="604"/>
      <c r="DF25" s="604"/>
      <c r="DG25" s="604"/>
      <c r="DH25" s="604"/>
      <c r="DI25" s="604"/>
      <c r="DJ25" s="604"/>
      <c r="DK25" s="605"/>
      <c r="DL25" s="611">
        <v>8463325</v>
      </c>
      <c r="DM25" s="604"/>
      <c r="DN25" s="604"/>
      <c r="DO25" s="604"/>
      <c r="DP25" s="604"/>
      <c r="DQ25" s="604"/>
      <c r="DR25" s="604"/>
      <c r="DS25" s="604"/>
      <c r="DT25" s="604"/>
      <c r="DU25" s="604"/>
      <c r="DV25" s="605"/>
      <c r="DW25" s="608">
        <v>27.3</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257476</v>
      </c>
      <c r="S26" s="606"/>
      <c r="T26" s="606"/>
      <c r="U26" s="606"/>
      <c r="V26" s="606"/>
      <c r="W26" s="606"/>
      <c r="X26" s="606"/>
      <c r="Y26" s="607"/>
      <c r="Z26" s="665">
        <v>0.4</v>
      </c>
      <c r="AA26" s="665"/>
      <c r="AB26" s="665"/>
      <c r="AC26" s="665"/>
      <c r="AD26" s="666" t="s">
        <v>123</v>
      </c>
      <c r="AE26" s="666"/>
      <c r="AF26" s="666"/>
      <c r="AG26" s="666"/>
      <c r="AH26" s="666"/>
      <c r="AI26" s="666"/>
      <c r="AJ26" s="666"/>
      <c r="AK26" s="666"/>
      <c r="AL26" s="608" t="s">
        <v>173</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234</v>
      </c>
      <c r="BH26" s="606"/>
      <c r="BI26" s="606"/>
      <c r="BJ26" s="606"/>
      <c r="BK26" s="606"/>
      <c r="BL26" s="606"/>
      <c r="BM26" s="606"/>
      <c r="BN26" s="607"/>
      <c r="BO26" s="665" t="s">
        <v>234</v>
      </c>
      <c r="BP26" s="665"/>
      <c r="BQ26" s="665"/>
      <c r="BR26" s="665"/>
      <c r="BS26" s="611" t="s">
        <v>123</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6125775</v>
      </c>
      <c r="CS26" s="606"/>
      <c r="CT26" s="606"/>
      <c r="CU26" s="606"/>
      <c r="CV26" s="606"/>
      <c r="CW26" s="606"/>
      <c r="CX26" s="606"/>
      <c r="CY26" s="607"/>
      <c r="CZ26" s="608">
        <v>10.5</v>
      </c>
      <c r="DA26" s="637"/>
      <c r="DB26" s="637"/>
      <c r="DC26" s="638"/>
      <c r="DD26" s="611">
        <v>5381874</v>
      </c>
      <c r="DE26" s="606"/>
      <c r="DF26" s="606"/>
      <c r="DG26" s="606"/>
      <c r="DH26" s="606"/>
      <c r="DI26" s="606"/>
      <c r="DJ26" s="606"/>
      <c r="DK26" s="607"/>
      <c r="DL26" s="611" t="s">
        <v>173</v>
      </c>
      <c r="DM26" s="606"/>
      <c r="DN26" s="606"/>
      <c r="DO26" s="606"/>
      <c r="DP26" s="606"/>
      <c r="DQ26" s="606"/>
      <c r="DR26" s="606"/>
      <c r="DS26" s="606"/>
      <c r="DT26" s="606"/>
      <c r="DU26" s="606"/>
      <c r="DV26" s="607"/>
      <c r="DW26" s="608" t="s">
        <v>123</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9160880</v>
      </c>
      <c r="S27" s="606"/>
      <c r="T27" s="606"/>
      <c r="U27" s="606"/>
      <c r="V27" s="606"/>
      <c r="W27" s="606"/>
      <c r="X27" s="606"/>
      <c r="Y27" s="607"/>
      <c r="Z27" s="665">
        <v>15.7</v>
      </c>
      <c r="AA27" s="665"/>
      <c r="AB27" s="665"/>
      <c r="AC27" s="665"/>
      <c r="AD27" s="666" t="s">
        <v>173</v>
      </c>
      <c r="AE27" s="666"/>
      <c r="AF27" s="666"/>
      <c r="AG27" s="666"/>
      <c r="AH27" s="666"/>
      <c r="AI27" s="666"/>
      <c r="AJ27" s="666"/>
      <c r="AK27" s="666"/>
      <c r="AL27" s="608" t="s">
        <v>123</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19878309</v>
      </c>
      <c r="BH27" s="606"/>
      <c r="BI27" s="606"/>
      <c r="BJ27" s="606"/>
      <c r="BK27" s="606"/>
      <c r="BL27" s="606"/>
      <c r="BM27" s="606"/>
      <c r="BN27" s="607"/>
      <c r="BO27" s="665">
        <v>100</v>
      </c>
      <c r="BP27" s="665"/>
      <c r="BQ27" s="665"/>
      <c r="BR27" s="665"/>
      <c r="BS27" s="611">
        <v>143994</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12497884</v>
      </c>
      <c r="CS27" s="604"/>
      <c r="CT27" s="604"/>
      <c r="CU27" s="604"/>
      <c r="CV27" s="604"/>
      <c r="CW27" s="604"/>
      <c r="CX27" s="604"/>
      <c r="CY27" s="605"/>
      <c r="CZ27" s="608">
        <v>21.5</v>
      </c>
      <c r="DA27" s="637"/>
      <c r="DB27" s="637"/>
      <c r="DC27" s="638"/>
      <c r="DD27" s="611">
        <v>3570757</v>
      </c>
      <c r="DE27" s="604"/>
      <c r="DF27" s="604"/>
      <c r="DG27" s="604"/>
      <c r="DH27" s="604"/>
      <c r="DI27" s="604"/>
      <c r="DJ27" s="604"/>
      <c r="DK27" s="605"/>
      <c r="DL27" s="611">
        <v>3570139</v>
      </c>
      <c r="DM27" s="604"/>
      <c r="DN27" s="604"/>
      <c r="DO27" s="604"/>
      <c r="DP27" s="604"/>
      <c r="DQ27" s="604"/>
      <c r="DR27" s="604"/>
      <c r="DS27" s="604"/>
      <c r="DT27" s="604"/>
      <c r="DU27" s="604"/>
      <c r="DV27" s="605"/>
      <c r="DW27" s="608">
        <v>11.5</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v>17822</v>
      </c>
      <c r="S28" s="606"/>
      <c r="T28" s="606"/>
      <c r="U28" s="606"/>
      <c r="V28" s="606"/>
      <c r="W28" s="606"/>
      <c r="X28" s="606"/>
      <c r="Y28" s="607"/>
      <c r="Z28" s="665">
        <v>0</v>
      </c>
      <c r="AA28" s="665"/>
      <c r="AB28" s="665"/>
      <c r="AC28" s="665"/>
      <c r="AD28" s="666">
        <v>17822</v>
      </c>
      <c r="AE28" s="666"/>
      <c r="AF28" s="666"/>
      <c r="AG28" s="666"/>
      <c r="AH28" s="666"/>
      <c r="AI28" s="666"/>
      <c r="AJ28" s="666"/>
      <c r="AK28" s="666"/>
      <c r="AL28" s="608">
        <v>0.1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5381809</v>
      </c>
      <c r="CS28" s="606"/>
      <c r="CT28" s="606"/>
      <c r="CU28" s="606"/>
      <c r="CV28" s="606"/>
      <c r="CW28" s="606"/>
      <c r="CX28" s="606"/>
      <c r="CY28" s="607"/>
      <c r="CZ28" s="608">
        <v>9.3000000000000007</v>
      </c>
      <c r="DA28" s="637"/>
      <c r="DB28" s="637"/>
      <c r="DC28" s="638"/>
      <c r="DD28" s="611">
        <v>5123902</v>
      </c>
      <c r="DE28" s="606"/>
      <c r="DF28" s="606"/>
      <c r="DG28" s="606"/>
      <c r="DH28" s="606"/>
      <c r="DI28" s="606"/>
      <c r="DJ28" s="606"/>
      <c r="DK28" s="607"/>
      <c r="DL28" s="611">
        <v>5071445</v>
      </c>
      <c r="DM28" s="606"/>
      <c r="DN28" s="606"/>
      <c r="DO28" s="606"/>
      <c r="DP28" s="606"/>
      <c r="DQ28" s="606"/>
      <c r="DR28" s="606"/>
      <c r="DS28" s="606"/>
      <c r="DT28" s="606"/>
      <c r="DU28" s="606"/>
      <c r="DV28" s="607"/>
      <c r="DW28" s="608">
        <v>16.399999999999999</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3157365</v>
      </c>
      <c r="S29" s="606"/>
      <c r="T29" s="606"/>
      <c r="U29" s="606"/>
      <c r="V29" s="606"/>
      <c r="W29" s="606"/>
      <c r="X29" s="606"/>
      <c r="Y29" s="607"/>
      <c r="Z29" s="665">
        <v>5.4</v>
      </c>
      <c r="AA29" s="665"/>
      <c r="AB29" s="665"/>
      <c r="AC29" s="665"/>
      <c r="AD29" s="666" t="s">
        <v>234</v>
      </c>
      <c r="AE29" s="666"/>
      <c r="AF29" s="666"/>
      <c r="AG29" s="666"/>
      <c r="AH29" s="666"/>
      <c r="AI29" s="666"/>
      <c r="AJ29" s="666"/>
      <c r="AK29" s="666"/>
      <c r="AL29" s="608" t="s">
        <v>173</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5381673</v>
      </c>
      <c r="CS29" s="604"/>
      <c r="CT29" s="604"/>
      <c r="CU29" s="604"/>
      <c r="CV29" s="604"/>
      <c r="CW29" s="604"/>
      <c r="CX29" s="604"/>
      <c r="CY29" s="605"/>
      <c r="CZ29" s="608">
        <v>9.3000000000000007</v>
      </c>
      <c r="DA29" s="637"/>
      <c r="DB29" s="637"/>
      <c r="DC29" s="638"/>
      <c r="DD29" s="611">
        <v>5123766</v>
      </c>
      <c r="DE29" s="604"/>
      <c r="DF29" s="604"/>
      <c r="DG29" s="604"/>
      <c r="DH29" s="604"/>
      <c r="DI29" s="604"/>
      <c r="DJ29" s="604"/>
      <c r="DK29" s="605"/>
      <c r="DL29" s="611">
        <v>5071309</v>
      </c>
      <c r="DM29" s="604"/>
      <c r="DN29" s="604"/>
      <c r="DO29" s="604"/>
      <c r="DP29" s="604"/>
      <c r="DQ29" s="604"/>
      <c r="DR29" s="604"/>
      <c r="DS29" s="604"/>
      <c r="DT29" s="604"/>
      <c r="DU29" s="604"/>
      <c r="DV29" s="605"/>
      <c r="DW29" s="608">
        <v>16.399999999999999</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128672</v>
      </c>
      <c r="S30" s="606"/>
      <c r="T30" s="606"/>
      <c r="U30" s="606"/>
      <c r="V30" s="606"/>
      <c r="W30" s="606"/>
      <c r="X30" s="606"/>
      <c r="Y30" s="607"/>
      <c r="Z30" s="665">
        <v>0.2</v>
      </c>
      <c r="AA30" s="665"/>
      <c r="AB30" s="665"/>
      <c r="AC30" s="665"/>
      <c r="AD30" s="666">
        <v>3112</v>
      </c>
      <c r="AE30" s="666"/>
      <c r="AF30" s="666"/>
      <c r="AG30" s="666"/>
      <c r="AH30" s="666"/>
      <c r="AI30" s="666"/>
      <c r="AJ30" s="666"/>
      <c r="AK30" s="666"/>
      <c r="AL30" s="608">
        <v>0</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99.1</v>
      </c>
      <c r="BH30" s="684"/>
      <c r="BI30" s="684"/>
      <c r="BJ30" s="684"/>
      <c r="BK30" s="684"/>
      <c r="BL30" s="684"/>
      <c r="BM30" s="685">
        <v>96.1</v>
      </c>
      <c r="BN30" s="684"/>
      <c r="BO30" s="684"/>
      <c r="BP30" s="684"/>
      <c r="BQ30" s="686"/>
      <c r="BR30" s="683">
        <v>99</v>
      </c>
      <c r="BS30" s="684"/>
      <c r="BT30" s="684"/>
      <c r="BU30" s="684"/>
      <c r="BV30" s="684"/>
      <c r="BW30" s="684"/>
      <c r="BX30" s="685">
        <v>92</v>
      </c>
      <c r="BY30" s="684"/>
      <c r="BZ30" s="684"/>
      <c r="CA30" s="684"/>
      <c r="CB30" s="686"/>
      <c r="CD30" s="689"/>
      <c r="CE30" s="690"/>
      <c r="CF30" s="647" t="s">
        <v>306</v>
      </c>
      <c r="CG30" s="644"/>
      <c r="CH30" s="644"/>
      <c r="CI30" s="644"/>
      <c r="CJ30" s="644"/>
      <c r="CK30" s="644"/>
      <c r="CL30" s="644"/>
      <c r="CM30" s="644"/>
      <c r="CN30" s="644"/>
      <c r="CO30" s="644"/>
      <c r="CP30" s="644"/>
      <c r="CQ30" s="645"/>
      <c r="CR30" s="603">
        <v>4907938</v>
      </c>
      <c r="CS30" s="606"/>
      <c r="CT30" s="606"/>
      <c r="CU30" s="606"/>
      <c r="CV30" s="606"/>
      <c r="CW30" s="606"/>
      <c r="CX30" s="606"/>
      <c r="CY30" s="607"/>
      <c r="CZ30" s="608">
        <v>8.4</v>
      </c>
      <c r="DA30" s="637"/>
      <c r="DB30" s="637"/>
      <c r="DC30" s="638"/>
      <c r="DD30" s="611">
        <v>4685764</v>
      </c>
      <c r="DE30" s="606"/>
      <c r="DF30" s="606"/>
      <c r="DG30" s="606"/>
      <c r="DH30" s="606"/>
      <c r="DI30" s="606"/>
      <c r="DJ30" s="606"/>
      <c r="DK30" s="607"/>
      <c r="DL30" s="611">
        <v>4641284</v>
      </c>
      <c r="DM30" s="606"/>
      <c r="DN30" s="606"/>
      <c r="DO30" s="606"/>
      <c r="DP30" s="606"/>
      <c r="DQ30" s="606"/>
      <c r="DR30" s="606"/>
      <c r="DS30" s="606"/>
      <c r="DT30" s="606"/>
      <c r="DU30" s="606"/>
      <c r="DV30" s="607"/>
      <c r="DW30" s="608">
        <v>15</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128274</v>
      </c>
      <c r="S31" s="606"/>
      <c r="T31" s="606"/>
      <c r="U31" s="606"/>
      <c r="V31" s="606"/>
      <c r="W31" s="606"/>
      <c r="X31" s="606"/>
      <c r="Y31" s="607"/>
      <c r="Z31" s="665">
        <v>0.2</v>
      </c>
      <c r="AA31" s="665"/>
      <c r="AB31" s="665"/>
      <c r="AC31" s="665"/>
      <c r="AD31" s="666" t="s">
        <v>234</v>
      </c>
      <c r="AE31" s="666"/>
      <c r="AF31" s="666"/>
      <c r="AG31" s="666"/>
      <c r="AH31" s="666"/>
      <c r="AI31" s="666"/>
      <c r="AJ31" s="666"/>
      <c r="AK31" s="666"/>
      <c r="AL31" s="608" t="s">
        <v>173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99.1</v>
      </c>
      <c r="BH31" s="604"/>
      <c r="BI31" s="604"/>
      <c r="BJ31" s="604"/>
      <c r="BK31" s="604"/>
      <c r="BL31" s="604"/>
      <c r="BM31" s="609">
        <v>97.5</v>
      </c>
      <c r="BN31" s="682"/>
      <c r="BO31" s="682"/>
      <c r="BP31" s="682"/>
      <c r="BQ31" s="643"/>
      <c r="BR31" s="681">
        <v>99.1</v>
      </c>
      <c r="BS31" s="604"/>
      <c r="BT31" s="604"/>
      <c r="BU31" s="604"/>
      <c r="BV31" s="604"/>
      <c r="BW31" s="604"/>
      <c r="BX31" s="609">
        <v>97.3</v>
      </c>
      <c r="BY31" s="682"/>
      <c r="BZ31" s="682"/>
      <c r="CA31" s="682"/>
      <c r="CB31" s="643"/>
      <c r="CD31" s="689"/>
      <c r="CE31" s="690"/>
      <c r="CF31" s="647" t="s">
        <v>310</v>
      </c>
      <c r="CG31" s="644"/>
      <c r="CH31" s="644"/>
      <c r="CI31" s="644"/>
      <c r="CJ31" s="644"/>
      <c r="CK31" s="644"/>
      <c r="CL31" s="644"/>
      <c r="CM31" s="644"/>
      <c r="CN31" s="644"/>
      <c r="CO31" s="644"/>
      <c r="CP31" s="644"/>
      <c r="CQ31" s="645"/>
      <c r="CR31" s="603">
        <v>473735</v>
      </c>
      <c r="CS31" s="604"/>
      <c r="CT31" s="604"/>
      <c r="CU31" s="604"/>
      <c r="CV31" s="604"/>
      <c r="CW31" s="604"/>
      <c r="CX31" s="604"/>
      <c r="CY31" s="605"/>
      <c r="CZ31" s="608">
        <v>0.8</v>
      </c>
      <c r="DA31" s="637"/>
      <c r="DB31" s="637"/>
      <c r="DC31" s="638"/>
      <c r="DD31" s="611">
        <v>438002</v>
      </c>
      <c r="DE31" s="604"/>
      <c r="DF31" s="604"/>
      <c r="DG31" s="604"/>
      <c r="DH31" s="604"/>
      <c r="DI31" s="604"/>
      <c r="DJ31" s="604"/>
      <c r="DK31" s="605"/>
      <c r="DL31" s="611">
        <v>430025</v>
      </c>
      <c r="DM31" s="604"/>
      <c r="DN31" s="604"/>
      <c r="DO31" s="604"/>
      <c r="DP31" s="604"/>
      <c r="DQ31" s="604"/>
      <c r="DR31" s="604"/>
      <c r="DS31" s="604"/>
      <c r="DT31" s="604"/>
      <c r="DU31" s="604"/>
      <c r="DV31" s="605"/>
      <c r="DW31" s="608">
        <v>1.4</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757346</v>
      </c>
      <c r="S32" s="606"/>
      <c r="T32" s="606"/>
      <c r="U32" s="606"/>
      <c r="V32" s="606"/>
      <c r="W32" s="606"/>
      <c r="X32" s="606"/>
      <c r="Y32" s="607"/>
      <c r="Z32" s="665">
        <v>1.3</v>
      </c>
      <c r="AA32" s="665"/>
      <c r="AB32" s="665"/>
      <c r="AC32" s="665"/>
      <c r="AD32" s="666" t="s">
        <v>123</v>
      </c>
      <c r="AE32" s="666"/>
      <c r="AF32" s="666"/>
      <c r="AG32" s="666"/>
      <c r="AH32" s="666"/>
      <c r="AI32" s="666"/>
      <c r="AJ32" s="666"/>
      <c r="AK32" s="666"/>
      <c r="AL32" s="608" t="s">
        <v>234</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99.1</v>
      </c>
      <c r="BH32" s="619"/>
      <c r="BI32" s="619"/>
      <c r="BJ32" s="619"/>
      <c r="BK32" s="619"/>
      <c r="BL32" s="619"/>
      <c r="BM32" s="663">
        <v>94.3</v>
      </c>
      <c r="BN32" s="619"/>
      <c r="BO32" s="619"/>
      <c r="BP32" s="619"/>
      <c r="BQ32" s="656"/>
      <c r="BR32" s="680">
        <v>98.8</v>
      </c>
      <c r="BS32" s="619"/>
      <c r="BT32" s="619"/>
      <c r="BU32" s="619"/>
      <c r="BV32" s="619"/>
      <c r="BW32" s="619"/>
      <c r="BX32" s="663">
        <v>86.7</v>
      </c>
      <c r="BY32" s="619"/>
      <c r="BZ32" s="619"/>
      <c r="CA32" s="619"/>
      <c r="CB32" s="656"/>
      <c r="CD32" s="691"/>
      <c r="CE32" s="692"/>
      <c r="CF32" s="647" t="s">
        <v>313</v>
      </c>
      <c r="CG32" s="644"/>
      <c r="CH32" s="644"/>
      <c r="CI32" s="644"/>
      <c r="CJ32" s="644"/>
      <c r="CK32" s="644"/>
      <c r="CL32" s="644"/>
      <c r="CM32" s="644"/>
      <c r="CN32" s="644"/>
      <c r="CO32" s="644"/>
      <c r="CP32" s="644"/>
      <c r="CQ32" s="645"/>
      <c r="CR32" s="603">
        <v>136</v>
      </c>
      <c r="CS32" s="606"/>
      <c r="CT32" s="606"/>
      <c r="CU32" s="606"/>
      <c r="CV32" s="606"/>
      <c r="CW32" s="606"/>
      <c r="CX32" s="606"/>
      <c r="CY32" s="607"/>
      <c r="CZ32" s="608">
        <v>0</v>
      </c>
      <c r="DA32" s="637"/>
      <c r="DB32" s="637"/>
      <c r="DC32" s="638"/>
      <c r="DD32" s="611">
        <v>136</v>
      </c>
      <c r="DE32" s="606"/>
      <c r="DF32" s="606"/>
      <c r="DG32" s="606"/>
      <c r="DH32" s="606"/>
      <c r="DI32" s="606"/>
      <c r="DJ32" s="606"/>
      <c r="DK32" s="607"/>
      <c r="DL32" s="611">
        <v>136</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401673</v>
      </c>
      <c r="S33" s="606"/>
      <c r="T33" s="606"/>
      <c r="U33" s="606"/>
      <c r="V33" s="606"/>
      <c r="W33" s="606"/>
      <c r="X33" s="606"/>
      <c r="Y33" s="607"/>
      <c r="Z33" s="665">
        <v>0.7</v>
      </c>
      <c r="AA33" s="665"/>
      <c r="AB33" s="665"/>
      <c r="AC33" s="665"/>
      <c r="AD33" s="666" t="s">
        <v>123</v>
      </c>
      <c r="AE33" s="666"/>
      <c r="AF33" s="666"/>
      <c r="AG33" s="666"/>
      <c r="AH33" s="666"/>
      <c r="AI33" s="666"/>
      <c r="AJ33" s="666"/>
      <c r="AK33" s="666"/>
      <c r="AL33" s="608" t="s">
        <v>234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20342824</v>
      </c>
      <c r="CS33" s="604"/>
      <c r="CT33" s="604"/>
      <c r="CU33" s="604"/>
      <c r="CV33" s="604"/>
      <c r="CW33" s="604"/>
      <c r="CX33" s="604"/>
      <c r="CY33" s="605"/>
      <c r="CZ33" s="608">
        <v>35</v>
      </c>
      <c r="DA33" s="637"/>
      <c r="DB33" s="637"/>
      <c r="DC33" s="638"/>
      <c r="DD33" s="611">
        <v>17117499</v>
      </c>
      <c r="DE33" s="604"/>
      <c r="DF33" s="604"/>
      <c r="DG33" s="604"/>
      <c r="DH33" s="604"/>
      <c r="DI33" s="604"/>
      <c r="DJ33" s="604"/>
      <c r="DK33" s="605"/>
      <c r="DL33" s="611">
        <v>13165721</v>
      </c>
      <c r="DM33" s="604"/>
      <c r="DN33" s="604"/>
      <c r="DO33" s="604"/>
      <c r="DP33" s="604"/>
      <c r="DQ33" s="604"/>
      <c r="DR33" s="604"/>
      <c r="DS33" s="604"/>
      <c r="DT33" s="604"/>
      <c r="DU33" s="604"/>
      <c r="DV33" s="605"/>
      <c r="DW33" s="608">
        <v>42.5</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1562484</v>
      </c>
      <c r="S34" s="606"/>
      <c r="T34" s="606"/>
      <c r="U34" s="606"/>
      <c r="V34" s="606"/>
      <c r="W34" s="606"/>
      <c r="X34" s="606"/>
      <c r="Y34" s="607"/>
      <c r="Z34" s="665">
        <v>2.7</v>
      </c>
      <c r="AA34" s="665"/>
      <c r="AB34" s="665"/>
      <c r="AC34" s="665"/>
      <c r="AD34" s="666">
        <v>5677</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6393670</v>
      </c>
      <c r="CS34" s="606"/>
      <c r="CT34" s="606"/>
      <c r="CU34" s="606"/>
      <c r="CV34" s="606"/>
      <c r="CW34" s="606"/>
      <c r="CX34" s="606"/>
      <c r="CY34" s="607"/>
      <c r="CZ34" s="608">
        <v>11</v>
      </c>
      <c r="DA34" s="637"/>
      <c r="DB34" s="637"/>
      <c r="DC34" s="638"/>
      <c r="DD34" s="611">
        <v>5479495</v>
      </c>
      <c r="DE34" s="606"/>
      <c r="DF34" s="606"/>
      <c r="DG34" s="606"/>
      <c r="DH34" s="606"/>
      <c r="DI34" s="606"/>
      <c r="DJ34" s="606"/>
      <c r="DK34" s="607"/>
      <c r="DL34" s="611">
        <v>4341916</v>
      </c>
      <c r="DM34" s="606"/>
      <c r="DN34" s="606"/>
      <c r="DO34" s="606"/>
      <c r="DP34" s="606"/>
      <c r="DQ34" s="606"/>
      <c r="DR34" s="606"/>
      <c r="DS34" s="606"/>
      <c r="DT34" s="606"/>
      <c r="DU34" s="606"/>
      <c r="DV34" s="607"/>
      <c r="DW34" s="608">
        <v>14</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10881725</v>
      </c>
      <c r="S35" s="606"/>
      <c r="T35" s="606"/>
      <c r="U35" s="606"/>
      <c r="V35" s="606"/>
      <c r="W35" s="606"/>
      <c r="X35" s="606"/>
      <c r="Y35" s="607"/>
      <c r="Z35" s="665">
        <v>18.600000000000001</v>
      </c>
      <c r="AA35" s="665"/>
      <c r="AB35" s="665"/>
      <c r="AC35" s="665"/>
      <c r="AD35" s="666" t="s">
        <v>234</v>
      </c>
      <c r="AE35" s="666"/>
      <c r="AF35" s="666"/>
      <c r="AG35" s="666"/>
      <c r="AH35" s="666"/>
      <c r="AI35" s="666"/>
      <c r="AJ35" s="666"/>
      <c r="AK35" s="666"/>
      <c r="AL35" s="608" t="s">
        <v>234</v>
      </c>
      <c r="AM35" s="609"/>
      <c r="AN35" s="609"/>
      <c r="AO35" s="667"/>
      <c r="AP35" s="214"/>
      <c r="AQ35" s="671" t="s">
        <v>321</v>
      </c>
      <c r="AR35" s="672"/>
      <c r="AS35" s="672"/>
      <c r="AT35" s="672"/>
      <c r="AU35" s="672"/>
      <c r="AV35" s="672"/>
      <c r="AW35" s="672"/>
      <c r="AX35" s="672"/>
      <c r="AY35" s="673"/>
      <c r="AZ35" s="668">
        <v>8364169</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148406</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294849</v>
      </c>
      <c r="CS35" s="604"/>
      <c r="CT35" s="604"/>
      <c r="CU35" s="604"/>
      <c r="CV35" s="604"/>
      <c r="CW35" s="604"/>
      <c r="CX35" s="604"/>
      <c r="CY35" s="605"/>
      <c r="CZ35" s="608">
        <v>0.5</v>
      </c>
      <c r="DA35" s="637"/>
      <c r="DB35" s="637"/>
      <c r="DC35" s="638"/>
      <c r="DD35" s="611">
        <v>262597</v>
      </c>
      <c r="DE35" s="604"/>
      <c r="DF35" s="604"/>
      <c r="DG35" s="604"/>
      <c r="DH35" s="604"/>
      <c r="DI35" s="604"/>
      <c r="DJ35" s="604"/>
      <c r="DK35" s="605"/>
      <c r="DL35" s="611">
        <v>210483</v>
      </c>
      <c r="DM35" s="604"/>
      <c r="DN35" s="604"/>
      <c r="DO35" s="604"/>
      <c r="DP35" s="604"/>
      <c r="DQ35" s="604"/>
      <c r="DR35" s="604"/>
      <c r="DS35" s="604"/>
      <c r="DT35" s="604"/>
      <c r="DU35" s="604"/>
      <c r="DV35" s="605"/>
      <c r="DW35" s="608">
        <v>0.7</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173</v>
      </c>
      <c r="S36" s="606"/>
      <c r="T36" s="606"/>
      <c r="U36" s="606"/>
      <c r="V36" s="606"/>
      <c r="W36" s="606"/>
      <c r="X36" s="606"/>
      <c r="Y36" s="607"/>
      <c r="Z36" s="665" t="s">
        <v>234</v>
      </c>
      <c r="AA36" s="665"/>
      <c r="AB36" s="665"/>
      <c r="AC36" s="665"/>
      <c r="AD36" s="666" t="s">
        <v>123</v>
      </c>
      <c r="AE36" s="666"/>
      <c r="AF36" s="666"/>
      <c r="AG36" s="666"/>
      <c r="AH36" s="666"/>
      <c r="AI36" s="666"/>
      <c r="AJ36" s="666"/>
      <c r="AK36" s="666"/>
      <c r="AL36" s="608" t="s">
        <v>173</v>
      </c>
      <c r="AM36" s="609"/>
      <c r="AN36" s="609"/>
      <c r="AO36" s="667"/>
      <c r="AQ36" s="640" t="s">
        <v>325</v>
      </c>
      <c r="AR36" s="641"/>
      <c r="AS36" s="641"/>
      <c r="AT36" s="641"/>
      <c r="AU36" s="641"/>
      <c r="AV36" s="641"/>
      <c r="AW36" s="641"/>
      <c r="AX36" s="641"/>
      <c r="AY36" s="642"/>
      <c r="AZ36" s="603">
        <v>1763846</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-36909</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6501235</v>
      </c>
      <c r="CS36" s="606"/>
      <c r="CT36" s="606"/>
      <c r="CU36" s="606"/>
      <c r="CV36" s="606"/>
      <c r="CW36" s="606"/>
      <c r="CX36" s="606"/>
      <c r="CY36" s="607"/>
      <c r="CZ36" s="608">
        <v>11.2</v>
      </c>
      <c r="DA36" s="637"/>
      <c r="DB36" s="637"/>
      <c r="DC36" s="638"/>
      <c r="DD36" s="611">
        <v>6263037</v>
      </c>
      <c r="DE36" s="606"/>
      <c r="DF36" s="606"/>
      <c r="DG36" s="606"/>
      <c r="DH36" s="606"/>
      <c r="DI36" s="606"/>
      <c r="DJ36" s="606"/>
      <c r="DK36" s="607"/>
      <c r="DL36" s="611">
        <v>4407262</v>
      </c>
      <c r="DM36" s="606"/>
      <c r="DN36" s="606"/>
      <c r="DO36" s="606"/>
      <c r="DP36" s="606"/>
      <c r="DQ36" s="606"/>
      <c r="DR36" s="606"/>
      <c r="DS36" s="606"/>
      <c r="DT36" s="606"/>
      <c r="DU36" s="606"/>
      <c r="DV36" s="607"/>
      <c r="DW36" s="608">
        <v>14.2</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2352125</v>
      </c>
      <c r="S37" s="606"/>
      <c r="T37" s="606"/>
      <c r="U37" s="606"/>
      <c r="V37" s="606"/>
      <c r="W37" s="606"/>
      <c r="X37" s="606"/>
      <c r="Y37" s="607"/>
      <c r="Z37" s="665">
        <v>4</v>
      </c>
      <c r="AA37" s="665"/>
      <c r="AB37" s="665"/>
      <c r="AC37" s="665"/>
      <c r="AD37" s="666" t="s">
        <v>234</v>
      </c>
      <c r="AE37" s="666"/>
      <c r="AF37" s="666"/>
      <c r="AG37" s="666"/>
      <c r="AH37" s="666"/>
      <c r="AI37" s="666"/>
      <c r="AJ37" s="666"/>
      <c r="AK37" s="666"/>
      <c r="AL37" s="608" t="s">
        <v>234</v>
      </c>
      <c r="AM37" s="609"/>
      <c r="AN37" s="609"/>
      <c r="AO37" s="667"/>
      <c r="AQ37" s="640" t="s">
        <v>329</v>
      </c>
      <c r="AR37" s="641"/>
      <c r="AS37" s="641"/>
      <c r="AT37" s="641"/>
      <c r="AU37" s="641"/>
      <c r="AV37" s="641"/>
      <c r="AW37" s="641"/>
      <c r="AX37" s="641"/>
      <c r="AY37" s="642"/>
      <c r="AZ37" s="603">
        <v>1001956</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21370</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1682802</v>
      </c>
      <c r="CS37" s="604"/>
      <c r="CT37" s="604"/>
      <c r="CU37" s="604"/>
      <c r="CV37" s="604"/>
      <c r="CW37" s="604"/>
      <c r="CX37" s="604"/>
      <c r="CY37" s="605"/>
      <c r="CZ37" s="608">
        <v>2.9</v>
      </c>
      <c r="DA37" s="637"/>
      <c r="DB37" s="637"/>
      <c r="DC37" s="638"/>
      <c r="DD37" s="611">
        <v>1682802</v>
      </c>
      <c r="DE37" s="604"/>
      <c r="DF37" s="604"/>
      <c r="DG37" s="604"/>
      <c r="DH37" s="604"/>
      <c r="DI37" s="604"/>
      <c r="DJ37" s="604"/>
      <c r="DK37" s="605"/>
      <c r="DL37" s="611">
        <v>1682802</v>
      </c>
      <c r="DM37" s="604"/>
      <c r="DN37" s="604"/>
      <c r="DO37" s="604"/>
      <c r="DP37" s="604"/>
      <c r="DQ37" s="604"/>
      <c r="DR37" s="604"/>
      <c r="DS37" s="604"/>
      <c r="DT37" s="604"/>
      <c r="DU37" s="604"/>
      <c r="DV37" s="605"/>
      <c r="DW37" s="608">
        <v>5.4</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58445981</v>
      </c>
      <c r="S38" s="655"/>
      <c r="T38" s="655"/>
      <c r="U38" s="655"/>
      <c r="V38" s="655"/>
      <c r="W38" s="655"/>
      <c r="X38" s="655"/>
      <c r="Y38" s="660"/>
      <c r="Z38" s="661">
        <v>100</v>
      </c>
      <c r="AA38" s="661"/>
      <c r="AB38" s="661"/>
      <c r="AC38" s="661"/>
      <c r="AD38" s="662">
        <v>28635388</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380220</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33811</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5218147</v>
      </c>
      <c r="CS38" s="606"/>
      <c r="CT38" s="606"/>
      <c r="CU38" s="606"/>
      <c r="CV38" s="606"/>
      <c r="CW38" s="606"/>
      <c r="CX38" s="606"/>
      <c r="CY38" s="607"/>
      <c r="CZ38" s="608">
        <v>9</v>
      </c>
      <c r="DA38" s="637"/>
      <c r="DB38" s="637"/>
      <c r="DC38" s="638"/>
      <c r="DD38" s="611">
        <v>4288529</v>
      </c>
      <c r="DE38" s="606"/>
      <c r="DF38" s="606"/>
      <c r="DG38" s="606"/>
      <c r="DH38" s="606"/>
      <c r="DI38" s="606"/>
      <c r="DJ38" s="606"/>
      <c r="DK38" s="607"/>
      <c r="DL38" s="611">
        <v>4206060</v>
      </c>
      <c r="DM38" s="606"/>
      <c r="DN38" s="606"/>
      <c r="DO38" s="606"/>
      <c r="DP38" s="606"/>
      <c r="DQ38" s="606"/>
      <c r="DR38" s="606"/>
      <c r="DS38" s="606"/>
      <c r="DT38" s="606"/>
      <c r="DU38" s="606"/>
      <c r="DV38" s="607"/>
      <c r="DW38" s="608">
        <v>13.6</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234</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104</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992028</v>
      </c>
      <c r="CS39" s="604"/>
      <c r="CT39" s="604"/>
      <c r="CU39" s="604"/>
      <c r="CV39" s="604"/>
      <c r="CW39" s="604"/>
      <c r="CX39" s="604"/>
      <c r="CY39" s="605"/>
      <c r="CZ39" s="608">
        <v>1.7</v>
      </c>
      <c r="DA39" s="637"/>
      <c r="DB39" s="637"/>
      <c r="DC39" s="638"/>
      <c r="DD39" s="611">
        <v>823797</v>
      </c>
      <c r="DE39" s="604"/>
      <c r="DF39" s="604"/>
      <c r="DG39" s="604"/>
      <c r="DH39" s="604"/>
      <c r="DI39" s="604"/>
      <c r="DJ39" s="604"/>
      <c r="DK39" s="605"/>
      <c r="DL39" s="611" t="s">
        <v>234</v>
      </c>
      <c r="DM39" s="604"/>
      <c r="DN39" s="604"/>
      <c r="DO39" s="604"/>
      <c r="DP39" s="604"/>
      <c r="DQ39" s="604"/>
      <c r="DR39" s="604"/>
      <c r="DS39" s="604"/>
      <c r="DT39" s="604"/>
      <c r="DU39" s="604"/>
      <c r="DV39" s="605"/>
      <c r="DW39" s="608" t="s">
        <v>234</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1200747</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96</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942895</v>
      </c>
      <c r="CS40" s="606"/>
      <c r="CT40" s="606"/>
      <c r="CU40" s="606"/>
      <c r="CV40" s="606"/>
      <c r="CW40" s="606"/>
      <c r="CX40" s="606"/>
      <c r="CY40" s="607"/>
      <c r="CZ40" s="608">
        <v>1.6</v>
      </c>
      <c r="DA40" s="637"/>
      <c r="DB40" s="637"/>
      <c r="DC40" s="638"/>
      <c r="DD40" s="611">
        <v>44</v>
      </c>
      <c r="DE40" s="606"/>
      <c r="DF40" s="606"/>
      <c r="DG40" s="606"/>
      <c r="DH40" s="606"/>
      <c r="DI40" s="606"/>
      <c r="DJ40" s="606"/>
      <c r="DK40" s="607"/>
      <c r="DL40" s="611" t="s">
        <v>123</v>
      </c>
      <c r="DM40" s="606"/>
      <c r="DN40" s="606"/>
      <c r="DO40" s="606"/>
      <c r="DP40" s="606"/>
      <c r="DQ40" s="606"/>
      <c r="DR40" s="606"/>
      <c r="DS40" s="606"/>
      <c r="DT40" s="606"/>
      <c r="DU40" s="606"/>
      <c r="DV40" s="607"/>
      <c r="DW40" s="608" t="s">
        <v>234</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4017400</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331</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173</v>
      </c>
      <c r="DA41" s="637"/>
      <c r="DB41" s="637"/>
      <c r="DC41" s="638"/>
      <c r="DD41" s="611" t="s">
        <v>173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9946116</v>
      </c>
      <c r="CS42" s="606"/>
      <c r="CT42" s="606"/>
      <c r="CU42" s="606"/>
      <c r="CV42" s="606"/>
      <c r="CW42" s="606"/>
      <c r="CX42" s="606"/>
      <c r="CY42" s="607"/>
      <c r="CZ42" s="608">
        <v>17.100000000000001</v>
      </c>
      <c r="DA42" s="609"/>
      <c r="DB42" s="609"/>
      <c r="DC42" s="610"/>
      <c r="DD42" s="611">
        <v>390452</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159242</v>
      </c>
      <c r="CS43" s="604"/>
      <c r="CT43" s="604"/>
      <c r="CU43" s="604"/>
      <c r="CV43" s="604"/>
      <c r="CW43" s="604"/>
      <c r="CX43" s="604"/>
      <c r="CY43" s="605"/>
      <c r="CZ43" s="608">
        <v>0.3</v>
      </c>
      <c r="DA43" s="637"/>
      <c r="DB43" s="637"/>
      <c r="DC43" s="638"/>
      <c r="DD43" s="611">
        <v>144953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301</v>
      </c>
      <c r="CE44" s="632"/>
      <c r="CF44" s="600" t="s">
        <v>351</v>
      </c>
      <c r="CG44" s="601"/>
      <c r="CH44" s="601"/>
      <c r="CI44" s="601"/>
      <c r="CJ44" s="601"/>
      <c r="CK44" s="601"/>
      <c r="CL44" s="601"/>
      <c r="CM44" s="601"/>
      <c r="CN44" s="601"/>
      <c r="CO44" s="601"/>
      <c r="CP44" s="601"/>
      <c r="CQ44" s="602"/>
      <c r="CR44" s="603">
        <v>9946116</v>
      </c>
      <c r="CS44" s="606"/>
      <c r="CT44" s="606"/>
      <c r="CU44" s="606"/>
      <c r="CV44" s="606"/>
      <c r="CW44" s="606"/>
      <c r="CX44" s="606"/>
      <c r="CY44" s="607"/>
      <c r="CZ44" s="608">
        <v>17.100000000000001</v>
      </c>
      <c r="DA44" s="609"/>
      <c r="DB44" s="609"/>
      <c r="DC44" s="610"/>
      <c r="DD44" s="611">
        <v>390452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4109585</v>
      </c>
      <c r="CS45" s="604"/>
      <c r="CT45" s="604"/>
      <c r="CU45" s="604"/>
      <c r="CV45" s="604"/>
      <c r="CW45" s="604"/>
      <c r="CX45" s="604"/>
      <c r="CY45" s="605"/>
      <c r="CZ45" s="608">
        <v>7.1</v>
      </c>
      <c r="DA45" s="637"/>
      <c r="DB45" s="637"/>
      <c r="DC45" s="638"/>
      <c r="DD45" s="611">
        <v>25415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5827531</v>
      </c>
      <c r="CS46" s="606"/>
      <c r="CT46" s="606"/>
      <c r="CU46" s="606"/>
      <c r="CV46" s="606"/>
      <c r="CW46" s="606"/>
      <c r="CX46" s="606"/>
      <c r="CY46" s="607"/>
      <c r="CZ46" s="608">
        <v>10</v>
      </c>
      <c r="DA46" s="609"/>
      <c r="DB46" s="609"/>
      <c r="DC46" s="610"/>
      <c r="DD46" s="611">
        <v>364137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t="s">
        <v>234</v>
      </c>
      <c r="CS47" s="604"/>
      <c r="CT47" s="604"/>
      <c r="CU47" s="604"/>
      <c r="CV47" s="604"/>
      <c r="CW47" s="604"/>
      <c r="CX47" s="604"/>
      <c r="CY47" s="605"/>
      <c r="CZ47" s="608" t="s">
        <v>123</v>
      </c>
      <c r="DA47" s="637"/>
      <c r="DB47" s="637"/>
      <c r="DC47" s="638"/>
      <c r="DD47" s="611" t="s">
        <v>173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234</v>
      </c>
      <c r="CS48" s="606"/>
      <c r="CT48" s="606"/>
      <c r="CU48" s="606"/>
      <c r="CV48" s="606"/>
      <c r="CW48" s="606"/>
      <c r="CX48" s="606"/>
      <c r="CY48" s="607"/>
      <c r="CZ48" s="608" t="s">
        <v>234</v>
      </c>
      <c r="DA48" s="609"/>
      <c r="DB48" s="609"/>
      <c r="DC48" s="610"/>
      <c r="DD48" s="611" t="s">
        <v>173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58092549</v>
      </c>
      <c r="CS49" s="619"/>
      <c r="CT49" s="619"/>
      <c r="CU49" s="619"/>
      <c r="CV49" s="619"/>
      <c r="CW49" s="619"/>
      <c r="CX49" s="619"/>
      <c r="CY49" s="620"/>
      <c r="CZ49" s="621">
        <v>100</v>
      </c>
      <c r="DA49" s="622"/>
      <c r="DB49" s="622"/>
      <c r="DC49" s="623"/>
      <c r="DD49" s="624">
        <v>35081183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Dgh4l6xhasnzOGQHoQJmLXq4GTkywpY2SJ8KOdkNrcHxp0JdSYe70kqU73JeCMn0NDqqdY0N33r88wPIRtYVRg==" saltValue="FjxSFyU+0ryJO5hDj3/H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A136"/>
  <sheetViews>
    <sheetView zoomScale="70" zoomScaleNormal="25" zoomScaleSheetLayoutView="70" workbookViewId="0">
      <selection activeCell="AF71" sqref="AF71:AJ71"/>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0" t="s">
        <v>358</v>
      </c>
      <c r="DK2" s="1141"/>
      <c r="DL2" s="1141"/>
      <c r="DM2" s="1141"/>
      <c r="DN2" s="1141"/>
      <c r="DO2" s="1142"/>
      <c r="DP2" s="229"/>
      <c r="DQ2" s="1140" t="s">
        <v>359</v>
      </c>
      <c r="DR2" s="1141"/>
      <c r="DS2" s="1141"/>
      <c r="DT2" s="1141"/>
      <c r="DU2" s="1141"/>
      <c r="DV2" s="1141"/>
      <c r="DW2" s="1141"/>
      <c r="DX2" s="1141"/>
      <c r="DY2" s="1141"/>
      <c r="DZ2" s="114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3"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4"/>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56307</v>
      </c>
      <c r="R7" s="1135"/>
      <c r="S7" s="1135"/>
      <c r="T7" s="1135"/>
      <c r="U7" s="1135"/>
      <c r="V7" s="1135">
        <v>55954</v>
      </c>
      <c r="W7" s="1135"/>
      <c r="X7" s="1135"/>
      <c r="Y7" s="1135"/>
      <c r="Z7" s="1135"/>
      <c r="AA7" s="1135">
        <f>Q7-V7</f>
        <v>353</v>
      </c>
      <c r="AB7" s="1135"/>
      <c r="AC7" s="1135"/>
      <c r="AD7" s="1135"/>
      <c r="AE7" s="1136"/>
      <c r="AF7" s="1137">
        <v>320</v>
      </c>
      <c r="AG7" s="1138"/>
      <c r="AH7" s="1138"/>
      <c r="AI7" s="1138"/>
      <c r="AJ7" s="1139"/>
      <c r="AK7" s="1122">
        <v>454</v>
      </c>
      <c r="AL7" s="1123"/>
      <c r="AM7" s="1123"/>
      <c r="AN7" s="1123"/>
      <c r="AO7" s="1123"/>
      <c r="AP7" s="1123">
        <v>54739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574</v>
      </c>
      <c r="BT7" s="1127"/>
      <c r="BU7" s="1127"/>
      <c r="BV7" s="1127"/>
      <c r="BW7" s="1127"/>
      <c r="BX7" s="1127"/>
      <c r="BY7" s="1127"/>
      <c r="BZ7" s="1127"/>
      <c r="CA7" s="1127"/>
      <c r="CB7" s="1127"/>
      <c r="CC7" s="1127"/>
      <c r="CD7" s="1127"/>
      <c r="CE7" s="1127"/>
      <c r="CF7" s="1127"/>
      <c r="CG7" s="1128"/>
      <c r="CH7" s="1119">
        <v>0</v>
      </c>
      <c r="CI7" s="1120"/>
      <c r="CJ7" s="1120"/>
      <c r="CK7" s="1120"/>
      <c r="CL7" s="1121"/>
      <c r="CM7" s="1119">
        <v>66</v>
      </c>
      <c r="CN7" s="1120"/>
      <c r="CO7" s="1120"/>
      <c r="CP7" s="1120"/>
      <c r="CQ7" s="1121"/>
      <c r="CR7" s="1119">
        <v>5</v>
      </c>
      <c r="CS7" s="1120"/>
      <c r="CT7" s="1120"/>
      <c r="CU7" s="1120"/>
      <c r="CV7" s="1121"/>
      <c r="CW7" s="1119">
        <v>0</v>
      </c>
      <c r="CX7" s="1120"/>
      <c r="CY7" s="1120"/>
      <c r="CZ7" s="1120"/>
      <c r="DA7" s="1121"/>
      <c r="DB7" s="1119">
        <v>0</v>
      </c>
      <c r="DC7" s="1120"/>
      <c r="DD7" s="1120"/>
      <c r="DE7" s="1120"/>
      <c r="DF7" s="1121"/>
      <c r="DG7" s="1119">
        <v>2258</v>
      </c>
      <c r="DH7" s="1120"/>
      <c r="DI7" s="1120"/>
      <c r="DJ7" s="1120"/>
      <c r="DK7" s="1121"/>
      <c r="DL7" s="1119" t="s">
        <v>588</v>
      </c>
      <c r="DM7" s="1120"/>
      <c r="DN7" s="1120"/>
      <c r="DO7" s="1120"/>
      <c r="DP7" s="1121"/>
      <c r="DQ7" s="1073" t="s">
        <v>510</v>
      </c>
      <c r="DR7" s="1073"/>
      <c r="DS7" s="1073"/>
      <c r="DT7" s="1073"/>
      <c r="DU7" s="1073"/>
      <c r="DV7" s="1145"/>
      <c r="DW7" s="1146"/>
      <c r="DX7" s="1146"/>
      <c r="DY7" s="1146"/>
      <c r="DZ7" s="1147"/>
      <c r="EA7" s="234"/>
    </row>
    <row r="8" spans="1:131" s="235" customFormat="1" ht="26.25" customHeight="1" x14ac:dyDescent="0.15">
      <c r="A8" s="241">
        <v>2</v>
      </c>
      <c r="B8" s="1068" t="s">
        <v>380</v>
      </c>
      <c r="C8" s="1069"/>
      <c r="D8" s="1069"/>
      <c r="E8" s="1069"/>
      <c r="F8" s="1069"/>
      <c r="G8" s="1069"/>
      <c r="H8" s="1069"/>
      <c r="I8" s="1069"/>
      <c r="J8" s="1069"/>
      <c r="K8" s="1069"/>
      <c r="L8" s="1069"/>
      <c r="M8" s="1069"/>
      <c r="N8" s="1069"/>
      <c r="O8" s="1069"/>
      <c r="P8" s="1070"/>
      <c r="Q8" s="1074">
        <v>4069</v>
      </c>
      <c r="R8" s="1075"/>
      <c r="S8" s="1075"/>
      <c r="T8" s="1075"/>
      <c r="U8" s="1075"/>
      <c r="V8" s="1075">
        <v>4069</v>
      </c>
      <c r="W8" s="1075"/>
      <c r="X8" s="1075"/>
      <c r="Y8" s="1075"/>
      <c r="Z8" s="1075"/>
      <c r="AA8" s="1075">
        <f>Q8-V8</f>
        <v>0</v>
      </c>
      <c r="AB8" s="1075"/>
      <c r="AC8" s="1075"/>
      <c r="AD8" s="1075"/>
      <c r="AE8" s="1076"/>
      <c r="AF8" s="1050" t="s">
        <v>381</v>
      </c>
      <c r="AG8" s="1051"/>
      <c r="AH8" s="1051"/>
      <c r="AI8" s="1051"/>
      <c r="AJ8" s="1052"/>
      <c r="AK8" s="1117">
        <v>434</v>
      </c>
      <c r="AL8" s="1118"/>
      <c r="AM8" s="1118"/>
      <c r="AN8" s="1118"/>
      <c r="AO8" s="1118"/>
      <c r="AP8" s="1118">
        <v>4887</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575</v>
      </c>
      <c r="BT8" s="1046"/>
      <c r="BU8" s="1046"/>
      <c r="BV8" s="1046"/>
      <c r="BW8" s="1046"/>
      <c r="BX8" s="1046"/>
      <c r="BY8" s="1046"/>
      <c r="BZ8" s="1046"/>
      <c r="CA8" s="1046"/>
      <c r="CB8" s="1046"/>
      <c r="CC8" s="1046"/>
      <c r="CD8" s="1046"/>
      <c r="CE8" s="1046"/>
      <c r="CF8" s="1046"/>
      <c r="CG8" s="1047"/>
      <c r="CH8" s="1020">
        <v>35</v>
      </c>
      <c r="CI8" s="1021"/>
      <c r="CJ8" s="1021"/>
      <c r="CK8" s="1021"/>
      <c r="CL8" s="1022"/>
      <c r="CM8" s="1020">
        <v>218</v>
      </c>
      <c r="CN8" s="1021"/>
      <c r="CO8" s="1021"/>
      <c r="CP8" s="1021"/>
      <c r="CQ8" s="1022"/>
      <c r="CR8" s="1020">
        <v>2</v>
      </c>
      <c r="CS8" s="1021"/>
      <c r="CT8" s="1021"/>
      <c r="CU8" s="1021"/>
      <c r="CV8" s="1022"/>
      <c r="CW8" s="1020">
        <v>415</v>
      </c>
      <c r="CX8" s="1021"/>
      <c r="CY8" s="1021"/>
      <c r="CZ8" s="1021"/>
      <c r="DA8" s="1022"/>
      <c r="DB8" s="1020">
        <v>0</v>
      </c>
      <c r="DC8" s="1021"/>
      <c r="DD8" s="1021"/>
      <c r="DE8" s="1021"/>
      <c r="DF8" s="1022"/>
      <c r="DG8" s="1020" t="s">
        <v>588</v>
      </c>
      <c r="DH8" s="1021"/>
      <c r="DI8" s="1021"/>
      <c r="DJ8" s="1021"/>
      <c r="DK8" s="1022"/>
      <c r="DL8" s="1020">
        <v>9558</v>
      </c>
      <c r="DM8" s="1021"/>
      <c r="DN8" s="1021"/>
      <c r="DO8" s="1021"/>
      <c r="DP8" s="1022"/>
      <c r="DQ8" s="1073" t="s">
        <v>510</v>
      </c>
      <c r="DR8" s="1073"/>
      <c r="DS8" s="1073"/>
      <c r="DT8" s="1073"/>
      <c r="DU8" s="1073"/>
      <c r="DV8" s="1023"/>
      <c r="DW8" s="1024"/>
      <c r="DX8" s="1024"/>
      <c r="DY8" s="1024"/>
      <c r="DZ8" s="1025"/>
      <c r="EA8" s="234"/>
    </row>
    <row r="9" spans="1:131" s="235" customFormat="1" ht="26.25" customHeight="1" x14ac:dyDescent="0.15">
      <c r="A9" s="241">
        <v>3</v>
      </c>
      <c r="B9" s="1068" t="s">
        <v>382</v>
      </c>
      <c r="C9" s="1069"/>
      <c r="D9" s="1069"/>
      <c r="E9" s="1069"/>
      <c r="F9" s="1069"/>
      <c r="G9" s="1069"/>
      <c r="H9" s="1069"/>
      <c r="I9" s="1069"/>
      <c r="J9" s="1069"/>
      <c r="K9" s="1069"/>
      <c r="L9" s="1069"/>
      <c r="M9" s="1069"/>
      <c r="N9" s="1069"/>
      <c r="O9" s="1069"/>
      <c r="P9" s="1070"/>
      <c r="Q9" s="1074">
        <v>3069</v>
      </c>
      <c r="R9" s="1075"/>
      <c r="S9" s="1075"/>
      <c r="T9" s="1075"/>
      <c r="U9" s="1075"/>
      <c r="V9" s="1075">
        <v>2922</v>
      </c>
      <c r="W9" s="1075"/>
      <c r="X9" s="1075"/>
      <c r="Y9" s="1075"/>
      <c r="Z9" s="1075"/>
      <c r="AA9" s="1075">
        <f>Q9-V9</f>
        <v>147</v>
      </c>
      <c r="AB9" s="1075"/>
      <c r="AC9" s="1075"/>
      <c r="AD9" s="1075"/>
      <c r="AE9" s="1076"/>
      <c r="AF9" s="1050" t="s">
        <v>381</v>
      </c>
      <c r="AG9" s="1051"/>
      <c r="AH9" s="1051"/>
      <c r="AI9" s="1051"/>
      <c r="AJ9" s="1052"/>
      <c r="AK9" s="1117">
        <v>464</v>
      </c>
      <c r="AL9" s="1118"/>
      <c r="AM9" s="1118"/>
      <c r="AN9" s="1118"/>
      <c r="AO9" s="1118"/>
      <c r="AP9" s="1118">
        <v>9252</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576</v>
      </c>
      <c r="BT9" s="1046"/>
      <c r="BU9" s="1046"/>
      <c r="BV9" s="1046"/>
      <c r="BW9" s="1046"/>
      <c r="BX9" s="1046"/>
      <c r="BY9" s="1046"/>
      <c r="BZ9" s="1046"/>
      <c r="CA9" s="1046"/>
      <c r="CB9" s="1046"/>
      <c r="CC9" s="1046"/>
      <c r="CD9" s="1046"/>
      <c r="CE9" s="1046"/>
      <c r="CF9" s="1046"/>
      <c r="CG9" s="1047"/>
      <c r="CH9" s="1020">
        <v>53</v>
      </c>
      <c r="CI9" s="1021"/>
      <c r="CJ9" s="1021"/>
      <c r="CK9" s="1021"/>
      <c r="CL9" s="1022"/>
      <c r="CM9" s="1020">
        <v>1058</v>
      </c>
      <c r="CN9" s="1021"/>
      <c r="CO9" s="1021"/>
      <c r="CP9" s="1021"/>
      <c r="CQ9" s="1022"/>
      <c r="CR9" s="1020">
        <v>162</v>
      </c>
      <c r="CS9" s="1021"/>
      <c r="CT9" s="1021"/>
      <c r="CU9" s="1021"/>
      <c r="CV9" s="1022"/>
      <c r="CW9" s="1020">
        <v>0</v>
      </c>
      <c r="CX9" s="1021"/>
      <c r="CY9" s="1021"/>
      <c r="CZ9" s="1021"/>
      <c r="DA9" s="1022"/>
      <c r="DB9" s="1020">
        <v>1010</v>
      </c>
      <c r="DC9" s="1021"/>
      <c r="DD9" s="1021"/>
      <c r="DE9" s="1021"/>
      <c r="DF9" s="1022"/>
      <c r="DG9" s="1020" t="s">
        <v>588</v>
      </c>
      <c r="DH9" s="1021"/>
      <c r="DI9" s="1021"/>
      <c r="DJ9" s="1021"/>
      <c r="DK9" s="1022"/>
      <c r="DL9" s="1020" t="s">
        <v>588</v>
      </c>
      <c r="DM9" s="1021"/>
      <c r="DN9" s="1021"/>
      <c r="DO9" s="1021"/>
      <c r="DP9" s="1022"/>
      <c r="DQ9" s="1073" t="s">
        <v>510</v>
      </c>
      <c r="DR9" s="1073"/>
      <c r="DS9" s="1073"/>
      <c r="DT9" s="1073"/>
      <c r="DU9" s="1073"/>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577</v>
      </c>
      <c r="BT10" s="1046"/>
      <c r="BU10" s="1046"/>
      <c r="BV10" s="1046"/>
      <c r="BW10" s="1046"/>
      <c r="BX10" s="1046"/>
      <c r="BY10" s="1046"/>
      <c r="BZ10" s="1046"/>
      <c r="CA10" s="1046"/>
      <c r="CB10" s="1046"/>
      <c r="CC10" s="1046"/>
      <c r="CD10" s="1046"/>
      <c r="CE10" s="1046"/>
      <c r="CF10" s="1046"/>
      <c r="CG10" s="1047"/>
      <c r="CH10" s="1020">
        <v>158</v>
      </c>
      <c r="CI10" s="1021"/>
      <c r="CJ10" s="1021"/>
      <c r="CK10" s="1021"/>
      <c r="CL10" s="1022"/>
      <c r="CM10" s="1020">
        <v>783</v>
      </c>
      <c r="CN10" s="1021"/>
      <c r="CO10" s="1021"/>
      <c r="CP10" s="1021"/>
      <c r="CQ10" s="1022"/>
      <c r="CR10" s="1020">
        <v>200</v>
      </c>
      <c r="CS10" s="1021"/>
      <c r="CT10" s="1021"/>
      <c r="CU10" s="1021"/>
      <c r="CV10" s="1022"/>
      <c r="CW10" s="1020">
        <v>0</v>
      </c>
      <c r="CX10" s="1021"/>
      <c r="CY10" s="1021"/>
      <c r="CZ10" s="1021"/>
      <c r="DA10" s="1022"/>
      <c r="DB10" s="1020">
        <v>500</v>
      </c>
      <c r="DC10" s="1021"/>
      <c r="DD10" s="1021"/>
      <c r="DE10" s="1021"/>
      <c r="DF10" s="1022"/>
      <c r="DG10" s="1020" t="s">
        <v>588</v>
      </c>
      <c r="DH10" s="1021"/>
      <c r="DI10" s="1021"/>
      <c r="DJ10" s="1021"/>
      <c r="DK10" s="1022"/>
      <c r="DL10" s="1020">
        <v>473</v>
      </c>
      <c r="DM10" s="1021"/>
      <c r="DN10" s="1021"/>
      <c r="DO10" s="1021"/>
      <c r="DP10" s="1022"/>
      <c r="DQ10" s="1020">
        <v>142</v>
      </c>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578</v>
      </c>
      <c r="BT11" s="1046"/>
      <c r="BU11" s="1046"/>
      <c r="BV11" s="1046"/>
      <c r="BW11" s="1046"/>
      <c r="BX11" s="1046"/>
      <c r="BY11" s="1046"/>
      <c r="BZ11" s="1046"/>
      <c r="CA11" s="1046"/>
      <c r="CB11" s="1046"/>
      <c r="CC11" s="1046"/>
      <c r="CD11" s="1046"/>
      <c r="CE11" s="1046"/>
      <c r="CF11" s="1046"/>
      <c r="CG11" s="1047"/>
      <c r="CH11" s="1020">
        <v>4</v>
      </c>
      <c r="CI11" s="1021"/>
      <c r="CJ11" s="1021"/>
      <c r="CK11" s="1021"/>
      <c r="CL11" s="1022"/>
      <c r="CM11" s="1020">
        <v>73</v>
      </c>
      <c r="CN11" s="1021"/>
      <c r="CO11" s="1021"/>
      <c r="CP11" s="1021"/>
      <c r="CQ11" s="1022"/>
      <c r="CR11" s="1020">
        <v>40</v>
      </c>
      <c r="CS11" s="1021"/>
      <c r="CT11" s="1021"/>
      <c r="CU11" s="1021"/>
      <c r="CV11" s="1022"/>
      <c r="CW11" s="1020">
        <v>0</v>
      </c>
      <c r="CX11" s="1021"/>
      <c r="CY11" s="1021"/>
      <c r="CZ11" s="1021"/>
      <c r="DA11" s="1022"/>
      <c r="DB11" s="1020">
        <v>0</v>
      </c>
      <c r="DC11" s="1021"/>
      <c r="DD11" s="1021"/>
      <c r="DE11" s="1021"/>
      <c r="DF11" s="1022"/>
      <c r="DG11" s="1020" t="s">
        <v>588</v>
      </c>
      <c r="DH11" s="1021"/>
      <c r="DI11" s="1021"/>
      <c r="DJ11" s="1021"/>
      <c r="DK11" s="1022"/>
      <c r="DL11" s="1020" t="s">
        <v>588</v>
      </c>
      <c r="DM11" s="1021"/>
      <c r="DN11" s="1021"/>
      <c r="DO11" s="1021"/>
      <c r="DP11" s="1022"/>
      <c r="DQ11" s="1073" t="s">
        <v>510</v>
      </c>
      <c r="DR11" s="1073"/>
      <c r="DS11" s="1073"/>
      <c r="DT11" s="1073"/>
      <c r="DU11" s="1073"/>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579</v>
      </c>
      <c r="BT12" s="1046"/>
      <c r="BU12" s="1046"/>
      <c r="BV12" s="1046"/>
      <c r="BW12" s="1046"/>
      <c r="BX12" s="1046"/>
      <c r="BY12" s="1046"/>
      <c r="BZ12" s="1046"/>
      <c r="CA12" s="1046"/>
      <c r="CB12" s="1046"/>
      <c r="CC12" s="1046"/>
      <c r="CD12" s="1046"/>
      <c r="CE12" s="1046"/>
      <c r="CF12" s="1046"/>
      <c r="CG12" s="1047"/>
      <c r="CH12" s="1020">
        <v>-6</v>
      </c>
      <c r="CI12" s="1021"/>
      <c r="CJ12" s="1021"/>
      <c r="CK12" s="1021"/>
      <c r="CL12" s="1022"/>
      <c r="CM12" s="1020">
        <v>110</v>
      </c>
      <c r="CN12" s="1021"/>
      <c r="CO12" s="1021"/>
      <c r="CP12" s="1021"/>
      <c r="CQ12" s="1022"/>
      <c r="CR12" s="1020">
        <v>2</v>
      </c>
      <c r="CS12" s="1021"/>
      <c r="CT12" s="1021"/>
      <c r="CU12" s="1021"/>
      <c r="CV12" s="1022"/>
      <c r="CW12" s="1020">
        <v>5</v>
      </c>
      <c r="CX12" s="1021"/>
      <c r="CY12" s="1021"/>
      <c r="CZ12" s="1021"/>
      <c r="DA12" s="1022"/>
      <c r="DB12" s="1020">
        <v>124</v>
      </c>
      <c r="DC12" s="1021"/>
      <c r="DD12" s="1021"/>
      <c r="DE12" s="1021"/>
      <c r="DF12" s="1022"/>
      <c r="DG12" s="1020" t="s">
        <v>588</v>
      </c>
      <c r="DH12" s="1021"/>
      <c r="DI12" s="1021"/>
      <c r="DJ12" s="1021"/>
      <c r="DK12" s="1022"/>
      <c r="DL12" s="1020" t="s">
        <v>588</v>
      </c>
      <c r="DM12" s="1021"/>
      <c r="DN12" s="1021"/>
      <c r="DO12" s="1021"/>
      <c r="DP12" s="1022"/>
      <c r="DQ12" s="1073" t="s">
        <v>510</v>
      </c>
      <c r="DR12" s="1073"/>
      <c r="DS12" s="1073"/>
      <c r="DT12" s="1073"/>
      <c r="DU12" s="1073"/>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580</v>
      </c>
      <c r="BT13" s="1046"/>
      <c r="BU13" s="1046"/>
      <c r="BV13" s="1046"/>
      <c r="BW13" s="1046"/>
      <c r="BX13" s="1046"/>
      <c r="BY13" s="1046"/>
      <c r="BZ13" s="1046"/>
      <c r="CA13" s="1046"/>
      <c r="CB13" s="1046"/>
      <c r="CC13" s="1046"/>
      <c r="CD13" s="1046"/>
      <c r="CE13" s="1046"/>
      <c r="CF13" s="1046"/>
      <c r="CG13" s="1047"/>
      <c r="CH13" s="1020">
        <v>2</v>
      </c>
      <c r="CI13" s="1021"/>
      <c r="CJ13" s="1021"/>
      <c r="CK13" s="1021"/>
      <c r="CL13" s="1022"/>
      <c r="CM13" s="1020">
        <v>530</v>
      </c>
      <c r="CN13" s="1021"/>
      <c r="CO13" s="1021"/>
      <c r="CP13" s="1021"/>
      <c r="CQ13" s="1022"/>
      <c r="CR13" s="1020">
        <v>500</v>
      </c>
      <c r="CS13" s="1021"/>
      <c r="CT13" s="1021"/>
      <c r="CU13" s="1021"/>
      <c r="CV13" s="1022"/>
      <c r="CW13" s="1020">
        <v>162</v>
      </c>
      <c r="CX13" s="1021"/>
      <c r="CY13" s="1021"/>
      <c r="CZ13" s="1021"/>
      <c r="DA13" s="1022"/>
      <c r="DB13" s="1020">
        <v>0</v>
      </c>
      <c r="DC13" s="1021"/>
      <c r="DD13" s="1021"/>
      <c r="DE13" s="1021"/>
      <c r="DF13" s="1022"/>
      <c r="DG13" s="1020" t="s">
        <v>588</v>
      </c>
      <c r="DH13" s="1021"/>
      <c r="DI13" s="1021"/>
      <c r="DJ13" s="1021"/>
      <c r="DK13" s="1022"/>
      <c r="DL13" s="1020" t="s">
        <v>588</v>
      </c>
      <c r="DM13" s="1021"/>
      <c r="DN13" s="1021"/>
      <c r="DO13" s="1021"/>
      <c r="DP13" s="1022"/>
      <c r="DQ13" s="1073" t="s">
        <v>510</v>
      </c>
      <c r="DR13" s="1073"/>
      <c r="DS13" s="1073"/>
      <c r="DT13" s="1073"/>
      <c r="DU13" s="1073"/>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581</v>
      </c>
      <c r="BT14" s="1046"/>
      <c r="BU14" s="1046"/>
      <c r="BV14" s="1046"/>
      <c r="BW14" s="1046"/>
      <c r="BX14" s="1046"/>
      <c r="BY14" s="1046"/>
      <c r="BZ14" s="1046"/>
      <c r="CA14" s="1046"/>
      <c r="CB14" s="1046"/>
      <c r="CC14" s="1046"/>
      <c r="CD14" s="1046"/>
      <c r="CE14" s="1046"/>
      <c r="CF14" s="1046"/>
      <c r="CG14" s="1047"/>
      <c r="CH14" s="1020">
        <v>-57</v>
      </c>
      <c r="CI14" s="1021"/>
      <c r="CJ14" s="1021"/>
      <c r="CK14" s="1021"/>
      <c r="CL14" s="1022"/>
      <c r="CM14" s="1020">
        <v>253</v>
      </c>
      <c r="CN14" s="1021"/>
      <c r="CO14" s="1021"/>
      <c r="CP14" s="1021"/>
      <c r="CQ14" s="1022"/>
      <c r="CR14" s="1020">
        <v>42</v>
      </c>
      <c r="CS14" s="1021"/>
      <c r="CT14" s="1021"/>
      <c r="CU14" s="1021"/>
      <c r="CV14" s="1022"/>
      <c r="CW14" s="1020">
        <v>138</v>
      </c>
      <c r="CX14" s="1021"/>
      <c r="CY14" s="1021"/>
      <c r="CZ14" s="1021"/>
      <c r="DA14" s="1022"/>
      <c r="DB14" s="1020" t="s">
        <v>588</v>
      </c>
      <c r="DC14" s="1021"/>
      <c r="DD14" s="1021"/>
      <c r="DE14" s="1021"/>
      <c r="DF14" s="1022"/>
      <c r="DG14" s="1020" t="s">
        <v>588</v>
      </c>
      <c r="DH14" s="1021"/>
      <c r="DI14" s="1021"/>
      <c r="DJ14" s="1021"/>
      <c r="DK14" s="1022"/>
      <c r="DL14" s="1020" t="s">
        <v>588</v>
      </c>
      <c r="DM14" s="1021"/>
      <c r="DN14" s="1021"/>
      <c r="DO14" s="1021"/>
      <c r="DP14" s="1022"/>
      <c r="DQ14" s="1073" t="s">
        <v>510</v>
      </c>
      <c r="DR14" s="1073"/>
      <c r="DS14" s="1073"/>
      <c r="DT14" s="1073"/>
      <c r="DU14" s="1073"/>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582</v>
      </c>
      <c r="BT15" s="1046"/>
      <c r="BU15" s="1046"/>
      <c r="BV15" s="1046"/>
      <c r="BW15" s="1046"/>
      <c r="BX15" s="1046"/>
      <c r="BY15" s="1046"/>
      <c r="BZ15" s="1046"/>
      <c r="CA15" s="1046"/>
      <c r="CB15" s="1046"/>
      <c r="CC15" s="1046"/>
      <c r="CD15" s="1046"/>
      <c r="CE15" s="1046"/>
      <c r="CF15" s="1046"/>
      <c r="CG15" s="1047"/>
      <c r="CH15" s="1020">
        <v>596</v>
      </c>
      <c r="CI15" s="1021"/>
      <c r="CJ15" s="1021"/>
      <c r="CK15" s="1021"/>
      <c r="CL15" s="1022"/>
      <c r="CM15" s="1020">
        <v>9426</v>
      </c>
      <c r="CN15" s="1021"/>
      <c r="CO15" s="1021"/>
      <c r="CP15" s="1021"/>
      <c r="CQ15" s="1022"/>
      <c r="CR15" s="1020" t="s">
        <v>589</v>
      </c>
      <c r="CS15" s="1021"/>
      <c r="CT15" s="1021"/>
      <c r="CU15" s="1021"/>
      <c r="CV15" s="1022"/>
      <c r="CW15" s="1020" t="s">
        <v>588</v>
      </c>
      <c r="CX15" s="1021"/>
      <c r="CY15" s="1021"/>
      <c r="CZ15" s="1021"/>
      <c r="DA15" s="1022"/>
      <c r="DB15" s="1020" t="s">
        <v>588</v>
      </c>
      <c r="DC15" s="1021"/>
      <c r="DD15" s="1021"/>
      <c r="DE15" s="1021"/>
      <c r="DF15" s="1022"/>
      <c r="DG15" s="1020" t="s">
        <v>588</v>
      </c>
      <c r="DH15" s="1021"/>
      <c r="DI15" s="1021"/>
      <c r="DJ15" s="1021"/>
      <c r="DK15" s="1022"/>
      <c r="DL15" s="1020">
        <v>15</v>
      </c>
      <c r="DM15" s="1021"/>
      <c r="DN15" s="1021"/>
      <c r="DO15" s="1021"/>
      <c r="DP15" s="1022"/>
      <c r="DQ15" s="1020">
        <v>15</v>
      </c>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383</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384</v>
      </c>
      <c r="B23" s="975" t="s">
        <v>385</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320</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396</v>
      </c>
      <c r="C28" s="1082"/>
      <c r="D28" s="1082"/>
      <c r="E28" s="1082"/>
      <c r="F28" s="1082"/>
      <c r="G28" s="1082"/>
      <c r="H28" s="1082"/>
      <c r="I28" s="1082"/>
      <c r="J28" s="1082"/>
      <c r="K28" s="1082"/>
      <c r="L28" s="1082"/>
      <c r="M28" s="1082"/>
      <c r="N28" s="1082"/>
      <c r="O28" s="1082"/>
      <c r="P28" s="1083"/>
      <c r="Q28" s="1084">
        <v>19801</v>
      </c>
      <c r="R28" s="1085"/>
      <c r="S28" s="1085"/>
      <c r="T28" s="1085"/>
      <c r="U28" s="1085"/>
      <c r="V28" s="1085">
        <v>19653</v>
      </c>
      <c r="W28" s="1085"/>
      <c r="X28" s="1085"/>
      <c r="Y28" s="1085"/>
      <c r="Z28" s="1085"/>
      <c r="AA28" s="1085">
        <f>Q28-V28</f>
        <v>148</v>
      </c>
      <c r="AB28" s="1085"/>
      <c r="AC28" s="1085"/>
      <c r="AD28" s="1085"/>
      <c r="AE28" s="1086"/>
      <c r="AF28" s="1087">
        <v>148</v>
      </c>
      <c r="AG28" s="1085"/>
      <c r="AH28" s="1085"/>
      <c r="AI28" s="1085"/>
      <c r="AJ28" s="1088"/>
      <c r="AK28" s="1089">
        <v>1201</v>
      </c>
      <c r="AL28" s="1077"/>
      <c r="AM28" s="1077"/>
      <c r="AN28" s="1077"/>
      <c r="AO28" s="1077"/>
      <c r="AP28" s="1077" t="s">
        <v>588</v>
      </c>
      <c r="AQ28" s="1077"/>
      <c r="AR28" s="1077"/>
      <c r="AS28" s="1077"/>
      <c r="AT28" s="1077"/>
      <c r="AU28" s="1077" t="s">
        <v>510</v>
      </c>
      <c r="AV28" s="1077"/>
      <c r="AW28" s="1077"/>
      <c r="AX28" s="1077"/>
      <c r="AY28" s="1077"/>
      <c r="AZ28" s="1078" t="s">
        <v>510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397</v>
      </c>
      <c r="C29" s="1069"/>
      <c r="D29" s="1069"/>
      <c r="E29" s="1069"/>
      <c r="F29" s="1069"/>
      <c r="G29" s="1069"/>
      <c r="H29" s="1069"/>
      <c r="I29" s="1069"/>
      <c r="J29" s="1069"/>
      <c r="K29" s="1069"/>
      <c r="L29" s="1069"/>
      <c r="M29" s="1069"/>
      <c r="N29" s="1069"/>
      <c r="O29" s="1069"/>
      <c r="P29" s="1070"/>
      <c r="Q29" s="1074">
        <v>3085</v>
      </c>
      <c r="R29" s="1075"/>
      <c r="S29" s="1075"/>
      <c r="T29" s="1075"/>
      <c r="U29" s="1075"/>
      <c r="V29" s="1075">
        <v>2999</v>
      </c>
      <c r="W29" s="1075"/>
      <c r="X29" s="1075"/>
      <c r="Y29" s="1075"/>
      <c r="Z29" s="1075"/>
      <c r="AA29" s="1075">
        <f>Q29-V29</f>
        <v>86</v>
      </c>
      <c r="AB29" s="1075"/>
      <c r="AC29" s="1075"/>
      <c r="AD29" s="1075"/>
      <c r="AE29" s="1076"/>
      <c r="AF29" s="1050">
        <v>86</v>
      </c>
      <c r="AG29" s="1051"/>
      <c r="AH29" s="1051"/>
      <c r="AI29" s="1051"/>
      <c r="AJ29" s="1052"/>
      <c r="AK29" s="1011">
        <v>431</v>
      </c>
      <c r="AL29" s="1002"/>
      <c r="AM29" s="1002"/>
      <c r="AN29" s="1002"/>
      <c r="AO29" s="1002"/>
      <c r="AP29" s="1002" t="s">
        <v>510</v>
      </c>
      <c r="AQ29" s="1002"/>
      <c r="AR29" s="1002"/>
      <c r="AS29" s="1002"/>
      <c r="AT29" s="1002"/>
      <c r="AU29" s="1002" t="s">
        <v>510</v>
      </c>
      <c r="AV29" s="1002"/>
      <c r="AW29" s="1002"/>
      <c r="AX29" s="1002"/>
      <c r="AY29" s="1002"/>
      <c r="AZ29" s="1073" t="s">
        <v>510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398</v>
      </c>
      <c r="C30" s="1069"/>
      <c r="D30" s="1069"/>
      <c r="E30" s="1069"/>
      <c r="F30" s="1069"/>
      <c r="G30" s="1069"/>
      <c r="H30" s="1069"/>
      <c r="I30" s="1069"/>
      <c r="J30" s="1069"/>
      <c r="K30" s="1069"/>
      <c r="L30" s="1069"/>
      <c r="M30" s="1069"/>
      <c r="N30" s="1069"/>
      <c r="O30" s="1069"/>
      <c r="P30" s="1070"/>
      <c r="Q30" s="1074">
        <v>6</v>
      </c>
      <c r="R30" s="1075"/>
      <c r="S30" s="1075"/>
      <c r="T30" s="1075"/>
      <c r="U30" s="1075"/>
      <c r="V30" s="1075">
        <v>6</v>
      </c>
      <c r="W30" s="1075"/>
      <c r="X30" s="1075"/>
      <c r="Y30" s="1075"/>
      <c r="Z30" s="1075"/>
      <c r="AA30" s="1075">
        <f>Q30-V30</f>
        <v>0</v>
      </c>
      <c r="AB30" s="1075"/>
      <c r="AC30" s="1075"/>
      <c r="AD30" s="1075"/>
      <c r="AE30" s="1076"/>
      <c r="AF30" s="1050" t="s">
        <v>381</v>
      </c>
      <c r="AG30" s="1051"/>
      <c r="AH30" s="1051"/>
      <c r="AI30" s="1051"/>
      <c r="AJ30" s="1052"/>
      <c r="AK30" s="1011">
        <v>6</v>
      </c>
      <c r="AL30" s="1002"/>
      <c r="AM30" s="1002"/>
      <c r="AN30" s="1002"/>
      <c r="AO30" s="1002"/>
      <c r="AP30" s="1002" t="s">
        <v>510</v>
      </c>
      <c r="AQ30" s="1002"/>
      <c r="AR30" s="1002"/>
      <c r="AS30" s="1002"/>
      <c r="AT30" s="1002"/>
      <c r="AU30" s="1002" t="s">
        <v>510</v>
      </c>
      <c r="AV30" s="1002"/>
      <c r="AW30" s="1002"/>
      <c r="AX30" s="1002"/>
      <c r="AY30" s="1002"/>
      <c r="AZ30" s="1073" t="s">
        <v>510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399</v>
      </c>
      <c r="C31" s="1069"/>
      <c r="D31" s="1069"/>
      <c r="E31" s="1069"/>
      <c r="F31" s="1069"/>
      <c r="G31" s="1069"/>
      <c r="H31" s="1069"/>
      <c r="I31" s="1069"/>
      <c r="J31" s="1069"/>
      <c r="K31" s="1069"/>
      <c r="L31" s="1069"/>
      <c r="M31" s="1069"/>
      <c r="N31" s="1069"/>
      <c r="O31" s="1069"/>
      <c r="P31" s="1070"/>
      <c r="Q31" s="1074">
        <v>12399</v>
      </c>
      <c r="R31" s="1075"/>
      <c r="S31" s="1075"/>
      <c r="T31" s="1075"/>
      <c r="U31" s="1075"/>
      <c r="V31" s="1075">
        <v>12092</v>
      </c>
      <c r="W31" s="1075"/>
      <c r="X31" s="1075"/>
      <c r="Y31" s="1075"/>
      <c r="Z31" s="1075"/>
      <c r="AA31" s="1075">
        <f>Q31-V31</f>
        <v>307</v>
      </c>
      <c r="AB31" s="1075"/>
      <c r="AC31" s="1075"/>
      <c r="AD31" s="1075"/>
      <c r="AE31" s="1076"/>
      <c r="AF31" s="1050">
        <v>307</v>
      </c>
      <c r="AG31" s="1051"/>
      <c r="AH31" s="1051"/>
      <c r="AI31" s="1051"/>
      <c r="AJ31" s="1052"/>
      <c r="AK31" s="1011">
        <v>1740</v>
      </c>
      <c r="AL31" s="1002"/>
      <c r="AM31" s="1002"/>
      <c r="AN31" s="1002"/>
      <c r="AO31" s="1002"/>
      <c r="AP31" s="1002" t="s">
        <v>510</v>
      </c>
      <c r="AQ31" s="1002"/>
      <c r="AR31" s="1002"/>
      <c r="AS31" s="1002"/>
      <c r="AT31" s="1002"/>
      <c r="AU31" s="1002" t="s">
        <v>510</v>
      </c>
      <c r="AV31" s="1002"/>
      <c r="AW31" s="1002"/>
      <c r="AX31" s="1002"/>
      <c r="AY31" s="1002"/>
      <c r="AZ31" s="1073" t="s">
        <v>510</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400</v>
      </c>
      <c r="C32" s="1069"/>
      <c r="D32" s="1069"/>
      <c r="E32" s="1069"/>
      <c r="F32" s="1069"/>
      <c r="G32" s="1069"/>
      <c r="H32" s="1069"/>
      <c r="I32" s="1069"/>
      <c r="J32" s="1069"/>
      <c r="K32" s="1069"/>
      <c r="L32" s="1069"/>
      <c r="M32" s="1069"/>
      <c r="N32" s="1069"/>
      <c r="O32" s="1069"/>
      <c r="P32" s="1070"/>
      <c r="Q32" s="1074">
        <v>3459</v>
      </c>
      <c r="R32" s="1075"/>
      <c r="S32" s="1075"/>
      <c r="T32" s="1075"/>
      <c r="U32" s="1075"/>
      <c r="V32" s="1075">
        <v>3093</v>
      </c>
      <c r="W32" s="1075"/>
      <c r="X32" s="1075"/>
      <c r="Y32" s="1075"/>
      <c r="Z32" s="1075"/>
      <c r="AA32" s="1075">
        <f>Q32-V32</f>
        <v>366</v>
      </c>
      <c r="AB32" s="1075"/>
      <c r="AC32" s="1075"/>
      <c r="AD32" s="1075"/>
      <c r="AE32" s="1076"/>
      <c r="AF32" s="1050">
        <v>4138</v>
      </c>
      <c r="AG32" s="1051"/>
      <c r="AH32" s="1051"/>
      <c r="AI32" s="1051"/>
      <c r="AJ32" s="1052"/>
      <c r="AK32" s="1011">
        <v>74</v>
      </c>
      <c r="AL32" s="1002"/>
      <c r="AM32" s="1002"/>
      <c r="AN32" s="1002"/>
      <c r="AO32" s="1002"/>
      <c r="AP32" s="1002">
        <v>2122</v>
      </c>
      <c r="AQ32" s="1002"/>
      <c r="AR32" s="1002"/>
      <c r="AS32" s="1002"/>
      <c r="AT32" s="1002"/>
      <c r="AU32" s="1002">
        <v>32</v>
      </c>
      <c r="AV32" s="1002"/>
      <c r="AW32" s="1002"/>
      <c r="AX32" s="1002"/>
      <c r="AY32" s="1002"/>
      <c r="AZ32" s="1073" t="s">
        <v>510</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402</v>
      </c>
      <c r="C33" s="1069"/>
      <c r="D33" s="1069"/>
      <c r="E33" s="1069"/>
      <c r="F33" s="1069"/>
      <c r="G33" s="1069"/>
      <c r="H33" s="1069"/>
      <c r="I33" s="1069"/>
      <c r="J33" s="1069"/>
      <c r="K33" s="1069"/>
      <c r="L33" s="1069"/>
      <c r="M33" s="1069"/>
      <c r="N33" s="1069"/>
      <c r="O33" s="1069"/>
      <c r="P33" s="1070"/>
      <c r="Q33" s="1074">
        <v>5675</v>
      </c>
      <c r="R33" s="1075"/>
      <c r="S33" s="1075"/>
      <c r="T33" s="1075"/>
      <c r="U33" s="1075"/>
      <c r="V33" s="1075">
        <v>5680</v>
      </c>
      <c r="W33" s="1075"/>
      <c r="X33" s="1075"/>
      <c r="Y33" s="1075"/>
      <c r="Z33" s="1075"/>
      <c r="AA33" s="1075">
        <f t="shared" ref="AA33:AA34" si="0">Q33-V33</f>
        <v>-5</v>
      </c>
      <c r="AB33" s="1075"/>
      <c r="AC33" s="1075"/>
      <c r="AD33" s="1075"/>
      <c r="AE33" s="1076"/>
      <c r="AF33" s="1050">
        <v>-789</v>
      </c>
      <c r="AG33" s="1051"/>
      <c r="AH33" s="1051"/>
      <c r="AI33" s="1051"/>
      <c r="AJ33" s="1052"/>
      <c r="AK33" s="1011">
        <v>1164</v>
      </c>
      <c r="AL33" s="1002"/>
      <c r="AM33" s="1002"/>
      <c r="AN33" s="1002"/>
      <c r="AO33" s="1002"/>
      <c r="AP33" s="1002">
        <v>1446</v>
      </c>
      <c r="AQ33" s="1002"/>
      <c r="AR33" s="1002"/>
      <c r="AS33" s="1002"/>
      <c r="AT33" s="1002"/>
      <c r="AU33" s="1002">
        <v>1166</v>
      </c>
      <c r="AV33" s="1002"/>
      <c r="AW33" s="1002"/>
      <c r="AX33" s="1002"/>
      <c r="AY33" s="1002"/>
      <c r="AZ33" s="1073">
        <v>16.899999999999999</v>
      </c>
      <c r="BA33" s="1073"/>
      <c r="BB33" s="1073"/>
      <c r="BC33" s="1073"/>
      <c r="BD33" s="1073"/>
      <c r="BE33" s="1063" t="s">
        <v>403</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404</v>
      </c>
      <c r="C34" s="1069"/>
      <c r="D34" s="1069"/>
      <c r="E34" s="1069"/>
      <c r="F34" s="1069"/>
      <c r="G34" s="1069"/>
      <c r="H34" s="1069"/>
      <c r="I34" s="1069"/>
      <c r="J34" s="1069"/>
      <c r="K34" s="1069"/>
      <c r="L34" s="1069"/>
      <c r="M34" s="1069"/>
      <c r="N34" s="1069"/>
      <c r="O34" s="1069"/>
      <c r="P34" s="1070"/>
      <c r="Q34" s="1074">
        <v>3798</v>
      </c>
      <c r="R34" s="1075"/>
      <c r="S34" s="1075"/>
      <c r="T34" s="1075"/>
      <c r="U34" s="1075"/>
      <c r="V34" s="1075">
        <v>3074</v>
      </c>
      <c r="W34" s="1075"/>
      <c r="X34" s="1075"/>
      <c r="Y34" s="1075"/>
      <c r="Z34" s="1075"/>
      <c r="AA34" s="1075">
        <f t="shared" si="0"/>
        <v>724</v>
      </c>
      <c r="AB34" s="1075"/>
      <c r="AC34" s="1075"/>
      <c r="AD34" s="1075"/>
      <c r="AE34" s="1076"/>
      <c r="AF34" s="1050">
        <v>2474</v>
      </c>
      <c r="AG34" s="1051"/>
      <c r="AH34" s="1051"/>
      <c r="AI34" s="1051"/>
      <c r="AJ34" s="1052"/>
      <c r="AK34" s="1011">
        <v>1002</v>
      </c>
      <c r="AL34" s="1002"/>
      <c r="AM34" s="1002"/>
      <c r="AN34" s="1002"/>
      <c r="AO34" s="1002"/>
      <c r="AP34" s="1002">
        <v>13694</v>
      </c>
      <c r="AQ34" s="1002"/>
      <c r="AR34" s="1002"/>
      <c r="AS34" s="1002"/>
      <c r="AT34" s="1002"/>
      <c r="AU34" s="1002">
        <v>6655</v>
      </c>
      <c r="AV34" s="1002"/>
      <c r="AW34" s="1002"/>
      <c r="AX34" s="1002"/>
      <c r="AY34" s="1002"/>
      <c r="AZ34" s="1073" t="s">
        <v>510</v>
      </c>
      <c r="BA34" s="1073"/>
      <c r="BB34" s="1073"/>
      <c r="BC34" s="1073"/>
      <c r="BD34" s="1073"/>
      <c r="BE34" s="1063" t="s">
        <v>403</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405</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384</v>
      </c>
      <c r="B63" s="975" t="s">
        <v>406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6365</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407</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409</v>
      </c>
      <c r="B66" s="1027"/>
      <c r="C66" s="1027"/>
      <c r="D66" s="1027"/>
      <c r="E66" s="1027"/>
      <c r="F66" s="1027"/>
      <c r="G66" s="1027"/>
      <c r="H66" s="1027"/>
      <c r="I66" s="1027"/>
      <c r="J66" s="1027"/>
      <c r="K66" s="1027"/>
      <c r="L66" s="1027"/>
      <c r="M66" s="1027"/>
      <c r="N66" s="1027"/>
      <c r="O66" s="1027"/>
      <c r="P66" s="1028"/>
      <c r="Q66" s="1032" t="s">
        <v>388</v>
      </c>
      <c r="R66" s="1033"/>
      <c r="S66" s="1033"/>
      <c r="T66" s="1033"/>
      <c r="U66" s="1034"/>
      <c r="V66" s="1032" t="s">
        <v>389</v>
      </c>
      <c r="W66" s="1033"/>
      <c r="X66" s="1033"/>
      <c r="Y66" s="1033"/>
      <c r="Z66" s="1034"/>
      <c r="AA66" s="1032" t="s">
        <v>410</v>
      </c>
      <c r="AB66" s="1033"/>
      <c r="AC66" s="1033"/>
      <c r="AD66" s="1033"/>
      <c r="AE66" s="1034"/>
      <c r="AF66" s="1038" t="s">
        <v>411</v>
      </c>
      <c r="AG66" s="1039"/>
      <c r="AH66" s="1039"/>
      <c r="AI66" s="1039"/>
      <c r="AJ66" s="1040"/>
      <c r="AK66" s="1032" t="s">
        <v>412</v>
      </c>
      <c r="AL66" s="1027"/>
      <c r="AM66" s="1027"/>
      <c r="AN66" s="1027"/>
      <c r="AO66" s="1028"/>
      <c r="AP66" s="1032" t="s">
        <v>413</v>
      </c>
      <c r="AQ66" s="1033"/>
      <c r="AR66" s="1033"/>
      <c r="AS66" s="1033"/>
      <c r="AT66" s="1034"/>
      <c r="AU66" s="1032" t="s">
        <v>414</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583</v>
      </c>
      <c r="C68" s="1017"/>
      <c r="D68" s="1017"/>
      <c r="E68" s="1017"/>
      <c r="F68" s="1017"/>
      <c r="G68" s="1017"/>
      <c r="H68" s="1017"/>
      <c r="I68" s="1017"/>
      <c r="J68" s="1017"/>
      <c r="K68" s="1017"/>
      <c r="L68" s="1017"/>
      <c r="M68" s="1017"/>
      <c r="N68" s="1017"/>
      <c r="O68" s="1017"/>
      <c r="P68" s="1018"/>
      <c r="Q68" s="1019">
        <v>2846</v>
      </c>
      <c r="R68" s="1013"/>
      <c r="S68" s="1013"/>
      <c r="T68" s="1013"/>
      <c r="U68" s="1013"/>
      <c r="V68" s="1013">
        <v>2766</v>
      </c>
      <c r="W68" s="1013"/>
      <c r="X68" s="1013"/>
      <c r="Y68" s="1013"/>
      <c r="Z68" s="1013"/>
      <c r="AA68" s="1002">
        <f t="shared" ref="AA68:AA70" si="1">Q68-V68</f>
        <v>80</v>
      </c>
      <c r="AB68" s="1002"/>
      <c r="AC68" s="1002"/>
      <c r="AD68" s="1002"/>
      <c r="AE68" s="1002"/>
      <c r="AF68" s="1013">
        <v>79</v>
      </c>
      <c r="AG68" s="1013"/>
      <c r="AH68" s="1013"/>
      <c r="AI68" s="1013"/>
      <c r="AJ68" s="1013"/>
      <c r="AK68" s="1002" t="s">
        <v>510</v>
      </c>
      <c r="AL68" s="1002"/>
      <c r="AM68" s="1002"/>
      <c r="AN68" s="1002"/>
      <c r="AO68" s="1002"/>
      <c r="AP68" s="1013">
        <v>4958</v>
      </c>
      <c r="AQ68" s="1013"/>
      <c r="AR68" s="1013"/>
      <c r="AS68" s="1013"/>
      <c r="AT68" s="1013"/>
      <c r="AU68" s="1013">
        <v>3157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584</v>
      </c>
      <c r="C69" s="1006"/>
      <c r="D69" s="1006"/>
      <c r="E69" s="1006"/>
      <c r="F69" s="1006"/>
      <c r="G69" s="1006"/>
      <c r="H69" s="1006"/>
      <c r="I69" s="1006"/>
      <c r="J69" s="1006"/>
      <c r="K69" s="1006"/>
      <c r="L69" s="1006"/>
      <c r="M69" s="1006"/>
      <c r="N69" s="1006"/>
      <c r="O69" s="1006"/>
      <c r="P69" s="1007"/>
      <c r="Q69" s="1008">
        <v>289</v>
      </c>
      <c r="R69" s="1002"/>
      <c r="S69" s="1002"/>
      <c r="T69" s="1002"/>
      <c r="U69" s="1002"/>
      <c r="V69" s="1002">
        <v>267</v>
      </c>
      <c r="W69" s="1002"/>
      <c r="X69" s="1002"/>
      <c r="Y69" s="1002"/>
      <c r="Z69" s="1002"/>
      <c r="AA69" s="1002">
        <f t="shared" si="1"/>
        <v>22</v>
      </c>
      <c r="AB69" s="1002"/>
      <c r="AC69" s="1002"/>
      <c r="AD69" s="1002"/>
      <c r="AE69" s="1002"/>
      <c r="AF69" s="1002">
        <v>22</v>
      </c>
      <c r="AG69" s="1002"/>
      <c r="AH69" s="1002"/>
      <c r="AI69" s="1002"/>
      <c r="AJ69" s="1002"/>
      <c r="AK69" s="1002">
        <v>4</v>
      </c>
      <c r="AL69" s="1002"/>
      <c r="AM69" s="1002"/>
      <c r="AN69" s="1002"/>
      <c r="AO69" s="1002"/>
      <c r="AP69" s="1002">
        <v>166</v>
      </c>
      <c r="AQ69" s="1002"/>
      <c r="AR69" s="1002"/>
      <c r="AS69" s="1002"/>
      <c r="AT69" s="1002"/>
      <c r="AU69" s="1002">
        <v>16</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585</v>
      </c>
      <c r="C70" s="1006"/>
      <c r="D70" s="1006"/>
      <c r="E70" s="1006"/>
      <c r="F70" s="1006"/>
      <c r="G70" s="1006"/>
      <c r="H70" s="1006"/>
      <c r="I70" s="1006"/>
      <c r="J70" s="1006"/>
      <c r="K70" s="1006"/>
      <c r="L70" s="1006"/>
      <c r="M70" s="1006"/>
      <c r="N70" s="1006"/>
      <c r="O70" s="1006"/>
      <c r="P70" s="1007"/>
      <c r="Q70" s="1008">
        <v>13115</v>
      </c>
      <c r="R70" s="1002"/>
      <c r="S70" s="1002"/>
      <c r="T70" s="1002"/>
      <c r="U70" s="1002"/>
      <c r="V70" s="1002">
        <v>12314</v>
      </c>
      <c r="W70" s="1002"/>
      <c r="X70" s="1002"/>
      <c r="Y70" s="1002"/>
      <c r="Z70" s="1002"/>
      <c r="AA70" s="1002">
        <f t="shared" si="1"/>
        <v>801</v>
      </c>
      <c r="AB70" s="1002"/>
      <c r="AC70" s="1002"/>
      <c r="AD70" s="1002"/>
      <c r="AE70" s="1002"/>
      <c r="AF70" s="1002">
        <v>801</v>
      </c>
      <c r="AG70" s="1002"/>
      <c r="AH70" s="1002"/>
      <c r="AI70" s="1002"/>
      <c r="AJ70" s="1002"/>
      <c r="AK70" s="1002" t="s">
        <v>510</v>
      </c>
      <c r="AL70" s="1002"/>
      <c r="AM70" s="1002"/>
      <c r="AN70" s="1002"/>
      <c r="AO70" s="1002"/>
      <c r="AP70" s="1002" t="s">
        <v>510</v>
      </c>
      <c r="AQ70" s="1002"/>
      <c r="AR70" s="1002"/>
      <c r="AS70" s="1002"/>
      <c r="AT70" s="1002"/>
      <c r="AU70" s="1002" t="s">
        <v>510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586</v>
      </c>
      <c r="C71" s="1006"/>
      <c r="D71" s="1006"/>
      <c r="E71" s="1006"/>
      <c r="F71" s="1006"/>
      <c r="G71" s="1006"/>
      <c r="H71" s="1006"/>
      <c r="I71" s="1006"/>
      <c r="J71" s="1006"/>
      <c r="K71" s="1006"/>
      <c r="L71" s="1006"/>
      <c r="M71" s="1006"/>
      <c r="N71" s="1006"/>
      <c r="O71" s="1006"/>
      <c r="P71" s="1007"/>
      <c r="Q71" s="1008">
        <v>502</v>
      </c>
      <c r="R71" s="1002"/>
      <c r="S71" s="1002"/>
      <c r="T71" s="1002"/>
      <c r="U71" s="1002"/>
      <c r="V71" s="1002">
        <v>369</v>
      </c>
      <c r="W71" s="1002"/>
      <c r="X71" s="1002"/>
      <c r="Y71" s="1002"/>
      <c r="Z71" s="1002"/>
      <c r="AA71" s="1002">
        <f>Q71-V71</f>
        <v>133</v>
      </c>
      <c r="AB71" s="1002"/>
      <c r="AC71" s="1002"/>
      <c r="AD71" s="1002"/>
      <c r="AE71" s="1002"/>
      <c r="AF71" s="1002">
        <v>133</v>
      </c>
      <c r="AG71" s="1002"/>
      <c r="AH71" s="1002"/>
      <c r="AI71" s="1002"/>
      <c r="AJ71" s="1002"/>
      <c r="AK71" s="1002">
        <v>231</v>
      </c>
      <c r="AL71" s="1002"/>
      <c r="AM71" s="1002"/>
      <c r="AN71" s="1002"/>
      <c r="AO71" s="1002"/>
      <c r="AP71" s="1002" t="s">
        <v>510</v>
      </c>
      <c r="AQ71" s="1002"/>
      <c r="AR71" s="1002"/>
      <c r="AS71" s="1002"/>
      <c r="AT71" s="1002"/>
      <c r="AU71" s="1002" t="s">
        <v>510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587</v>
      </c>
      <c r="C72" s="1006"/>
      <c r="D72" s="1006"/>
      <c r="E72" s="1006"/>
      <c r="F72" s="1006"/>
      <c r="G72" s="1006"/>
      <c r="H72" s="1006"/>
      <c r="I72" s="1006"/>
      <c r="J72" s="1006"/>
      <c r="K72" s="1006"/>
      <c r="L72" s="1006"/>
      <c r="M72" s="1006"/>
      <c r="N72" s="1006"/>
      <c r="O72" s="1006"/>
      <c r="P72" s="1007"/>
      <c r="Q72" s="1008">
        <v>746051</v>
      </c>
      <c r="R72" s="1002"/>
      <c r="S72" s="1002"/>
      <c r="T72" s="1002"/>
      <c r="U72" s="1002"/>
      <c r="V72" s="1002">
        <v>728184</v>
      </c>
      <c r="W72" s="1002"/>
      <c r="X72" s="1002"/>
      <c r="Y72" s="1002"/>
      <c r="Z72" s="1002"/>
      <c r="AA72" s="1002">
        <f>Q72-V72</f>
        <v>17867</v>
      </c>
      <c r="AB72" s="1002"/>
      <c r="AC72" s="1002"/>
      <c r="AD72" s="1002"/>
      <c r="AE72" s="1002"/>
      <c r="AF72" s="1002">
        <v>17867</v>
      </c>
      <c r="AG72" s="1002"/>
      <c r="AH72" s="1002"/>
      <c r="AI72" s="1002"/>
      <c r="AJ72" s="1002"/>
      <c r="AK72" s="1002">
        <v>6780</v>
      </c>
      <c r="AL72" s="1002"/>
      <c r="AM72" s="1002"/>
      <c r="AN72" s="1002"/>
      <c r="AO72" s="1002"/>
      <c r="AP72" s="1002" t="s">
        <v>510</v>
      </c>
      <c r="AQ72" s="1002"/>
      <c r="AR72" s="1002"/>
      <c r="AS72" s="1002"/>
      <c r="AT72" s="1002"/>
      <c r="AU72" s="1002" t="s">
        <v>510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384</v>
      </c>
      <c r="B88" s="975" t="s">
        <v>415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424</v>
      </c>
      <c r="AB109" s="925"/>
      <c r="AC109" s="925"/>
      <c r="AD109" s="925"/>
      <c r="AE109" s="926"/>
      <c r="AF109" s="927" t="s">
        <v>300</v>
      </c>
      <c r="AG109" s="925"/>
      <c r="AH109" s="925"/>
      <c r="AI109" s="925"/>
      <c r="AJ109" s="926"/>
      <c r="AK109" s="927" t="s">
        <v>299</v>
      </c>
      <c r="AL109" s="925"/>
      <c r="AM109" s="925"/>
      <c r="AN109" s="925"/>
      <c r="AO109" s="926"/>
      <c r="AP109" s="927" t="s">
        <v>425</v>
      </c>
      <c r="AQ109" s="925"/>
      <c r="AR109" s="925"/>
      <c r="AS109" s="925"/>
      <c r="AT109" s="956"/>
      <c r="AU109" s="924" t="s">
        <v>423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424</v>
      </c>
      <c r="BR109" s="925"/>
      <c r="BS109" s="925"/>
      <c r="BT109" s="925"/>
      <c r="BU109" s="926"/>
      <c r="BV109" s="927" t="s">
        <v>300</v>
      </c>
      <c r="BW109" s="925"/>
      <c r="BX109" s="925"/>
      <c r="BY109" s="925"/>
      <c r="BZ109" s="926"/>
      <c r="CA109" s="927" t="s">
        <v>299</v>
      </c>
      <c r="CB109" s="925"/>
      <c r="CC109" s="925"/>
      <c r="CD109" s="925"/>
      <c r="CE109" s="926"/>
      <c r="CF109" s="963" t="s">
        <v>425</v>
      </c>
      <c r="CG109" s="963"/>
      <c r="CH109" s="963"/>
      <c r="CI109" s="963"/>
      <c r="CJ109" s="963"/>
      <c r="CK109" s="927" t="s">
        <v>426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424</v>
      </c>
      <c r="DH109" s="925"/>
      <c r="DI109" s="925"/>
      <c r="DJ109" s="925"/>
      <c r="DK109" s="926"/>
      <c r="DL109" s="927" t="s">
        <v>300</v>
      </c>
      <c r="DM109" s="925"/>
      <c r="DN109" s="925"/>
      <c r="DO109" s="925"/>
      <c r="DP109" s="926"/>
      <c r="DQ109" s="927" t="s">
        <v>299</v>
      </c>
      <c r="DR109" s="925"/>
      <c r="DS109" s="925"/>
      <c r="DT109" s="925"/>
      <c r="DU109" s="926"/>
      <c r="DV109" s="927" t="s">
        <v>425</v>
      </c>
      <c r="DW109" s="925"/>
      <c r="DX109" s="925"/>
      <c r="DY109" s="925"/>
      <c r="DZ109" s="956"/>
    </row>
    <row r="110" spans="1:131" s="226" customFormat="1" ht="26.25" customHeight="1" x14ac:dyDescent="0.15">
      <c r="A110" s="827" t="s">
        <v>427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6371856</v>
      </c>
      <c r="AB110" s="918"/>
      <c r="AC110" s="918"/>
      <c r="AD110" s="918"/>
      <c r="AE110" s="919"/>
      <c r="AF110" s="920">
        <v>5763871</v>
      </c>
      <c r="AG110" s="918"/>
      <c r="AH110" s="918"/>
      <c r="AI110" s="918"/>
      <c r="AJ110" s="919"/>
      <c r="AK110" s="920">
        <v>5730387</v>
      </c>
      <c r="AL110" s="918"/>
      <c r="AM110" s="918"/>
      <c r="AN110" s="918"/>
      <c r="AO110" s="919"/>
      <c r="AP110" s="921">
        <v>21.5</v>
      </c>
      <c r="AQ110" s="922"/>
      <c r="AR110" s="922"/>
      <c r="AS110" s="922"/>
      <c r="AT110" s="923"/>
      <c r="AU110" s="957" t="s">
        <v>67</v>
      </c>
      <c r="AV110" s="958"/>
      <c r="AW110" s="958"/>
      <c r="AX110" s="958"/>
      <c r="AY110" s="958"/>
      <c r="AZ110" s="883" t="s">
        <v>428</v>
      </c>
      <c r="BA110" s="828"/>
      <c r="BB110" s="828"/>
      <c r="BC110" s="828"/>
      <c r="BD110" s="828"/>
      <c r="BE110" s="828"/>
      <c r="BF110" s="828"/>
      <c r="BG110" s="828"/>
      <c r="BH110" s="828"/>
      <c r="BI110" s="828"/>
      <c r="BJ110" s="828"/>
      <c r="BK110" s="828"/>
      <c r="BL110" s="828"/>
      <c r="BM110" s="828"/>
      <c r="BN110" s="828"/>
      <c r="BO110" s="828"/>
      <c r="BP110" s="829"/>
      <c r="BQ110" s="884">
        <v>61604386</v>
      </c>
      <c r="BR110" s="865"/>
      <c r="BS110" s="865"/>
      <c r="BT110" s="865"/>
      <c r="BU110" s="865"/>
      <c r="BV110" s="865">
        <v>63022374</v>
      </c>
      <c r="BW110" s="865"/>
      <c r="BX110" s="865"/>
      <c r="BY110" s="865"/>
      <c r="BZ110" s="865"/>
      <c r="CA110" s="865">
        <v>68877968</v>
      </c>
      <c r="CB110" s="865"/>
      <c r="CC110" s="865"/>
      <c r="CD110" s="865"/>
      <c r="CE110" s="865"/>
      <c r="CF110" s="889">
        <v>258.2</v>
      </c>
      <c r="CG110" s="890"/>
      <c r="CH110" s="890"/>
      <c r="CI110" s="890"/>
      <c r="CJ110" s="890"/>
      <c r="CK110" s="953" t="s">
        <v>429</v>
      </c>
      <c r="CL110" s="839"/>
      <c r="CM110" s="914" t="s">
        <v>430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v>766176</v>
      </c>
      <c r="DH110" s="865"/>
      <c r="DI110" s="865"/>
      <c r="DJ110" s="865"/>
      <c r="DK110" s="865"/>
      <c r="DL110" s="865">
        <v>1140219</v>
      </c>
      <c r="DM110" s="865"/>
      <c r="DN110" s="865"/>
      <c r="DO110" s="865"/>
      <c r="DP110" s="865"/>
      <c r="DQ110" s="865">
        <v>1639516</v>
      </c>
      <c r="DR110" s="865"/>
      <c r="DS110" s="865"/>
      <c r="DT110" s="865"/>
      <c r="DU110" s="865"/>
      <c r="DV110" s="866">
        <v>6.1</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407</v>
      </c>
      <c r="AB111" s="946"/>
      <c r="AC111" s="946"/>
      <c r="AD111" s="946"/>
      <c r="AE111" s="947"/>
      <c r="AF111" s="948" t="s">
        <v>407</v>
      </c>
      <c r="AG111" s="946"/>
      <c r="AH111" s="946"/>
      <c r="AI111" s="946"/>
      <c r="AJ111" s="947"/>
      <c r="AK111" s="948" t="s">
        <v>407</v>
      </c>
      <c r="AL111" s="946"/>
      <c r="AM111" s="946"/>
      <c r="AN111" s="946"/>
      <c r="AO111" s="947"/>
      <c r="AP111" s="949" t="s">
        <v>407</v>
      </c>
      <c r="AQ111" s="950"/>
      <c r="AR111" s="950"/>
      <c r="AS111" s="950"/>
      <c r="AT111" s="951"/>
      <c r="AU111" s="959"/>
      <c r="AV111" s="960"/>
      <c r="AW111" s="960"/>
      <c r="AX111" s="960"/>
      <c r="AY111" s="960"/>
      <c r="AZ111" s="835" t="s">
        <v>432</v>
      </c>
      <c r="BA111" s="770"/>
      <c r="BB111" s="770"/>
      <c r="BC111" s="770"/>
      <c r="BD111" s="770"/>
      <c r="BE111" s="770"/>
      <c r="BF111" s="770"/>
      <c r="BG111" s="770"/>
      <c r="BH111" s="770"/>
      <c r="BI111" s="770"/>
      <c r="BJ111" s="770"/>
      <c r="BK111" s="770"/>
      <c r="BL111" s="770"/>
      <c r="BM111" s="770"/>
      <c r="BN111" s="770"/>
      <c r="BO111" s="770"/>
      <c r="BP111" s="771"/>
      <c r="BQ111" s="836">
        <v>15088687</v>
      </c>
      <c r="BR111" s="837"/>
      <c r="BS111" s="837"/>
      <c r="BT111" s="837"/>
      <c r="BU111" s="837"/>
      <c r="BV111" s="837">
        <v>14907242</v>
      </c>
      <c r="BW111" s="837"/>
      <c r="BX111" s="837"/>
      <c r="BY111" s="837"/>
      <c r="BZ111" s="837"/>
      <c r="CA111" s="837">
        <v>13804805</v>
      </c>
      <c r="CB111" s="837"/>
      <c r="CC111" s="837"/>
      <c r="CD111" s="837"/>
      <c r="CE111" s="837"/>
      <c r="CF111" s="898">
        <v>51.7</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123</v>
      </c>
      <c r="DH111" s="837"/>
      <c r="DI111" s="837"/>
      <c r="DJ111" s="837"/>
      <c r="DK111" s="837"/>
      <c r="DL111" s="837" t="s">
        <v>123</v>
      </c>
      <c r="DM111" s="837"/>
      <c r="DN111" s="837"/>
      <c r="DO111" s="837"/>
      <c r="DP111" s="837"/>
      <c r="DQ111" s="837" t="s">
        <v>123</v>
      </c>
      <c r="DR111" s="837"/>
      <c r="DS111" s="837"/>
      <c r="DT111" s="837"/>
      <c r="DU111" s="837"/>
      <c r="DV111" s="814" t="s">
        <v>123</v>
      </c>
      <c r="DW111" s="814"/>
      <c r="DX111" s="814"/>
      <c r="DY111" s="814"/>
      <c r="DZ111" s="815"/>
    </row>
    <row r="112" spans="1:131" s="226" customFormat="1" ht="26.25" customHeight="1" x14ac:dyDescent="0.15">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103360</v>
      </c>
      <c r="AB112" s="800"/>
      <c r="AC112" s="800"/>
      <c r="AD112" s="800"/>
      <c r="AE112" s="801"/>
      <c r="AF112" s="802">
        <v>102027</v>
      </c>
      <c r="AG112" s="800"/>
      <c r="AH112" s="800"/>
      <c r="AI112" s="800"/>
      <c r="AJ112" s="801"/>
      <c r="AK112" s="802">
        <v>84497</v>
      </c>
      <c r="AL112" s="800"/>
      <c r="AM112" s="800"/>
      <c r="AN112" s="800"/>
      <c r="AO112" s="801"/>
      <c r="AP112" s="847">
        <v>0.3</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7278278</v>
      </c>
      <c r="BR112" s="837"/>
      <c r="BS112" s="837"/>
      <c r="BT112" s="837"/>
      <c r="BU112" s="837"/>
      <c r="BV112" s="837">
        <v>7509240</v>
      </c>
      <c r="BW112" s="837"/>
      <c r="BX112" s="837"/>
      <c r="BY112" s="837"/>
      <c r="BZ112" s="837"/>
      <c r="CA112" s="837">
        <v>7852780</v>
      </c>
      <c r="CB112" s="837"/>
      <c r="CC112" s="837"/>
      <c r="CD112" s="837"/>
      <c r="CE112" s="837"/>
      <c r="CF112" s="898">
        <v>29.4</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123</v>
      </c>
      <c r="DH112" s="837"/>
      <c r="DI112" s="837"/>
      <c r="DJ112" s="837"/>
      <c r="DK112" s="837"/>
      <c r="DL112" s="837" t="s">
        <v>123</v>
      </c>
      <c r="DM112" s="837"/>
      <c r="DN112" s="837"/>
      <c r="DO112" s="837"/>
      <c r="DP112" s="837"/>
      <c r="DQ112" s="837" t="s">
        <v>438</v>
      </c>
      <c r="DR112" s="837"/>
      <c r="DS112" s="837"/>
      <c r="DT112" s="837"/>
      <c r="DU112" s="837"/>
      <c r="DV112" s="814" t="s">
        <v>438</v>
      </c>
      <c r="DW112" s="814"/>
      <c r="DX112" s="814"/>
      <c r="DY112" s="814"/>
      <c r="DZ112" s="815"/>
    </row>
    <row r="113" spans="1:130" s="226" customFormat="1" ht="26.25" customHeight="1" x14ac:dyDescent="0.15">
      <c r="A113" s="941"/>
      <c r="B113" s="942"/>
      <c r="C113" s="770" t="s">
        <v>439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870071</v>
      </c>
      <c r="AB113" s="946"/>
      <c r="AC113" s="946"/>
      <c r="AD113" s="946"/>
      <c r="AE113" s="947"/>
      <c r="AF113" s="948">
        <v>812586</v>
      </c>
      <c r="AG113" s="946"/>
      <c r="AH113" s="946"/>
      <c r="AI113" s="946"/>
      <c r="AJ113" s="947"/>
      <c r="AK113" s="948">
        <v>776959</v>
      </c>
      <c r="AL113" s="946"/>
      <c r="AM113" s="946"/>
      <c r="AN113" s="946"/>
      <c r="AO113" s="947"/>
      <c r="AP113" s="949">
        <v>2.9</v>
      </c>
      <c r="AQ113" s="950"/>
      <c r="AR113" s="950"/>
      <c r="AS113" s="950"/>
      <c r="AT113" s="951"/>
      <c r="AU113" s="959"/>
      <c r="AV113" s="960"/>
      <c r="AW113" s="960"/>
      <c r="AX113" s="960"/>
      <c r="AY113" s="960"/>
      <c r="AZ113" s="835" t="s">
        <v>440</v>
      </c>
      <c r="BA113" s="770"/>
      <c r="BB113" s="770"/>
      <c r="BC113" s="770"/>
      <c r="BD113" s="770"/>
      <c r="BE113" s="770"/>
      <c r="BF113" s="770"/>
      <c r="BG113" s="770"/>
      <c r="BH113" s="770"/>
      <c r="BI113" s="770"/>
      <c r="BJ113" s="770"/>
      <c r="BK113" s="770"/>
      <c r="BL113" s="770"/>
      <c r="BM113" s="770"/>
      <c r="BN113" s="770"/>
      <c r="BO113" s="770"/>
      <c r="BP113" s="771"/>
      <c r="BQ113" s="836">
        <v>4570223</v>
      </c>
      <c r="BR113" s="837"/>
      <c r="BS113" s="837"/>
      <c r="BT113" s="837"/>
      <c r="BU113" s="837"/>
      <c r="BV113" s="837">
        <v>3874076</v>
      </c>
      <c r="BW113" s="837"/>
      <c r="BX113" s="837"/>
      <c r="BY113" s="837"/>
      <c r="BZ113" s="837"/>
      <c r="CA113" s="837">
        <v>3172782</v>
      </c>
      <c r="CB113" s="837"/>
      <c r="CC113" s="837"/>
      <c r="CD113" s="837"/>
      <c r="CE113" s="837"/>
      <c r="CF113" s="898">
        <v>11.9</v>
      </c>
      <c r="CG113" s="899"/>
      <c r="CH113" s="899"/>
      <c r="CI113" s="899"/>
      <c r="CJ113" s="899"/>
      <c r="CK113" s="954"/>
      <c r="CL113" s="841"/>
      <c r="CM113" s="844" t="s">
        <v>441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438</v>
      </c>
      <c r="DH113" s="800"/>
      <c r="DI113" s="800"/>
      <c r="DJ113" s="800"/>
      <c r="DK113" s="801"/>
      <c r="DL113" s="802" t="s">
        <v>123</v>
      </c>
      <c r="DM113" s="800"/>
      <c r="DN113" s="800"/>
      <c r="DO113" s="800"/>
      <c r="DP113" s="801"/>
      <c r="DQ113" s="802" t="s">
        <v>438</v>
      </c>
      <c r="DR113" s="800"/>
      <c r="DS113" s="800"/>
      <c r="DT113" s="800"/>
      <c r="DU113" s="801"/>
      <c r="DV113" s="847" t="s">
        <v>438</v>
      </c>
      <c r="DW113" s="848"/>
      <c r="DX113" s="848"/>
      <c r="DY113" s="848"/>
      <c r="DZ113" s="849"/>
    </row>
    <row r="114" spans="1:130" s="226" customFormat="1" ht="26.25" customHeight="1" x14ac:dyDescent="0.15">
      <c r="A114" s="941"/>
      <c r="B114" s="942"/>
      <c r="C114" s="770" t="s">
        <v>442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763854</v>
      </c>
      <c r="AB114" s="800"/>
      <c r="AC114" s="800"/>
      <c r="AD114" s="800"/>
      <c r="AE114" s="801"/>
      <c r="AF114" s="802">
        <v>763833</v>
      </c>
      <c r="AG114" s="800"/>
      <c r="AH114" s="800"/>
      <c r="AI114" s="800"/>
      <c r="AJ114" s="801"/>
      <c r="AK114" s="802">
        <v>763812</v>
      </c>
      <c r="AL114" s="800"/>
      <c r="AM114" s="800"/>
      <c r="AN114" s="800"/>
      <c r="AO114" s="801"/>
      <c r="AP114" s="847">
        <v>2.9</v>
      </c>
      <c r="AQ114" s="848"/>
      <c r="AR114" s="848"/>
      <c r="AS114" s="848"/>
      <c r="AT114" s="849"/>
      <c r="AU114" s="959"/>
      <c r="AV114" s="960"/>
      <c r="AW114" s="960"/>
      <c r="AX114" s="960"/>
      <c r="AY114" s="960"/>
      <c r="AZ114" s="835" t="s">
        <v>443</v>
      </c>
      <c r="BA114" s="770"/>
      <c r="BB114" s="770"/>
      <c r="BC114" s="770"/>
      <c r="BD114" s="770"/>
      <c r="BE114" s="770"/>
      <c r="BF114" s="770"/>
      <c r="BG114" s="770"/>
      <c r="BH114" s="770"/>
      <c r="BI114" s="770"/>
      <c r="BJ114" s="770"/>
      <c r="BK114" s="770"/>
      <c r="BL114" s="770"/>
      <c r="BM114" s="770"/>
      <c r="BN114" s="770"/>
      <c r="BO114" s="770"/>
      <c r="BP114" s="771"/>
      <c r="BQ114" s="836">
        <v>7750545</v>
      </c>
      <c r="BR114" s="837"/>
      <c r="BS114" s="837"/>
      <c r="BT114" s="837"/>
      <c r="BU114" s="837"/>
      <c r="BV114" s="837">
        <v>7437959</v>
      </c>
      <c r="BW114" s="837"/>
      <c r="BX114" s="837"/>
      <c r="BY114" s="837"/>
      <c r="BZ114" s="837"/>
      <c r="CA114" s="837">
        <v>7252141</v>
      </c>
      <c r="CB114" s="837"/>
      <c r="CC114" s="837"/>
      <c r="CD114" s="837"/>
      <c r="CE114" s="837"/>
      <c r="CF114" s="898">
        <v>27.2</v>
      </c>
      <c r="CG114" s="899"/>
      <c r="CH114" s="899"/>
      <c r="CI114" s="899"/>
      <c r="CJ114" s="899"/>
      <c r="CK114" s="954"/>
      <c r="CL114" s="841"/>
      <c r="CM114" s="844" t="s">
        <v>444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123</v>
      </c>
      <c r="DH114" s="800"/>
      <c r="DI114" s="800"/>
      <c r="DJ114" s="800"/>
      <c r="DK114" s="801"/>
      <c r="DL114" s="802" t="s">
        <v>123</v>
      </c>
      <c r="DM114" s="800"/>
      <c r="DN114" s="800"/>
      <c r="DO114" s="800"/>
      <c r="DP114" s="801"/>
      <c r="DQ114" s="802" t="s">
        <v>438</v>
      </c>
      <c r="DR114" s="800"/>
      <c r="DS114" s="800"/>
      <c r="DT114" s="800"/>
      <c r="DU114" s="801"/>
      <c r="DV114" s="847" t="s">
        <v>123</v>
      </c>
      <c r="DW114" s="848"/>
      <c r="DX114" s="848"/>
      <c r="DY114" s="848"/>
      <c r="DZ114" s="849"/>
    </row>
    <row r="115" spans="1:130" s="226" customFormat="1" ht="26.25" customHeight="1" x14ac:dyDescent="0.15">
      <c r="A115" s="941"/>
      <c r="B115" s="942"/>
      <c r="C115" s="770" t="s">
        <v>445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973733</v>
      </c>
      <c r="AB115" s="946"/>
      <c r="AC115" s="946"/>
      <c r="AD115" s="946"/>
      <c r="AE115" s="947"/>
      <c r="AF115" s="948">
        <v>1123957</v>
      </c>
      <c r="AG115" s="946"/>
      <c r="AH115" s="946"/>
      <c r="AI115" s="946"/>
      <c r="AJ115" s="947"/>
      <c r="AK115" s="948">
        <v>1143526</v>
      </c>
      <c r="AL115" s="946"/>
      <c r="AM115" s="946"/>
      <c r="AN115" s="946"/>
      <c r="AO115" s="947"/>
      <c r="AP115" s="949">
        <v>4.3</v>
      </c>
      <c r="AQ115" s="950"/>
      <c r="AR115" s="950"/>
      <c r="AS115" s="950"/>
      <c r="AT115" s="951"/>
      <c r="AU115" s="959"/>
      <c r="AV115" s="960"/>
      <c r="AW115" s="960"/>
      <c r="AX115" s="960"/>
      <c r="AY115" s="960"/>
      <c r="AZ115" s="835" t="s">
        <v>446</v>
      </c>
      <c r="BA115" s="770"/>
      <c r="BB115" s="770"/>
      <c r="BC115" s="770"/>
      <c r="BD115" s="770"/>
      <c r="BE115" s="770"/>
      <c r="BF115" s="770"/>
      <c r="BG115" s="770"/>
      <c r="BH115" s="770"/>
      <c r="BI115" s="770"/>
      <c r="BJ115" s="770"/>
      <c r="BK115" s="770"/>
      <c r="BL115" s="770"/>
      <c r="BM115" s="770"/>
      <c r="BN115" s="770"/>
      <c r="BO115" s="770"/>
      <c r="BP115" s="771"/>
      <c r="BQ115" s="836">
        <v>191454</v>
      </c>
      <c r="BR115" s="837"/>
      <c r="BS115" s="837"/>
      <c r="BT115" s="837"/>
      <c r="BU115" s="837"/>
      <c r="BV115" s="837">
        <v>178013</v>
      </c>
      <c r="BW115" s="837"/>
      <c r="BX115" s="837"/>
      <c r="BY115" s="837"/>
      <c r="BZ115" s="837"/>
      <c r="CA115" s="837">
        <v>157367</v>
      </c>
      <c r="CB115" s="837"/>
      <c r="CC115" s="837"/>
      <c r="CD115" s="837"/>
      <c r="CE115" s="837"/>
      <c r="CF115" s="898">
        <v>0.6</v>
      </c>
      <c r="CG115" s="899"/>
      <c r="CH115" s="899"/>
      <c r="CI115" s="899"/>
      <c r="CJ115" s="899"/>
      <c r="CK115" s="954"/>
      <c r="CL115" s="841"/>
      <c r="CM115" s="835" t="s">
        <v>447</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3307256</v>
      </c>
      <c r="DH115" s="800"/>
      <c r="DI115" s="800"/>
      <c r="DJ115" s="800"/>
      <c r="DK115" s="801"/>
      <c r="DL115" s="802">
        <v>3332148</v>
      </c>
      <c r="DM115" s="800"/>
      <c r="DN115" s="800"/>
      <c r="DO115" s="800"/>
      <c r="DP115" s="801"/>
      <c r="DQ115" s="802">
        <v>2315102</v>
      </c>
      <c r="DR115" s="800"/>
      <c r="DS115" s="800"/>
      <c r="DT115" s="800"/>
      <c r="DU115" s="801"/>
      <c r="DV115" s="847">
        <v>8.6999999999999993</v>
      </c>
      <c r="DW115" s="848"/>
      <c r="DX115" s="848"/>
      <c r="DY115" s="848"/>
      <c r="DZ115" s="849"/>
    </row>
    <row r="116" spans="1:130" s="226" customFormat="1" ht="26.25" customHeight="1" x14ac:dyDescent="0.15">
      <c r="A116" s="943"/>
      <c r="B116" s="944"/>
      <c r="C116" s="903" t="s">
        <v>448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3280</v>
      </c>
      <c r="AB116" s="800"/>
      <c r="AC116" s="800"/>
      <c r="AD116" s="800"/>
      <c r="AE116" s="801"/>
      <c r="AF116" s="802">
        <v>372</v>
      </c>
      <c r="AG116" s="800"/>
      <c r="AH116" s="800"/>
      <c r="AI116" s="800"/>
      <c r="AJ116" s="801"/>
      <c r="AK116" s="802">
        <v>3084</v>
      </c>
      <c r="AL116" s="800"/>
      <c r="AM116" s="800"/>
      <c r="AN116" s="800"/>
      <c r="AO116" s="801"/>
      <c r="AP116" s="847">
        <v>0</v>
      </c>
      <c r="AQ116" s="848"/>
      <c r="AR116" s="848"/>
      <c r="AS116" s="848"/>
      <c r="AT116" s="849"/>
      <c r="AU116" s="959"/>
      <c r="AV116" s="960"/>
      <c r="AW116" s="960"/>
      <c r="AX116" s="960"/>
      <c r="AY116" s="960"/>
      <c r="AZ116" s="886" t="s">
        <v>449</v>
      </c>
      <c r="BA116" s="887"/>
      <c r="BB116" s="887"/>
      <c r="BC116" s="887"/>
      <c r="BD116" s="887"/>
      <c r="BE116" s="887"/>
      <c r="BF116" s="887"/>
      <c r="BG116" s="887"/>
      <c r="BH116" s="887"/>
      <c r="BI116" s="887"/>
      <c r="BJ116" s="887"/>
      <c r="BK116" s="887"/>
      <c r="BL116" s="887"/>
      <c r="BM116" s="887"/>
      <c r="BN116" s="887"/>
      <c r="BO116" s="887"/>
      <c r="BP116" s="888"/>
      <c r="BQ116" s="836" t="s">
        <v>450</v>
      </c>
      <c r="BR116" s="837"/>
      <c r="BS116" s="837"/>
      <c r="BT116" s="837"/>
      <c r="BU116" s="837"/>
      <c r="BV116" s="837" t="s">
        <v>123</v>
      </c>
      <c r="BW116" s="837"/>
      <c r="BX116" s="837"/>
      <c r="BY116" s="837"/>
      <c r="BZ116" s="837"/>
      <c r="CA116" s="837" t="s">
        <v>451</v>
      </c>
      <c r="CB116" s="837"/>
      <c r="CC116" s="837"/>
      <c r="CD116" s="837"/>
      <c r="CE116" s="837"/>
      <c r="CF116" s="898" t="s">
        <v>438</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453</v>
      </c>
      <c r="DH116" s="800"/>
      <c r="DI116" s="800"/>
      <c r="DJ116" s="800"/>
      <c r="DK116" s="801"/>
      <c r="DL116" s="802" t="s">
        <v>123</v>
      </c>
      <c r="DM116" s="800"/>
      <c r="DN116" s="800"/>
      <c r="DO116" s="800"/>
      <c r="DP116" s="801"/>
      <c r="DQ116" s="802" t="s">
        <v>453</v>
      </c>
      <c r="DR116" s="800"/>
      <c r="DS116" s="800"/>
      <c r="DT116" s="800"/>
      <c r="DU116" s="801"/>
      <c r="DV116" s="847" t="s">
        <v>438</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9086154</v>
      </c>
      <c r="AB117" s="932"/>
      <c r="AC117" s="932"/>
      <c r="AD117" s="932"/>
      <c r="AE117" s="933"/>
      <c r="AF117" s="934">
        <v>8566646</v>
      </c>
      <c r="AG117" s="932"/>
      <c r="AH117" s="932"/>
      <c r="AI117" s="932"/>
      <c r="AJ117" s="933"/>
      <c r="AK117" s="934">
        <v>8502265</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438</v>
      </c>
      <c r="BR117" s="837"/>
      <c r="BS117" s="837"/>
      <c r="BT117" s="837"/>
      <c r="BU117" s="837"/>
      <c r="BV117" s="837" t="s">
        <v>438</v>
      </c>
      <c r="BW117" s="837"/>
      <c r="BX117" s="837"/>
      <c r="BY117" s="837"/>
      <c r="BZ117" s="837"/>
      <c r="CA117" s="837" t="s">
        <v>438</v>
      </c>
      <c r="CB117" s="837"/>
      <c r="CC117" s="837"/>
      <c r="CD117" s="837"/>
      <c r="CE117" s="837"/>
      <c r="CF117" s="898" t="s">
        <v>450</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v>10676700</v>
      </c>
      <c r="DH117" s="800"/>
      <c r="DI117" s="800"/>
      <c r="DJ117" s="800"/>
      <c r="DK117" s="801"/>
      <c r="DL117" s="802">
        <v>10117400</v>
      </c>
      <c r="DM117" s="800"/>
      <c r="DN117" s="800"/>
      <c r="DO117" s="800"/>
      <c r="DP117" s="801"/>
      <c r="DQ117" s="802">
        <v>9558100</v>
      </c>
      <c r="DR117" s="800"/>
      <c r="DS117" s="800"/>
      <c r="DT117" s="800"/>
      <c r="DU117" s="801"/>
      <c r="DV117" s="847">
        <v>35.799999999999997</v>
      </c>
      <c r="DW117" s="848"/>
      <c r="DX117" s="848"/>
      <c r="DY117" s="848"/>
      <c r="DZ117" s="849"/>
    </row>
    <row r="118" spans="1:130" s="226" customFormat="1" ht="26.25" customHeight="1" x14ac:dyDescent="0.15">
      <c r="A118" s="924" t="s">
        <v>426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424</v>
      </c>
      <c r="AB118" s="925"/>
      <c r="AC118" s="925"/>
      <c r="AD118" s="925"/>
      <c r="AE118" s="926"/>
      <c r="AF118" s="927" t="s">
        <v>300</v>
      </c>
      <c r="AG118" s="925"/>
      <c r="AH118" s="925"/>
      <c r="AI118" s="925"/>
      <c r="AJ118" s="926"/>
      <c r="AK118" s="927" t="s">
        <v>299</v>
      </c>
      <c r="AL118" s="925"/>
      <c r="AM118" s="925"/>
      <c r="AN118" s="925"/>
      <c r="AO118" s="926"/>
      <c r="AP118" s="928" t="s">
        <v>425</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123</v>
      </c>
      <c r="BR118" s="868"/>
      <c r="BS118" s="868"/>
      <c r="BT118" s="868"/>
      <c r="BU118" s="868"/>
      <c r="BV118" s="868" t="s">
        <v>123</v>
      </c>
      <c r="BW118" s="868"/>
      <c r="BX118" s="868"/>
      <c r="BY118" s="868"/>
      <c r="BZ118" s="868"/>
      <c r="CA118" s="868" t="s">
        <v>438</v>
      </c>
      <c r="CB118" s="868"/>
      <c r="CC118" s="868"/>
      <c r="CD118" s="868"/>
      <c r="CE118" s="868"/>
      <c r="CF118" s="898" t="s">
        <v>438</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438</v>
      </c>
      <c r="DM118" s="800"/>
      <c r="DN118" s="800"/>
      <c r="DO118" s="800"/>
      <c r="DP118" s="801"/>
      <c r="DQ118" s="802" t="s">
        <v>438</v>
      </c>
      <c r="DR118" s="800"/>
      <c r="DS118" s="800"/>
      <c r="DT118" s="800"/>
      <c r="DU118" s="801"/>
      <c r="DV118" s="847" t="s">
        <v>438</v>
      </c>
      <c r="DW118" s="848"/>
      <c r="DX118" s="848"/>
      <c r="DY118" s="848"/>
      <c r="DZ118" s="849"/>
    </row>
    <row r="119" spans="1:130" s="226" customFormat="1" ht="26.25" customHeight="1" x14ac:dyDescent="0.15">
      <c r="A119" s="838" t="s">
        <v>429</v>
      </c>
      <c r="B119" s="839"/>
      <c r="C119" s="914" t="s">
        <v>430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438</v>
      </c>
      <c r="AB119" s="918"/>
      <c r="AC119" s="918"/>
      <c r="AD119" s="918"/>
      <c r="AE119" s="919"/>
      <c r="AF119" s="920">
        <v>173674</v>
      </c>
      <c r="AG119" s="918"/>
      <c r="AH119" s="918"/>
      <c r="AI119" s="918"/>
      <c r="AJ119" s="919"/>
      <c r="AK119" s="920">
        <v>214108</v>
      </c>
      <c r="AL119" s="918"/>
      <c r="AM119" s="918"/>
      <c r="AN119" s="918"/>
      <c r="AO119" s="919"/>
      <c r="AP119" s="921">
        <v>0.8</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459</v>
      </c>
      <c r="BP119" s="901"/>
      <c r="BQ119" s="905">
        <v>96483573</v>
      </c>
      <c r="BR119" s="868"/>
      <c r="BS119" s="868"/>
      <c r="BT119" s="868"/>
      <c r="BU119" s="868"/>
      <c r="BV119" s="868">
        <v>96928904</v>
      </c>
      <c r="BW119" s="868"/>
      <c r="BX119" s="868"/>
      <c r="BY119" s="868"/>
      <c r="BZ119" s="868"/>
      <c r="CA119" s="868">
        <v>101117843</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338555</v>
      </c>
      <c r="DH119" s="783"/>
      <c r="DI119" s="783"/>
      <c r="DJ119" s="783"/>
      <c r="DK119" s="784"/>
      <c r="DL119" s="785">
        <v>317475</v>
      </c>
      <c r="DM119" s="783"/>
      <c r="DN119" s="783"/>
      <c r="DO119" s="783"/>
      <c r="DP119" s="784"/>
      <c r="DQ119" s="785">
        <v>292087</v>
      </c>
      <c r="DR119" s="783"/>
      <c r="DS119" s="783"/>
      <c r="DT119" s="783"/>
      <c r="DU119" s="784"/>
      <c r="DV119" s="871">
        <v>1.1000000000000001</v>
      </c>
      <c r="DW119" s="872"/>
      <c r="DX119" s="872"/>
      <c r="DY119" s="872"/>
      <c r="DZ119" s="873"/>
    </row>
    <row r="120" spans="1:130" s="226" customFormat="1" ht="26.25" customHeight="1" x14ac:dyDescent="0.15">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123</v>
      </c>
      <c r="AG120" s="800"/>
      <c r="AH120" s="800"/>
      <c r="AI120" s="800"/>
      <c r="AJ120" s="801"/>
      <c r="AK120" s="802" t="s">
        <v>461</v>
      </c>
      <c r="AL120" s="800"/>
      <c r="AM120" s="800"/>
      <c r="AN120" s="800"/>
      <c r="AO120" s="801"/>
      <c r="AP120" s="847" t="s">
        <v>123</v>
      </c>
      <c r="AQ120" s="848"/>
      <c r="AR120" s="848"/>
      <c r="AS120" s="848"/>
      <c r="AT120" s="849"/>
      <c r="AU120" s="906" t="s">
        <v>462</v>
      </c>
      <c r="AV120" s="907"/>
      <c r="AW120" s="907"/>
      <c r="AX120" s="907"/>
      <c r="AY120" s="908"/>
      <c r="AZ120" s="883" t="s">
        <v>463</v>
      </c>
      <c r="BA120" s="828"/>
      <c r="BB120" s="828"/>
      <c r="BC120" s="828"/>
      <c r="BD120" s="828"/>
      <c r="BE120" s="828"/>
      <c r="BF120" s="828"/>
      <c r="BG120" s="828"/>
      <c r="BH120" s="828"/>
      <c r="BI120" s="828"/>
      <c r="BJ120" s="828"/>
      <c r="BK120" s="828"/>
      <c r="BL120" s="828"/>
      <c r="BM120" s="828"/>
      <c r="BN120" s="828"/>
      <c r="BO120" s="828"/>
      <c r="BP120" s="829"/>
      <c r="BQ120" s="884">
        <v>5221562</v>
      </c>
      <c r="BR120" s="865"/>
      <c r="BS120" s="865"/>
      <c r="BT120" s="865"/>
      <c r="BU120" s="865"/>
      <c r="BV120" s="865">
        <v>4703345</v>
      </c>
      <c r="BW120" s="865"/>
      <c r="BX120" s="865"/>
      <c r="BY120" s="865"/>
      <c r="BZ120" s="865"/>
      <c r="CA120" s="865">
        <v>6893494</v>
      </c>
      <c r="CB120" s="865"/>
      <c r="CC120" s="865"/>
      <c r="CD120" s="865"/>
      <c r="CE120" s="865"/>
      <c r="CF120" s="889">
        <v>25.8</v>
      </c>
      <c r="CG120" s="890"/>
      <c r="CH120" s="890"/>
      <c r="CI120" s="890"/>
      <c r="CJ120" s="890"/>
      <c r="CK120" s="891" t="s">
        <v>464</v>
      </c>
      <c r="CL120" s="875"/>
      <c r="CM120" s="875"/>
      <c r="CN120" s="875"/>
      <c r="CO120" s="876"/>
      <c r="CP120" s="895" t="s">
        <v>465</v>
      </c>
      <c r="CQ120" s="896"/>
      <c r="CR120" s="896"/>
      <c r="CS120" s="896"/>
      <c r="CT120" s="896"/>
      <c r="CU120" s="896"/>
      <c r="CV120" s="896"/>
      <c r="CW120" s="896"/>
      <c r="CX120" s="896"/>
      <c r="CY120" s="896"/>
      <c r="CZ120" s="896"/>
      <c r="DA120" s="896"/>
      <c r="DB120" s="896"/>
      <c r="DC120" s="896"/>
      <c r="DD120" s="896"/>
      <c r="DE120" s="896"/>
      <c r="DF120" s="897"/>
      <c r="DG120" s="884">
        <v>6443549</v>
      </c>
      <c r="DH120" s="865"/>
      <c r="DI120" s="865"/>
      <c r="DJ120" s="865"/>
      <c r="DK120" s="865"/>
      <c r="DL120" s="865">
        <v>6433979</v>
      </c>
      <c r="DM120" s="865"/>
      <c r="DN120" s="865"/>
      <c r="DO120" s="865"/>
      <c r="DP120" s="865"/>
      <c r="DQ120" s="865">
        <v>6655398</v>
      </c>
      <c r="DR120" s="865"/>
      <c r="DS120" s="865"/>
      <c r="DT120" s="865"/>
      <c r="DU120" s="865"/>
      <c r="DV120" s="866">
        <v>24.9</v>
      </c>
      <c r="DW120" s="866"/>
      <c r="DX120" s="866"/>
      <c r="DY120" s="866"/>
      <c r="DZ120" s="867"/>
    </row>
    <row r="121" spans="1:130" s="226" customFormat="1" ht="26.25" customHeight="1" x14ac:dyDescent="0.15">
      <c r="A121" s="840"/>
      <c r="B121" s="841"/>
      <c r="C121" s="886" t="s">
        <v>466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123</v>
      </c>
      <c r="AG121" s="800"/>
      <c r="AH121" s="800"/>
      <c r="AI121" s="800"/>
      <c r="AJ121" s="801"/>
      <c r="AK121" s="802" t="s">
        <v>438</v>
      </c>
      <c r="AL121" s="800"/>
      <c r="AM121" s="800"/>
      <c r="AN121" s="800"/>
      <c r="AO121" s="801"/>
      <c r="AP121" s="847" t="s">
        <v>123</v>
      </c>
      <c r="AQ121" s="848"/>
      <c r="AR121" s="848"/>
      <c r="AS121" s="848"/>
      <c r="AT121" s="849"/>
      <c r="AU121" s="909"/>
      <c r="AV121" s="910"/>
      <c r="AW121" s="910"/>
      <c r="AX121" s="910"/>
      <c r="AY121" s="911"/>
      <c r="AZ121" s="835" t="s">
        <v>467</v>
      </c>
      <c r="BA121" s="770"/>
      <c r="BB121" s="770"/>
      <c r="BC121" s="770"/>
      <c r="BD121" s="770"/>
      <c r="BE121" s="770"/>
      <c r="BF121" s="770"/>
      <c r="BG121" s="770"/>
      <c r="BH121" s="770"/>
      <c r="BI121" s="770"/>
      <c r="BJ121" s="770"/>
      <c r="BK121" s="770"/>
      <c r="BL121" s="770"/>
      <c r="BM121" s="770"/>
      <c r="BN121" s="770"/>
      <c r="BO121" s="770"/>
      <c r="BP121" s="771"/>
      <c r="BQ121" s="836">
        <v>16542175</v>
      </c>
      <c r="BR121" s="837"/>
      <c r="BS121" s="837"/>
      <c r="BT121" s="837"/>
      <c r="BU121" s="837"/>
      <c r="BV121" s="837">
        <v>18882661</v>
      </c>
      <c r="BW121" s="837"/>
      <c r="BX121" s="837"/>
      <c r="BY121" s="837"/>
      <c r="BZ121" s="837"/>
      <c r="CA121" s="837">
        <v>18094893</v>
      </c>
      <c r="CB121" s="837"/>
      <c r="CC121" s="837"/>
      <c r="CD121" s="837"/>
      <c r="CE121" s="837"/>
      <c r="CF121" s="898">
        <v>67.8</v>
      </c>
      <c r="CG121" s="899"/>
      <c r="CH121" s="899"/>
      <c r="CI121" s="899"/>
      <c r="CJ121" s="899"/>
      <c r="CK121" s="892"/>
      <c r="CL121" s="878"/>
      <c r="CM121" s="878"/>
      <c r="CN121" s="878"/>
      <c r="CO121" s="879"/>
      <c r="CP121" s="858" t="s">
        <v>468</v>
      </c>
      <c r="CQ121" s="859"/>
      <c r="CR121" s="859"/>
      <c r="CS121" s="859"/>
      <c r="CT121" s="859"/>
      <c r="CU121" s="859"/>
      <c r="CV121" s="859"/>
      <c r="CW121" s="859"/>
      <c r="CX121" s="859"/>
      <c r="CY121" s="859"/>
      <c r="CZ121" s="859"/>
      <c r="DA121" s="859"/>
      <c r="DB121" s="859"/>
      <c r="DC121" s="859"/>
      <c r="DD121" s="859"/>
      <c r="DE121" s="859"/>
      <c r="DF121" s="860"/>
      <c r="DG121" s="836">
        <v>830513</v>
      </c>
      <c r="DH121" s="837"/>
      <c r="DI121" s="837"/>
      <c r="DJ121" s="837"/>
      <c r="DK121" s="837"/>
      <c r="DL121" s="837">
        <v>1002911</v>
      </c>
      <c r="DM121" s="837"/>
      <c r="DN121" s="837"/>
      <c r="DO121" s="837"/>
      <c r="DP121" s="837"/>
      <c r="DQ121" s="837">
        <v>1165545</v>
      </c>
      <c r="DR121" s="837"/>
      <c r="DS121" s="837"/>
      <c r="DT121" s="837"/>
      <c r="DU121" s="837"/>
      <c r="DV121" s="814">
        <v>4.4000000000000004</v>
      </c>
      <c r="DW121" s="814"/>
      <c r="DX121" s="814"/>
      <c r="DY121" s="814"/>
      <c r="DZ121" s="815"/>
    </row>
    <row r="122" spans="1:130" s="226" customFormat="1" ht="26.25" customHeight="1" x14ac:dyDescent="0.15">
      <c r="A122" s="840"/>
      <c r="B122" s="841"/>
      <c r="C122" s="844" t="s">
        <v>444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123</v>
      </c>
      <c r="AB122" s="800"/>
      <c r="AC122" s="800"/>
      <c r="AD122" s="800"/>
      <c r="AE122" s="801"/>
      <c r="AF122" s="802" t="s">
        <v>438</v>
      </c>
      <c r="AG122" s="800"/>
      <c r="AH122" s="800"/>
      <c r="AI122" s="800"/>
      <c r="AJ122" s="801"/>
      <c r="AK122" s="802" t="s">
        <v>123</v>
      </c>
      <c r="AL122" s="800"/>
      <c r="AM122" s="800"/>
      <c r="AN122" s="800"/>
      <c r="AO122" s="801"/>
      <c r="AP122" s="847" t="s">
        <v>123</v>
      </c>
      <c r="AQ122" s="848"/>
      <c r="AR122" s="848"/>
      <c r="AS122" s="848"/>
      <c r="AT122" s="849"/>
      <c r="AU122" s="909"/>
      <c r="AV122" s="910"/>
      <c r="AW122" s="910"/>
      <c r="AX122" s="910"/>
      <c r="AY122" s="911"/>
      <c r="AZ122" s="902" t="s">
        <v>469</v>
      </c>
      <c r="BA122" s="903"/>
      <c r="BB122" s="903"/>
      <c r="BC122" s="903"/>
      <c r="BD122" s="903"/>
      <c r="BE122" s="903"/>
      <c r="BF122" s="903"/>
      <c r="BG122" s="903"/>
      <c r="BH122" s="903"/>
      <c r="BI122" s="903"/>
      <c r="BJ122" s="903"/>
      <c r="BK122" s="903"/>
      <c r="BL122" s="903"/>
      <c r="BM122" s="903"/>
      <c r="BN122" s="903"/>
      <c r="BO122" s="903"/>
      <c r="BP122" s="904"/>
      <c r="BQ122" s="905">
        <v>44832481</v>
      </c>
      <c r="BR122" s="868"/>
      <c r="BS122" s="868"/>
      <c r="BT122" s="868"/>
      <c r="BU122" s="868"/>
      <c r="BV122" s="868">
        <v>47049590</v>
      </c>
      <c r="BW122" s="868"/>
      <c r="BX122" s="868"/>
      <c r="BY122" s="868"/>
      <c r="BZ122" s="868"/>
      <c r="CA122" s="868">
        <v>47742849</v>
      </c>
      <c r="CB122" s="868"/>
      <c r="CC122" s="868"/>
      <c r="CD122" s="868"/>
      <c r="CE122" s="868"/>
      <c r="CF122" s="869">
        <v>178.9</v>
      </c>
      <c r="CG122" s="870"/>
      <c r="CH122" s="870"/>
      <c r="CI122" s="870"/>
      <c r="CJ122" s="870"/>
      <c r="CK122" s="892"/>
      <c r="CL122" s="878"/>
      <c r="CM122" s="878"/>
      <c r="CN122" s="878"/>
      <c r="CO122" s="879"/>
      <c r="CP122" s="858" t="s">
        <v>470</v>
      </c>
      <c r="CQ122" s="859"/>
      <c r="CR122" s="859"/>
      <c r="CS122" s="859"/>
      <c r="CT122" s="859"/>
      <c r="CU122" s="859"/>
      <c r="CV122" s="859"/>
      <c r="CW122" s="859"/>
      <c r="CX122" s="859"/>
      <c r="CY122" s="859"/>
      <c r="CZ122" s="859"/>
      <c r="DA122" s="859"/>
      <c r="DB122" s="859"/>
      <c r="DC122" s="859"/>
      <c r="DD122" s="859"/>
      <c r="DE122" s="859"/>
      <c r="DF122" s="860"/>
      <c r="DG122" s="836">
        <v>4216</v>
      </c>
      <c r="DH122" s="837"/>
      <c r="DI122" s="837"/>
      <c r="DJ122" s="837"/>
      <c r="DK122" s="837"/>
      <c r="DL122" s="837">
        <v>29647</v>
      </c>
      <c r="DM122" s="837"/>
      <c r="DN122" s="837"/>
      <c r="DO122" s="837"/>
      <c r="DP122" s="837"/>
      <c r="DQ122" s="837">
        <v>31837</v>
      </c>
      <c r="DR122" s="837"/>
      <c r="DS122" s="837"/>
      <c r="DT122" s="837"/>
      <c r="DU122" s="837"/>
      <c r="DV122" s="814">
        <v>0.1</v>
      </c>
      <c r="DW122" s="814"/>
      <c r="DX122" s="814"/>
      <c r="DY122" s="814"/>
      <c r="DZ122" s="815"/>
    </row>
    <row r="123" spans="1:130" s="226" customFormat="1" ht="26.25" customHeight="1" x14ac:dyDescent="0.15">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1116</v>
      </c>
      <c r="AB123" s="800"/>
      <c r="AC123" s="800"/>
      <c r="AD123" s="800"/>
      <c r="AE123" s="801"/>
      <c r="AF123" s="802">
        <v>805</v>
      </c>
      <c r="AG123" s="800"/>
      <c r="AH123" s="800"/>
      <c r="AI123" s="800"/>
      <c r="AJ123" s="801"/>
      <c r="AK123" s="802">
        <v>556</v>
      </c>
      <c r="AL123" s="800"/>
      <c r="AM123" s="800"/>
      <c r="AN123" s="800"/>
      <c r="AO123" s="801"/>
      <c r="AP123" s="847">
        <v>0</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471</v>
      </c>
      <c r="BP123" s="901"/>
      <c r="BQ123" s="855">
        <v>66596218</v>
      </c>
      <c r="BR123" s="856"/>
      <c r="BS123" s="856"/>
      <c r="BT123" s="856"/>
      <c r="BU123" s="856"/>
      <c r="BV123" s="856">
        <v>70635596</v>
      </c>
      <c r="BW123" s="856"/>
      <c r="BX123" s="856"/>
      <c r="BY123" s="856"/>
      <c r="BZ123" s="856"/>
      <c r="CA123" s="856">
        <v>72731236</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v>947282</v>
      </c>
      <c r="AB124" s="800"/>
      <c r="AC124" s="800"/>
      <c r="AD124" s="800"/>
      <c r="AE124" s="801"/>
      <c r="AF124" s="802">
        <v>923656</v>
      </c>
      <c r="AG124" s="800"/>
      <c r="AH124" s="800"/>
      <c r="AI124" s="800"/>
      <c r="AJ124" s="801"/>
      <c r="AK124" s="802">
        <v>902762</v>
      </c>
      <c r="AL124" s="800"/>
      <c r="AM124" s="800"/>
      <c r="AN124" s="800"/>
      <c r="AO124" s="801"/>
      <c r="AP124" s="847">
        <v>3.4</v>
      </c>
      <c r="AQ124" s="848"/>
      <c r="AR124" s="848"/>
      <c r="AS124" s="848"/>
      <c r="AT124" s="849"/>
      <c r="AU124" s="850" t="s">
        <v>472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114.1</v>
      </c>
      <c r="BR124" s="854"/>
      <c r="BS124" s="854"/>
      <c r="BT124" s="854"/>
      <c r="BU124" s="854"/>
      <c r="BV124" s="854">
        <v>99.7</v>
      </c>
      <c r="BW124" s="854"/>
      <c r="BX124" s="854"/>
      <c r="BY124" s="854"/>
      <c r="BZ124" s="854"/>
      <c r="CA124" s="854">
        <v>106.3</v>
      </c>
      <c r="CB124" s="854"/>
      <c r="CC124" s="854"/>
      <c r="CD124" s="854"/>
      <c r="CE124" s="854"/>
      <c r="CF124" s="744"/>
      <c r="CG124" s="745"/>
      <c r="CH124" s="745"/>
      <c r="CI124" s="745"/>
      <c r="CJ124" s="885"/>
      <c r="CK124" s="893"/>
      <c r="CL124" s="893"/>
      <c r="CM124" s="893"/>
      <c r="CN124" s="893"/>
      <c r="CO124" s="894"/>
      <c r="CP124" s="858" t="s">
        <v>473</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123</v>
      </c>
      <c r="DM124" s="783"/>
      <c r="DN124" s="783"/>
      <c r="DO124" s="783"/>
      <c r="DP124" s="784"/>
      <c r="DQ124" s="785" t="s">
        <v>438</v>
      </c>
      <c r="DR124" s="783"/>
      <c r="DS124" s="783"/>
      <c r="DT124" s="783"/>
      <c r="DU124" s="784"/>
      <c r="DV124" s="871" t="s">
        <v>438</v>
      </c>
      <c r="DW124" s="872"/>
      <c r="DX124" s="872"/>
      <c r="DY124" s="872"/>
      <c r="DZ124" s="873"/>
    </row>
    <row r="125" spans="1:130" s="226" customFormat="1" ht="26.25" customHeight="1" x14ac:dyDescent="0.15">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123</v>
      </c>
      <c r="AG125" s="800"/>
      <c r="AH125" s="800"/>
      <c r="AI125" s="800"/>
      <c r="AJ125" s="801"/>
      <c r="AK125" s="802" t="s">
        <v>438</v>
      </c>
      <c r="AL125" s="800"/>
      <c r="AM125" s="800"/>
      <c r="AN125" s="800"/>
      <c r="AO125" s="801"/>
      <c r="AP125" s="847" t="s">
        <v>438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474</v>
      </c>
      <c r="CL125" s="875"/>
      <c r="CM125" s="875"/>
      <c r="CN125" s="875"/>
      <c r="CO125" s="876"/>
      <c r="CP125" s="883" t="s">
        <v>475</v>
      </c>
      <c r="CQ125" s="828"/>
      <c r="CR125" s="828"/>
      <c r="CS125" s="828"/>
      <c r="CT125" s="828"/>
      <c r="CU125" s="828"/>
      <c r="CV125" s="828"/>
      <c r="CW125" s="828"/>
      <c r="CX125" s="828"/>
      <c r="CY125" s="828"/>
      <c r="CZ125" s="828"/>
      <c r="DA125" s="828"/>
      <c r="DB125" s="828"/>
      <c r="DC125" s="828"/>
      <c r="DD125" s="828"/>
      <c r="DE125" s="828"/>
      <c r="DF125" s="829"/>
      <c r="DG125" s="884" t="s">
        <v>123</v>
      </c>
      <c r="DH125" s="865"/>
      <c r="DI125" s="865"/>
      <c r="DJ125" s="865"/>
      <c r="DK125" s="865"/>
      <c r="DL125" s="865" t="s">
        <v>123</v>
      </c>
      <c r="DM125" s="865"/>
      <c r="DN125" s="865"/>
      <c r="DO125" s="865"/>
      <c r="DP125" s="865"/>
      <c r="DQ125" s="865" t="s">
        <v>123</v>
      </c>
      <c r="DR125" s="865"/>
      <c r="DS125" s="865"/>
      <c r="DT125" s="865"/>
      <c r="DU125" s="865"/>
      <c r="DV125" s="866" t="s">
        <v>438</v>
      </c>
      <c r="DW125" s="866"/>
      <c r="DX125" s="866"/>
      <c r="DY125" s="866"/>
      <c r="DZ125" s="867"/>
    </row>
    <row r="126" spans="1:130" s="226" customFormat="1" ht="26.25" customHeight="1" thickBot="1" x14ac:dyDescent="0.2">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25335</v>
      </c>
      <c r="AB126" s="800"/>
      <c r="AC126" s="800"/>
      <c r="AD126" s="800"/>
      <c r="AE126" s="801"/>
      <c r="AF126" s="802">
        <v>25822</v>
      </c>
      <c r="AG126" s="800"/>
      <c r="AH126" s="800"/>
      <c r="AI126" s="800"/>
      <c r="AJ126" s="801"/>
      <c r="AK126" s="802">
        <v>26100</v>
      </c>
      <c r="AL126" s="800"/>
      <c r="AM126" s="800"/>
      <c r="AN126" s="800"/>
      <c r="AO126" s="801"/>
      <c r="AP126" s="847">
        <v>0.1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476</v>
      </c>
      <c r="CQ126" s="770"/>
      <c r="CR126" s="770"/>
      <c r="CS126" s="770"/>
      <c r="CT126" s="770"/>
      <c r="CU126" s="770"/>
      <c r="CV126" s="770"/>
      <c r="CW126" s="770"/>
      <c r="CX126" s="770"/>
      <c r="CY126" s="770"/>
      <c r="CZ126" s="770"/>
      <c r="DA126" s="770"/>
      <c r="DB126" s="770"/>
      <c r="DC126" s="770"/>
      <c r="DD126" s="770"/>
      <c r="DE126" s="770"/>
      <c r="DF126" s="771"/>
      <c r="DG126" s="836" t="s">
        <v>123</v>
      </c>
      <c r="DH126" s="837"/>
      <c r="DI126" s="837"/>
      <c r="DJ126" s="837"/>
      <c r="DK126" s="837"/>
      <c r="DL126" s="837" t="s">
        <v>123</v>
      </c>
      <c r="DM126" s="837"/>
      <c r="DN126" s="837"/>
      <c r="DO126" s="837"/>
      <c r="DP126" s="837"/>
      <c r="DQ126" s="837" t="s">
        <v>453</v>
      </c>
      <c r="DR126" s="837"/>
      <c r="DS126" s="837"/>
      <c r="DT126" s="837"/>
      <c r="DU126" s="837"/>
      <c r="DV126" s="814" t="s">
        <v>438</v>
      </c>
      <c r="DW126" s="814"/>
      <c r="DX126" s="814"/>
      <c r="DY126" s="814"/>
      <c r="DZ126" s="815"/>
    </row>
    <row r="127" spans="1:130" s="226" customFormat="1" ht="26.25" customHeight="1" x14ac:dyDescent="0.15">
      <c r="A127" s="842"/>
      <c r="B127" s="843"/>
      <c r="C127" s="861" t="s">
        <v>477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438</v>
      </c>
      <c r="AB127" s="800"/>
      <c r="AC127" s="800"/>
      <c r="AD127" s="800"/>
      <c r="AE127" s="801"/>
      <c r="AF127" s="802" t="s">
        <v>123</v>
      </c>
      <c r="AG127" s="800"/>
      <c r="AH127" s="800"/>
      <c r="AI127" s="800"/>
      <c r="AJ127" s="801"/>
      <c r="AK127" s="802" t="s">
        <v>438</v>
      </c>
      <c r="AL127" s="800"/>
      <c r="AM127" s="800"/>
      <c r="AN127" s="800"/>
      <c r="AO127" s="801"/>
      <c r="AP127" s="847" t="s">
        <v>123</v>
      </c>
      <c r="AQ127" s="848"/>
      <c r="AR127" s="848"/>
      <c r="AS127" s="848"/>
      <c r="AT127" s="849"/>
      <c r="AU127" s="262"/>
      <c r="AV127" s="262"/>
      <c r="AW127" s="262"/>
      <c r="AX127" s="864" t="s">
        <v>478</v>
      </c>
      <c r="AY127" s="832"/>
      <c r="AZ127" s="832"/>
      <c r="BA127" s="832"/>
      <c r="BB127" s="832"/>
      <c r="BC127" s="832"/>
      <c r="BD127" s="832"/>
      <c r="BE127" s="833"/>
      <c r="BF127" s="831" t="s">
        <v>479</v>
      </c>
      <c r="BG127" s="832"/>
      <c r="BH127" s="832"/>
      <c r="BI127" s="832"/>
      <c r="BJ127" s="832"/>
      <c r="BK127" s="832"/>
      <c r="BL127" s="833"/>
      <c r="BM127" s="831" t="s">
        <v>480</v>
      </c>
      <c r="BN127" s="832"/>
      <c r="BO127" s="832"/>
      <c r="BP127" s="832"/>
      <c r="BQ127" s="832"/>
      <c r="BR127" s="832"/>
      <c r="BS127" s="833"/>
      <c r="BT127" s="831" t="s">
        <v>481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482</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438</v>
      </c>
      <c r="DM127" s="837"/>
      <c r="DN127" s="837"/>
      <c r="DO127" s="837"/>
      <c r="DP127" s="837"/>
      <c r="DQ127" s="837" t="s">
        <v>123</v>
      </c>
      <c r="DR127" s="837"/>
      <c r="DS127" s="837"/>
      <c r="DT127" s="837"/>
      <c r="DU127" s="837"/>
      <c r="DV127" s="814" t="s">
        <v>438</v>
      </c>
      <c r="DW127" s="814"/>
      <c r="DX127" s="814"/>
      <c r="DY127" s="814"/>
      <c r="DZ127" s="815"/>
    </row>
    <row r="128" spans="1:130" s="226" customFormat="1" ht="26.25" customHeight="1" thickBot="1" x14ac:dyDescent="0.2">
      <c r="A128" s="816" t="s">
        <v>483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484</v>
      </c>
      <c r="X128" s="818"/>
      <c r="Y128" s="818"/>
      <c r="Z128" s="819"/>
      <c r="AA128" s="820">
        <v>2178671</v>
      </c>
      <c r="AB128" s="821"/>
      <c r="AC128" s="821"/>
      <c r="AD128" s="821"/>
      <c r="AE128" s="822"/>
      <c r="AF128" s="823">
        <v>1777391</v>
      </c>
      <c r="AG128" s="821"/>
      <c r="AH128" s="821"/>
      <c r="AI128" s="821"/>
      <c r="AJ128" s="822"/>
      <c r="AK128" s="823">
        <v>2048366</v>
      </c>
      <c r="AL128" s="821"/>
      <c r="AM128" s="821"/>
      <c r="AN128" s="821"/>
      <c r="AO128" s="822"/>
      <c r="AP128" s="824"/>
      <c r="AQ128" s="825"/>
      <c r="AR128" s="825"/>
      <c r="AS128" s="825"/>
      <c r="AT128" s="826"/>
      <c r="AU128" s="262"/>
      <c r="AV128" s="262"/>
      <c r="AW128" s="262"/>
      <c r="AX128" s="827" t="s">
        <v>485</v>
      </c>
      <c r="AY128" s="828"/>
      <c r="AZ128" s="828"/>
      <c r="BA128" s="828"/>
      <c r="BB128" s="828"/>
      <c r="BC128" s="828"/>
      <c r="BD128" s="828"/>
      <c r="BE128" s="829"/>
      <c r="BF128" s="806" t="s">
        <v>123</v>
      </c>
      <c r="BG128" s="807"/>
      <c r="BH128" s="807"/>
      <c r="BI128" s="807"/>
      <c r="BJ128" s="807"/>
      <c r="BK128" s="807"/>
      <c r="BL128" s="830"/>
      <c r="BM128" s="806">
        <v>11.79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486</v>
      </c>
      <c r="CQ128" s="748"/>
      <c r="CR128" s="748"/>
      <c r="CS128" s="748"/>
      <c r="CT128" s="748"/>
      <c r="CU128" s="748"/>
      <c r="CV128" s="748"/>
      <c r="CW128" s="748"/>
      <c r="CX128" s="748"/>
      <c r="CY128" s="748"/>
      <c r="CZ128" s="748"/>
      <c r="DA128" s="748"/>
      <c r="DB128" s="748"/>
      <c r="DC128" s="748"/>
      <c r="DD128" s="748"/>
      <c r="DE128" s="748"/>
      <c r="DF128" s="749"/>
      <c r="DG128" s="810">
        <v>191454</v>
      </c>
      <c r="DH128" s="811"/>
      <c r="DI128" s="811"/>
      <c r="DJ128" s="811"/>
      <c r="DK128" s="811"/>
      <c r="DL128" s="811">
        <v>178013</v>
      </c>
      <c r="DM128" s="811"/>
      <c r="DN128" s="811"/>
      <c r="DO128" s="811"/>
      <c r="DP128" s="811"/>
      <c r="DQ128" s="811">
        <v>157367</v>
      </c>
      <c r="DR128" s="811"/>
      <c r="DS128" s="811"/>
      <c r="DT128" s="811"/>
      <c r="DU128" s="811"/>
      <c r="DV128" s="812">
        <v>0.6</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487</v>
      </c>
      <c r="X129" s="797"/>
      <c r="Y129" s="797"/>
      <c r="Z129" s="798"/>
      <c r="AA129" s="799">
        <v>29815576</v>
      </c>
      <c r="AB129" s="800"/>
      <c r="AC129" s="800"/>
      <c r="AD129" s="800"/>
      <c r="AE129" s="801"/>
      <c r="AF129" s="802">
        <v>30059742</v>
      </c>
      <c r="AG129" s="800"/>
      <c r="AH129" s="800"/>
      <c r="AI129" s="800"/>
      <c r="AJ129" s="801"/>
      <c r="AK129" s="802">
        <v>30410383</v>
      </c>
      <c r="AL129" s="800"/>
      <c r="AM129" s="800"/>
      <c r="AN129" s="800"/>
      <c r="AO129" s="801"/>
      <c r="AP129" s="803"/>
      <c r="AQ129" s="804"/>
      <c r="AR129" s="804"/>
      <c r="AS129" s="804"/>
      <c r="AT129" s="805"/>
      <c r="AU129" s="264"/>
      <c r="AV129" s="264"/>
      <c r="AW129" s="264"/>
      <c r="AX129" s="769" t="s">
        <v>488</v>
      </c>
      <c r="AY129" s="770"/>
      <c r="AZ129" s="770"/>
      <c r="BA129" s="770"/>
      <c r="BB129" s="770"/>
      <c r="BC129" s="770"/>
      <c r="BD129" s="770"/>
      <c r="BE129" s="771"/>
      <c r="BF129" s="789" t="s">
        <v>123</v>
      </c>
      <c r="BG129" s="790"/>
      <c r="BH129" s="790"/>
      <c r="BI129" s="790"/>
      <c r="BJ129" s="790"/>
      <c r="BK129" s="790"/>
      <c r="BL129" s="791"/>
      <c r="BM129" s="789">
        <v>16.79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490</v>
      </c>
      <c r="X130" s="797"/>
      <c r="Y130" s="797"/>
      <c r="Z130" s="798"/>
      <c r="AA130" s="799">
        <v>3638378</v>
      </c>
      <c r="AB130" s="800"/>
      <c r="AC130" s="800"/>
      <c r="AD130" s="800"/>
      <c r="AE130" s="801"/>
      <c r="AF130" s="802">
        <v>3694892</v>
      </c>
      <c r="AG130" s="800"/>
      <c r="AH130" s="800"/>
      <c r="AI130" s="800"/>
      <c r="AJ130" s="801"/>
      <c r="AK130" s="802">
        <v>3730116</v>
      </c>
      <c r="AL130" s="800"/>
      <c r="AM130" s="800"/>
      <c r="AN130" s="800"/>
      <c r="AO130" s="801"/>
      <c r="AP130" s="803"/>
      <c r="AQ130" s="804"/>
      <c r="AR130" s="804"/>
      <c r="AS130" s="804"/>
      <c r="AT130" s="805"/>
      <c r="AU130" s="264"/>
      <c r="AV130" s="264"/>
      <c r="AW130" s="264"/>
      <c r="AX130" s="769" t="s">
        <v>491</v>
      </c>
      <c r="AY130" s="770"/>
      <c r="AZ130" s="770"/>
      <c r="BA130" s="770"/>
      <c r="BB130" s="770"/>
      <c r="BC130" s="770"/>
      <c r="BD130" s="770"/>
      <c r="BE130" s="771"/>
      <c r="BF130" s="772">
        <v>11.4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492</v>
      </c>
      <c r="X131" s="780"/>
      <c r="Y131" s="780"/>
      <c r="Z131" s="781"/>
      <c r="AA131" s="782">
        <v>26177198</v>
      </c>
      <c r="AB131" s="783"/>
      <c r="AC131" s="783"/>
      <c r="AD131" s="783"/>
      <c r="AE131" s="784"/>
      <c r="AF131" s="785">
        <v>26364850</v>
      </c>
      <c r="AG131" s="783"/>
      <c r="AH131" s="783"/>
      <c r="AI131" s="783"/>
      <c r="AJ131" s="784"/>
      <c r="AK131" s="785">
        <v>26680267</v>
      </c>
      <c r="AL131" s="783"/>
      <c r="AM131" s="783"/>
      <c r="AN131" s="783"/>
      <c r="AO131" s="784"/>
      <c r="AP131" s="786"/>
      <c r="AQ131" s="787"/>
      <c r="AR131" s="787"/>
      <c r="AS131" s="787"/>
      <c r="AT131" s="788"/>
      <c r="AU131" s="264"/>
      <c r="AV131" s="264"/>
      <c r="AW131" s="264"/>
      <c r="AX131" s="747" t="s">
        <v>493</v>
      </c>
      <c r="AY131" s="748"/>
      <c r="AZ131" s="748"/>
      <c r="BA131" s="748"/>
      <c r="BB131" s="748"/>
      <c r="BC131" s="748"/>
      <c r="BD131" s="748"/>
      <c r="BE131" s="749"/>
      <c r="BF131" s="750">
        <v>106.3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495</v>
      </c>
      <c r="W132" s="760"/>
      <c r="X132" s="760"/>
      <c r="Y132" s="760"/>
      <c r="Z132" s="761"/>
      <c r="AA132" s="762">
        <v>12.48836869</v>
      </c>
      <c r="AB132" s="763"/>
      <c r="AC132" s="763"/>
      <c r="AD132" s="763"/>
      <c r="AE132" s="764"/>
      <c r="AF132" s="765">
        <v>11.736698669999999</v>
      </c>
      <c r="AG132" s="763"/>
      <c r="AH132" s="763"/>
      <c r="AI132" s="763"/>
      <c r="AJ132" s="764"/>
      <c r="AK132" s="765">
        <v>10.20897954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496</v>
      </c>
      <c r="W133" s="739"/>
      <c r="X133" s="739"/>
      <c r="Y133" s="739"/>
      <c r="Z133" s="740"/>
      <c r="AA133" s="741">
        <v>12.2</v>
      </c>
      <c r="AB133" s="742"/>
      <c r="AC133" s="742"/>
      <c r="AD133" s="742"/>
      <c r="AE133" s="743"/>
      <c r="AF133" s="741">
        <v>11.8</v>
      </c>
      <c r="AG133" s="742"/>
      <c r="AH133" s="742"/>
      <c r="AI133" s="742"/>
      <c r="AJ133" s="743"/>
      <c r="AK133" s="741">
        <v>11.4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OBIGtGXkI6PaANoXrJDr19lCb4BwEV4gNk6UiwHZmoW0cOkxXAbGavOddTgrZl7ihzGylobBQu3eXla3nqvXA==" saltValue="QE1F6eFp1PH4M70QF6MS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Q110"/>
  <sheetViews>
    <sheetView showGridLines="0" view="pageBreakPreview" zoomScale="70" zoomScaleNormal="85" zoomScaleSheetLayoutView="70" workbookViewId="0">
      <selection activeCell="AF71" sqref="AF71:AJ7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pzpRhFiv7t4CsduTrmOhrUTn6OuGiKBIoG3xWZUeXSEKlPZlBBn5AIZWvAeuJk1dWghWOmmVm7ZrJwZE6v0+A==" saltValue="xlr8l0xeYjGPw+PUtgtC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AO+uEf4kdKt0JlLxsx55Qhpj9USYQpwtkZt+A6sYg2LcEnLsey9BB03WM/6+Zi3xGVZQDV7kT0/Lx6AlBmuoQ==" saltValue="l1q6/XFQXr3+ofD1+rvj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15" sqref="AK15:AN15"/>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7" t="s">
        <v>505</v>
      </c>
      <c r="AL9" s="1168"/>
      <c r="AM9" s="1168"/>
      <c r="AN9" s="1169"/>
      <c r="AO9" s="292">
        <v>9923916</v>
      </c>
      <c r="AP9" s="292">
        <v>62464</v>
      </c>
      <c r="AQ9" s="293">
        <v>56117</v>
      </c>
      <c r="AR9" s="294">
        <v>11.3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7" t="s">
        <v>506</v>
      </c>
      <c r="AL10" s="1168"/>
      <c r="AM10" s="1168"/>
      <c r="AN10" s="1169"/>
      <c r="AO10" s="295">
        <v>726392</v>
      </c>
      <c r="AP10" s="295">
        <v>4572</v>
      </c>
      <c r="AQ10" s="296">
        <v>3759</v>
      </c>
      <c r="AR10" s="297">
        <v>21.6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7" t="s">
        <v>507</v>
      </c>
      <c r="AL11" s="1168"/>
      <c r="AM11" s="1168"/>
      <c r="AN11" s="1169"/>
      <c r="AO11" s="295">
        <v>125517</v>
      </c>
      <c r="AP11" s="295">
        <v>790</v>
      </c>
      <c r="AQ11" s="296">
        <v>1477</v>
      </c>
      <c r="AR11" s="297">
        <v>-46.5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7" t="s">
        <v>508</v>
      </c>
      <c r="AL12" s="1168"/>
      <c r="AM12" s="1168"/>
      <c r="AN12" s="1169"/>
      <c r="AO12" s="295">
        <v>228608</v>
      </c>
      <c r="AP12" s="295">
        <v>1439</v>
      </c>
      <c r="AQ12" s="296">
        <v>889</v>
      </c>
      <c r="AR12" s="297">
        <v>61.9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7" t="s">
        <v>509</v>
      </c>
      <c r="AL13" s="1168"/>
      <c r="AM13" s="1168"/>
      <c r="AN13" s="1169"/>
      <c r="AO13" s="295" t="s">
        <v>510</v>
      </c>
      <c r="AP13" s="295" t="s">
        <v>510</v>
      </c>
      <c r="AQ13" s="296">
        <v>18</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7" t="s">
        <v>511</v>
      </c>
      <c r="AL14" s="1168"/>
      <c r="AM14" s="1168"/>
      <c r="AN14" s="1169"/>
      <c r="AO14" s="295">
        <v>294145</v>
      </c>
      <c r="AP14" s="295">
        <v>1851</v>
      </c>
      <c r="AQ14" s="296">
        <v>2517</v>
      </c>
      <c r="AR14" s="297">
        <v>-26.5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7" t="s">
        <v>512</v>
      </c>
      <c r="AL15" s="1168"/>
      <c r="AM15" s="1168"/>
      <c r="AN15" s="1169"/>
      <c r="AO15" s="295">
        <v>159242</v>
      </c>
      <c r="AP15" s="295">
        <v>1002</v>
      </c>
      <c r="AQ15" s="296">
        <v>1398</v>
      </c>
      <c r="AR15" s="297">
        <v>-28.3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0" t="s">
        <v>513</v>
      </c>
      <c r="AL16" s="1171"/>
      <c r="AM16" s="1171"/>
      <c r="AN16" s="1172"/>
      <c r="AO16" s="295">
        <v>-790533</v>
      </c>
      <c r="AP16" s="295">
        <v>-4976</v>
      </c>
      <c r="AQ16" s="296">
        <v>-4107</v>
      </c>
      <c r="AR16" s="297">
        <v>21.2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0" t="s">
        <v>181</v>
      </c>
      <c r="AL17" s="1171"/>
      <c r="AM17" s="1171"/>
      <c r="AN17" s="1172"/>
      <c r="AO17" s="295">
        <v>10667287</v>
      </c>
      <c r="AP17" s="295">
        <v>67143</v>
      </c>
      <c r="AQ17" s="296">
        <v>62068</v>
      </c>
      <c r="AR17" s="297">
        <v>8.1999999999999993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4" t="s">
        <v>518</v>
      </c>
      <c r="AL21" s="1165"/>
      <c r="AM21" s="1165"/>
      <c r="AN21" s="1166"/>
      <c r="AO21" s="307">
        <v>5.86</v>
      </c>
      <c r="AP21" s="308">
        <v>6.06</v>
      </c>
      <c r="AQ21" s="309">
        <v>-0.2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4" t="s">
        <v>519</v>
      </c>
      <c r="AL22" s="1165"/>
      <c r="AM22" s="1165"/>
      <c r="AN22" s="1166"/>
      <c r="AO22" s="312">
        <v>100.8</v>
      </c>
      <c r="AP22" s="313">
        <v>100.6</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5" t="s">
        <v>524</v>
      </c>
      <c r="AL32" s="1156"/>
      <c r="AM32" s="1156"/>
      <c r="AN32" s="1157"/>
      <c r="AO32" s="322">
        <v>5730387</v>
      </c>
      <c r="AP32" s="322">
        <v>36069</v>
      </c>
      <c r="AQ32" s="323">
        <v>26789</v>
      </c>
      <c r="AR32" s="324">
        <v>34.6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5" t="s">
        <v>525</v>
      </c>
      <c r="AL33" s="1156"/>
      <c r="AM33" s="1156"/>
      <c r="AN33" s="1157"/>
      <c r="AO33" s="322" t="s">
        <v>510</v>
      </c>
      <c r="AP33" s="322" t="s">
        <v>510</v>
      </c>
      <c r="AQ33" s="323">
        <v>12</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5" t="s">
        <v>526</v>
      </c>
      <c r="AL34" s="1156"/>
      <c r="AM34" s="1156"/>
      <c r="AN34" s="1157"/>
      <c r="AO34" s="322">
        <v>84497</v>
      </c>
      <c r="AP34" s="322">
        <v>532</v>
      </c>
      <c r="AQ34" s="323">
        <v>31</v>
      </c>
      <c r="AR34" s="324">
        <v>1616.1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5" t="s">
        <v>527</v>
      </c>
      <c r="AL35" s="1156"/>
      <c r="AM35" s="1156"/>
      <c r="AN35" s="1157"/>
      <c r="AO35" s="322">
        <v>776959</v>
      </c>
      <c r="AP35" s="322">
        <v>4890</v>
      </c>
      <c r="AQ35" s="323">
        <v>6601</v>
      </c>
      <c r="AR35" s="324">
        <v>-25.9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5" t="s">
        <v>528</v>
      </c>
      <c r="AL36" s="1156"/>
      <c r="AM36" s="1156"/>
      <c r="AN36" s="1157"/>
      <c r="AO36" s="322">
        <v>763812</v>
      </c>
      <c r="AP36" s="322">
        <v>4808</v>
      </c>
      <c r="AQ36" s="323">
        <v>691</v>
      </c>
      <c r="AR36" s="324">
        <v>595.79999999999995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5" t="s">
        <v>529</v>
      </c>
      <c r="AL37" s="1156"/>
      <c r="AM37" s="1156"/>
      <c r="AN37" s="1157"/>
      <c r="AO37" s="322">
        <v>1143526</v>
      </c>
      <c r="AP37" s="322">
        <v>7198</v>
      </c>
      <c r="AQ37" s="323">
        <v>1718</v>
      </c>
      <c r="AR37" s="324">
        <v>319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8" t="s">
        <v>530</v>
      </c>
      <c r="AL38" s="1159"/>
      <c r="AM38" s="1159"/>
      <c r="AN38" s="1160"/>
      <c r="AO38" s="325">
        <v>3084</v>
      </c>
      <c r="AP38" s="325">
        <v>19</v>
      </c>
      <c r="AQ38" s="326">
        <v>1</v>
      </c>
      <c r="AR38" s="314">
        <v>1800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8" t="s">
        <v>531</v>
      </c>
      <c r="AL39" s="1159"/>
      <c r="AM39" s="1159"/>
      <c r="AN39" s="1160"/>
      <c r="AO39" s="322">
        <v>-2048366</v>
      </c>
      <c r="AP39" s="322">
        <v>-12893</v>
      </c>
      <c r="AQ39" s="323">
        <v>-7529</v>
      </c>
      <c r="AR39" s="324">
        <v>71.2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5" t="s">
        <v>532</v>
      </c>
      <c r="AL40" s="1156"/>
      <c r="AM40" s="1156"/>
      <c r="AN40" s="1157"/>
      <c r="AO40" s="322">
        <v>-3730116</v>
      </c>
      <c r="AP40" s="322">
        <v>-23479</v>
      </c>
      <c r="AQ40" s="323">
        <v>-22018</v>
      </c>
      <c r="AR40" s="324">
        <v>6.6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1" t="s">
        <v>294</v>
      </c>
      <c r="AL41" s="1162"/>
      <c r="AM41" s="1162"/>
      <c r="AN41" s="1163"/>
      <c r="AO41" s="322">
        <v>2723783</v>
      </c>
      <c r="AP41" s="322">
        <v>17144</v>
      </c>
      <c r="AQ41" s="323">
        <v>6294</v>
      </c>
      <c r="AR41" s="324">
        <v>172.4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8" t="s">
        <v>500</v>
      </c>
      <c r="AN49" s="1150" t="s">
        <v>536</v>
      </c>
      <c r="AO49" s="1151"/>
      <c r="AP49" s="1151"/>
      <c r="AQ49" s="1151"/>
      <c r="AR49" s="115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49"/>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5519934</v>
      </c>
      <c r="AN51" s="344">
        <v>34302</v>
      </c>
      <c r="AO51" s="345">
        <v>26</v>
      </c>
      <c r="AP51" s="346">
        <v>29620</v>
      </c>
      <c r="AQ51" s="347">
        <v>5.3</v>
      </c>
      <c r="AR51" s="348">
        <v>20.7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2618102</v>
      </c>
      <c r="AN52" s="352">
        <v>16269</v>
      </c>
      <c r="AO52" s="353">
        <v>26.2</v>
      </c>
      <c r="AP52" s="354">
        <v>13304</v>
      </c>
      <c r="AQ52" s="355">
        <v>-9.6999999999999993</v>
      </c>
      <c r="AR52" s="356">
        <v>35.9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5094730</v>
      </c>
      <c r="AN53" s="344">
        <v>31708</v>
      </c>
      <c r="AO53" s="345">
        <v>-7.6</v>
      </c>
      <c r="AP53" s="346">
        <v>37711</v>
      </c>
      <c r="AQ53" s="347">
        <v>27.3</v>
      </c>
      <c r="AR53" s="348">
        <v>-34.9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2651605</v>
      </c>
      <c r="AN54" s="352">
        <v>16503</v>
      </c>
      <c r="AO54" s="353">
        <v>1.4</v>
      </c>
      <c r="AP54" s="354">
        <v>18037</v>
      </c>
      <c r="AQ54" s="355">
        <v>35.6</v>
      </c>
      <c r="AR54" s="356">
        <v>-34.200000000000003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6031341</v>
      </c>
      <c r="AN55" s="344">
        <v>37660</v>
      </c>
      <c r="AO55" s="345">
        <v>18.8</v>
      </c>
      <c r="AP55" s="346">
        <v>39951</v>
      </c>
      <c r="AQ55" s="347">
        <v>5.9</v>
      </c>
      <c r="AR55" s="348">
        <v>12.9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2986468</v>
      </c>
      <c r="AN56" s="352">
        <v>18647</v>
      </c>
      <c r="AO56" s="353">
        <v>13</v>
      </c>
      <c r="AP56" s="354">
        <v>22555</v>
      </c>
      <c r="AQ56" s="355">
        <v>25</v>
      </c>
      <c r="AR56" s="356">
        <v>-12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5697407</v>
      </c>
      <c r="AN57" s="344">
        <v>35683</v>
      </c>
      <c r="AO57" s="345">
        <v>-5.2</v>
      </c>
      <c r="AP57" s="346">
        <v>39893</v>
      </c>
      <c r="AQ57" s="347">
        <v>-0.1</v>
      </c>
      <c r="AR57" s="348">
        <v>-5.0999999999999996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3099783</v>
      </c>
      <c r="AN58" s="352">
        <v>19414</v>
      </c>
      <c r="AO58" s="353">
        <v>4.0999999999999996</v>
      </c>
      <c r="AP58" s="354">
        <v>26170</v>
      </c>
      <c r="AQ58" s="355">
        <v>16</v>
      </c>
      <c r="AR58" s="356">
        <v>-11.9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9946116</v>
      </c>
      <c r="AN59" s="344">
        <v>62604</v>
      </c>
      <c r="AO59" s="345">
        <v>75.400000000000006</v>
      </c>
      <c r="AP59" s="346">
        <v>41080</v>
      </c>
      <c r="AQ59" s="347">
        <v>3</v>
      </c>
      <c r="AR59" s="348">
        <v>72.400000000000006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5827531</v>
      </c>
      <c r="AN60" s="352">
        <v>36680</v>
      </c>
      <c r="AO60" s="353">
        <v>88.9</v>
      </c>
      <c r="AP60" s="354">
        <v>27265</v>
      </c>
      <c r="AQ60" s="355">
        <v>4.2</v>
      </c>
      <c r="AR60" s="356">
        <v>84.7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6457906</v>
      </c>
      <c r="AN61" s="359">
        <v>40391</v>
      </c>
      <c r="AO61" s="360">
        <v>21.5</v>
      </c>
      <c r="AP61" s="361">
        <v>37651</v>
      </c>
      <c r="AQ61" s="362">
        <v>8.3000000000000007</v>
      </c>
      <c r="AR61" s="348">
        <v>13.2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3436698</v>
      </c>
      <c r="AN62" s="352">
        <v>21503</v>
      </c>
      <c r="AO62" s="353">
        <v>26.7</v>
      </c>
      <c r="AP62" s="354">
        <v>21466</v>
      </c>
      <c r="AQ62" s="355">
        <v>14.2</v>
      </c>
      <c r="AR62" s="356">
        <v>12.5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O4W4aaasTB0cwFgjlSXa4Ha4xAUFxVopvtinOQkqGni1lcQ9+TQuCGDQi30Go0wIvnSDhyVIfq6rg+Fo2etKw==" saltValue="VdhFnR2zRJbwx8Iaw5F5x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U132"/>
  <sheetViews>
    <sheetView showGridLines="0" zoomScale="85" zoomScaleNormal="85" zoomScaleSheetLayoutView="55" workbookViewId="0">
      <selection activeCell="AK15" sqref="AK15:AN15"/>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R6Bu05llRs6zy2qHf3eFn0ovBSrmv/9ppZSKXGNOGcRtRY8TCSGHz4d46+PbEV1eb+Iel/PPBSFb/iJPkdXPA==" saltValue="n/ynfwL4fdCyPPwSPTSE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L132"/>
  <sheetViews>
    <sheetView showGridLines="0" zoomScaleNormal="100" zoomScaleSheetLayoutView="55" workbookViewId="0">
      <selection activeCell="AK15" sqref="AK15:AN1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xOux1qMUl9OQbE+r67lmyMzDsH9n7+cNyWP+AGn5Rcc+E26hVLHur+zueM6XjWXfkReMOVgyLZbLiLH6aiRBg==" saltValue="2XBggSfwcHSvxyKUR293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0"/>
    <pageSetUpPr fitToPage="1"/>
  </sheetPr>
  <dimension ref="B1:J53"/>
  <sheetViews>
    <sheetView showGridLines="0" zoomScale="55" zoomScaleNormal="55" zoomScaleSheetLayoutView="100" workbookViewId="0">
      <selection activeCell="AK15" sqref="AK15:AN1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3" t="s">
        <v>3</v>
      </c>
      <c r="D47" s="1173"/>
      <c r="E47" s="1174"/>
      <c r="F47" s="11">
        <v>2.87</v>
      </c>
      <c r="G47" s="12">
        <v>2.85</v>
      </c>
      <c r="H47" s="12">
        <v>2.8</v>
      </c>
      <c r="I47" s="12">
        <v>3.88</v>
      </c>
      <c r="J47" s="13">
        <v>3.95</v>
      </c>
    </row>
    <row r="48" spans="2:10" ht="57.75" customHeight="1" x14ac:dyDescent="0.15">
      <c r="B48" s="14"/>
      <c r="C48" s="1175" t="s">
        <v>4</v>
      </c>
      <c r="D48" s="1175"/>
      <c r="E48" s="1176"/>
      <c r="F48" s="15">
        <v>1.42</v>
      </c>
      <c r="G48" s="16">
        <v>1.49</v>
      </c>
      <c r="H48" s="16">
        <v>1.57</v>
      </c>
      <c r="I48" s="16">
        <v>1.04</v>
      </c>
      <c r="J48" s="17">
        <v>1.05</v>
      </c>
    </row>
    <row r="49" spans="2:10" ht="57.75" customHeight="1" thickBot="1" x14ac:dyDescent="0.2">
      <c r="B49" s="18"/>
      <c r="C49" s="1177" t="s">
        <v>5</v>
      </c>
      <c r="D49" s="1177"/>
      <c r="E49" s="1178"/>
      <c r="F49" s="19" t="s">
        <v>557</v>
      </c>
      <c r="G49" s="20">
        <v>7.0000000000000007E-2</v>
      </c>
      <c r="H49" s="20">
        <v>0.11</v>
      </c>
      <c r="I49" s="20" t="s">
        <v>558</v>
      </c>
      <c r="J49" s="21">
        <v>0.14000000000000001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AmYSS+4vntq9SjWYFC5q27qIpBjgVD2qpT1NRvxsdPszVDVBIJzrehf9lrOXDMNTO6A9qFciVDNY5Btshm0tw==" saltValue="kc7vXDmXdX7JXZPwbK5v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川西市</cp:lastModifiedBy>
  <cp:lastPrinted>2019-03-14T00:06:23Z</cp:lastPrinted>
  <dcterms:created xsi:type="dcterms:W3CDTF">2019-02-14T03:49:16Z</dcterms:created>
  <dcterms:modified xsi:type="dcterms:W3CDTF">2020-02-04T00:10:58Z</dcterms:modified>
  <cp:category/>
</cp:coreProperties>
</file>